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어보기" sheetId="1" state="visible" r:id="rId1"/>
    <sheet name="레시피" sheetId="2" state="visible" r:id="rId2"/>
    <sheet name="트러블슈팅" sheetId="3" state="visible" r:id="rId3"/>
    <sheet name="원료" sheetId="4" state="visible" r:id="rId4"/>
    <sheet name="도구" sheetId="5" state="visible" r:id="rId5"/>
    <sheet name="입출고" sheetId="6" state="visible" r:id="rId6"/>
    <sheet name="개발일지" sheetId="7" state="visible" r:id="rId7"/>
    <sheet name="처방" sheetId="8" state="visible" r:id="rId8"/>
    <sheet name="시험대비 원료맵" sheetId="9" state="visible" r:id="rId9"/>
    <sheet name="시험→사업 활용" sheetId="10" state="visible" r:id="rId10"/>
    <sheet name="실습↔시험 개념" sheetId="11" state="visible" r:id="rId11"/>
  </sheets>
  <definedNames>
    <definedName name="_xlnm._FilterDatabase" localSheetId="8" hidden="1">'시험대비 원료맵'!$A$3:$F$29</definedName>
    <definedName name="_xlnm._FilterDatabase" localSheetId="9" hidden="1">'시험→사업 활용'!$A$3:$E$14</definedName>
    <definedName name="_xlnm._FilterDatabase" localSheetId="10" hidden="1">'실습↔시험 개념'!$A$3:$E$14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FFFFFFFF"/>
      <sz val="14"/>
    </font>
    <font>
      <b val="1"/>
    </font>
    <font>
      <i val="1"/>
      <color rgb="FFC00000"/>
    </font>
    <font>
      <b val="1"/>
      <color rgb="FFFFFFFF"/>
      <sz val="12"/>
    </font>
    <font>
      <color rgb="FF000000"/>
      <sz val="11"/>
    </font>
    <font>
      <b val="1"/>
      <color rgb="FF000000"/>
      <sz val="11"/>
    </font>
    <font>
      <b val="1"/>
      <color rgb="FFFFFFFF"/>
      <sz val="11"/>
    </font>
    <font>
      <color rgb="FF404040"/>
      <sz val="10"/>
    </font>
  </fonts>
  <fills count="8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DCE6F1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 indent="1"/>
    </xf>
    <xf numFmtId="0" fontId="5" fillId="4" borderId="0" applyAlignment="1" pivotButton="0" quotePrefix="0" xfId="0">
      <alignment vertical="center" wrapText="1" indent="1"/>
    </xf>
    <xf numFmtId="0" fontId="6" fillId="3" borderId="0" applyAlignment="1" pivotButton="0" quotePrefix="0" xfId="0">
      <alignment vertical="center" wrapText="1" indent="1"/>
    </xf>
    <xf numFmtId="0" fontId="5" fillId="5" borderId="0" applyAlignment="1" pivotButton="0" quotePrefix="0" xfId="0">
      <alignment vertical="center" wrapText="1" indent="2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3" borderId="1" pivotButton="0" quotePrefix="0" xfId="0"/>
    <xf numFmtId="0" fontId="2" fillId="3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8" fillId="4" borderId="0" applyAlignment="1" pivotButton="0" quotePrefix="0" xfId="0">
      <alignment vertical="top" wrapText="1" indent="1"/>
    </xf>
    <xf numFmtId="0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4381500" cy="6524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49</row>
      <rowOff>0</rowOff>
    </from>
    <ext cx="4381500" cy="6524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98</row>
      <rowOff>0</rowOff>
    </from>
    <ext cx="4381500" cy="65246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145</row>
      <rowOff>0</rowOff>
    </from>
    <ext cx="4381500" cy="65246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174</row>
      <rowOff>0</rowOff>
    </from>
    <ext cx="4381500" cy="65246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205</row>
      <rowOff>0</rowOff>
    </from>
    <ext cx="4381500" cy="652462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264</row>
      <rowOff>0</rowOff>
    </from>
    <ext cx="4381500" cy="65246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트러블슈팅표" displayName="트러블슈팅표" ref="A3:F18" headerRowCount="1">
  <autoFilter ref="A3:F18"/>
  <tableColumns count="6">
    <tableColumn id="1" name="유형"/>
    <tableColumn id="2" name="증상(이슈)"/>
    <tableColumn id="3" name="원인"/>
    <tableColumn id="4" name="조정 — 한 번에 하나만"/>
    <tableColumn id="5" name="관련 역할"/>
    <tableColumn id="6" name="왜"/>
  </tableColumns>
  <tableStyleInfo name="TableStyleLight9" showRowStripes="1"/>
</table>
</file>

<file path=xl/tables/table2.xml><?xml version="1.0" encoding="utf-8"?>
<table xmlns="http://schemas.openxmlformats.org/spreadsheetml/2006/main" id="2" name="원료표" displayName="원료표" ref="A3:M29" headerRowCount="1">
  <autoFilter ref="A3:M29"/>
  <tableColumns count="13">
    <tableColumn id="1" name="원료"/>
    <tableColumn id="2" name="INCI"/>
    <tableColumn id="3" name="상"/>
    <tableColumn id="4" name="역할"/>
    <tableColumn id="5" name="역할 설명"/>
    <tableColumn id="6" name="세이프"/>
    <tableColumn id="7" name="보관"/>
    <tableColumn id="8" name="최초보유g"/>
    <tableColumn id="9" name="구매g"/>
    <tableColumn id="10" name="조정g"/>
    <tableColumn id="11" name="제조사용g"/>
    <tableColumn id="12" name="현재고g"/>
    <tableColumn id="13" name="비고"/>
  </tableColumns>
  <tableStyleInfo name="TableStyleLight9" showRowStripes="1"/>
</table>
</file>

<file path=xl/tables/table3.xml><?xml version="1.0" encoding="utf-8"?>
<table xmlns="http://schemas.openxmlformats.org/spreadsheetml/2006/main" id="3" name="도구표" displayName="도구표" ref="A3:F36" headerRowCount="1">
  <autoFilter ref="A3:F36"/>
  <tableColumns count="6">
    <tableColumn id="1" name="분류"/>
    <tableColumn id="2" name="도구"/>
    <tableColumn id="3" name="권장규격·모델"/>
    <tableColumn id="4" name="용도"/>
    <tableColumn id="5" name="보유"/>
    <tableColumn id="6" name="메모"/>
  </tableColumns>
  <tableStyleInfo name="TableStyleLight9" showRowStripes="1"/>
</table>
</file>

<file path=xl/tables/table4.xml><?xml version="1.0" encoding="utf-8"?>
<table xmlns="http://schemas.openxmlformats.org/spreadsheetml/2006/main" id="4" name="입출고표" displayName="입출고표" ref="A3:F63" headerRowCount="1">
  <autoFilter ref="A3:F63"/>
  <tableColumns count="6">
    <tableColumn id="1" name="날짜"/>
    <tableColumn id="2" name="원료"/>
    <tableColumn id="3" name="구분"/>
    <tableColumn id="4" name="수량g"/>
    <tableColumn id="5" name="출처·단가"/>
    <tableColumn id="6" name="메모"/>
  </tableColumns>
  <tableStyleInfo name="TableStyleLight9" showRowStripes="1"/>
</table>
</file>

<file path=xl/tables/table5.xml><?xml version="1.0" encoding="utf-8"?>
<table xmlns="http://schemas.openxmlformats.org/spreadsheetml/2006/main" id="5" name="개발일지표" displayName="개발일지표" ref="A3:L65" headerRowCount="1">
  <autoFilter ref="A3:L65"/>
  <tableColumns count="12">
    <tableColumn id="1" name="날짜"/>
    <tableColumn id="2" name="제품"/>
    <tableColumn id="3" name="배치량g"/>
    <tableColumn id="4" name="기준(base)"/>
    <tableColumn id="5" name="바꾼것"/>
    <tableColumn id="6" name="유화ok"/>
    <tableColumn id="7" name="분리mm"/>
    <tableColumn id="8" name="pH"/>
    <tableColumn id="9" name="사용감"/>
    <tableColumn id="10" name="이슈"/>
    <tableColumn id="11" name="판정"/>
    <tableColumn id="12" name="다음 아이디어"/>
  </tableColumns>
  <tableStyleInfo name="TableStyleLight9" showRowStripes="1"/>
</table>
</file>

<file path=xl/tables/table6.xml><?xml version="1.0" encoding="utf-8"?>
<table xmlns="http://schemas.openxmlformats.org/spreadsheetml/2006/main" id="6" name="처방표" displayName="처방표" ref="A3:F108" headerRowCount="1">
  <autoFilter ref="A3:F92"/>
  <tableColumns count="6">
    <tableColumn id="1" name="제품"/>
    <tableColumn id="2" name="원료"/>
    <tableColumn id="3" name="상"/>
    <tableColumn id="4" name="퍼센트"/>
    <tableColumn id="5" name="제조누계g"/>
    <tableColumn id="6" name="사용g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3"/>
  <sheetViews>
    <sheetView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제품개발 마스터 — 읽어보기</t>
        </is>
      </c>
    </row>
    <row r="3">
      <c r="A3" s="2" t="inlineStr">
        <is>
          <t>이 파일이 하는 일</t>
        </is>
      </c>
    </row>
    <row r="4" ht="17" customHeight="1">
      <c r="A4" s="3" t="inlineStr">
        <is>
          <t>·</t>
        </is>
      </c>
      <c r="B4" s="4" t="inlineStr">
        <is>
          <t>플랫폼 전부를 열지 않고, 매일 여는 '단 하나'의 개발 기록.</t>
        </is>
      </c>
    </row>
    <row r="5" ht="32" customHeight="1">
      <c r="A5" s="3" t="inlineStr">
        <is>
          <t>·</t>
        </is>
      </c>
      <c r="B5" s="4" t="inlineStr">
        <is>
          <t>레시피는 내가(Claude) 짠 초안 — 실험하며 한 축씩 수정해 너의 것으로 만든다.</t>
        </is>
      </c>
    </row>
    <row r="6" ht="17" customHeight="1">
      <c r="A6" s="3" t="inlineStr">
        <is>
          <t>·</t>
        </is>
      </c>
      <c r="B6" s="4" t="inlineStr">
        <is>
          <t>레시피는 '지금 보유한 원료'만으로 만들 수 있게 설계(미보유는 ★표시).</t>
        </is>
      </c>
    </row>
    <row r="7" ht="17" customHeight="1">
      <c r="A7" s="3" t="inlineStr">
        <is>
          <t>·</t>
        </is>
      </c>
      <c r="B7" s="4" t="inlineStr">
        <is>
          <t>각 시트 1행=제목, 2행=그 시트 설명·컬럼 뜻. 처음엔 2행부터 읽으면 된다.</t>
        </is>
      </c>
    </row>
    <row r="9">
      <c r="A9" s="2" t="inlineStr">
        <is>
          <t>처음이라면 — 이렇게 시작 (5분)</t>
        </is>
      </c>
    </row>
    <row r="10" ht="32" customHeight="1">
      <c r="A10" s="3" t="inlineStr">
        <is>
          <t>·</t>
        </is>
      </c>
      <c r="B10" s="4" t="inlineStr">
        <is>
          <t>① '레시피' 시트 맨 위 ①번 '시크 진정 토너'부터. 가장 쉽고(유화 없음) 실패 비용이 작다.</t>
        </is>
      </c>
    </row>
    <row r="11" ht="32" customHeight="1">
      <c r="A11" s="3" t="inlineStr">
        <is>
          <t>·</t>
        </is>
      </c>
      <c r="B11" s="4" t="inlineStr">
        <is>
          <t>② 100g로 만든다 — 레시피 %가 곧 그램(83.5% = 83.5g). 계량·순서는 카드의 '만드는 법'에 다 있다.</t>
        </is>
      </c>
    </row>
    <row r="12" ht="17" customHeight="1">
      <c r="A12" s="3" t="inlineStr">
        <is>
          <t>·</t>
        </is>
      </c>
      <c r="B12" s="4" t="inlineStr">
        <is>
          <t>③ 다 만들면 '개발일지'에 한 줄: 날짜·제품·배치량g·사용감·판정.</t>
        </is>
      </c>
    </row>
    <row r="13" ht="32" customHeight="1">
      <c r="A13" s="3" t="inlineStr">
        <is>
          <t>·</t>
        </is>
      </c>
      <c r="B13" s="4" t="inlineStr">
        <is>
          <t>④ 아쉬운 점(끈적·묽음 등) 있으면 '트러블슈팅'에서 고칠 곳을 찾아 '다음 아이디어'에 적는다.</t>
        </is>
      </c>
    </row>
    <row r="14" ht="17" customHeight="1">
      <c r="A14" s="3" t="inlineStr">
        <is>
          <t>·</t>
        </is>
      </c>
      <c r="B14" s="4" t="inlineStr">
        <is>
          <t>⑤ 다음엔 그 한 가지만 바꿔 다시 만든다. 이 반복이 개발의 전부다.</t>
        </is>
      </c>
    </row>
    <row r="16">
      <c r="A16" s="2" t="inlineStr">
        <is>
          <t>시트 11개 지도</t>
        </is>
      </c>
    </row>
    <row r="17" ht="17" customHeight="1">
      <c r="A17" s="3" t="inlineStr">
        <is>
          <t>·</t>
        </is>
      </c>
      <c r="B17" s="4" t="inlineStr">
        <is>
          <t>읽어보기 : (지금 이 시트) 사용법·흐름·용어.</t>
        </is>
      </c>
    </row>
    <row r="18" ht="17" customHeight="1">
      <c r="A18" s="3" t="inlineStr">
        <is>
          <t>·</t>
        </is>
      </c>
      <c r="B18" s="4" t="inlineStr">
        <is>
          <t>레시피 : 제품별 카드(컨셉·설계이유·원료설명·만드는법). 읽기용.</t>
        </is>
      </c>
    </row>
    <row r="19" ht="32" customHeight="1">
      <c r="A19" s="3" t="inlineStr">
        <is>
          <t>·</t>
        </is>
      </c>
      <c r="B19" s="4" t="inlineStr">
        <is>
          <t>트러블슈팅 : 이슈가 나면 어디를·뭘 바꾸나(증상→원인→조정→관련역할). 필터로 본다.</t>
        </is>
      </c>
    </row>
    <row r="20" ht="17" customHeight="1">
      <c r="A20" s="3" t="inlineStr">
        <is>
          <t>·</t>
        </is>
      </c>
      <c r="B20" s="4" t="inlineStr">
        <is>
          <t>원료   : 현재고가 자동 계산되는 재고판. 역할(고정 12종)로 필터.</t>
        </is>
      </c>
    </row>
    <row r="21" ht="32" customHeight="1">
      <c r="A21" s="3" t="inlineStr">
        <is>
          <t>·</t>
        </is>
      </c>
      <c r="B21" s="4" t="inlineStr">
        <is>
          <t>도구   : 보유·추천 장비/소모품 모음(필터). '보유'·'메모'는 네가 고쳐도 보존.</t>
        </is>
      </c>
    </row>
    <row r="22" ht="17" customHeight="1">
      <c r="A22" s="3" t="inlineStr">
        <is>
          <t>·</t>
        </is>
      </c>
      <c r="B22" s="4" t="inlineStr">
        <is>
          <t>입출고 : 원료를 사거나(구매) 버릴 때(조정) 한 줄씩 쌓는 장부.</t>
        </is>
      </c>
    </row>
    <row r="23" ht="17" customHeight="1">
      <c r="A23" s="3" t="inlineStr">
        <is>
          <t>·</t>
        </is>
      </c>
      <c r="B23" s="4" t="inlineStr">
        <is>
          <t>개발일지 : 배치를 만들고 평가한 기록(제품+배치량g 적으면 재고가 빠진다).</t>
        </is>
      </c>
    </row>
    <row r="24" ht="17" customHeight="1">
      <c r="A24" s="3" t="inlineStr">
        <is>
          <t>·</t>
        </is>
      </c>
      <c r="B24" s="4" t="inlineStr">
        <is>
          <t>처방   : 레시피 %를 표로 — 재고 연계용 수식 엔진(거의 안 봐도 됨).</t>
        </is>
      </c>
    </row>
    <row r="25" ht="17" customHeight="1">
      <c r="A25" s="3" t="inlineStr">
        <is>
          <t>·</t>
        </is>
      </c>
      <c r="B25" s="4" t="inlineStr">
        <is>
          <t>시험대비 원료맵 : 보유 원료 26종을 시험 분류·사용한도로 매핑(필터·틀고정). 조제관리사 공부용.</t>
        </is>
      </c>
    </row>
    <row r="26" ht="17" customHeight="1">
      <c r="A26" s="3" t="inlineStr">
        <is>
          <t>·</t>
        </is>
      </c>
      <c r="B26" s="4" t="inlineStr">
        <is>
          <t>실습↔시험 개념 : 제형·공정·안정성·위생·장비 실습을 시험 과목2·4 개념+사업 활용으로 묶음.</t>
        </is>
      </c>
    </row>
    <row r="27" ht="17" customHeight="1">
      <c r="A27" s="3" t="inlineStr">
        <is>
          <t>·</t>
        </is>
      </c>
      <c r="B27" s="4" t="inlineStr">
        <is>
          <t>시험→사업 활용 : 외운 이론을 ODM 발주·제품 기획 체크리스트로 전환.</t>
        </is>
      </c>
    </row>
    <row r="29">
      <c r="A29" s="2" t="inlineStr">
        <is>
          <t>전체 흐름 한눈에</t>
        </is>
      </c>
    </row>
    <row r="30" ht="17" customHeight="1">
      <c r="A30" s="3" t="inlineStr">
        <is>
          <t>·</t>
        </is>
      </c>
      <c r="B30" s="4" t="inlineStr">
        <is>
          <t>[만들기] 레시피 고름 → 만듦 → 개발일지에 기록(사용감·분리mm·pH·판정).</t>
        </is>
      </c>
    </row>
    <row r="31" ht="32" customHeight="1">
      <c r="A31" s="3" t="inlineStr">
        <is>
          <t>·</t>
        </is>
      </c>
      <c r="B31" s="4" t="inlineStr">
        <is>
          <t>[고치기] 이슈 → 트러블슈팅에서 '관련 역할' 확인 → 원료 시트에서 그 역할로 필터 → 바꿀 원료 선택 → 다음 아이디어.</t>
        </is>
      </c>
    </row>
    <row r="32" ht="17" customHeight="1">
      <c r="A32" s="3" t="inlineStr">
        <is>
          <t>·</t>
        </is>
      </c>
      <c r="B32" s="4" t="inlineStr">
        <is>
          <t>[사기]   원료 사면 → 입출고 한 줄(구매) → 원료 '현재고' 자동 ↑.</t>
        </is>
      </c>
    </row>
    <row r="33" ht="17" customHeight="1">
      <c r="A33" s="3" t="inlineStr">
        <is>
          <t>·</t>
        </is>
      </c>
      <c r="B33" s="4" t="inlineStr">
        <is>
          <t>[재고]   만들면 → 개발일지 배치량g → 쓴 원료가 처방 %대로 자동 ↓.</t>
        </is>
      </c>
    </row>
    <row r="35">
      <c r="A35" s="2" t="inlineStr">
        <is>
          <t>★ 재고가 자동으로 맞춰지는 원리</t>
        </is>
      </c>
    </row>
    <row r="36" ht="32" customHeight="1">
      <c r="A36" s="3" t="inlineStr">
        <is>
          <t>·</t>
        </is>
      </c>
      <c r="B36" s="4" t="inlineStr">
        <is>
          <t>현재고 = 최초보유 + 구매(입출고) + 조정(입출고) − 제조사용(개발일지 배치량 × 처방%).</t>
        </is>
      </c>
    </row>
    <row r="37" ht="17" customHeight="1">
      <c r="A37" s="3" t="inlineStr">
        <is>
          <t>·</t>
        </is>
      </c>
      <c r="B37" s="4" t="inlineStr">
        <is>
          <t>원료를 사면 → '입출고'에 [날짜·원료·구매·수량g] 한 줄.</t>
        </is>
      </c>
    </row>
    <row r="38" ht="32" customHeight="1">
      <c r="A38" s="3" t="inlineStr">
        <is>
          <t>·</t>
        </is>
      </c>
      <c r="B38" s="4" t="inlineStr">
        <is>
          <t>제품을 만들면 → '개발일지'에 [날짜·제품·배치량g] 한 줄 → 쓴 원료가 자동 차감.</t>
        </is>
      </c>
    </row>
    <row r="39" ht="17" customHeight="1">
      <c r="A39" s="3" t="inlineStr">
        <is>
          <t>·</t>
        </is>
      </c>
      <c r="B39" s="4" t="inlineStr">
        <is>
          <t>흘리거나 버리면 → '입출고'에 구분 '조정', 수량g에 음수(-).</t>
        </is>
      </c>
    </row>
    <row r="40" ht="17" customHeight="1">
      <c r="A40" s="3" t="inlineStr">
        <is>
          <t>·</t>
        </is>
      </c>
      <c r="B40" s="4" t="inlineStr">
        <is>
          <t>현재고가 빨갛게(음수) 뜨면 그 원료는 '사야 함' 신호.</t>
        </is>
      </c>
    </row>
    <row r="42">
      <c r="A42" s="2" t="inlineStr">
        <is>
          <t>매일 쓰는 법</t>
        </is>
      </c>
    </row>
    <row r="43" ht="17" customHeight="1">
      <c r="A43" s="3" t="inlineStr">
        <is>
          <t>·</t>
        </is>
      </c>
      <c r="B43" s="4" t="inlineStr">
        <is>
          <t>① 필터: 각 표 머리글의 ▼ 버튼으로 상·제품·판정·역할 등으로 걸러 본다.</t>
        </is>
      </c>
    </row>
    <row r="44" ht="32" customHeight="1">
      <c r="A44" s="3" t="inlineStr">
        <is>
          <t>·</t>
        </is>
      </c>
      <c r="B44" s="4" t="inlineStr">
        <is>
          <t>② 새 줄: 표 맨 아래 줄에 바로 입력하면 수식·드롭다운이 자동으로 따라 확장된다.</t>
        </is>
      </c>
    </row>
    <row r="45" ht="17" customHeight="1">
      <c r="A45" s="3" t="inlineStr">
        <is>
          <t>·</t>
        </is>
      </c>
      <c r="B45" s="4" t="inlineStr">
        <is>
          <t>③ 한 번에 한 변수만 바꾼다 — 그래야 뭐가 효과였는지 안다.</t>
        </is>
      </c>
    </row>
    <row r="46" ht="17" customHeight="1">
      <c r="A46" s="3" t="inlineStr">
        <is>
          <t>·</t>
        </is>
      </c>
      <c r="B46" s="4" t="inlineStr">
        <is>
          <t>④ 실패도 '접기'로 기록 — 안 되는 방향을 지우는 것도 전진.</t>
        </is>
      </c>
    </row>
    <row r="48">
      <c r="A48" s="2" t="inlineStr">
        <is>
          <t>이슈가 나면 — 이렇게 고친다 (핵심 루프)</t>
        </is>
      </c>
    </row>
    <row r="49" ht="32" customHeight="1">
      <c r="A49" s="3" t="inlineStr">
        <is>
          <t>·</t>
        </is>
      </c>
      <c r="B49" s="4" t="inlineStr">
        <is>
          <t>개발일지에 사용감·이슈·분리mm·pH를 적는다 → '트러블슈팅'에서 그 증상 줄을 찾는다.</t>
        </is>
      </c>
    </row>
    <row r="50" ht="32" customHeight="1">
      <c r="A50" s="3" t="inlineStr">
        <is>
          <t>·</t>
        </is>
      </c>
      <c r="B50" s="4" t="inlineStr">
        <is>
          <t>그 줄의 '관련 역할'(예: 끈적임→보습)을 보고 → '원료' 시트에서 역할=그 값으로 필터 → 바꿀 후보 원료가 한눈에.</t>
        </is>
      </c>
    </row>
    <row r="51" ht="32" customHeight="1">
      <c r="A51" s="3" t="inlineStr">
        <is>
          <t>·</t>
        </is>
      </c>
      <c r="B51" s="4" t="inlineStr">
        <is>
          <t>'조정'대로 한 축만 골라 개발일지 '다음 아이디어'에 적는다(예: 글리세린 1%p↓ + 베타인으로 대체).</t>
        </is>
      </c>
    </row>
    <row r="52" ht="32" customHeight="1">
      <c r="A52" s="3" t="inlineStr">
        <is>
          <t>·</t>
        </is>
      </c>
      <c r="B52" s="4" t="inlineStr">
        <is>
          <t>다음에 만들 땐 그 '다음 아이디어'가 이번 배치의 '바꾼것', '기준(base)'엔 직전 버전을 적는다.</t>
        </is>
      </c>
    </row>
    <row r="53" ht="17" customHeight="1">
      <c r="A53" s="3" t="inlineStr">
        <is>
          <t>·</t>
        </is>
      </c>
      <c r="B53" s="4" t="inlineStr">
        <is>
          <t>접힌 것도 '이 방향은 아니다' 데이터 — 지우지 말고 남긴다.</t>
        </is>
      </c>
    </row>
    <row r="55">
      <c r="A55" s="2" t="inlineStr">
        <is>
          <t>원료 '역할' 12종 (필터·트러블슈팅 공통 어휘)</t>
        </is>
      </c>
    </row>
    <row r="56" ht="32" customHeight="1">
      <c r="A56" s="3" t="inlineStr">
        <is>
          <t>·</t>
        </is>
      </c>
      <c r="B56" s="4" t="inlineStr">
        <is>
          <t>용제 = 바탕 물. / 보습 = 수분 잡기(글리세린·베타인·HA). / 활성 = 효능(피지·진정·톤).</t>
        </is>
      </c>
    </row>
    <row r="57" ht="32" customHeight="1">
      <c r="A57" s="3" t="inlineStr">
        <is>
          <t>·</t>
        </is>
      </c>
      <c r="B57" s="4" t="inlineStr">
        <is>
          <t>유화제 = 물·기름 섞기(몬타노브68). / 점증제 = 되기 만들기(잔탄검). / 유상·에몰리언트 = 오일·지방알코올.</t>
        </is>
      </c>
    </row>
    <row r="58" ht="32" customHeight="1">
      <c r="A58" s="3" t="inlineStr">
        <is>
          <t>·</t>
        </is>
      </c>
      <c r="B58" s="4" t="inlineStr">
        <is>
          <t>감촉·실리콘 = 매끈함(디메치콘). / 향료 = 향(다도기는 무향 원칙). / 방부제 = 세균·곰팡이 방지.</t>
        </is>
      </c>
    </row>
    <row r="59" ht="32" customHeight="1">
      <c r="A59" s="3" t="inlineStr">
        <is>
          <t>·</t>
        </is>
      </c>
      <c r="B59" s="4" t="inlineStr">
        <is>
          <t>항산화제 = 산패 방지(토코페롤). / pH조절 = 산도 맞춤(구연산). / 가용화제 = 오일을 물에 풀기(워시오프).</t>
        </is>
      </c>
    </row>
    <row r="60" ht="17" customHeight="1">
      <c r="A60" s="3" t="inlineStr">
        <is>
          <t>·</t>
        </is>
      </c>
      <c r="B60" s="4" t="inlineStr">
        <is>
          <t>→ 자세한 '역할 설명'은 원료 시트의 E열에 역할마다 붙어 있다.</t>
        </is>
      </c>
    </row>
    <row r="62">
      <c r="A62" s="2" t="inlineStr">
        <is>
          <t>안정성 테스트란 (45℃·RT·4℃·동결융해)</t>
        </is>
      </c>
    </row>
    <row r="63" ht="32" customHeight="1">
      <c r="A63" s="3" t="inlineStr">
        <is>
          <t>·</t>
        </is>
      </c>
      <c r="B63" s="4" t="inlineStr">
        <is>
          <t>제품이 '시간이 지나도 안 변하는지' 보는 시험. 같은 배치를 조건별로 나눠 두고 1·2·4·8주 관찰한다.</t>
        </is>
      </c>
    </row>
    <row r="64" ht="32" customHeight="1">
      <c r="A64" s="3" t="inlineStr">
        <is>
          <t>·</t>
        </is>
      </c>
      <c r="B64" s="4" t="inlineStr">
        <is>
          <t>45℃=고온(가속). 더우면 변질이 빨라져 '미래를 미리' 본다 — 분리·변색·냄새·pH 변화가 여기서 먼저 터진다.</t>
        </is>
      </c>
    </row>
    <row r="65" ht="32" customHeight="1">
      <c r="A65" s="3" t="inlineStr">
        <is>
          <t>·</t>
        </is>
      </c>
      <c r="B65" s="4" t="inlineStr">
        <is>
          <t>RT=Room Temperature(상온)=실제 사용 근사·대조군. 4℃=냉장(굳음·결정). 동결융해=얼렸다 녹였다 반복(유화 견고성).</t>
        </is>
      </c>
    </row>
    <row r="66" ht="32" customHeight="1">
      <c r="A66" s="3" t="inlineStr">
        <is>
          <t>·</t>
        </is>
      </c>
      <c r="B66" s="4" t="inlineStr">
        <is>
          <t>둘 곳: 45℃는 발효기/인큐베이터, RT는 직사광 없는 서랍, 4℃·냉동은 냉장고. 투명 바이알에 담아 눈으로 비교.</t>
        </is>
      </c>
    </row>
    <row r="67" ht="32" customHeight="1">
      <c r="A67" s="3" t="inlineStr">
        <is>
          <t>·</t>
        </is>
      </c>
      <c r="B67" s="4" t="inlineStr">
        <is>
          <t>개발일지 예시 '안정성 45C/RT 등록' = 이 배치를 45℃와 상온에 넣어 안정성 관찰을 시작한다는 뜻.</t>
        </is>
      </c>
    </row>
    <row r="69">
      <c r="A69" s="2" t="inlineStr">
        <is>
          <t>초보 용어 사전</t>
        </is>
      </c>
    </row>
    <row r="70" ht="47" customHeight="1">
      <c r="A70" s="3" t="inlineStr">
        <is>
          <t>·</t>
        </is>
      </c>
      <c r="B70" s="4" t="inlineStr">
        <is>
          <t>수상(A)=물에 녹는 것(물·보습·수용성 활성) / 유상(B)=기름에 녹는 것(오일·유화제·지방알코올) / 냉각첨가(C)=식힌 뒤 넣는 열에 약한 것(방부·향·일부 활성).</t>
        </is>
      </c>
    </row>
    <row r="71" ht="32" customHeight="1">
      <c r="A71" s="3" t="inlineStr">
        <is>
          <t>·</t>
        </is>
      </c>
      <c r="B71" s="4" t="inlineStr">
        <is>
          <t>유화 = 물과 기름을 유화제+강한 교반(호모)으로 안 갈라지게 섞는 것(로션·크림).</t>
        </is>
      </c>
    </row>
    <row r="72" ht="32" customHeight="1">
      <c r="A72" s="3" t="inlineStr">
        <is>
          <t>·</t>
        </is>
      </c>
      <c r="B72" s="4" t="inlineStr">
        <is>
          <t>%p(퍼센트포인트) = 배합 % 숫자를 그만큼 올리/내리기(글리세린 5%→4% = 1%p↓).</t>
        </is>
      </c>
    </row>
    <row r="73" ht="32" customHeight="1">
      <c r="A73" s="3" t="inlineStr">
        <is>
          <t>·</t>
        </is>
      </c>
      <c r="B73" s="4" t="inlineStr">
        <is>
          <t>배치 = 한 번에 만드는 양(연습은 100g). base = 이번 실험의 출발 버전.</t>
        </is>
      </c>
    </row>
    <row r="74" ht="32" customHeight="1">
      <c r="A74" s="3" t="inlineStr">
        <is>
          <t>·</t>
        </is>
      </c>
      <c r="B74" s="4" t="inlineStr">
        <is>
          <t>선분산 = 검(잔탄)을 물에 넣기 전 글리세린에 미리 개어 두는 것(뭉침·피시아이 방지).</t>
        </is>
      </c>
    </row>
    <row r="75" ht="32" customHeight="1">
      <c r="A75" s="3" t="inlineStr">
        <is>
          <t>·</t>
        </is>
      </c>
      <c r="B75" s="4" t="inlineStr">
        <is>
          <t>리브온 = 씻어내지 않고 피부에 남는 제품(토너·크림) → 향·보존을 더 보수적으로.</t>
        </is>
      </c>
    </row>
    <row r="76" ht="32" customHeight="1">
      <c r="A76" s="3" t="inlineStr">
        <is>
          <t>·</t>
        </is>
      </c>
      <c r="B76" s="4" t="inlineStr">
        <is>
          <t>말라세지아-세이프 = 피부 효모가 먹는 C11~24 지방산 오일을 뺀 것(우리 오일=스쿠알란·MCT·디메치콘).</t>
        </is>
      </c>
    </row>
    <row r="77" ht="32" customHeight="1">
      <c r="A77" s="3" t="inlineStr">
        <is>
          <t>·</t>
        </is>
      </c>
      <c r="B77" s="4" t="inlineStr">
        <is>
          <t>pH = 산성/염기성 척도(0~14). 피부는 약산성 5 안팎. 물 든 제품만 측정.</t>
        </is>
      </c>
    </row>
    <row r="79">
      <c r="A79" s="2" t="inlineStr">
        <is>
          <t>레시피를 늘리고 싶을 때</t>
        </is>
      </c>
    </row>
    <row r="80" ht="32" customHeight="1">
      <c r="A80" s="3" t="inlineStr">
        <is>
          <t>·</t>
        </is>
      </c>
      <c r="B80" s="4" t="inlineStr">
        <is>
          <t>나(Claude)에게 말하면 레시피 카드 + 처방 표 + (새 원료면) 원료 행을 추가해 재생성한다.</t>
        </is>
      </c>
    </row>
    <row r="81" ht="17" customHeight="1">
      <c r="A81" s="3" t="inlineStr">
        <is>
          <t>·</t>
        </is>
      </c>
      <c r="B81" s="4" t="inlineStr">
        <is>
          <t>재생성해도 네가 적은 '입출고·개발일지'와 도구 '보유·메모'는 그대로 보존된다.</t>
        </is>
      </c>
    </row>
    <row r="82" ht="32" customHeight="1">
      <c r="A82" s="3" t="inlineStr">
        <is>
          <t>·</t>
        </is>
      </c>
      <c r="B82" s="4" t="inlineStr">
        <is>
          <t>직접 늘릴 땐: 처방 표에 [제품·원료·상·퍼센트] 행을 추가하면 재고 연계가 자동으로 걸린다.</t>
        </is>
      </c>
    </row>
    <row r="84">
      <c r="A84" s="2" t="inlineStr">
        <is>
          <t>핵심 제약 (브랜드 = 다도기 지성·진정)</t>
        </is>
      </c>
    </row>
    <row r="85" ht="17" customHeight="1">
      <c r="A85" s="3" t="inlineStr">
        <is>
          <t>·</t>
        </is>
      </c>
      <c r="B85" s="4" t="inlineStr">
        <is>
          <t>말라세지아-세이프: C11~24 지방산 오일 배제(스쿠알란·MCT·디메치콘만).</t>
        </is>
      </c>
    </row>
    <row r="86" ht="17" customHeight="1">
      <c r="A86" s="3" t="inlineStr">
        <is>
          <t>·</t>
        </is>
      </c>
      <c r="B86" s="4" t="inlineStr">
        <is>
          <t>무향: 향료 자극 배제. 화장품 표방 규칙: 치료·완화·항염·살균·병명 금지.</t>
        </is>
      </c>
    </row>
    <row r="87" ht="32" customHeight="1">
      <c r="A87" s="3" t="inlineStr">
        <is>
          <t>·</t>
        </is>
      </c>
      <c r="B87" s="4" t="inlineStr">
        <is>
          <t>pH 4.5~6.0(이 레시피 5.0~5.5), 물 든 제품은 반드시 방부, 소량 제조·1개월 내 사용.</t>
        </is>
      </c>
    </row>
    <row r="89">
      <c r="A89" s="2" t="inlineStr">
        <is>
          <t>안전·위생 (꼭)</t>
        </is>
      </c>
    </row>
    <row r="90" ht="17" customHeight="1">
      <c r="A90" s="3" t="inlineStr">
        <is>
          <t>·</t>
        </is>
      </c>
      <c r="B90" s="4" t="inlineStr">
        <is>
          <t>작업 전 70% 알코올로 도구·용기·손 소독 — 미생물이 자가제조 최대 리스크.</t>
        </is>
      </c>
    </row>
    <row r="91" ht="17" customHeight="1">
      <c r="A91" s="3" t="inlineStr">
        <is>
          <t>·</t>
        </is>
      </c>
      <c r="B91" s="4" t="inlineStr">
        <is>
          <t>소량(50~100g)으로, 라벨·기록 철저, 가열·향 작업은 환기되는 곳에서.</t>
        </is>
      </c>
    </row>
    <row r="92" ht="32" customHeight="1">
      <c r="A92" s="3" t="inlineStr">
        <is>
          <t>·</t>
        </is>
      </c>
      <c r="B92" s="4" t="inlineStr">
        <is>
          <t>자가제조는 R&amp;D(개발)용 — 판매는 처방 완성 후 공장(OEM/ODM) 통해. 규제는 식약처 기준 재확인.</t>
        </is>
      </c>
    </row>
    <row r="94">
      <c r="B94" s="5" t="inlineStr">
        <is>
          <t>⚠ %·공정·pH는 설계·연습 기준(예시). 제조 전 TDS·pH·방부력·사용기한·전성분 검증. 화장품 표방 규칙 준수.</t>
        </is>
      </c>
    </row>
    <row r="96">
      <c r="A96" s="2" t="inlineStr">
        <is>
          <t>불안할 때 읽는 전략 메모 — '안 팔릴까' 걱정될 때</t>
        </is>
      </c>
    </row>
    <row r="97" ht="30" customHeight="1">
      <c r="A97" s="3" t="inlineStr">
        <is>
          <t>·</t>
        </is>
      </c>
      <c r="B97" s="4" t="inlineStr">
        <is>
          <t>이 메모는 불안이 올라올 때 다시 읽는 곳이다. 결론부터 — 지금 방향이 맞다. 승부는 포뮬러가 아니라 '한 명을 정확히 겨누는 데'서 난다.</t>
        </is>
      </c>
    </row>
    <row r="98" ht="30" customHeight="1">
      <c r="A98" s="3" t="inlineStr">
        <is>
          <t>·</t>
        </is>
      </c>
      <c r="B98" s="4" t="inlineStr">
        <is>
          <t>① 기본기: 이 7종이면 유화·점증·방부·pH·가용화·안정성을 한 바퀴 다 익힌다. 수분·진정 스킨케어 포뮬레이터 기본기는 확실히 선다. (선크림·세안·고난도 활성은 지금 안 건드리는 게 맞다)</t>
        </is>
      </c>
    </row>
    <row r="99" ht="30" customHeight="1">
      <c r="A99" s="3" t="inlineStr">
        <is>
          <t>·</t>
        </is>
      </c>
      <c r="B99" s="4" t="inlineStr">
        <is>
          <t>② 포뮬러는 해자가 아니다: 전성분은 법적으로 공개된다. 좋은 제품은 '입장권'일 뿐 차별점이 아니다 — 안 갈라지고·안 상하고·pH 맞으면 이미 '팔 수 있는 상태'다.</t>
        </is>
      </c>
    </row>
    <row r="100" ht="30" customHeight="1">
      <c r="A100" s="3" t="inlineStr">
        <is>
          <t>·</t>
        </is>
      </c>
      <c r="B100" s="4" t="inlineStr">
        <is>
          <t>③ 희귀 원료로 승부하지 마라: 스토리는 좋아도 MOQ·수급·단가가 1인·저자본 브랜드를 정확히 죽인다. 리오더 때 원료가 단종되면 제품이 멈춘다. 흔하고 안정적인 원료로 가는 지금 선택이 옳다.</t>
        </is>
      </c>
    </row>
    <row r="101" ht="30" customHeight="1">
      <c r="A101" s="3" t="inlineStr">
        <is>
          <t>·</t>
        </is>
      </c>
      <c r="B101" s="4" t="inlineStr">
        <is>
          <t>④ 차별화는 '넣은 원료'가 아니라 '뺀 규율'에서 나온다: 말라세지아-세이프(먹이 오일 배제)+무향. 흔한 원료로 만든 독한 컨셉이 곧 USP — 원료가 아니라 철학이 USP다.</t>
        </is>
      </c>
    </row>
    <row r="102" ht="30" customHeight="1">
      <c r="A102" s="3" t="inlineStr">
        <is>
          <t>·</t>
        </is>
      </c>
      <c r="B102" s="4" t="inlineStr">
        <is>
          <t>⑤ 안 팔리는 진짜 이유는 품질이 아니라 '누구의 어떤 문제를 한 줄로 못 말해서'다. 리스크는 포뮬러가 아니라 (a)한 명의 타깃 (b)그가 나를 발견할 경로 (c)왜 나여야 하나 한 문장.</t>
        </is>
      </c>
    </row>
    <row r="103" ht="30" customHeight="1">
      <c r="A103" s="3" t="inlineStr">
        <is>
          <t>·</t>
        </is>
      </c>
      <c r="B103" s="4" t="inlineStr">
        <is>
          <t>⑥ 지금 할 하나: 히어로 크림 100g 한 배치(원료는 20배치분 넉넉) → 포지셔닝 한 문장 적기 → 지루성·트러블 실사용자 3~5명에게 샘플, '내 얘기 같나? 돈 주고 살 것 같나?'만 묻기.</t>
        </is>
      </c>
    </row>
    <row r="104" ht="30" customHeight="1">
      <c r="A104" s="3" t="inlineStr">
        <is>
          <t>·</t>
        </is>
      </c>
      <c r="B104" s="4" t="inlineStr">
        <is>
          <t>⑦ 포지셔닝 한 문장 초안: "말라세지아에게 먹이 안 주는, 무향 진정 크림 — 성분 따지다 지친 지성 피부를 위해."</t>
        </is>
      </c>
    </row>
    <row r="106">
      <c r="A106" s="2" t="inlineStr">
        <is>
          <t>확장 로드맵 — 못 배우는 4개(선크림·기능성·세안·무수밤) 어떻게 가져갈까</t>
        </is>
      </c>
    </row>
    <row r="107" ht="30" customHeight="1">
      <c r="A107" s="3" t="inlineStr">
        <is>
          <t>·</t>
        </is>
      </c>
      <c r="B107" s="4" t="inlineStr">
        <is>
          <t>핵심 구분: '다 직접 만든다'가 아니라 '직접 vs 위탁'을 나누는 것. 시험엔 4개 다 '규제·이론'으로 나오지만 만드는 법은 아니다 — 이론은 어차피 시험이 시켜준다.</t>
        </is>
      </c>
    </row>
    <row r="108" ht="30" customHeight="1">
      <c r="A108" s="3" t="inlineStr">
        <is>
          <t>·</t>
        </is>
      </c>
      <c r="B108" s="4" t="inlineStr">
        <is>
          <t>[직접 손으로 마스터 = R&amp;D·감각·원가통제] 리브온 수분·진정 스킨케어(=지금 이 엑셀, 히어로 완성·검증) → 확장 1순위는 무수 밤·스틱(물이 없어 방부 부담 낮아 1인 제조 현실적).</t>
        </is>
      </c>
    </row>
    <row r="109" ht="30" customHeight="1">
      <c r="A109" s="3" t="inlineStr">
        <is>
          <t>·</t>
        </is>
      </c>
      <c r="B109" s="4" t="inlineStr">
        <is>
          <t>[위탁 OEM/ODM 전제로 '기획만' 공부] 선크림·미백/주름 기능성은 식약처 심사 + SPF·효능시험이 필요 → 혼자 못 만든다. 공장이 처방·인증을 보유. 폼클렌저 등 세안도 초기엔 설비·충전 부담으로 위탁이 합리.</t>
        </is>
      </c>
    </row>
    <row r="110" ht="30" customHeight="1">
      <c r="A110" s="3" t="inlineStr">
        <is>
          <t>·</t>
        </is>
      </c>
      <c r="B110" s="4" t="inlineStr">
        <is>
          <t>시험↔사업 겹치기: 선크림·기능성 파트는 '내가 만들 것'이 아니라 'ODM 발주 체크리스트'로 읽어라 — 자외선차단성분 한도·기능성 심사 절차 = 나중에 공장 미팅의 무기. 시험 암기가 곧 발주 역량.</t>
        </is>
      </c>
    </row>
    <row r="111" ht="30" customHeight="1">
      <c r="A111" s="3" t="inlineStr">
        <is>
          <t>·</t>
        </is>
      </c>
      <c r="B111" s="4" t="inlineStr">
        <is>
          <t>지금 승부처는 히어로 크림 하나다. 4개 확장은 '히어로가 팔린 뒤'의 일 — 지금 다 벌리면 1인·저자본에서 분산된다.</t>
        </is>
      </c>
    </row>
    <row r="112" ht="30" customHeight="1">
      <c r="A112" s="3" t="inlineStr">
        <is>
          <t>·</t>
        </is>
      </c>
      <c r="B112" s="4" t="inlineStr">
        <is>
          <t>한 줄: 4개 다 공부는 하되(시험이 시켜줌), 직접 제조는 '리브온 스킨케어 + 무수 밤'까지로 긋고, 선크림·기능성은 '위탁 전제의 기획 지식'으로 가져간다.</t>
        </is>
      </c>
    </row>
    <row r="114">
      <c r="A114" s="2" t="inlineStr">
        <is>
          <t>시험 대비 — 이 엑셀로 맞춤형화장품조제관리사 공부하는 법 (토요일 시작)</t>
        </is>
      </c>
    </row>
    <row r="115" ht="30" customHeight="1">
      <c r="A115" s="3" t="inlineStr">
        <is>
          <t>·</t>
        </is>
      </c>
      <c r="B115" s="4" t="inlineStr">
        <is>
          <t>이 엑셀은 조제관리사 시험 이론의 '실습실'이다. 새 개념이 나오면 '내 엑셀·시트 어디에 있지?'로 찾으면 암기가 빨리 붙는다. 아래 3개 시트가 시험↔사업을 잇는다(성분·공정·사업 3축).</t>
        </is>
      </c>
    </row>
    <row r="116" ht="30" customHeight="1">
      <c r="A116" s="3" t="inlineStr">
        <is>
          <t>·</t>
        </is>
      </c>
      <c r="B116" s="4" t="inlineStr">
        <is>
          <t>「시험대비 원료맵」 보유 원료 26종을 시험 분류·사용한도로 매핑. ★페녹시에탄올 1.0% · 나이아신아마이드 미백 2~5% · 1,2-헥산다이올은 '지정 보존제 아님'(함정) · 토코페롤=산화방지제.</t>
        </is>
      </c>
    </row>
    <row r="117" ht="30" customHeight="1">
      <c r="A117" s="3" t="inlineStr">
        <is>
          <t>·</t>
        </is>
      </c>
      <c r="B117" s="4" t="inlineStr">
        <is>
          <t>「실습↔시험 개념」 제형·공정·안정성·위생·장비 실습을 과목2·4 개념+사업으로 묶음. 시험 비중이 가장 큰 영역이고, 내가 배치마다 하는 일이 곧 암기다.</t>
        </is>
      </c>
    </row>
    <row r="118" ht="30" customHeight="1">
      <c r="A118" s="3" t="inlineStr">
        <is>
          <t>·</t>
        </is>
      </c>
      <c r="B118" s="4" t="inlineStr">
        <is>
          <t>「시험→사업 활용」 외운 이론을 ODM 발주·제품기획 체크리스트로 전환. D열 질문은 공장·ODM 미팅에서 그대로 던지면 된다.</t>
        </is>
      </c>
    </row>
    <row r="119" ht="30" customHeight="1">
      <c r="A119" s="3" t="inlineStr">
        <is>
          <t>·</t>
        </is>
      </c>
      <c r="B119" s="4" t="inlineStr">
        <is>
          <t>시험 4과목: ①화장품법의 이해 ②화장품 제조·품질관리 ③유통화장품 안전관리 ④맞춤형화장품의 이해(비중 큼). 합격=전 과목 총점 60% 이상 + 각 과목 만점의 40% 이상.</t>
        </is>
      </c>
    </row>
    <row r="120" ht="30" customHeight="1">
      <c r="A120" s="3" t="inlineStr">
        <is>
          <t>·</t>
        </is>
      </c>
      <c r="B120" s="4" t="inlineStr">
        <is>
          <t>공부 동선: (1)새 개념 나오면 위 3시트에서 '내 엑셀 위치' 찾기 (2)배치 만들 때 공정·안정성·pH·위생을 '시험 용어'로 소리내 되뇌기 (3)선크림·기능성은 '만들 것'이 아니라 'ODM 발주 체크리스트'로 읽기.</t>
        </is>
      </c>
    </row>
    <row r="121" ht="30" customHeight="1">
      <c r="A121" s="3" t="inlineStr">
        <is>
          <t>·</t>
        </is>
      </c>
      <c r="B121" s="4" t="inlineStr">
        <is>
          <t>암기 가성비 순서: ①사용제한 원료(보존제·자외선차단) 최대함량 → ②배합금지 원료 → ③기능성 주성분(미백·주름) → ④비의도적 유래물질·미생물 한도 → ⑤착향제 알레르기 유발성분.</t>
        </is>
      </c>
    </row>
    <row r="122" ht="30" customHeight="1">
      <c r="A122" s="3" t="inlineStr">
        <is>
          <t>·</t>
        </is>
      </c>
      <c r="B122" s="4" t="inlineStr">
        <is>
          <t>득점·사업 동시 포인트: 안정성 시험=사용기한·PAO 근거 / 혼합·소분 위생=맞춤형판매업 운영(자격의 직접 수익화) / 처방 %합계=전성분 함량순 표기.</t>
        </is>
      </c>
    </row>
    <row r="123" ht="30" customHeight="1">
      <c r="A123" s="3" t="inlineStr">
        <is>
          <t>·</t>
        </is>
      </c>
      <c r="B123" s="4" t="inlineStr">
        <is>
          <t>공부하다 '이 개념이 어느 시트에도 안 걸리네' 싶은 게 나오면 Claude에게 — 해당 시트에 그 칸만 채워 넣는다. 수치·목록은 항상 최신 식약처 고시로 재확인.</t>
        </is>
      </c>
    </row>
  </sheetData>
  <mergeCells count="17">
    <mergeCell ref="A62:B62"/>
    <mergeCell ref="A48:B48"/>
    <mergeCell ref="A96:B96"/>
    <mergeCell ref="A16:B16"/>
    <mergeCell ref="A29:B29"/>
    <mergeCell ref="A42:B42"/>
    <mergeCell ref="A69:B69"/>
    <mergeCell ref="A84:B84"/>
    <mergeCell ref="A89:B89"/>
    <mergeCell ref="A1:B1"/>
    <mergeCell ref="A9:B9"/>
    <mergeCell ref="A79:B79"/>
    <mergeCell ref="A106:B106"/>
    <mergeCell ref="A3:B3"/>
    <mergeCell ref="A114:B114"/>
    <mergeCell ref="A55:B55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5" customWidth="1" min="3" max="3"/>
    <col width="6" customWidth="1" min="4" max="4"/>
    <col width="7" customWidth="1" min="5" max="5"/>
    <col width="66" customWidth="1" min="6" max="6"/>
    <col width="72" customWidth="1" min="8" max="8"/>
  </cols>
  <sheetData>
    <row r="1" ht="30" customHeight="1">
      <c r="A1" s="1" t="inlineStr">
        <is>
          <t>레시피 초안 — 제품마다 왜·무엇·어떻게 (100g 배치 = %가 그램)</t>
        </is>
      </c>
    </row>
    <row r="3" ht="26" customHeight="1">
      <c r="A3" s="6" t="inlineStr">
        <is>
          <t>[① 쉬움 — 유화 없음, 첫 실험용]   시크 진정 토너   ·   토너(비유화)   ·   sebum-calm-toner</t>
        </is>
      </c>
      <c r="G3" t="inlineStr">
        <is>
          <t>▶ 실험 공정 이미지</t>
        </is>
      </c>
    </row>
    <row r="4" ht="17" customHeight="1">
      <c r="A4" s="7" t="inlineStr">
        <is>
          <t>컨셉 │ 지성·예민용 무향 수분 토너. 유분 0 — 녹차·나이아신아마이드로 피지·진정.</t>
        </is>
      </c>
    </row>
    <row r="5" ht="17" customHeight="1">
      <c r="A5" s="8" t="inlineStr">
        <is>
          <t>설계 이유 (왜 이렇게 만들었나)</t>
        </is>
      </c>
    </row>
    <row r="6" ht="17" customHeight="1">
      <c r="A6" s="9" t="inlineStr">
        <is>
          <t>· 지성·예민 피부엔 기름보다 '가벼운 수분 + 진정'이 먼저다 → 유분 0으로 설계.</t>
        </is>
      </c>
    </row>
    <row r="7" ht="17" customHeight="1">
      <c r="A7" s="9" t="inlineStr">
        <is>
          <t>· 수용성 활성만 모았다: 나이아신아마이드(피지·톤)·녹차(항산화)·시카·베타글루칸(진정).</t>
        </is>
      </c>
    </row>
    <row r="8" ht="17" customHeight="1">
      <c r="A8" s="9" t="inlineStr">
        <is>
          <t>· 가열·유화가 없어 가장 쉬운 첫 실험 — 실패해도 배우는 비용이 작다.</t>
        </is>
      </c>
    </row>
    <row r="9" ht="17" customHeight="1">
      <c r="A9" s="9" t="inlineStr">
        <is>
          <t>· 피부와 같은 약산성(pH 5.0~5.5)으로 맞춰 자극을 줄인다.</t>
        </is>
      </c>
    </row>
    <row r="10" ht="17" customHeight="1">
      <c r="A10" s="7" t="inlineStr">
        <is>
          <t>특징 │ 산뜻·무유분 수분  ·  말라세지아-세이프(오일 없음)  ·  무향</t>
        </is>
      </c>
    </row>
    <row r="11">
      <c r="A11" s="10" t="inlineStr">
        <is>
          <t>원료</t>
        </is>
      </c>
      <c r="B11" s="10" t="inlineStr">
        <is>
          <t>INCI</t>
        </is>
      </c>
      <c r="C11" s="10" t="inlineStr">
        <is>
          <t>상</t>
        </is>
      </c>
      <c r="D11" s="10" t="inlineStr">
        <is>
          <t>%</t>
        </is>
      </c>
      <c r="E11" s="10" t="inlineStr">
        <is>
          <t>g(100g)</t>
        </is>
      </c>
      <c r="F11" s="10" t="inlineStr">
        <is>
          <t>이 원료가 하는 일</t>
        </is>
      </c>
    </row>
    <row r="12" ht="17" customHeight="1">
      <c r="A12" s="11" t="inlineStr">
        <is>
          <t>정제수</t>
        </is>
      </c>
      <c r="B12" s="12" t="inlineStr">
        <is>
          <t>Water</t>
        </is>
      </c>
      <c r="C12" s="13" t="inlineStr">
        <is>
          <t>A</t>
        </is>
      </c>
      <c r="D12" s="14" t="n">
        <v>83.5</v>
      </c>
      <c r="E12" s="14" t="n">
        <v>83.5</v>
      </c>
      <c r="F12" s="12" t="inlineStr">
        <is>
          <t>모든 성분을 녹이는 바탕(제품의 대부분을 차지).  ※베이스</t>
        </is>
      </c>
    </row>
    <row r="13" ht="32" customHeight="1">
      <c r="A13" s="11" t="inlineStr">
        <is>
          <t>글리세린</t>
        </is>
      </c>
      <c r="B13" s="12" t="inlineStr">
        <is>
          <t>Glycerin</t>
        </is>
      </c>
      <c r="C13" s="13" t="inlineStr">
        <is>
          <t>A</t>
        </is>
      </c>
      <c r="D13" s="14" t="n">
        <v>4</v>
      </c>
      <c r="E13" s="14" t="n">
        <v>4</v>
      </c>
      <c r="F13" s="12" t="inlineStr">
        <is>
          <t>수분을 끌어당기는 대표 보습제. 잔탄검을 미리 개는 매개로도 쓴다.</t>
        </is>
      </c>
    </row>
    <row r="14" ht="17" customHeight="1">
      <c r="A14" s="11" t="inlineStr">
        <is>
          <t>프로판디올</t>
        </is>
      </c>
      <c r="B14" s="12" t="inlineStr">
        <is>
          <t>Propanediol</t>
        </is>
      </c>
      <c r="C14" s="13" t="inlineStr">
        <is>
          <t>A</t>
        </is>
      </c>
      <c r="D14" s="14" t="n">
        <v>3</v>
      </c>
      <c r="E14" s="14" t="n">
        <v>3</v>
      </c>
      <c r="F14" s="12" t="inlineStr">
        <is>
          <t>보습하면서 방부를 거드는 보조 폴리올.</t>
        </is>
      </c>
    </row>
    <row r="15" ht="32" customHeight="1">
      <c r="A15" s="11" t="inlineStr">
        <is>
          <t>나이아신아마이드</t>
        </is>
      </c>
      <c r="B15" s="12" t="inlineStr">
        <is>
          <t>Niacinamide</t>
        </is>
      </c>
      <c r="C15" s="13" t="inlineStr">
        <is>
          <t>A</t>
        </is>
      </c>
      <c r="D15" s="14" t="n">
        <v>2</v>
      </c>
      <c r="E15" s="14" t="n">
        <v>2</v>
      </c>
      <c r="F15" s="12" t="inlineStr">
        <is>
          <t>비타민B3. 피지·모공·피부톤·장벽을 두루 돕는 대표 활성.  ※완전 용해 확인</t>
        </is>
      </c>
    </row>
    <row r="16" ht="17" customHeight="1">
      <c r="A16" s="11" t="inlineStr">
        <is>
          <t>알란토인</t>
        </is>
      </c>
      <c r="B16" s="12" t="inlineStr">
        <is>
          <t>Allantoin</t>
        </is>
      </c>
      <c r="C16" s="13" t="inlineStr">
        <is>
          <t>A</t>
        </is>
      </c>
      <c r="D16" s="14" t="n">
        <v>0.3</v>
      </c>
      <c r="E16" s="14" t="n">
        <v>0.3</v>
      </c>
      <c r="F16" s="12" t="inlineStr">
        <is>
          <t>자극을 가라앉히는 진정 성분.</t>
        </is>
      </c>
    </row>
    <row r="17" ht="17" customHeight="1">
      <c r="A17" s="11" t="inlineStr">
        <is>
          <t>베타글루칸</t>
        </is>
      </c>
      <c r="B17" s="12" t="inlineStr">
        <is>
          <t>Beta-Glucan</t>
        </is>
      </c>
      <c r="C17" s="13" t="inlineStr">
        <is>
          <t>A</t>
        </is>
      </c>
      <c r="D17" s="14" t="n">
        <v>1</v>
      </c>
      <c r="E17" s="14" t="n">
        <v>1</v>
      </c>
      <c r="F17" s="12" t="inlineStr">
        <is>
          <t>진정+수분. 예민한 피부를 달랜다.</t>
        </is>
      </c>
    </row>
    <row r="18" ht="32" customHeight="1">
      <c r="A18" s="11" t="inlineStr">
        <is>
          <t>다중 히알루론산</t>
        </is>
      </c>
      <c r="B18" s="12" t="inlineStr">
        <is>
          <t>Hyaluronic Acids</t>
        </is>
      </c>
      <c r="C18" s="13" t="inlineStr">
        <is>
          <t>A</t>
        </is>
      </c>
      <c r="D18" s="14" t="n">
        <v>0.5</v>
      </c>
      <c r="E18" s="14" t="n">
        <v>0.5</v>
      </c>
      <c r="F18" s="12" t="inlineStr">
        <is>
          <t>분자 크기별 히알루론산으로 층층이 수분 충전(유분 없이 보습).  ※미리 불려 사용</t>
        </is>
      </c>
    </row>
    <row r="19" ht="17" customHeight="1">
      <c r="A19" s="11" t="inlineStr">
        <is>
          <t>판테놀(B5)</t>
        </is>
      </c>
      <c r="B19" s="12" t="inlineStr">
        <is>
          <t>Panthenol</t>
        </is>
      </c>
      <c r="C19" s="15" t="inlineStr">
        <is>
          <t>C</t>
        </is>
      </c>
      <c r="D19" s="14" t="n">
        <v>1</v>
      </c>
      <c r="E19" s="14" t="n">
        <v>1</v>
      </c>
      <c r="F19" s="12" t="inlineStr">
        <is>
          <t>프로비타민B5. 보습·진정·장벽 회복.</t>
        </is>
      </c>
    </row>
    <row r="20" ht="32" customHeight="1">
      <c r="A20" s="11" t="inlineStr">
        <is>
          <t>녹차추출물</t>
        </is>
      </c>
      <c r="B20" s="12" t="inlineStr">
        <is>
          <t>Camellia Sinensis Leaf Extract</t>
        </is>
      </c>
      <c r="C20" s="15" t="inlineStr">
        <is>
          <t>C</t>
        </is>
      </c>
      <c r="D20" s="14" t="n">
        <v>2</v>
      </c>
      <c r="E20" s="14" t="n">
        <v>2</v>
      </c>
      <c r="F20" s="12" t="inlineStr">
        <is>
          <t>녹차 폴리페놀(EGCG). 항산화·피지·진정.  ※차광·냉장분, 갈변 주의</t>
        </is>
      </c>
    </row>
    <row r="21" ht="17" customHeight="1">
      <c r="A21" s="11" t="inlineStr">
        <is>
          <t>마데카소사이드</t>
        </is>
      </c>
      <c r="B21" s="12" t="inlineStr">
        <is>
          <t>Madecassoside</t>
        </is>
      </c>
      <c r="C21" s="15" t="inlineStr">
        <is>
          <t>C</t>
        </is>
      </c>
      <c r="D21" s="14" t="n">
        <v>1</v>
      </c>
      <c r="E21" s="14" t="n">
        <v>1</v>
      </c>
      <c r="F21" s="12" t="inlineStr">
        <is>
          <t>병풀(시카)의 진정 핵심 성분.</t>
        </is>
      </c>
    </row>
    <row r="22" ht="17" customHeight="1">
      <c r="A22" s="11" t="inlineStr">
        <is>
          <t>페녹시에탄올</t>
        </is>
      </c>
      <c r="B22" s="12" t="inlineStr">
        <is>
          <t>Phenoxyethanol</t>
        </is>
      </c>
      <c r="C22" s="15" t="inlineStr">
        <is>
          <t>C</t>
        </is>
      </c>
      <c r="D22" s="14" t="n">
        <v>0.5</v>
      </c>
      <c r="E22" s="14" t="n">
        <v>0.5</v>
      </c>
      <c r="F22" s="12" t="inlineStr">
        <is>
          <t>세균·곰팡이를 막는 방부제(물 든 제품엔 필수).</t>
        </is>
      </c>
    </row>
    <row r="23" ht="17" customHeight="1">
      <c r="A23" s="11" t="inlineStr">
        <is>
          <t>1,2-헥산다이올</t>
        </is>
      </c>
      <c r="B23" s="12" t="inlineStr">
        <is>
          <t>1,2-Hexanediol</t>
        </is>
      </c>
      <c r="C23" s="15" t="inlineStr">
        <is>
          <t>C</t>
        </is>
      </c>
      <c r="D23" s="14" t="n">
        <v>1</v>
      </c>
      <c r="E23" s="14" t="n">
        <v>1</v>
      </c>
      <c r="F23" s="12" t="inlineStr">
        <is>
          <t>방부를 돕고 보습도 하는 부스터.</t>
        </is>
      </c>
    </row>
    <row r="24" ht="32" customHeight="1">
      <c r="A24" s="11" t="inlineStr">
        <is>
          <t>구연산</t>
        </is>
      </c>
      <c r="B24" s="12" t="inlineStr">
        <is>
          <t>Citric Acid</t>
        </is>
      </c>
      <c r="C24" s="16" t="inlineStr">
        <is>
          <t>pH</t>
        </is>
      </c>
      <c r="D24" s="14" t="n">
        <v>0.2</v>
      </c>
      <c r="E24" s="14" t="n">
        <v>0.2</v>
      </c>
      <c r="F24" s="12" t="inlineStr">
        <is>
          <t>산도(pH)를 피부에 맞게 낮추는 조절제.  ※pH 5.0~5.5 q.s.</t>
        </is>
      </c>
    </row>
    <row r="25">
      <c r="A25" s="17" t="inlineStr">
        <is>
          <t>합계</t>
        </is>
      </c>
      <c r="B25" s="18" t="n"/>
      <c r="C25" s="18" t="n"/>
      <c r="D25" s="19" t="n">
        <v>100</v>
      </c>
      <c r="E25" s="19" t="n">
        <v>100</v>
      </c>
      <c r="F25" s="18" t="n"/>
    </row>
    <row r="26" ht="17" customHeight="1">
      <c r="A26" s="8" t="inlineStr">
        <is>
          <t>만드는 법</t>
        </is>
      </c>
    </row>
    <row r="27" ht="32" customHeight="1">
      <c r="A27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28" ht="17" customHeight="1">
      <c r="A28" s="9" t="inlineStr">
        <is>
          <t>★ 계량·비커 (처음이면 꼭 — 100g 배치 기준):</t>
        </is>
      </c>
    </row>
    <row r="29" ht="32" customHeight="1">
      <c r="A29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30" ht="32" customHeight="1">
      <c r="A30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31" ht="17" customHeight="1">
      <c r="A31" s="9" t="inlineStr">
        <is>
          <t>– 정제수는 '맨 마지막에 100g을 맞추는 잔량'으로 넣는다(다른 걸 다 더하고 남는 양).</t>
        </is>
      </c>
    </row>
    <row r="32" ht="17" customHeight="1">
      <c r="A32" s="9" t="inlineStr">
        <is>
          <t>– 비커 크기 = 내용물의 약 2~2.5배(가열·교반 때 넘침 방지). 200g 배치면 한 단계 큰 비커로.</t>
        </is>
      </c>
    </row>
    <row r="33" ht="17" customHeight="1">
      <c r="A33" s="9" t="inlineStr">
        <is>
          <t>– 흘리면 닦고 다시. 통에 손·젖은 도구 넣지 않기(오염). 소량은 깨끗한 스패출러로.</t>
        </is>
      </c>
    </row>
    <row r="34" ht="32" customHeight="1">
      <c r="A34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35" ht="32" customHeight="1">
      <c r="A35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36" ht="47" customHeight="1">
      <c r="A36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37" ht="17" customHeight="1">
      <c r="A37" s="9" t="inlineStr">
        <is>
          <t>⑤ ③과 ④를 합쳐 균일하게 섞는다(맑고 덩어리 없는 상태).</t>
        </is>
      </c>
    </row>
    <row r="38" ht="32" customHeight="1">
      <c r="A38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39" ht="32" customHeight="1">
      <c r="A39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40" ht="32" customHeight="1">
      <c r="A40" s="9" t="inlineStr">
        <is>
          <t>⑧ (젤) 점도 확인: 묽으면 잔탄검을 0.1%씩만 더(③처럼 선분산). 저을 때 생긴 기포는 1~2시간 정치하면 빠진다.</t>
        </is>
      </c>
    </row>
    <row r="41" ht="17" customHeight="1">
      <c r="A41" s="9" t="inlineStr">
        <is>
          <t>⑨ 소독한 용기에 충전. 라벨에 날짜·버전. 1개월 내 사용.</t>
        </is>
      </c>
    </row>
    <row r="42" ht="17" customHeight="1">
      <c r="A42" s="9" t="inlineStr">
        <is>
          <t>★ pH 스트립 읽는 법:</t>
        </is>
      </c>
    </row>
    <row r="43" ht="32" customHeight="1">
      <c r="A43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44" ht="32" customHeight="1">
      <c r="A44" s="9" t="inlineStr">
        <is>
          <t>– 색표 두 칸 사이로 보이면 중간값으로 읽는다(예: 5와 5.5 사이면 ≈5.2). 0.2~0.5 눈금의 정밀 스트립을 권장.</t>
        </is>
      </c>
    </row>
    <row r="45" ht="17" customHeight="1">
      <c r="A45" s="9" t="inlineStr">
        <is>
          <t>– 크림·젤처럼 되직해 색이 안 보이면 정제수와 1:1로 풀어서 잰다(묽혀도 pH는 거의 그대로).</t>
        </is>
      </c>
    </row>
    <row r="46" ht="17" customHeight="1">
      <c r="A46" s="9" t="inlineStr">
        <is>
          <t>– 색이 금세 바래니 빼서 오래 두지 말고 바로 판독. 젖은 손·금속이 스트립에 닿지 않게.</t>
        </is>
      </c>
    </row>
    <row r="47" ht="17" customHeight="1">
      <c r="A47" s="9" t="inlineStr">
        <is>
          <t>– 목표 5.0~5.5. 더 정확히는 pH 미터(보정액으로 교정 후 사용). 스트립은 ±0.3 오차가 정상이다.</t>
        </is>
      </c>
    </row>
    <row r="48" ht="17" customHeight="1">
      <c r="A48" s="9" t="inlineStr">
        <is>
          <t>★ 흔한 실수: HA 안 불림 / 잔탄 피시아이 / pH 측정 생략 / 방부제 빠뜨림(물 든 제품은 필수).</t>
        </is>
      </c>
    </row>
    <row r="50" ht="26" customHeight="1">
      <c r="A50" s="6" t="inlineStr">
        <is>
          <t>[② 토너 변주 — 활성 농도↑, 유화 없음]   진정 밸런스 앰플   ·   앰플(비유화·고농축)   ·   sebum-calm-ampoule</t>
        </is>
      </c>
      <c r="G50" t="inlineStr">
        <is>
          <t>▶ 실험 공정 이미지</t>
        </is>
      </c>
    </row>
    <row r="51" ht="17" customHeight="1">
      <c r="A51" s="7" t="inlineStr">
        <is>
          <t>컨셉 │ 고농축 수분·진정·피지 앰플. 토너와 같은 공정, 활성만 끌어올린 무유분 세럼.</t>
        </is>
      </c>
    </row>
    <row r="52" ht="17" customHeight="1">
      <c r="A52" s="8" t="inlineStr">
        <is>
          <t>설계 이유 (왜 이렇게 만들었나)</t>
        </is>
      </c>
    </row>
    <row r="53" ht="17" customHeight="1">
      <c r="A53" s="9" t="inlineStr">
        <is>
          <t>· 토너와 '같은 물 베이스'지만 활성 농도를 끌어올린 집중 케어 버전.</t>
        </is>
      </c>
    </row>
    <row r="54" ht="17" customHeight="1">
      <c r="A54" s="9" t="inlineStr">
        <is>
          <t>· 나이아신아마이드 4%·베타글루칸 2% 등 핵심만 농축 — 유분 없이 무겁지 않게.</t>
        </is>
      </c>
    </row>
    <row r="55" ht="17" customHeight="1">
      <c r="A55" s="9" t="inlineStr">
        <is>
          <t>· 잔탄검 아주 소량으로 '세럼 같은' 약간의 점도를 준다.</t>
        </is>
      </c>
    </row>
    <row r="56" ht="17" customHeight="1">
      <c r="A56" s="9" t="inlineStr">
        <is>
          <t>· 민감하면 활성%를 낮게 시작해 내 피부 반응을 보며 올린다.</t>
        </is>
      </c>
    </row>
    <row r="57" ht="17" customHeight="1">
      <c r="A57" s="7" t="inlineStr">
        <is>
          <t>특징 │ 고농축 진정·피지  ·  무유분·가벼운 세럼  ·  말라세지아-세이프  ·  무향</t>
        </is>
      </c>
    </row>
    <row r="58">
      <c r="A58" s="10" t="inlineStr">
        <is>
          <t>원료</t>
        </is>
      </c>
      <c r="B58" s="10" t="inlineStr">
        <is>
          <t>INCI</t>
        </is>
      </c>
      <c r="C58" s="10" t="inlineStr">
        <is>
          <t>상</t>
        </is>
      </c>
      <c r="D58" s="10" t="inlineStr">
        <is>
          <t>%</t>
        </is>
      </c>
      <c r="E58" s="10" t="inlineStr">
        <is>
          <t>g(100g)</t>
        </is>
      </c>
      <c r="F58" s="10" t="inlineStr">
        <is>
          <t>이 원료가 하는 일</t>
        </is>
      </c>
    </row>
    <row r="59" ht="17" customHeight="1">
      <c r="A59" s="11" t="inlineStr">
        <is>
          <t>정제수</t>
        </is>
      </c>
      <c r="B59" s="12" t="inlineStr">
        <is>
          <t>Water</t>
        </is>
      </c>
      <c r="C59" s="13" t="inlineStr">
        <is>
          <t>A</t>
        </is>
      </c>
      <c r="D59" s="14" t="n">
        <v>78.8</v>
      </c>
      <c r="E59" s="14" t="n">
        <v>78.8</v>
      </c>
      <c r="F59" s="12" t="inlineStr">
        <is>
          <t>모든 성분을 녹이는 바탕(제품의 대부분을 차지).  ※베이스</t>
        </is>
      </c>
    </row>
    <row r="60" ht="32" customHeight="1">
      <c r="A60" s="11" t="inlineStr">
        <is>
          <t>글리세린</t>
        </is>
      </c>
      <c r="B60" s="12" t="inlineStr">
        <is>
          <t>Glycerin</t>
        </is>
      </c>
      <c r="C60" s="13" t="inlineStr">
        <is>
          <t>A</t>
        </is>
      </c>
      <c r="D60" s="14" t="n">
        <v>4</v>
      </c>
      <c r="E60" s="14" t="n">
        <v>4</v>
      </c>
      <c r="F60" s="12" t="inlineStr">
        <is>
          <t>수분을 끌어당기는 대표 보습제. 잔탄검을 미리 개는 매개로도 쓴다.</t>
        </is>
      </c>
    </row>
    <row r="61" ht="17" customHeight="1">
      <c r="A61" s="11" t="inlineStr">
        <is>
          <t>프로판디올</t>
        </is>
      </c>
      <c r="B61" s="12" t="inlineStr">
        <is>
          <t>Propanediol</t>
        </is>
      </c>
      <c r="C61" s="13" t="inlineStr">
        <is>
          <t>A</t>
        </is>
      </c>
      <c r="D61" s="14" t="n">
        <v>3</v>
      </c>
      <c r="E61" s="14" t="n">
        <v>3</v>
      </c>
      <c r="F61" s="12" t="inlineStr">
        <is>
          <t>보습하면서 방부를 거드는 보조 폴리올.</t>
        </is>
      </c>
    </row>
    <row r="62" ht="32" customHeight="1">
      <c r="A62" s="11" t="inlineStr">
        <is>
          <t>나이아신아마이드</t>
        </is>
      </c>
      <c r="B62" s="12" t="inlineStr">
        <is>
          <t>Niacinamide</t>
        </is>
      </c>
      <c r="C62" s="13" t="inlineStr">
        <is>
          <t>A</t>
        </is>
      </c>
      <c r="D62" s="14" t="n">
        <v>4</v>
      </c>
      <c r="E62" s="14" t="n">
        <v>4</v>
      </c>
      <c r="F62" s="12" t="inlineStr">
        <is>
          <t>비타민B3. 피지·모공·피부톤·장벽을 두루 돕는 대표 활성.  ※고농축(민감 시 2%부터)</t>
        </is>
      </c>
    </row>
    <row r="63" ht="17" customHeight="1">
      <c r="A63" s="11" t="inlineStr">
        <is>
          <t>아연피카</t>
        </is>
      </c>
      <c r="B63" s="12" t="inlineStr">
        <is>
          <t>Zinc PCA</t>
        </is>
      </c>
      <c r="C63" s="13" t="inlineStr">
        <is>
          <t>A</t>
        </is>
      </c>
      <c r="D63" s="14" t="n">
        <v>1</v>
      </c>
      <c r="E63" s="14" t="n">
        <v>1</v>
      </c>
      <c r="F63" s="12" t="inlineStr">
        <is>
          <t>피지(기름기)를 조절해 번들거림을 줄인다.  ※피지</t>
        </is>
      </c>
    </row>
    <row r="64" ht="17" customHeight="1">
      <c r="A64" s="11" t="inlineStr">
        <is>
          <t>알란토인</t>
        </is>
      </c>
      <c r="B64" s="12" t="inlineStr">
        <is>
          <t>Allantoin</t>
        </is>
      </c>
      <c r="C64" s="13" t="inlineStr">
        <is>
          <t>A</t>
        </is>
      </c>
      <c r="D64" s="14" t="n">
        <v>0.3</v>
      </c>
      <c r="E64" s="14" t="n">
        <v>0.3</v>
      </c>
      <c r="F64" s="12" t="inlineStr">
        <is>
          <t>자극을 가라앉히는 진정 성분.</t>
        </is>
      </c>
    </row>
    <row r="65" ht="17" customHeight="1">
      <c r="A65" s="11" t="inlineStr">
        <is>
          <t>베타글루칸</t>
        </is>
      </c>
      <c r="B65" s="12" t="inlineStr">
        <is>
          <t>Beta-Glucan</t>
        </is>
      </c>
      <c r="C65" s="13" t="inlineStr">
        <is>
          <t>A</t>
        </is>
      </c>
      <c r="D65" s="14" t="n">
        <v>2</v>
      </c>
      <c r="E65" s="14" t="n">
        <v>2</v>
      </c>
      <c r="F65" s="12" t="inlineStr">
        <is>
          <t>진정+수분. 예민한 피부를 달랜다.  ※진정 고농축</t>
        </is>
      </c>
    </row>
    <row r="66" ht="32" customHeight="1">
      <c r="A66" s="11" t="inlineStr">
        <is>
          <t>다중 히알루론산</t>
        </is>
      </c>
      <c r="B66" s="12" t="inlineStr">
        <is>
          <t>Hyaluronic Acids</t>
        </is>
      </c>
      <c r="C66" s="13" t="inlineStr">
        <is>
          <t>A</t>
        </is>
      </c>
      <c r="D66" s="14" t="n">
        <v>1</v>
      </c>
      <c r="E66" s="14" t="n">
        <v>1</v>
      </c>
      <c r="F66" s="12" t="inlineStr">
        <is>
          <t>분자 크기별 히알루론산으로 층층이 수분 충전(유분 없이 보습).  ※미리 불려 사용</t>
        </is>
      </c>
    </row>
    <row r="67" ht="32" customHeight="1">
      <c r="A67" s="11" t="inlineStr">
        <is>
          <t>잔탄검</t>
        </is>
      </c>
      <c r="B67" s="12" t="inlineStr">
        <is>
          <t>Xanthan Gum</t>
        </is>
      </c>
      <c r="C67" s="13" t="inlineStr">
        <is>
          <t>A</t>
        </is>
      </c>
      <c r="D67" s="14" t="n">
        <v>0.3</v>
      </c>
      <c r="E67" s="14" t="n">
        <v>0.3</v>
      </c>
      <c r="F67" s="12" t="inlineStr">
        <is>
          <t>천연 점증제. 젤·에멀전에 점도와 안정성을 준다(글리세린에 선분산).  ※앰플 점도(글리세린 선분산)</t>
        </is>
      </c>
    </row>
    <row r="68" ht="17" customHeight="1">
      <c r="A68" s="11" t="inlineStr">
        <is>
          <t>마데카소사이드</t>
        </is>
      </c>
      <c r="B68" s="12" t="inlineStr">
        <is>
          <t>Madecassoside</t>
        </is>
      </c>
      <c r="C68" s="15" t="inlineStr">
        <is>
          <t>C</t>
        </is>
      </c>
      <c r="D68" s="14" t="n">
        <v>1</v>
      </c>
      <c r="E68" s="14" t="n">
        <v>1</v>
      </c>
      <c r="F68" s="12" t="inlineStr">
        <is>
          <t>병풀(시카)의 진정 핵심 성분.</t>
        </is>
      </c>
    </row>
    <row r="69" ht="17" customHeight="1">
      <c r="A69" s="11" t="inlineStr">
        <is>
          <t>판테놀(B5)</t>
        </is>
      </c>
      <c r="B69" s="12" t="inlineStr">
        <is>
          <t>Panthenol</t>
        </is>
      </c>
      <c r="C69" s="15" t="inlineStr">
        <is>
          <t>C</t>
        </is>
      </c>
      <c r="D69" s="14" t="n">
        <v>1</v>
      </c>
      <c r="E69" s="14" t="n">
        <v>1</v>
      </c>
      <c r="F69" s="12" t="inlineStr">
        <is>
          <t>프로비타민B5. 보습·진정·장벽 회복.</t>
        </is>
      </c>
    </row>
    <row r="70" ht="17" customHeight="1">
      <c r="A70" s="11" t="inlineStr">
        <is>
          <t>녹차추출물</t>
        </is>
      </c>
      <c r="B70" s="12" t="inlineStr">
        <is>
          <t>Camellia Sinensis Leaf Extract</t>
        </is>
      </c>
      <c r="C70" s="15" t="inlineStr">
        <is>
          <t>C</t>
        </is>
      </c>
      <c r="D70" s="14" t="n">
        <v>2</v>
      </c>
      <c r="E70" s="14" t="n">
        <v>2</v>
      </c>
      <c r="F70" s="12" t="inlineStr">
        <is>
          <t>녹차 폴리페놀(EGCG). 항산화·피지·진정.</t>
        </is>
      </c>
    </row>
    <row r="71" ht="17" customHeight="1">
      <c r="A71" s="11" t="inlineStr">
        <is>
          <t>페녹시에탄올</t>
        </is>
      </c>
      <c r="B71" s="12" t="inlineStr">
        <is>
          <t>Phenoxyethanol</t>
        </is>
      </c>
      <c r="C71" s="15" t="inlineStr">
        <is>
          <t>C</t>
        </is>
      </c>
      <c r="D71" s="14" t="n">
        <v>0.5</v>
      </c>
      <c r="E71" s="14" t="n">
        <v>0.5</v>
      </c>
      <c r="F71" s="12" t="inlineStr">
        <is>
          <t>세균·곰팡이를 막는 방부제(물 든 제품엔 필수).</t>
        </is>
      </c>
    </row>
    <row r="72" ht="17" customHeight="1">
      <c r="A72" s="11" t="inlineStr">
        <is>
          <t>1,2-헥산다이올</t>
        </is>
      </c>
      <c r="B72" s="12" t="inlineStr">
        <is>
          <t>1,2-Hexanediol</t>
        </is>
      </c>
      <c r="C72" s="15" t="inlineStr">
        <is>
          <t>C</t>
        </is>
      </c>
      <c r="D72" s="14" t="n">
        <v>1</v>
      </c>
      <c r="E72" s="14" t="n">
        <v>1</v>
      </c>
      <c r="F72" s="12" t="inlineStr">
        <is>
          <t>방부를 돕고 보습도 하는 부스터.</t>
        </is>
      </c>
    </row>
    <row r="73" ht="32" customHeight="1">
      <c r="A73" s="11" t="inlineStr">
        <is>
          <t>구연산</t>
        </is>
      </c>
      <c r="B73" s="12" t="inlineStr">
        <is>
          <t>Citric Acid</t>
        </is>
      </c>
      <c r="C73" s="16" t="inlineStr">
        <is>
          <t>pH</t>
        </is>
      </c>
      <c r="D73" s="14" t="n">
        <v>0.1</v>
      </c>
      <c r="E73" s="14" t="n">
        <v>0.1</v>
      </c>
      <c r="F73" s="12" t="inlineStr">
        <is>
          <t>산도(pH)를 피부에 맞게 낮추는 조절제.  ※pH 5.0~5.5 q.s.</t>
        </is>
      </c>
    </row>
    <row r="74">
      <c r="A74" s="17" t="inlineStr">
        <is>
          <t>합계</t>
        </is>
      </c>
      <c r="B74" s="18" t="n"/>
      <c r="C74" s="18" t="n"/>
      <c r="D74" s="19" t="n">
        <v>100</v>
      </c>
      <c r="E74" s="19" t="n">
        <v>100</v>
      </c>
      <c r="F74" s="18" t="n"/>
    </row>
    <row r="75" ht="17" customHeight="1">
      <c r="A75" s="8" t="inlineStr">
        <is>
          <t>만드는 법</t>
        </is>
      </c>
    </row>
    <row r="76" ht="32" customHeight="1">
      <c r="A76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77" ht="17" customHeight="1">
      <c r="A77" s="9" t="inlineStr">
        <is>
          <t>★ 계량·비커 (처음이면 꼭 — 100g 배치 기준):</t>
        </is>
      </c>
    </row>
    <row r="78" ht="32" customHeight="1">
      <c r="A78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79" ht="32" customHeight="1">
      <c r="A79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80" ht="17" customHeight="1">
      <c r="A80" s="9" t="inlineStr">
        <is>
          <t>– 정제수는 '맨 마지막에 100g을 맞추는 잔량'으로 넣는다(다른 걸 다 더하고 남는 양).</t>
        </is>
      </c>
    </row>
    <row r="81" ht="17" customHeight="1">
      <c r="A81" s="9" t="inlineStr">
        <is>
          <t>– 비커 크기 = 내용물의 약 2~2.5배(가열·교반 때 넘침 방지). 200g 배치면 한 단계 큰 비커로.</t>
        </is>
      </c>
    </row>
    <row r="82" ht="17" customHeight="1">
      <c r="A82" s="9" t="inlineStr">
        <is>
          <t>– 흘리면 닦고 다시. 통에 손·젖은 도구 넣지 않기(오염). 소량은 깨끗한 스패출러로.</t>
        </is>
      </c>
    </row>
    <row r="83" ht="32" customHeight="1">
      <c r="A83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84" ht="32" customHeight="1">
      <c r="A84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85" ht="47" customHeight="1">
      <c r="A85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86" ht="17" customHeight="1">
      <c r="A86" s="9" t="inlineStr">
        <is>
          <t>⑤ ③과 ④를 합쳐 균일하게 섞는다(맑고 덩어리 없는 상태).</t>
        </is>
      </c>
    </row>
    <row r="87" ht="32" customHeight="1">
      <c r="A87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88" ht="32" customHeight="1">
      <c r="A88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89" ht="32" customHeight="1">
      <c r="A89" s="9" t="inlineStr">
        <is>
          <t>⑧ (젤) 점도 확인: 묽으면 잔탄검을 0.1%씩만 더(③처럼 선분산). 저을 때 생긴 기포는 1~2시간 정치하면 빠진다.</t>
        </is>
      </c>
    </row>
    <row r="90" ht="17" customHeight="1">
      <c r="A90" s="9" t="inlineStr">
        <is>
          <t>⑨ 소독한 용기에 충전. 라벨에 날짜·버전. 1개월 내 사용.</t>
        </is>
      </c>
    </row>
    <row r="91" ht="17" customHeight="1">
      <c r="A91" s="9" t="inlineStr">
        <is>
          <t>★ pH 스트립 읽는 법:</t>
        </is>
      </c>
    </row>
    <row r="92" ht="32" customHeight="1">
      <c r="A92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93" ht="32" customHeight="1">
      <c r="A93" s="9" t="inlineStr">
        <is>
          <t>– 색표 두 칸 사이로 보이면 중간값으로 읽는다(예: 5와 5.5 사이면 ≈5.2). 0.2~0.5 눈금의 정밀 스트립을 권장.</t>
        </is>
      </c>
    </row>
    <row r="94" ht="17" customHeight="1">
      <c r="A94" s="9" t="inlineStr">
        <is>
          <t>– 크림·젤처럼 되직해 색이 안 보이면 정제수와 1:1로 풀어서 잰다(묽혀도 pH는 거의 그대로).</t>
        </is>
      </c>
    </row>
    <row r="95" ht="17" customHeight="1">
      <c r="A95" s="9" t="inlineStr">
        <is>
          <t>– 색이 금세 바래니 빼서 오래 두지 말고 바로 판독. 젖은 손·금속이 스트립에 닿지 않게.</t>
        </is>
      </c>
    </row>
    <row r="96" ht="17" customHeight="1">
      <c r="A96" s="9" t="inlineStr">
        <is>
          <t>– 목표 5.0~5.5. 더 정확히는 pH 미터(보정액으로 교정 후 사용). 스트립은 ±0.3 오차가 정상이다.</t>
        </is>
      </c>
    </row>
    <row r="97" ht="17" customHeight="1">
      <c r="A97" s="9" t="inlineStr">
        <is>
          <t>★ 흔한 실수: HA 안 불림 / 잔탄 피시아이 / pH 측정 생략 / 방부제 빠뜨림(물 든 제품은 필수).</t>
        </is>
      </c>
    </row>
    <row r="99" ht="26" customHeight="1">
      <c r="A99" s="6" t="inlineStr">
        <is>
          <t>[③ 점증 연습 — 잔탄검 분산]   진정 수분 젤   ·   젤(비유화·점증)   ·   soothing-gel</t>
        </is>
      </c>
      <c r="G99" t="inlineStr">
        <is>
          <t>▶ 실험 공정 이미지</t>
        </is>
      </c>
    </row>
    <row r="100" ht="17" customHeight="1">
      <c r="A100" s="7" t="inlineStr">
        <is>
          <t>컨셉 │ 끈적임 적은 수분 젤. 잔탄검 점증 감각 익히기(글리세린 선분산 필수).</t>
        </is>
      </c>
    </row>
    <row r="101" ht="17" customHeight="1">
      <c r="A101" s="8" t="inlineStr">
        <is>
          <t>설계 이유 (왜 이렇게 만들었나)</t>
        </is>
      </c>
    </row>
    <row r="102" ht="17" customHeight="1">
      <c r="A102" s="9" t="inlineStr">
        <is>
          <t>· 오일 없이 '점증제(잔탄검)'만으로 젤 텍스처를 만드는 연습.</t>
        </is>
      </c>
    </row>
    <row r="103" ht="17" customHeight="1">
      <c r="A103" s="9" t="inlineStr">
        <is>
          <t>· 핵심 기술: 잔탄검을 글리세린에 미리 개어 넣기 — 물에 바로 넣으면 덩어리진다.</t>
        </is>
      </c>
    </row>
    <row r="104" ht="17" customHeight="1">
      <c r="A104" s="9" t="inlineStr">
        <is>
          <t>· 끈적임이 적어 지성 피부가 쓰기 좋은 수분 공급형.</t>
        </is>
      </c>
    </row>
    <row r="105" ht="17" customHeight="1">
      <c r="A105" s="9" t="inlineStr">
        <is>
          <t>· 점도는 잔탄검 양으로 조절한다(0.1%씩).</t>
        </is>
      </c>
    </row>
    <row r="106" ht="17" customHeight="1">
      <c r="A106" s="7" t="inlineStr">
        <is>
          <t>특징 │ 가벼운 젤 텍스처  ·  무유분  ·  점증 학습용</t>
        </is>
      </c>
    </row>
    <row r="107">
      <c r="A107" s="10" t="inlineStr">
        <is>
          <t>원료</t>
        </is>
      </c>
      <c r="B107" s="10" t="inlineStr">
        <is>
          <t>INCI</t>
        </is>
      </c>
      <c r="C107" s="10" t="inlineStr">
        <is>
          <t>상</t>
        </is>
      </c>
      <c r="D107" s="10" t="inlineStr">
        <is>
          <t>%</t>
        </is>
      </c>
      <c r="E107" s="10" t="inlineStr">
        <is>
          <t>g(100g)</t>
        </is>
      </c>
      <c r="F107" s="10" t="inlineStr">
        <is>
          <t>이 원료가 하는 일</t>
        </is>
      </c>
    </row>
    <row r="108" ht="17" customHeight="1">
      <c r="A108" s="11" t="inlineStr">
        <is>
          <t>정제수</t>
        </is>
      </c>
      <c r="B108" s="12" t="inlineStr">
        <is>
          <t>Water</t>
        </is>
      </c>
      <c r="C108" s="13" t="inlineStr">
        <is>
          <t>A</t>
        </is>
      </c>
      <c r="D108" s="14" t="n">
        <v>84.90000000000001</v>
      </c>
      <c r="E108" s="14" t="n">
        <v>84.90000000000001</v>
      </c>
      <c r="F108" s="12" t="inlineStr">
        <is>
          <t>모든 성분을 녹이는 바탕(제품의 대부분을 차지).  ※베이스</t>
        </is>
      </c>
    </row>
    <row r="109" ht="32" customHeight="1">
      <c r="A109" s="11" t="inlineStr">
        <is>
          <t>글리세린</t>
        </is>
      </c>
      <c r="B109" s="12" t="inlineStr">
        <is>
          <t>Glycerin</t>
        </is>
      </c>
      <c r="C109" s="13" t="inlineStr">
        <is>
          <t>A</t>
        </is>
      </c>
      <c r="D109" s="14" t="n">
        <v>4</v>
      </c>
      <c r="E109" s="14" t="n">
        <v>4</v>
      </c>
      <c r="F109" s="12" t="inlineStr">
        <is>
          <t>수분을 끌어당기는 대표 보습제. 잔탄검을 미리 개는 매개로도 쓴다.  ※잔탄검 선분산 매개</t>
        </is>
      </c>
    </row>
    <row r="110" ht="17" customHeight="1">
      <c r="A110" s="11" t="inlineStr">
        <is>
          <t>프로판디올</t>
        </is>
      </c>
      <c r="B110" s="12" t="inlineStr">
        <is>
          <t>Propanediol</t>
        </is>
      </c>
      <c r="C110" s="13" t="inlineStr">
        <is>
          <t>A</t>
        </is>
      </c>
      <c r="D110" s="14" t="n">
        <v>3</v>
      </c>
      <c r="E110" s="14" t="n">
        <v>3</v>
      </c>
      <c r="F110" s="12" t="inlineStr">
        <is>
          <t>보습하면서 방부를 거드는 보조 폴리올.</t>
        </is>
      </c>
    </row>
    <row r="111" ht="32" customHeight="1">
      <c r="A111" s="11" t="inlineStr">
        <is>
          <t>잔탄검</t>
        </is>
      </c>
      <c r="B111" s="12" t="inlineStr">
        <is>
          <t>Xanthan Gum</t>
        </is>
      </c>
      <c r="C111" s="13" t="inlineStr">
        <is>
          <t>A</t>
        </is>
      </c>
      <c r="D111" s="14" t="n">
        <v>0.6</v>
      </c>
      <c r="E111" s="14" t="n">
        <v>0.6</v>
      </c>
      <c r="F111" s="12" t="inlineStr">
        <is>
          <t>천연 점증제. 젤·에멀전에 점도와 안정성을 준다(글리세린에 선분산).  ※★글리세린에 개어 넣기(덩어리 방지)</t>
        </is>
      </c>
    </row>
    <row r="112" ht="17" customHeight="1">
      <c r="A112" s="11" t="inlineStr">
        <is>
          <t>나이아신아마이드</t>
        </is>
      </c>
      <c r="B112" s="12" t="inlineStr">
        <is>
          <t>Niacinamide</t>
        </is>
      </c>
      <c r="C112" s="13" t="inlineStr">
        <is>
          <t>A</t>
        </is>
      </c>
      <c r="D112" s="14" t="n">
        <v>2</v>
      </c>
      <c r="E112" s="14" t="n">
        <v>2</v>
      </c>
      <c r="F112" s="12" t="inlineStr">
        <is>
          <t>비타민B3. 피지·모공·피부톤·장벽을 두루 돕는 대표 활성.</t>
        </is>
      </c>
    </row>
    <row r="113" ht="17" customHeight="1">
      <c r="A113" s="11" t="inlineStr">
        <is>
          <t>알란토인</t>
        </is>
      </c>
      <c r="B113" s="12" t="inlineStr">
        <is>
          <t>Allantoin</t>
        </is>
      </c>
      <c r="C113" s="13" t="inlineStr">
        <is>
          <t>A</t>
        </is>
      </c>
      <c r="D113" s="14" t="n">
        <v>0.3</v>
      </c>
      <c r="E113" s="14" t="n">
        <v>0.3</v>
      </c>
      <c r="F113" s="12" t="inlineStr">
        <is>
          <t>자극을 가라앉히는 진정 성분.</t>
        </is>
      </c>
    </row>
    <row r="114" ht="17" customHeight="1">
      <c r="A114" s="11" t="inlineStr">
        <is>
          <t>베타글루칸</t>
        </is>
      </c>
      <c r="B114" s="12" t="inlineStr">
        <is>
          <t>Beta-Glucan</t>
        </is>
      </c>
      <c r="C114" s="13" t="inlineStr">
        <is>
          <t>A</t>
        </is>
      </c>
      <c r="D114" s="14" t="n">
        <v>1</v>
      </c>
      <c r="E114" s="14" t="n">
        <v>1</v>
      </c>
      <c r="F114" s="12" t="inlineStr">
        <is>
          <t>진정+수분. 예민한 피부를 달랜다.</t>
        </is>
      </c>
    </row>
    <row r="115" ht="32" customHeight="1">
      <c r="A115" s="11" t="inlineStr">
        <is>
          <t>다중 히알루론산</t>
        </is>
      </c>
      <c r="B115" s="12" t="inlineStr">
        <is>
          <t>Hyaluronic Acids</t>
        </is>
      </c>
      <c r="C115" s="13" t="inlineStr">
        <is>
          <t>A</t>
        </is>
      </c>
      <c r="D115" s="14" t="n">
        <v>0.5</v>
      </c>
      <c r="E115" s="14" t="n">
        <v>0.5</v>
      </c>
      <c r="F115" s="12" t="inlineStr">
        <is>
          <t>분자 크기별 히알루론산으로 층층이 수분 충전(유분 없이 보습).</t>
        </is>
      </c>
    </row>
    <row r="116" ht="17" customHeight="1">
      <c r="A116" s="11" t="inlineStr">
        <is>
          <t>마데카소사이드</t>
        </is>
      </c>
      <c r="B116" s="12" t="inlineStr">
        <is>
          <t>Madecassoside</t>
        </is>
      </c>
      <c r="C116" s="15" t="inlineStr">
        <is>
          <t>C</t>
        </is>
      </c>
      <c r="D116" s="14" t="n">
        <v>1</v>
      </c>
      <c r="E116" s="14" t="n">
        <v>1</v>
      </c>
      <c r="F116" s="12" t="inlineStr">
        <is>
          <t>병풀(시카)의 진정 핵심 성분.</t>
        </is>
      </c>
    </row>
    <row r="117" ht="17" customHeight="1">
      <c r="A117" s="11" t="inlineStr">
        <is>
          <t>판테놀(B5)</t>
        </is>
      </c>
      <c r="B117" s="12" t="inlineStr">
        <is>
          <t>Panthenol</t>
        </is>
      </c>
      <c r="C117" s="15" t="inlineStr">
        <is>
          <t>C</t>
        </is>
      </c>
      <c r="D117" s="14" t="n">
        <v>1</v>
      </c>
      <c r="E117" s="14" t="n">
        <v>1</v>
      </c>
      <c r="F117" s="12" t="inlineStr">
        <is>
          <t>프로비타민B5. 보습·진정·장벽 회복.</t>
        </is>
      </c>
    </row>
    <row r="118" ht="17" customHeight="1">
      <c r="A118" s="11" t="inlineStr">
        <is>
          <t>페녹시에탄올</t>
        </is>
      </c>
      <c r="B118" s="12" t="inlineStr">
        <is>
          <t>Phenoxyethanol</t>
        </is>
      </c>
      <c r="C118" s="15" t="inlineStr">
        <is>
          <t>C</t>
        </is>
      </c>
      <c r="D118" s="14" t="n">
        <v>0.5</v>
      </c>
      <c r="E118" s="14" t="n">
        <v>0.5</v>
      </c>
      <c r="F118" s="12" t="inlineStr">
        <is>
          <t>세균·곰팡이를 막는 방부제(물 든 제품엔 필수).</t>
        </is>
      </c>
    </row>
    <row r="119" ht="17" customHeight="1">
      <c r="A119" s="11" t="inlineStr">
        <is>
          <t>1,2-헥산다이올</t>
        </is>
      </c>
      <c r="B119" s="12" t="inlineStr">
        <is>
          <t>1,2-Hexanediol</t>
        </is>
      </c>
      <c r="C119" s="15" t="inlineStr">
        <is>
          <t>C</t>
        </is>
      </c>
      <c r="D119" s="14" t="n">
        <v>1</v>
      </c>
      <c r="E119" s="14" t="n">
        <v>1</v>
      </c>
      <c r="F119" s="12" t="inlineStr">
        <is>
          <t>방부를 돕고 보습도 하는 부스터.</t>
        </is>
      </c>
    </row>
    <row r="120" ht="32" customHeight="1">
      <c r="A120" s="11" t="inlineStr">
        <is>
          <t>구연산</t>
        </is>
      </c>
      <c r="B120" s="12" t="inlineStr">
        <is>
          <t>Citric Acid</t>
        </is>
      </c>
      <c r="C120" s="16" t="inlineStr">
        <is>
          <t>pH</t>
        </is>
      </c>
      <c r="D120" s="14" t="n">
        <v>0.2</v>
      </c>
      <c r="E120" s="14" t="n">
        <v>0.2</v>
      </c>
      <c r="F120" s="12" t="inlineStr">
        <is>
          <t>산도(pH)를 피부에 맞게 낮추는 조절제.  ※pH 5.0~5.5 q.s.</t>
        </is>
      </c>
    </row>
    <row r="121">
      <c r="A121" s="17" t="inlineStr">
        <is>
          <t>합계</t>
        </is>
      </c>
      <c r="B121" s="18" t="n"/>
      <c r="C121" s="18" t="n"/>
      <c r="D121" s="19" t="n">
        <v>100</v>
      </c>
      <c r="E121" s="19" t="n">
        <v>100</v>
      </c>
      <c r="F121" s="18" t="n"/>
    </row>
    <row r="122" ht="17" customHeight="1">
      <c r="A122" s="8" t="inlineStr">
        <is>
          <t>만드는 법</t>
        </is>
      </c>
    </row>
    <row r="123" ht="32" customHeight="1">
      <c r="A123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124" ht="17" customHeight="1">
      <c r="A124" s="9" t="inlineStr">
        <is>
          <t>★ 계량·비커 (처음이면 꼭 — 100g 배치 기준):</t>
        </is>
      </c>
    </row>
    <row r="125" ht="32" customHeight="1">
      <c r="A125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26" ht="32" customHeight="1">
      <c r="A126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27" ht="17" customHeight="1">
      <c r="A127" s="9" t="inlineStr">
        <is>
          <t>– 정제수는 '맨 마지막에 100g을 맞추는 잔량'으로 넣는다(다른 걸 다 더하고 남는 양).</t>
        </is>
      </c>
    </row>
    <row r="128" ht="17" customHeight="1">
      <c r="A128" s="9" t="inlineStr">
        <is>
          <t>– 비커 크기 = 내용물의 약 2~2.5배(가열·교반 때 넘침 방지). 200g 배치면 한 단계 큰 비커로.</t>
        </is>
      </c>
    </row>
    <row r="129" ht="17" customHeight="1">
      <c r="A129" s="9" t="inlineStr">
        <is>
          <t>– 흘리면 닦고 다시. 통에 손·젖은 도구 넣지 않기(오염). 소량은 깨끗한 스패출러로.</t>
        </is>
      </c>
    </row>
    <row r="130" ht="32" customHeight="1">
      <c r="A130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131" ht="32" customHeight="1">
      <c r="A131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132" ht="47" customHeight="1">
      <c r="A132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133" ht="17" customHeight="1">
      <c r="A133" s="9" t="inlineStr">
        <is>
          <t>⑤ ③과 ④를 합쳐 균일하게 섞는다(맑고 덩어리 없는 상태).</t>
        </is>
      </c>
    </row>
    <row r="134" ht="32" customHeight="1">
      <c r="A134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135" ht="32" customHeight="1">
      <c r="A135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136" ht="32" customHeight="1">
      <c r="A136" s="9" t="inlineStr">
        <is>
          <t>⑧ (젤) 점도 확인: 묽으면 잔탄검을 0.1%씩만 더(③처럼 선분산). 저을 때 생긴 기포는 1~2시간 정치하면 빠진다.</t>
        </is>
      </c>
    </row>
    <row r="137" ht="17" customHeight="1">
      <c r="A137" s="9" t="inlineStr">
        <is>
          <t>⑨ 소독한 용기에 충전. 라벨에 날짜·버전. 1개월 내 사용.</t>
        </is>
      </c>
    </row>
    <row r="138" ht="17" customHeight="1">
      <c r="A138" s="9" t="inlineStr">
        <is>
          <t>★ pH 스트립 읽는 법:</t>
        </is>
      </c>
    </row>
    <row r="139" ht="32" customHeight="1">
      <c r="A139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140" ht="32" customHeight="1">
      <c r="A140" s="9" t="inlineStr">
        <is>
          <t>– 색표 두 칸 사이로 보이면 중간값으로 읽는다(예: 5와 5.5 사이면 ≈5.2). 0.2~0.5 눈금의 정밀 스트립을 권장.</t>
        </is>
      </c>
    </row>
    <row r="141" ht="17" customHeight="1">
      <c r="A141" s="9" t="inlineStr">
        <is>
          <t>– 크림·젤처럼 되직해 색이 안 보이면 정제수와 1:1로 풀어서 잰다(묽혀도 pH는 거의 그대로).</t>
        </is>
      </c>
    </row>
    <row r="142" ht="17" customHeight="1">
      <c r="A142" s="9" t="inlineStr">
        <is>
          <t>– 색이 금세 바래니 빼서 오래 두지 말고 바로 판독. 젖은 손·금속이 스트립에 닿지 않게.</t>
        </is>
      </c>
    </row>
    <row r="143" ht="17" customHeight="1">
      <c r="A143" s="9" t="inlineStr">
        <is>
          <t>– 목표 5.0~5.5. 더 정확히는 pH 미터(보정액으로 교정 후 사용). 스트립은 ±0.3 오차가 정상이다.</t>
        </is>
      </c>
    </row>
    <row r="144" ht="17" customHeight="1">
      <c r="A144" s="9" t="inlineStr">
        <is>
          <t>★ 흔한 실수: HA 안 불림 / 잔탄 피시아이 / pH 측정 생략 / 방부제 빠뜨림(물 든 제품은 필수).</t>
        </is>
      </c>
    </row>
    <row r="146" ht="26" customHeight="1">
      <c r="A146" s="6" t="inlineStr">
        <is>
          <t>[④ 무수 오일 블렌딩 — 가열·유화·방부 없음]   딥 클렌징 오일 (닦아내기)   ·   클렌징오일(무수)   ·   sebum-calm-cleansing-oil</t>
        </is>
      </c>
      <c r="G146" t="inlineStr">
        <is>
          <t>▶ 실험 공정 이미지</t>
        </is>
      </c>
    </row>
    <row r="147" ht="17" customHeight="1">
      <c r="A147" s="7" t="inlineStr">
        <is>
          <t>컨셉 │ 말라세지아-세이프 오일만으로 메이크업·피지를 녹이는 닦아내기 오일. 무수라 방부 불필요.</t>
        </is>
      </c>
    </row>
    <row r="148" ht="17" customHeight="1">
      <c r="A148" s="8" t="inlineStr">
        <is>
          <t>설계 이유 (왜 이렇게 만들었나)</t>
        </is>
      </c>
    </row>
    <row r="149" ht="17" customHeight="1">
      <c r="A149" s="9" t="inlineStr">
        <is>
          <t>· 물 없이 오일만 → 세균이 못 자라 방부제가 필요 없는 가장 단순한 제형.</t>
        </is>
      </c>
    </row>
    <row r="150" ht="17" customHeight="1">
      <c r="A150" s="9" t="inlineStr">
        <is>
          <t>· 말라세지아가 못 먹는 C8/C10 오일(MCT·스쿠알란)만 써 트러블 피부에도 안전.</t>
        </is>
      </c>
    </row>
    <row r="151" ht="17" customHeight="1">
      <c r="A151" s="9" t="inlineStr">
        <is>
          <t>· 가용화제가 없어 물에 안 풀린다 → 티슈로 닦아내는 용도(클렌징 1단계).</t>
        </is>
      </c>
    </row>
    <row r="152" ht="17" customHeight="1">
      <c r="A152" s="9" t="inlineStr">
        <is>
          <t>· 디메치콘으로 발림과 잔여감을 다듬는다.</t>
        </is>
      </c>
    </row>
    <row r="153" ht="17" customHeight="1">
      <c r="A153" s="7" t="inlineStr">
        <is>
          <t>특징 │ 무수(물 0)·방부 불필요  ·  말라세지아-세이프 오일만  ·  ★닦아내기(wipe-off)</t>
        </is>
      </c>
    </row>
    <row r="154">
      <c r="A154" s="10" t="inlineStr">
        <is>
          <t>원료</t>
        </is>
      </c>
      <c r="B154" s="10" t="inlineStr">
        <is>
          <t>INCI</t>
        </is>
      </c>
      <c r="C154" s="10" t="inlineStr">
        <is>
          <t>상</t>
        </is>
      </c>
      <c r="D154" s="10" t="inlineStr">
        <is>
          <t>%</t>
        </is>
      </c>
      <c r="E154" s="10" t="inlineStr">
        <is>
          <t>g(100g)</t>
        </is>
      </c>
      <c r="F154" s="10" t="inlineStr">
        <is>
          <t>이 원료가 하는 일</t>
        </is>
      </c>
    </row>
    <row r="155" ht="32" customHeight="1">
      <c r="A155" s="11" t="inlineStr">
        <is>
          <t>MCT오일</t>
        </is>
      </c>
      <c r="B155" s="12" t="inlineStr">
        <is>
          <t>Caprylic/Capric Triglyceride</t>
        </is>
      </c>
      <c r="C155" s="20" t="inlineStr">
        <is>
          <t>B</t>
        </is>
      </c>
      <c r="D155" s="14" t="n">
        <v>60</v>
      </c>
      <c r="E155" s="14" t="n">
        <v>60</v>
      </c>
      <c r="F155" s="12" t="inlineStr">
        <is>
          <t>아주 가벼운 오일. 세정·발림 베이스(C8/C10·세이프).  ※경량 세정 베이스(C8/C10, 세이프)</t>
        </is>
      </c>
    </row>
    <row r="156" ht="32" customHeight="1">
      <c r="A156" s="11" t="inlineStr">
        <is>
          <t>스쿠알란</t>
        </is>
      </c>
      <c r="B156" s="12" t="inlineStr">
        <is>
          <t>Squalane</t>
        </is>
      </c>
      <c r="C156" s="20" t="inlineStr">
        <is>
          <t>B</t>
        </is>
      </c>
      <c r="D156" s="14" t="n">
        <v>25</v>
      </c>
      <c r="E156" s="14" t="n">
        <v>25</v>
      </c>
      <c r="F156" s="12" t="inlineStr">
        <is>
          <t>가볍고 안정적인 보습 오일. 피부 유래라 순함(세이프).  ※컨디셔닝·경량</t>
        </is>
      </c>
    </row>
    <row r="157" ht="32" customHeight="1">
      <c r="A157" s="11" t="inlineStr">
        <is>
          <t>디메치콘</t>
        </is>
      </c>
      <c r="B157" s="12" t="inlineStr">
        <is>
          <t>Dimethicone</t>
        </is>
      </c>
      <c r="C157" s="20" t="inlineStr">
        <is>
          <t>B</t>
        </is>
      </c>
      <c r="D157" s="14" t="n">
        <v>14</v>
      </c>
      <c r="E157" s="14" t="n">
        <v>14</v>
      </c>
      <c r="F157" s="12" t="inlineStr">
        <is>
          <t>실키한 발림과 얇은 보호막을 주는 실리콘.  ※슬립·잔여감 저감</t>
        </is>
      </c>
    </row>
    <row r="158" ht="17" customHeight="1">
      <c r="A158" s="11" t="inlineStr">
        <is>
          <t>토코페롤(비타민E)</t>
        </is>
      </c>
      <c r="B158" s="12" t="inlineStr">
        <is>
          <t>Tocopherol</t>
        </is>
      </c>
      <c r="C158" s="20" t="inlineStr">
        <is>
          <t>B</t>
        </is>
      </c>
      <c r="D158" s="14" t="n">
        <v>1</v>
      </c>
      <c r="E158" s="14" t="n">
        <v>1</v>
      </c>
      <c r="F158" s="12" t="inlineStr">
        <is>
          <t>비타민E. 오일 산패(산화)를 막는 항산화제.  ※산화 방지</t>
        </is>
      </c>
    </row>
    <row r="159">
      <c r="A159" s="17" t="inlineStr">
        <is>
          <t>합계</t>
        </is>
      </c>
      <c r="B159" s="18" t="n"/>
      <c r="C159" s="18" t="n"/>
      <c r="D159" s="19" t="n">
        <v>100</v>
      </c>
      <c r="E159" s="19" t="n">
        <v>100</v>
      </c>
      <c r="F159" s="18" t="n"/>
    </row>
    <row r="160" ht="17" customHeight="1">
      <c r="A160" s="8" t="inlineStr">
        <is>
          <t>만드는 법</t>
        </is>
      </c>
    </row>
    <row r="161" ht="32" customHeight="1">
      <c r="A161" s="9" t="inlineStr">
        <is>
          <t>① 준비: 용기·도구를 '완전히 말린다'(물 한 방울만 섞여도 무수 제형이 상한다). 오일 전량 담을 250mL 비커 1개.</t>
        </is>
      </c>
    </row>
    <row r="162" ht="17" customHeight="1">
      <c r="A162" s="9" t="inlineStr">
        <is>
          <t>★ 계량·비커 (처음이면 꼭 — 100g 배치 기준):</t>
        </is>
      </c>
    </row>
    <row r="163" ht="32" customHeight="1">
      <c r="A16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64" ht="32" customHeight="1">
      <c r="A16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65" ht="17" customHeight="1">
      <c r="A165" s="9" t="inlineStr">
        <is>
          <t>– 정제수는 '맨 마지막에 100g을 맞추는 잔량'으로 넣는다(다른 걸 다 더하고 남는 양).</t>
        </is>
      </c>
    </row>
    <row r="166" ht="17" customHeight="1">
      <c r="A166" s="9" t="inlineStr">
        <is>
          <t>– 비커 크기 = 내용물의 약 2~2.5배(가열·교반 때 넘침 방지). 200g 배치면 한 단계 큰 비커로.</t>
        </is>
      </c>
    </row>
    <row r="167" ht="17" customHeight="1">
      <c r="A167" s="9" t="inlineStr">
        <is>
          <t>– 흘리면 닦고 다시. 통에 손·젖은 도구 넣지 않기(오염). 소량은 깨끗한 스패출러로.</t>
        </is>
      </c>
    </row>
    <row r="168" ht="17" customHeight="1">
      <c r="A168" s="9" t="inlineStr">
        <is>
          <t>② 오일을 계량해 비커에 넣는다: MCT·스쿠알란·디메치콘. 가열 불필요(상온에서 다 섞인다).</t>
        </is>
      </c>
    </row>
    <row r="169" ht="17" customHeight="1">
      <c r="A169" s="9" t="inlineStr">
        <is>
          <t>③ 유리막대로 30초~1분 고루 섞는다. 디메치콘이 바닥에 깔리기 쉬우니 충분히.</t>
        </is>
      </c>
    </row>
    <row r="170" ht="17" customHeight="1">
      <c r="A170" s="9" t="inlineStr">
        <is>
          <t>④ 토코페롤(비타민E)을 넣어 산패를 늦춘다. 마지막에 가볍게 섞는다.</t>
        </is>
      </c>
    </row>
    <row r="171" ht="17" customHeight="1">
      <c r="A171" s="9" t="inlineStr">
        <is>
          <t>⑤ 무수라 방부제는 필요 없다. 펌프/드롭퍼 용기에 담고 차광·서늘 보관.</t>
        </is>
      </c>
    </row>
    <row r="172" ht="32" customHeight="1">
      <c r="A172" s="9" t="inlineStr">
        <is>
          <t>⑥ 사용법: 마른 얼굴에 적당량 올려 1분 마사지(메이크업·피지가 녹는다) → 화장솜·티슈로 닦아낸다. 물로 헹궈지지 않는 타입이다.</t>
        </is>
      </c>
    </row>
    <row r="173" ht="17" customHeight="1">
      <c r="A173" s="9" t="inlineStr">
        <is>
          <t>★ 주의: 개봉·사용 중 물 유입 금지(펌프 권장). 오일 냄새가 변하면(쩐내) 산패 신호 → 폐기.</t>
        </is>
      </c>
    </row>
    <row r="175" ht="26" customHeight="1">
      <c r="A175" s="6" t="inlineStr">
        <is>
          <t>[⑤ 무수+가용화제 — 물 만나면 유백색 유화·헹굼]   워시오프 클렌징 오일   ·   클렌징오일(무수·가용화)   ·   sebum-calm-wash-cleansing-oil</t>
        </is>
      </c>
      <c r="G175" t="inlineStr">
        <is>
          <t>▶ 실험 공정 이미지</t>
        </is>
      </c>
    </row>
    <row r="176" ht="17" customHeight="1">
      <c r="A176" s="7" t="inlineStr">
        <is>
          <t>컨셉 │ 오일에 가용화제를 넣어, 물 접촉 시 유백색으로 유화돼 헹궈지는 워시오프 클렌징 오일.</t>
        </is>
      </c>
    </row>
    <row r="177" ht="17" customHeight="1">
      <c r="A177" s="8" t="inlineStr">
        <is>
          <t>설계 이유 (왜 이렇게 만들었나)</t>
        </is>
      </c>
    </row>
    <row r="178" ht="17" customHeight="1">
      <c r="A178" s="9" t="inlineStr">
        <is>
          <t>· 닦아내기 오일에 '가용화제'를 더해, 물을 만나면 유백색으로 풀려 헹궈지게 만든 버전.</t>
        </is>
      </c>
    </row>
    <row r="179" ht="32" customHeight="1">
      <c r="A179" s="9" t="inlineStr">
        <is>
          <t>· 가용화제도 C8/C10(세이프)로 골라 브랜드 원칙 유지 — 지방산 유래(폴리소르베이트80·PEG-7글리세릴코코에이트)는 세이프 회색지대라 제외.</t>
        </is>
      </c>
    </row>
    <row r="180" ht="17" customHeight="1">
      <c r="A180" s="9" t="inlineStr">
        <is>
          <t>· 가용화제 양이 '헹굼성'의 핵심 변수 → 16~20%에서 실험으로 튜닝.</t>
        </is>
      </c>
    </row>
    <row r="181" ht="17" customHeight="1">
      <c r="A181" s="9" t="inlineStr">
        <is>
          <t>· 무수라 방부 불필요하나 물 유입은 막는다(펌프·드롭퍼 용기).</t>
        </is>
      </c>
    </row>
    <row r="182" ht="32" customHeight="1">
      <c r="A182" s="7" t="inlineStr">
        <is>
          <t>특징 │ 물로 헹굼(워시오프)  ·  말라세지아-세이프(C8/C10 가용화제)  ·  무향  ·  ★가용화제 1종 신규 구매 필요</t>
        </is>
      </c>
    </row>
    <row r="183">
      <c r="A183" s="10" t="inlineStr">
        <is>
          <t>원료</t>
        </is>
      </c>
      <c r="B183" s="10" t="inlineStr">
        <is>
          <t>INCI</t>
        </is>
      </c>
      <c r="C183" s="10" t="inlineStr">
        <is>
          <t>상</t>
        </is>
      </c>
      <c r="D183" s="10" t="inlineStr">
        <is>
          <t>%</t>
        </is>
      </c>
      <c r="E183" s="10" t="inlineStr">
        <is>
          <t>g(100g)</t>
        </is>
      </c>
      <c r="F183" s="10" t="inlineStr">
        <is>
          <t>이 원료가 하는 일</t>
        </is>
      </c>
    </row>
    <row r="184" ht="32" customHeight="1">
      <c r="A184" s="11" t="inlineStr">
        <is>
          <t>MCT오일</t>
        </is>
      </c>
      <c r="B184" s="12" t="inlineStr">
        <is>
          <t>Caprylic/Capric Triglyceride</t>
        </is>
      </c>
      <c r="C184" s="20" t="inlineStr">
        <is>
          <t>B</t>
        </is>
      </c>
      <c r="D184" s="14" t="n">
        <v>54</v>
      </c>
      <c r="E184" s="14" t="n">
        <v>54</v>
      </c>
      <c r="F184" s="12" t="inlineStr">
        <is>
          <t>아주 가벼운 오일. 세정·발림 베이스(C8/C10·세이프).  ※세정 베이스(C8/C10, 세이프)</t>
        </is>
      </c>
    </row>
    <row r="185" ht="32" customHeight="1">
      <c r="A185" s="11" t="inlineStr">
        <is>
          <t>스쿠알란</t>
        </is>
      </c>
      <c r="B185" s="12" t="inlineStr">
        <is>
          <t>Squalane</t>
        </is>
      </c>
      <c r="C185" s="20" t="inlineStr">
        <is>
          <t>B</t>
        </is>
      </c>
      <c r="D185" s="14" t="n">
        <v>24</v>
      </c>
      <c r="E185" s="14" t="n">
        <v>24</v>
      </c>
      <c r="F185" s="12" t="inlineStr">
        <is>
          <t>가볍고 안정적인 보습 오일. 피부 유래라 순함(세이프).  ※컨디셔닝·경량</t>
        </is>
      </c>
    </row>
    <row r="186" ht="32" customHeight="1">
      <c r="A186" s="11" t="inlineStr">
        <is>
          <t>폴리글리세릴-4 카프레이트</t>
        </is>
      </c>
      <c r="B186" s="12" t="inlineStr">
        <is>
          <t>Polyglyceryl-4 Caprate</t>
        </is>
      </c>
      <c r="C186" s="20" t="inlineStr">
        <is>
          <t>B</t>
        </is>
      </c>
      <c r="D186" s="14" t="n">
        <v>18</v>
      </c>
      <c r="E186" s="14" t="n">
        <v>18</v>
      </c>
      <c r="F186" s="12" t="inlineStr">
        <is>
          <t>오일이 물을 만나면 유백색으로 풀려 헹궈지게 하는 가용화제(C10·세이프).  ※★가용화제(신규구매) 16~20% 튜닝</t>
        </is>
      </c>
    </row>
    <row r="187" ht="32" customHeight="1">
      <c r="A187" s="11" t="inlineStr">
        <is>
          <t>디메치콘</t>
        </is>
      </c>
      <c r="B187" s="12" t="inlineStr">
        <is>
          <t>Dimethicone</t>
        </is>
      </c>
      <c r="C187" s="20" t="inlineStr">
        <is>
          <t>B</t>
        </is>
      </c>
      <c r="D187" s="14" t="n">
        <v>3</v>
      </c>
      <c r="E187" s="14" t="n">
        <v>3</v>
      </c>
      <c r="F187" s="12" t="inlineStr">
        <is>
          <t>실키한 발림과 얇은 보호막을 주는 실리콘.  ※슬립(많으면 헹굼 저하)</t>
        </is>
      </c>
    </row>
    <row r="188" ht="17" customHeight="1">
      <c r="A188" s="11" t="inlineStr">
        <is>
          <t>토코페롤(비타민E)</t>
        </is>
      </c>
      <c r="B188" s="12" t="inlineStr">
        <is>
          <t>Tocopherol</t>
        </is>
      </c>
      <c r="C188" s="20" t="inlineStr">
        <is>
          <t>B</t>
        </is>
      </c>
      <c r="D188" s="14" t="n">
        <v>1</v>
      </c>
      <c r="E188" s="14" t="n">
        <v>1</v>
      </c>
      <c r="F188" s="12" t="inlineStr">
        <is>
          <t>비타민E. 오일 산패(산화)를 막는 항산화제.  ※산화 방지</t>
        </is>
      </c>
    </row>
    <row r="189">
      <c r="A189" s="17" t="inlineStr">
        <is>
          <t>합계</t>
        </is>
      </c>
      <c r="B189" s="18" t="n"/>
      <c r="C189" s="18" t="n"/>
      <c r="D189" s="19" t="n">
        <v>100</v>
      </c>
      <c r="E189" s="19" t="n">
        <v>100</v>
      </c>
      <c r="F189" s="18" t="n"/>
    </row>
    <row r="190" ht="17" customHeight="1">
      <c r="A190" s="8" t="inlineStr">
        <is>
          <t>만드는 법</t>
        </is>
      </c>
    </row>
    <row r="191" ht="17" customHeight="1">
      <c r="A191" s="9" t="inlineStr">
        <is>
          <t>① 준비: 용기·도구를 완전히 말린다(무수). 오일+가용화제 전량 담을 250mL 비커 1개.</t>
        </is>
      </c>
    </row>
    <row r="192" ht="17" customHeight="1">
      <c r="A192" s="9" t="inlineStr">
        <is>
          <t>★ 계량·비커 (처음이면 꼭 — 100g 배치 기준):</t>
        </is>
      </c>
    </row>
    <row r="193" ht="32" customHeight="1">
      <c r="A19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94" ht="32" customHeight="1">
      <c r="A19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95" ht="17" customHeight="1">
      <c r="A195" s="9" t="inlineStr">
        <is>
          <t>– 정제수는 '맨 마지막에 100g을 맞추는 잔량'으로 넣는다(다른 걸 다 더하고 남는 양).</t>
        </is>
      </c>
    </row>
    <row r="196" ht="17" customHeight="1">
      <c r="A196" s="9" t="inlineStr">
        <is>
          <t>– 비커 크기 = 내용물의 약 2~2.5배(가열·교반 때 넘침 방지). 200g 배치면 한 단계 큰 비커로.</t>
        </is>
      </c>
    </row>
    <row r="197" ht="17" customHeight="1">
      <c r="A197" s="9" t="inlineStr">
        <is>
          <t>– 흘리면 닦고 다시. 통에 손·젖은 도구 넣지 않기(오염). 소량은 깨끗한 스패출러로.</t>
        </is>
      </c>
    </row>
    <row r="198" ht="17" customHeight="1">
      <c r="A198" s="9" t="inlineStr">
        <is>
          <t>② 오일 계량: MCT·스쿠알란·디메치콘.</t>
        </is>
      </c>
    </row>
    <row r="199" ht="32" customHeight="1">
      <c r="A199" s="9" t="inlineStr">
        <is>
          <t>③ 가용화제(폴리글리세릴-4 카프레이트)를 16~20% 넣고 상온에서 고루 섞는다 — 이게 물을 만나면 유백색으로 풀리게 하는 핵심.</t>
        </is>
      </c>
    </row>
    <row r="200" ht="17" customHeight="1">
      <c r="A200" s="9" t="inlineStr">
        <is>
          <t>④ 토코페롤을 넣어 마무리.</t>
        </is>
      </c>
    </row>
    <row r="201" ht="32" customHeight="1">
      <c r="A201" s="9" t="inlineStr">
        <is>
          <t>⑤ ★유화 테스트(중요): 손바닥에 소량 덜고 물 몇 방울을 떨어뜨려 비벼본다. 뽀얗게 유백색으로 변하면 성공. 그대로 기름막이면 가용화제를 1%씩 올린다.</t>
        </is>
      </c>
    </row>
    <row r="202" ht="17" customHeight="1">
      <c r="A202" s="9" t="inlineStr">
        <is>
          <t>⑥ 사용법: 마른 얼굴에 마사지 → 손에 물을 묻혀 한 번 더 비비면 유백색 유화 → 미온수로 헹군다.</t>
        </is>
      </c>
    </row>
    <row r="203" ht="32" customHeight="1">
      <c r="A203" s="9" t="inlineStr">
        <is>
          <t>⑦ 튜닝: 가용화제가 적으면 안 헹궈지고 미끈, 많으면 당기고 눈시림. 디메치콘이 많으면 헹굼이 떨어진다 — 한 축씩 조정하며 ⑤ 테스트 반복.</t>
        </is>
      </c>
    </row>
    <row r="204" ht="17" customHeight="1">
      <c r="A204" s="9" t="inlineStr">
        <is>
          <t>★ 주의: 가용화제는 아직 미보유(★구매 필요). 무수라 방부 불필요하나 물 유입은 막는다.</t>
        </is>
      </c>
    </row>
    <row r="206" ht="26" customHeight="1">
      <c r="A206" s="6" t="inlineStr">
        <is>
          <t>[⑥ 유화 입문 — 오일 ~8%, 가벼운 에멀전]   밸런스 진정 로션   ·   로션(유화·경량)   ·   sebum-calm-lotion</t>
        </is>
      </c>
      <c r="G206" t="inlineStr">
        <is>
          <t>▶ 실험 공정 이미지</t>
        </is>
      </c>
    </row>
    <row r="207" ht="17" customHeight="1">
      <c r="A207" s="7" t="inlineStr">
        <is>
          <t>컨셉 │ 크림보다 가벼운 유화 입문. 유상 비율 낮춰 분리 위험 줄인 연습용.</t>
        </is>
      </c>
    </row>
    <row r="208" ht="17" customHeight="1">
      <c r="A208" s="8" t="inlineStr">
        <is>
          <t>설계 이유 (왜 이렇게 만들었나)</t>
        </is>
      </c>
    </row>
    <row r="209" ht="17" customHeight="1">
      <c r="A209" s="9" t="inlineStr">
        <is>
          <t>· 물과 기름을 '유화제로 섞는' 첫 에멀전 — 기름을 ~8%로 낮춰 분리 위험을 줄였다.</t>
        </is>
      </c>
    </row>
    <row r="210" ht="17" customHeight="1">
      <c r="A210" s="9" t="inlineStr">
        <is>
          <t>· 수상(A)·유상(B)을 같은 온도(70~75℃)로 데워 섞고, 식히며 안정화한다.</t>
        </is>
      </c>
    </row>
    <row r="211" ht="17" customHeight="1">
      <c r="A211" s="9" t="inlineStr">
        <is>
          <t>· 오일은 전부 세이프(스쿠알란·MCT·디메치콘). 활성·진정 철학은 크림과 같다.</t>
        </is>
      </c>
    </row>
    <row r="212" ht="17" customHeight="1">
      <c r="A212" s="9" t="inlineStr">
        <is>
          <t>· 잔탄검 소량으로 에멀전을 더 안정화한다.</t>
        </is>
      </c>
    </row>
    <row r="213" ht="17" customHeight="1">
      <c r="A213" s="7" t="inlineStr">
        <is>
          <t>특징 │ 가벼운 로션  ·  말라세지아-세이프 오일만  ·  무향</t>
        </is>
      </c>
    </row>
    <row r="214">
      <c r="A214" s="10" t="inlineStr">
        <is>
          <t>원료</t>
        </is>
      </c>
      <c r="B214" s="10" t="inlineStr">
        <is>
          <t>INCI</t>
        </is>
      </c>
      <c r="C214" s="10" t="inlineStr">
        <is>
          <t>상</t>
        </is>
      </c>
      <c r="D214" s="10" t="inlineStr">
        <is>
          <t>%</t>
        </is>
      </c>
      <c r="E214" s="10" t="inlineStr">
        <is>
          <t>g(100g)</t>
        </is>
      </c>
      <c r="F214" s="10" t="inlineStr">
        <is>
          <t>이 원료가 하는 일</t>
        </is>
      </c>
    </row>
    <row r="215" ht="17" customHeight="1">
      <c r="A215" s="11" t="inlineStr">
        <is>
          <t>정제수</t>
        </is>
      </c>
      <c r="B215" s="12" t="inlineStr">
        <is>
          <t>Water</t>
        </is>
      </c>
      <c r="C215" s="13" t="inlineStr">
        <is>
          <t>A</t>
        </is>
      </c>
      <c r="D215" s="14" t="n">
        <v>71.8</v>
      </c>
      <c r="E215" s="14" t="n">
        <v>71.8</v>
      </c>
      <c r="F215" s="12" t="inlineStr">
        <is>
          <t>모든 성분을 녹이는 바탕(제품의 대부분을 차지).  ※베이스</t>
        </is>
      </c>
    </row>
    <row r="216" ht="32" customHeight="1">
      <c r="A216" s="11" t="inlineStr">
        <is>
          <t>글리세린</t>
        </is>
      </c>
      <c r="B216" s="12" t="inlineStr">
        <is>
          <t>Glycerin</t>
        </is>
      </c>
      <c r="C216" s="13" t="inlineStr">
        <is>
          <t>A</t>
        </is>
      </c>
      <c r="D216" s="14" t="n">
        <v>4</v>
      </c>
      <c r="E216" s="14" t="n">
        <v>4</v>
      </c>
      <c r="F216" s="12" t="inlineStr">
        <is>
          <t>수분을 끌어당기는 대표 보습제. 잔탄검을 미리 개는 매개로도 쓴다.</t>
        </is>
      </c>
    </row>
    <row r="217" ht="17" customHeight="1">
      <c r="A217" s="11" t="inlineStr">
        <is>
          <t>프로판디올</t>
        </is>
      </c>
      <c r="B217" s="12" t="inlineStr">
        <is>
          <t>Propanediol</t>
        </is>
      </c>
      <c r="C217" s="13" t="inlineStr">
        <is>
          <t>A</t>
        </is>
      </c>
      <c r="D217" s="14" t="n">
        <v>3</v>
      </c>
      <c r="E217" s="14" t="n">
        <v>3</v>
      </c>
      <c r="F217" s="12" t="inlineStr">
        <is>
          <t>보습하면서 방부를 거드는 보조 폴리올.</t>
        </is>
      </c>
    </row>
    <row r="218" ht="17" customHeight="1">
      <c r="A218" s="11" t="inlineStr">
        <is>
          <t>나이아신아마이드</t>
        </is>
      </c>
      <c r="B218" s="12" t="inlineStr">
        <is>
          <t>Niacinamide</t>
        </is>
      </c>
      <c r="C218" s="13" t="inlineStr">
        <is>
          <t>A</t>
        </is>
      </c>
      <c r="D218" s="14" t="n">
        <v>2</v>
      </c>
      <c r="E218" s="14" t="n">
        <v>2</v>
      </c>
      <c r="F218" s="12" t="inlineStr">
        <is>
          <t>비타민B3. 피지·모공·피부톤·장벽을 두루 돕는 대표 활성.</t>
        </is>
      </c>
    </row>
    <row r="219" ht="17" customHeight="1">
      <c r="A219" s="11" t="inlineStr">
        <is>
          <t>알란토인</t>
        </is>
      </c>
      <c r="B219" s="12" t="inlineStr">
        <is>
          <t>Allantoin</t>
        </is>
      </c>
      <c r="C219" s="13" t="inlineStr">
        <is>
          <t>A</t>
        </is>
      </c>
      <c r="D219" s="14" t="n">
        <v>0.3</v>
      </c>
      <c r="E219" s="14" t="n">
        <v>0.3</v>
      </c>
      <c r="F219" s="12" t="inlineStr">
        <is>
          <t>자극을 가라앉히는 진정 성분.</t>
        </is>
      </c>
    </row>
    <row r="220" ht="17" customHeight="1">
      <c r="A220" s="11" t="inlineStr">
        <is>
          <t>베타글루칸</t>
        </is>
      </c>
      <c r="B220" s="12" t="inlineStr">
        <is>
          <t>Beta-Glucan</t>
        </is>
      </c>
      <c r="C220" s="13" t="inlineStr">
        <is>
          <t>A</t>
        </is>
      </c>
      <c r="D220" s="14" t="n">
        <v>1</v>
      </c>
      <c r="E220" s="14" t="n">
        <v>1</v>
      </c>
      <c r="F220" s="12" t="inlineStr">
        <is>
          <t>진정+수분. 예민한 피부를 달랜다.</t>
        </is>
      </c>
    </row>
    <row r="221" ht="17" customHeight="1">
      <c r="A221" s="11" t="inlineStr">
        <is>
          <t>아연피카</t>
        </is>
      </c>
      <c r="B221" s="12" t="inlineStr">
        <is>
          <t>Zinc PCA</t>
        </is>
      </c>
      <c r="C221" s="13" t="inlineStr">
        <is>
          <t>A</t>
        </is>
      </c>
      <c r="D221" s="14" t="n">
        <v>0.5</v>
      </c>
      <c r="E221" s="14" t="n">
        <v>0.5</v>
      </c>
      <c r="F221" s="12" t="inlineStr">
        <is>
          <t>피지(기름기)를 조절해 번들거림을 줄인다.</t>
        </is>
      </c>
    </row>
    <row r="222" ht="32" customHeight="1">
      <c r="A222" s="11" t="inlineStr">
        <is>
          <t>다중 히알루론산</t>
        </is>
      </c>
      <c r="B222" s="12" t="inlineStr">
        <is>
          <t>Hyaluronic Acids</t>
        </is>
      </c>
      <c r="C222" s="13" t="inlineStr">
        <is>
          <t>A</t>
        </is>
      </c>
      <c r="D222" s="14" t="n">
        <v>0.5</v>
      </c>
      <c r="E222" s="14" t="n">
        <v>0.5</v>
      </c>
      <c r="F222" s="12" t="inlineStr">
        <is>
          <t>분자 크기별 히알루론산으로 층층이 수분 충전(유분 없이 보습).</t>
        </is>
      </c>
    </row>
    <row r="223" ht="32" customHeight="1">
      <c r="A223" s="11" t="inlineStr">
        <is>
          <t>잔탄검</t>
        </is>
      </c>
      <c r="B223" s="12" t="inlineStr">
        <is>
          <t>Xanthan Gum</t>
        </is>
      </c>
      <c r="C223" s="13" t="inlineStr">
        <is>
          <t>A</t>
        </is>
      </c>
      <c r="D223" s="14" t="n">
        <v>0.2</v>
      </c>
      <c r="E223" s="14" t="n">
        <v>0.2</v>
      </c>
      <c r="F223" s="12" t="inlineStr">
        <is>
          <t>천연 점증제. 젤·에멀전에 점도와 안정성을 준다(글리세린에 선분산).  ※안정화(글리세린 선분산)</t>
        </is>
      </c>
    </row>
    <row r="224" ht="32" customHeight="1">
      <c r="A224" s="11" t="inlineStr">
        <is>
          <t>몬타노브68</t>
        </is>
      </c>
      <c r="B224" s="12" t="inlineStr">
        <is>
          <t>Cetearyl Alcohol &amp; Cetearyl Glucoside</t>
        </is>
      </c>
      <c r="C224" s="20" t="inlineStr">
        <is>
          <t>B</t>
        </is>
      </c>
      <c r="D224" s="14" t="n">
        <v>3</v>
      </c>
      <c r="E224" s="14" t="n">
        <v>3</v>
      </c>
      <c r="F224" s="12" t="inlineStr">
        <is>
          <t>물과 기름을 섞어주는 유화제(글루코사이드계·세이프).  ※유화제</t>
        </is>
      </c>
    </row>
    <row r="225" ht="17" customHeight="1">
      <c r="A225" s="11" t="inlineStr">
        <is>
          <t>세틸알코올</t>
        </is>
      </c>
      <c r="B225" s="12" t="inlineStr">
        <is>
          <t>Cetyl Alcohol</t>
        </is>
      </c>
      <c r="C225" s="20" t="inlineStr">
        <is>
          <t>B</t>
        </is>
      </c>
      <c r="D225" s="14" t="n">
        <v>1</v>
      </c>
      <c r="E225" s="14" t="n">
        <v>1</v>
      </c>
      <c r="F225" s="12" t="inlineStr">
        <is>
          <t>유화를 안정화하고 바디·발림감을 주는 지방알코올.</t>
        </is>
      </c>
    </row>
    <row r="226" ht="17" customHeight="1">
      <c r="A226" s="11" t="inlineStr">
        <is>
          <t>스쿠알란</t>
        </is>
      </c>
      <c r="B226" s="12" t="inlineStr">
        <is>
          <t>Squalane</t>
        </is>
      </c>
      <c r="C226" s="20" t="inlineStr">
        <is>
          <t>B</t>
        </is>
      </c>
      <c r="D226" s="14" t="n">
        <v>3</v>
      </c>
      <c r="E226" s="14" t="n">
        <v>3</v>
      </c>
      <c r="F226" s="12" t="inlineStr">
        <is>
          <t>가볍고 안정적인 보습 오일. 피부 유래라 순함(세이프).</t>
        </is>
      </c>
    </row>
    <row r="227" ht="17" customHeight="1">
      <c r="A227" s="11" t="inlineStr">
        <is>
          <t>MCT오일</t>
        </is>
      </c>
      <c r="B227" s="12" t="inlineStr">
        <is>
          <t>Caprylic/Capric Triglyceride</t>
        </is>
      </c>
      <c r="C227" s="20" t="inlineStr">
        <is>
          <t>B</t>
        </is>
      </c>
      <c r="D227" s="14" t="n">
        <v>2</v>
      </c>
      <c r="E227" s="14" t="n">
        <v>2</v>
      </c>
      <c r="F227" s="12" t="inlineStr">
        <is>
          <t>아주 가벼운 오일. 세정·발림 베이스(C8/C10·세이프).</t>
        </is>
      </c>
    </row>
    <row r="228" ht="17" customHeight="1">
      <c r="A228" s="11" t="inlineStr">
        <is>
          <t>디메치콘</t>
        </is>
      </c>
      <c r="B228" s="12" t="inlineStr">
        <is>
          <t>Dimethicone</t>
        </is>
      </c>
      <c r="C228" s="20" t="inlineStr">
        <is>
          <t>B</t>
        </is>
      </c>
      <c r="D228" s="14" t="n">
        <v>2</v>
      </c>
      <c r="E228" s="14" t="n">
        <v>2</v>
      </c>
      <c r="F228" s="12" t="inlineStr">
        <is>
          <t>실키한 발림과 얇은 보호막을 주는 실리콘.</t>
        </is>
      </c>
    </row>
    <row r="229" ht="17" customHeight="1">
      <c r="A229" s="11" t="inlineStr">
        <is>
          <t>마데카소사이드</t>
        </is>
      </c>
      <c r="B229" s="12" t="inlineStr">
        <is>
          <t>Madecassoside</t>
        </is>
      </c>
      <c r="C229" s="15" t="inlineStr">
        <is>
          <t>C</t>
        </is>
      </c>
      <c r="D229" s="14" t="n">
        <v>1</v>
      </c>
      <c r="E229" s="14" t="n">
        <v>1</v>
      </c>
      <c r="F229" s="12" t="inlineStr">
        <is>
          <t>병풀(시카)의 진정 핵심 성분.</t>
        </is>
      </c>
    </row>
    <row r="230" ht="17" customHeight="1">
      <c r="A230" s="11" t="inlineStr">
        <is>
          <t>판테놀(B5)</t>
        </is>
      </c>
      <c r="B230" s="12" t="inlineStr">
        <is>
          <t>Panthenol</t>
        </is>
      </c>
      <c r="C230" s="15" t="inlineStr">
        <is>
          <t>C</t>
        </is>
      </c>
      <c r="D230" s="14" t="n">
        <v>1</v>
      </c>
      <c r="E230" s="14" t="n">
        <v>1</v>
      </c>
      <c r="F230" s="12" t="inlineStr">
        <is>
          <t>프로비타민B5. 보습·진정·장벽 회복.</t>
        </is>
      </c>
    </row>
    <row r="231" ht="17" customHeight="1">
      <c r="A231" s="11" t="inlineStr">
        <is>
          <t>녹차추출물</t>
        </is>
      </c>
      <c r="B231" s="12" t="inlineStr">
        <is>
          <t>Camellia Sinensis Leaf Extract</t>
        </is>
      </c>
      <c r="C231" s="15" t="inlineStr">
        <is>
          <t>C</t>
        </is>
      </c>
      <c r="D231" s="14" t="n">
        <v>2</v>
      </c>
      <c r="E231" s="14" t="n">
        <v>2</v>
      </c>
      <c r="F231" s="12" t="inlineStr">
        <is>
          <t>녹차 폴리페놀(EGCG). 항산화·피지·진정.</t>
        </is>
      </c>
    </row>
    <row r="232" ht="17" customHeight="1">
      <c r="A232" s="11" t="inlineStr">
        <is>
          <t>페녹시에탄올</t>
        </is>
      </c>
      <c r="B232" s="12" t="inlineStr">
        <is>
          <t>Phenoxyethanol</t>
        </is>
      </c>
      <c r="C232" s="15" t="inlineStr">
        <is>
          <t>C</t>
        </is>
      </c>
      <c r="D232" s="14" t="n">
        <v>0.5</v>
      </c>
      <c r="E232" s="14" t="n">
        <v>0.5</v>
      </c>
      <c r="F232" s="12" t="inlineStr">
        <is>
          <t>세균·곰팡이를 막는 방부제(물 든 제품엔 필수).</t>
        </is>
      </c>
    </row>
    <row r="233" ht="17" customHeight="1">
      <c r="A233" s="11" t="inlineStr">
        <is>
          <t>1,2-헥산다이올</t>
        </is>
      </c>
      <c r="B233" s="12" t="inlineStr">
        <is>
          <t>1,2-Hexanediol</t>
        </is>
      </c>
      <c r="C233" s="15" t="inlineStr">
        <is>
          <t>C</t>
        </is>
      </c>
      <c r="D233" s="14" t="n">
        <v>1</v>
      </c>
      <c r="E233" s="14" t="n">
        <v>1</v>
      </c>
      <c r="F233" s="12" t="inlineStr">
        <is>
          <t>방부를 돕고 보습도 하는 부스터.</t>
        </is>
      </c>
    </row>
    <row r="234" ht="32" customHeight="1">
      <c r="A234" s="11" t="inlineStr">
        <is>
          <t>구연산</t>
        </is>
      </c>
      <c r="B234" s="12" t="inlineStr">
        <is>
          <t>Citric Acid</t>
        </is>
      </c>
      <c r="C234" s="16" t="inlineStr">
        <is>
          <t>pH</t>
        </is>
      </c>
      <c r="D234" s="14" t="n">
        <v>0.2</v>
      </c>
      <c r="E234" s="14" t="n">
        <v>0.2</v>
      </c>
      <c r="F234" s="12" t="inlineStr">
        <is>
          <t>산도(pH)를 피부에 맞게 낮추는 조절제.  ※pH 5.0~5.5 q.s.</t>
        </is>
      </c>
    </row>
    <row r="235">
      <c r="A235" s="17" t="inlineStr">
        <is>
          <t>합계</t>
        </is>
      </c>
      <c r="B235" s="18" t="n"/>
      <c r="C235" s="18" t="n"/>
      <c r="D235" s="19" t="n">
        <v>100</v>
      </c>
      <c r="E235" s="19" t="n">
        <v>100</v>
      </c>
      <c r="F235" s="18" t="n"/>
    </row>
    <row r="236" ht="17" customHeight="1">
      <c r="A236" s="8" t="inlineStr">
        <is>
          <t>만드는 법</t>
        </is>
      </c>
    </row>
    <row r="237" ht="47" customHeight="1">
      <c r="A237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238" ht="17" customHeight="1">
      <c r="A238" s="9" t="inlineStr">
        <is>
          <t>★ 계량·비커 (처음이면 꼭 — 100g 배치 기준):</t>
        </is>
      </c>
    </row>
    <row r="239" ht="32" customHeight="1">
      <c r="A239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240" ht="32" customHeight="1">
      <c r="A240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241" ht="17" customHeight="1">
      <c r="A241" s="9" t="inlineStr">
        <is>
          <t>– 정제수는 '맨 마지막에 100g을 맞추는 잔량'으로 넣는다(다른 걸 다 더하고 남는 양).</t>
        </is>
      </c>
    </row>
    <row r="242" ht="17" customHeight="1">
      <c r="A242" s="9" t="inlineStr">
        <is>
          <t>– 비커 크기 = 내용물의 약 2~2.5배(가열·교반 때 넘침 방지). 200g 배치면 한 단계 큰 비커로.</t>
        </is>
      </c>
    </row>
    <row r="243" ht="17" customHeight="1">
      <c r="A243" s="9" t="inlineStr">
        <is>
          <t>– 흘리면 닦고 다시. 통에 손·젖은 도구 넣지 않기(오염). 소량은 깨끗한 스패출러로.</t>
        </is>
      </c>
    </row>
    <row r="244" ht="32" customHeight="1">
      <c r="A244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245" ht="32" customHeight="1">
      <c r="A245" s="9" t="inlineStr">
        <is>
          <t>③ 수상 A 가열: HS5Pro 비커에 자석교반자(stir bar)를 넣고 중속 교반 + ★온도 프로브를 'A 액체'에 꽂아 70~75℃ 제어(상판 온도 아님).</t>
        </is>
      </c>
    </row>
    <row r="246" ht="32" customHeight="1">
      <c r="A246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247" ht="32" customHeight="1">
      <c r="A247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248" ht="32" customHeight="1">
      <c r="A248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249" ht="32" customHeight="1">
      <c r="A249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250" ht="17" customHeight="1">
      <c r="A250" s="9" t="inlineStr">
        <is>
          <t>⑧ '붙으면'(뽀얀 크림색) 호모를 멈춘다. 오래 돌리면 기포·점도 저하 → 바로 냉각 교반으로 전환.</t>
        </is>
      </c>
    </row>
    <row r="251" ht="32" customHeight="1">
      <c r="A251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252" ht="17" customHeight="1">
      <c r="A252" s="9" t="inlineStr">
        <is>
          <t>⑩ 40℃ 이하서 냉각첨가 C: 보존제(페녹시+헥산다이올)·향·열 약한 활성. 뜨거울 때 넣으면 날아가거나 변질된다.</t>
        </is>
      </c>
    </row>
    <row r="253" ht="32" customHeight="1">
      <c r="A253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254" ht="32" customHeight="1">
      <c r="A254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255" ht="32" customHeight="1">
      <c r="A255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256" ht="32" customHeight="1">
      <c r="A256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257" ht="17" customHeight="1">
      <c r="A257" s="9" t="inlineStr">
        <is>
          <t>★ pH 스트립 읽는 법:</t>
        </is>
      </c>
    </row>
    <row r="258" ht="32" customHeight="1">
      <c r="A258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259" ht="32" customHeight="1">
      <c r="A259" s="9" t="inlineStr">
        <is>
          <t>– 색표 두 칸 사이로 보이면 중간값으로 읽는다(예: 5와 5.5 사이면 ≈5.2). 0.2~0.5 눈금의 정밀 스트립을 권장.</t>
        </is>
      </c>
    </row>
    <row r="260" ht="17" customHeight="1">
      <c r="A260" s="9" t="inlineStr">
        <is>
          <t>– 크림·젤처럼 되직해 색이 안 보이면 정제수와 1:1로 풀어서 잰다(묽혀도 pH는 거의 그대로).</t>
        </is>
      </c>
    </row>
    <row r="261" ht="17" customHeight="1">
      <c r="A261" s="9" t="inlineStr">
        <is>
          <t>– 색이 금세 바래니 빼서 오래 두지 말고 바로 판독. 젖은 손·금속이 스트립에 닿지 않게.</t>
        </is>
      </c>
    </row>
    <row r="262" ht="17" customHeight="1">
      <c r="A262" s="9" t="inlineStr">
        <is>
          <t>– 목표 5.0~5.5. 더 정확히는 pH 미터(보정액으로 교정 후 사용). 스트립은 ±0.3 오차가 정상이다.</t>
        </is>
      </c>
    </row>
    <row r="263" ht="32" customHeight="1">
      <c r="A263" s="9" t="inlineStr">
        <is>
          <t>★ 흔한 실수: 두 상 온도 안 맞춤(분리) / 자석바 안 빼고 호모(충돌) / 호모 과다(기포·점도↓) / 식기 전 C 투입(열 파괴).</t>
        </is>
      </c>
    </row>
    <row r="265" ht="26" customHeight="1">
      <c r="A265" s="6" t="inlineStr">
        <is>
          <t>[⑦ 유화 완성 — 히어로 v2, 오일 ~17%]   시크 진정 밸런스 크림 (히어로)   ·   크림(유화·리치)   ·   sebum-calm-cream</t>
        </is>
      </c>
      <c r="G265" t="inlineStr">
        <is>
          <t>▶ 실험 공정 이미지</t>
        </is>
      </c>
    </row>
    <row r="266" ht="17" customHeight="1">
      <c r="A266" s="7" t="inlineStr">
        <is>
          <t>컨셉 │ 히어로 제품. 지성·예민 피부 무향 진정 밸런스 크림(sebum-calm-cream v2).</t>
        </is>
      </c>
    </row>
    <row r="267" ht="17" customHeight="1">
      <c r="A267" s="8" t="inlineStr">
        <is>
          <t>설계 이유 (왜 이렇게 만들었나)</t>
        </is>
      </c>
    </row>
    <row r="268" ht="17" customHeight="1">
      <c r="A268" s="9" t="inlineStr">
        <is>
          <t>· 브랜드 히어로 — 진정·보습·피지의 균형을 잡은 완성형.</t>
        </is>
      </c>
    </row>
    <row r="269" ht="17" customHeight="1">
      <c r="A269" s="9" t="inlineStr">
        <is>
          <t>· 말라세지아-세이프 전면 적용: C11~24 지방산 오일(올리브·코코넛·호호바·버터) 배제, 무향.</t>
        </is>
      </c>
    </row>
    <row r="270" ht="32" customHeight="1">
      <c r="A270" s="9" t="inlineStr">
        <is>
          <t>· 층층이 설계: 활성(나이아신아마이드·아연PCA·시카·녹차)+보습(HA·글리세린)+세이프 에몰리언트(스쿠알란·MCT·디메치콘).</t>
        </is>
      </c>
    </row>
    <row r="271" ht="17" customHeight="1">
      <c r="A271" s="9" t="inlineStr">
        <is>
          <t>· 가장 난도 높은 완전 유화 — 토너→젤→로션을 거쳐 오면 자연스럽다.</t>
        </is>
      </c>
    </row>
    <row r="272" ht="17" customHeight="1">
      <c r="A272" s="7" t="inlineStr">
        <is>
          <t>특징 │ 진정·보습 밸런스  ·  말라세지아-세이프 전면 적용  ·  무향  ·  50mL 자(jar)</t>
        </is>
      </c>
    </row>
    <row r="273">
      <c r="A273" s="10" t="inlineStr">
        <is>
          <t>원료</t>
        </is>
      </c>
      <c r="B273" s="10" t="inlineStr">
        <is>
          <t>INCI</t>
        </is>
      </c>
      <c r="C273" s="10" t="inlineStr">
        <is>
          <t>상</t>
        </is>
      </c>
      <c r="D273" s="10" t="inlineStr">
        <is>
          <t>%</t>
        </is>
      </c>
      <c r="E273" s="10" t="inlineStr">
        <is>
          <t>g(100g)</t>
        </is>
      </c>
      <c r="F273" s="10" t="inlineStr">
        <is>
          <t>이 원료가 하는 일</t>
        </is>
      </c>
    </row>
    <row r="274" ht="17" customHeight="1">
      <c r="A274" s="11" t="inlineStr">
        <is>
          <t>정제수</t>
        </is>
      </c>
      <c r="B274" s="12" t="inlineStr">
        <is>
          <t>Water</t>
        </is>
      </c>
      <c r="C274" s="13" t="inlineStr">
        <is>
          <t>A</t>
        </is>
      </c>
      <c r="D274" s="14" t="n">
        <v>63.5</v>
      </c>
      <c r="E274" s="14" t="n">
        <v>63.5</v>
      </c>
      <c r="F274" s="12" t="inlineStr">
        <is>
          <t>모든 성분을 녹이는 바탕(제품의 대부분을 차지).  ※베이스</t>
        </is>
      </c>
    </row>
    <row r="275" ht="32" customHeight="1">
      <c r="A275" s="11" t="inlineStr">
        <is>
          <t>글리세린</t>
        </is>
      </c>
      <c r="B275" s="12" t="inlineStr">
        <is>
          <t>Glycerin</t>
        </is>
      </c>
      <c r="C275" s="13" t="inlineStr">
        <is>
          <t>A</t>
        </is>
      </c>
      <c r="D275" s="14" t="n">
        <v>5</v>
      </c>
      <c r="E275" s="14" t="n">
        <v>5</v>
      </c>
      <c r="F275" s="12" t="inlineStr">
        <is>
          <t>수분을 끌어당기는 대표 보습제. 잔탄검을 미리 개는 매개로도 쓴다.</t>
        </is>
      </c>
    </row>
    <row r="276" ht="17" customHeight="1">
      <c r="A276" s="11" t="inlineStr">
        <is>
          <t>나이아신아마이드</t>
        </is>
      </c>
      <c r="B276" s="12" t="inlineStr">
        <is>
          <t>Niacinamide</t>
        </is>
      </c>
      <c r="C276" s="13" t="inlineStr">
        <is>
          <t>A</t>
        </is>
      </c>
      <c r="D276" s="14" t="n">
        <v>2</v>
      </c>
      <c r="E276" s="14" t="n">
        <v>2</v>
      </c>
      <c r="F276" s="12" t="inlineStr">
        <is>
          <t>비타민B3. 피지·모공·피부톤·장벽을 두루 돕는 대표 활성.</t>
        </is>
      </c>
    </row>
    <row r="277" ht="17" customHeight="1">
      <c r="A277" s="11" t="inlineStr">
        <is>
          <t>알란토인</t>
        </is>
      </c>
      <c r="B277" s="12" t="inlineStr">
        <is>
          <t>Allantoin</t>
        </is>
      </c>
      <c r="C277" s="13" t="inlineStr">
        <is>
          <t>A</t>
        </is>
      </c>
      <c r="D277" s="14" t="n">
        <v>0.5</v>
      </c>
      <c r="E277" s="14" t="n">
        <v>0.5</v>
      </c>
      <c r="F277" s="12" t="inlineStr">
        <is>
          <t>자극을 가라앉히는 진정 성분.</t>
        </is>
      </c>
    </row>
    <row r="278" ht="17" customHeight="1">
      <c r="A278" s="11" t="inlineStr">
        <is>
          <t>베타글루칸</t>
        </is>
      </c>
      <c r="B278" s="12" t="inlineStr">
        <is>
          <t>Beta-Glucan</t>
        </is>
      </c>
      <c r="C278" s="13" t="inlineStr">
        <is>
          <t>A</t>
        </is>
      </c>
      <c r="D278" s="14" t="n">
        <v>1</v>
      </c>
      <c r="E278" s="14" t="n">
        <v>1</v>
      </c>
      <c r="F278" s="12" t="inlineStr">
        <is>
          <t>진정+수분. 예민한 피부를 달랜다.</t>
        </is>
      </c>
    </row>
    <row r="279" ht="17" customHeight="1">
      <c r="A279" s="11" t="inlineStr">
        <is>
          <t>아연피카</t>
        </is>
      </c>
      <c r="B279" s="12" t="inlineStr">
        <is>
          <t>Zinc PCA</t>
        </is>
      </c>
      <c r="C279" s="13" t="inlineStr">
        <is>
          <t>A</t>
        </is>
      </c>
      <c r="D279" s="14" t="n">
        <v>1</v>
      </c>
      <c r="E279" s="14" t="n">
        <v>1</v>
      </c>
      <c r="F279" s="12" t="inlineStr">
        <is>
          <t>피지(기름기)를 조절해 번들거림을 줄인다.</t>
        </is>
      </c>
    </row>
    <row r="280" ht="32" customHeight="1">
      <c r="A280" s="11" t="inlineStr">
        <is>
          <t>프로판디올</t>
        </is>
      </c>
      <c r="B280" s="12" t="inlineStr">
        <is>
          <t>Propanediol</t>
        </is>
      </c>
      <c r="C280" s="13" t="inlineStr">
        <is>
          <t>A</t>
        </is>
      </c>
      <c r="D280" s="14" t="n">
        <v>3</v>
      </c>
      <c r="E280" s="14" t="n">
        <v>3</v>
      </c>
      <c r="F280" s="12" t="inlineStr">
        <is>
          <t>보습하면서 방부를 거드는 보조 폴리올.  ※v2 펜틸렌글라이콜 → 보유 프로판디올 대체</t>
        </is>
      </c>
    </row>
    <row r="281" ht="32" customHeight="1">
      <c r="A281" s="11" t="inlineStr">
        <is>
          <t>잔탄검</t>
        </is>
      </c>
      <c r="B281" s="12" t="inlineStr">
        <is>
          <t>Xanthan Gum</t>
        </is>
      </c>
      <c r="C281" s="13" t="inlineStr">
        <is>
          <t>A</t>
        </is>
      </c>
      <c r="D281" s="14" t="n">
        <v>0.3</v>
      </c>
      <c r="E281" s="14" t="n">
        <v>0.3</v>
      </c>
      <c r="F281" s="12" t="inlineStr">
        <is>
          <t>천연 점증제. 젤·에멀전에 점도와 안정성을 준다(글리세린에 선분산).  ※글리세린 선분산</t>
        </is>
      </c>
    </row>
    <row r="282" ht="32" customHeight="1">
      <c r="A282" s="11" t="inlineStr">
        <is>
          <t>다중 히알루론산</t>
        </is>
      </c>
      <c r="B282" s="12" t="inlineStr">
        <is>
          <t>Hyaluronic Acids</t>
        </is>
      </c>
      <c r="C282" s="13" t="inlineStr">
        <is>
          <t>A</t>
        </is>
      </c>
      <c r="D282" s="14" t="n">
        <v>1</v>
      </c>
      <c r="E282" s="14" t="n">
        <v>1</v>
      </c>
      <c r="F282" s="12" t="inlineStr">
        <is>
          <t>분자 크기별 히알루론산으로 층층이 수분 충전(유분 없이 보습).</t>
        </is>
      </c>
    </row>
    <row r="283" ht="32" customHeight="1">
      <c r="A283" s="11" t="inlineStr">
        <is>
          <t>몬타노브68</t>
        </is>
      </c>
      <c r="B283" s="12" t="inlineStr">
        <is>
          <t>Cetearyl Alcohol &amp; Cetearyl Glucoside</t>
        </is>
      </c>
      <c r="C283" s="20" t="inlineStr">
        <is>
          <t>B</t>
        </is>
      </c>
      <c r="D283" s="14" t="n">
        <v>4</v>
      </c>
      <c r="E283" s="14" t="n">
        <v>4</v>
      </c>
      <c r="F283" s="12" t="inlineStr">
        <is>
          <t>물과 기름을 섞어주는 유화제(글루코사이드계·세이프).  ※유화제(세이프)</t>
        </is>
      </c>
    </row>
    <row r="284" ht="17" customHeight="1">
      <c r="A284" s="11" t="inlineStr">
        <is>
          <t>세틸알코올</t>
        </is>
      </c>
      <c r="B284" s="12" t="inlineStr">
        <is>
          <t>Cetyl Alcohol</t>
        </is>
      </c>
      <c r="C284" s="20" t="inlineStr">
        <is>
          <t>B</t>
        </is>
      </c>
      <c r="D284" s="14" t="n">
        <v>2</v>
      </c>
      <c r="E284" s="14" t="n">
        <v>2</v>
      </c>
      <c r="F284" s="12" t="inlineStr">
        <is>
          <t>유화를 안정화하고 바디·발림감을 주는 지방알코올.</t>
        </is>
      </c>
    </row>
    <row r="285" ht="17" customHeight="1">
      <c r="A285" s="11" t="inlineStr">
        <is>
          <t>스쿠알란</t>
        </is>
      </c>
      <c r="B285" s="12" t="inlineStr">
        <is>
          <t>Squalane</t>
        </is>
      </c>
      <c r="C285" s="20" t="inlineStr">
        <is>
          <t>B</t>
        </is>
      </c>
      <c r="D285" s="14" t="n">
        <v>5</v>
      </c>
      <c r="E285" s="14" t="n">
        <v>5</v>
      </c>
      <c r="F285" s="12" t="inlineStr">
        <is>
          <t>가볍고 안정적인 보습 오일. 피부 유래라 순함(세이프).</t>
        </is>
      </c>
    </row>
    <row r="286" ht="17" customHeight="1">
      <c r="A286" s="11" t="inlineStr">
        <is>
          <t>MCT오일</t>
        </is>
      </c>
      <c r="B286" s="12" t="inlineStr">
        <is>
          <t>Caprylic/Capric Triglyceride</t>
        </is>
      </c>
      <c r="C286" s="20" t="inlineStr">
        <is>
          <t>B</t>
        </is>
      </c>
      <c r="D286" s="14" t="n">
        <v>3</v>
      </c>
      <c r="E286" s="14" t="n">
        <v>3</v>
      </c>
      <c r="F286" s="12" t="inlineStr">
        <is>
          <t>아주 가벼운 오일. 세정·발림 베이스(C8/C10·세이프).</t>
        </is>
      </c>
    </row>
    <row r="287" ht="17" customHeight="1">
      <c r="A287" s="11" t="inlineStr">
        <is>
          <t>디메치콘</t>
        </is>
      </c>
      <c r="B287" s="12" t="inlineStr">
        <is>
          <t>Dimethicone</t>
        </is>
      </c>
      <c r="C287" s="20" t="inlineStr">
        <is>
          <t>B</t>
        </is>
      </c>
      <c r="D287" s="14" t="n">
        <v>3</v>
      </c>
      <c r="E287" s="14" t="n">
        <v>3</v>
      </c>
      <c r="F287" s="12" t="inlineStr">
        <is>
          <t>실키한 발림과 얇은 보호막을 주는 실리콘.</t>
        </is>
      </c>
    </row>
    <row r="288" ht="32" customHeight="1">
      <c r="A288" s="11" t="inlineStr">
        <is>
          <t>마데카소사이드</t>
        </is>
      </c>
      <c r="B288" s="12" t="inlineStr">
        <is>
          <t>Madecassoside</t>
        </is>
      </c>
      <c r="C288" s="15" t="inlineStr">
        <is>
          <t>C</t>
        </is>
      </c>
      <c r="D288" s="14" t="n">
        <v>1</v>
      </c>
      <c r="E288" s="14" t="n">
        <v>1</v>
      </c>
      <c r="F288" s="12" t="inlineStr">
        <is>
          <t>병풀(시카)의 진정 핵심 성분.  ※v2 센텔라추출물 → 보유 마데카소사이드 대체</t>
        </is>
      </c>
    </row>
    <row r="289" ht="17" customHeight="1">
      <c r="A289" s="11" t="inlineStr">
        <is>
          <t>판테놀(B5)</t>
        </is>
      </c>
      <c r="B289" s="12" t="inlineStr">
        <is>
          <t>Panthenol</t>
        </is>
      </c>
      <c r="C289" s="15" t="inlineStr">
        <is>
          <t>C</t>
        </is>
      </c>
      <c r="D289" s="14" t="n">
        <v>1</v>
      </c>
      <c r="E289" s="14" t="n">
        <v>1</v>
      </c>
      <c r="F289" s="12" t="inlineStr">
        <is>
          <t>프로비타민B5. 보습·진정·장벽 회복.</t>
        </is>
      </c>
    </row>
    <row r="290" ht="17" customHeight="1">
      <c r="A290" s="11" t="inlineStr">
        <is>
          <t>녹차추출물</t>
        </is>
      </c>
      <c r="B290" s="12" t="inlineStr">
        <is>
          <t>Camellia Sinensis Leaf Extract</t>
        </is>
      </c>
      <c r="C290" s="15" t="inlineStr">
        <is>
          <t>C</t>
        </is>
      </c>
      <c r="D290" s="14" t="n">
        <v>2</v>
      </c>
      <c r="E290" s="14" t="n">
        <v>2</v>
      </c>
      <c r="F290" s="12" t="inlineStr">
        <is>
          <t>녹차 폴리페놀(EGCG). 항산화·피지·진정.</t>
        </is>
      </c>
    </row>
    <row r="291" ht="17" customHeight="1">
      <c r="A291" s="11" t="inlineStr">
        <is>
          <t>페녹시에탄올</t>
        </is>
      </c>
      <c r="B291" s="12" t="inlineStr">
        <is>
          <t>Phenoxyethanol</t>
        </is>
      </c>
      <c r="C291" s="15" t="inlineStr">
        <is>
          <t>C</t>
        </is>
      </c>
      <c r="D291" s="14" t="n">
        <v>0.7</v>
      </c>
      <c r="E291" s="14" t="n">
        <v>0.7</v>
      </c>
      <c r="F291" s="12" t="inlineStr">
        <is>
          <t>세균·곰팡이를 막는 방부제(물 든 제품엔 필수).</t>
        </is>
      </c>
    </row>
    <row r="292" ht="17" customHeight="1">
      <c r="A292" s="11" t="inlineStr">
        <is>
          <t>1,2-헥산다이올</t>
        </is>
      </c>
      <c r="B292" s="12" t="inlineStr">
        <is>
          <t>1,2-Hexanediol</t>
        </is>
      </c>
      <c r="C292" s="15" t="inlineStr">
        <is>
          <t>C</t>
        </is>
      </c>
      <c r="D292" s="14" t="n">
        <v>1</v>
      </c>
      <c r="E292" s="14" t="n">
        <v>1</v>
      </c>
      <c r="F292" s="12" t="inlineStr">
        <is>
          <t>방부를 돕고 보습도 하는 부스터.</t>
        </is>
      </c>
    </row>
    <row r="293">
      <c r="A293" s="17" t="inlineStr">
        <is>
          <t>합계</t>
        </is>
      </c>
      <c r="B293" s="18" t="n"/>
      <c r="C293" s="18" t="n"/>
      <c r="D293" s="19" t="n">
        <v>100</v>
      </c>
      <c r="E293" s="19" t="n">
        <v>100</v>
      </c>
      <c r="F293" s="18" t="n"/>
    </row>
    <row r="294" ht="17" customHeight="1">
      <c r="A294" s="8" t="inlineStr">
        <is>
          <t>만드는 법</t>
        </is>
      </c>
    </row>
    <row r="295" ht="47" customHeight="1">
      <c r="A295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296" ht="17" customHeight="1">
      <c r="A296" s="9" t="inlineStr">
        <is>
          <t>★ 계량·비커 (처음이면 꼭 — 100g 배치 기준):</t>
        </is>
      </c>
    </row>
    <row r="297" ht="32" customHeight="1">
      <c r="A297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298" ht="32" customHeight="1">
      <c r="A298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299" ht="17" customHeight="1">
      <c r="A299" s="9" t="inlineStr">
        <is>
          <t>– 정제수는 '맨 마지막에 100g을 맞추는 잔량'으로 넣는다(다른 걸 다 더하고 남는 양).</t>
        </is>
      </c>
    </row>
    <row r="300" ht="17" customHeight="1">
      <c r="A300" s="9" t="inlineStr">
        <is>
          <t>– 비커 크기 = 내용물의 약 2~2.5배(가열·교반 때 넘침 방지). 200g 배치면 한 단계 큰 비커로.</t>
        </is>
      </c>
    </row>
    <row r="301" ht="17" customHeight="1">
      <c r="A301" s="9" t="inlineStr">
        <is>
          <t>– 흘리면 닦고 다시. 통에 손·젖은 도구 넣지 않기(오염). 소량은 깨끗한 스패출러로.</t>
        </is>
      </c>
    </row>
    <row r="302" ht="32" customHeight="1">
      <c r="A302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303" ht="32" customHeight="1">
      <c r="A303" s="9" t="inlineStr">
        <is>
          <t>③ 수상 A 가열: HS5Pro 비커에 자석교반자(stir bar)를 넣고 중속 교반 + ★온도 프로브를 'A 액체'에 꽂아 70~75℃ 제어(상판 온도 아님).</t>
        </is>
      </c>
    </row>
    <row r="304" ht="32" customHeight="1">
      <c r="A304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305" ht="32" customHeight="1">
      <c r="A305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306" ht="32" customHeight="1">
      <c r="A306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307" ht="32" customHeight="1">
      <c r="A307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308" ht="17" customHeight="1">
      <c r="A308" s="9" t="inlineStr">
        <is>
          <t>⑧ '붙으면'(뽀얀 크림색) 호모를 멈춘다. 오래 돌리면 기포·점도 저하 → 바로 냉각 교반으로 전환.</t>
        </is>
      </c>
    </row>
    <row r="309" ht="32" customHeight="1">
      <c r="A309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310" ht="17" customHeight="1">
      <c r="A310" s="9" t="inlineStr">
        <is>
          <t>⑩ 40℃ 이하서 냉각첨가 C: 보존제(페녹시+헥산다이올)·향·열 약한 활성. 뜨거울 때 넣으면 날아가거나 변질된다.</t>
        </is>
      </c>
    </row>
    <row r="311" ht="32" customHeight="1">
      <c r="A311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312" ht="32" customHeight="1">
      <c r="A312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313" ht="32" customHeight="1">
      <c r="A313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314" ht="32" customHeight="1">
      <c r="A314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315" ht="17" customHeight="1">
      <c r="A315" s="9" t="inlineStr">
        <is>
          <t>★ pH 스트립 읽는 법:</t>
        </is>
      </c>
    </row>
    <row r="316" ht="32" customHeight="1">
      <c r="A316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317" ht="32" customHeight="1">
      <c r="A317" s="9" t="inlineStr">
        <is>
          <t>– 색표 두 칸 사이로 보이면 중간값으로 읽는다(예: 5와 5.5 사이면 ≈5.2). 0.2~0.5 눈금의 정밀 스트립을 권장.</t>
        </is>
      </c>
    </row>
    <row r="318" ht="17" customHeight="1">
      <c r="A318" s="9" t="inlineStr">
        <is>
          <t>– 크림·젤처럼 되직해 색이 안 보이면 정제수와 1:1로 풀어서 잰다(묽혀도 pH는 거의 그대로).</t>
        </is>
      </c>
    </row>
    <row r="319" ht="17" customHeight="1">
      <c r="A319" s="9" t="inlineStr">
        <is>
          <t>– 색이 금세 바래니 빼서 오래 두지 말고 바로 판독. 젖은 손·금속이 스트립에 닿지 않게.</t>
        </is>
      </c>
    </row>
    <row r="320" ht="17" customHeight="1">
      <c r="A320" s="9" t="inlineStr">
        <is>
          <t>– 목표 5.0~5.5. 더 정확히는 pH 미터(보정액으로 교정 후 사용). 스트립은 ±0.3 오차가 정상이다.</t>
        </is>
      </c>
    </row>
    <row r="321" ht="32" customHeight="1">
      <c r="A321" s="9" t="inlineStr">
        <is>
          <t>★ 흔한 실수: 두 상 온도 안 맞춤(분리) / 자석바 안 빼고 호모(충돌) / 호모 과다(기포·점도↓) / 식기 전 C 투입(열 파괴).</t>
        </is>
      </c>
    </row>
    <row r="323" ht="26" customHeight="1">
      <c r="A323" s="6" t="inlineStr">
        <is>
          <t>[⑧ 미니멀 변주 — 히어로에서 활성 3종만]   시크 진정 크림 (미니멀 3종)   ·   크림(유화·리치)   ·   sebum-calm-cream-minimal</t>
        </is>
      </c>
    </row>
    <row r="324" ht="32" customHeight="1">
      <c r="A324" s="7" t="inlineStr">
        <is>
          <t>컨셉 │ 히어로 크림을 활성 핵심 3종으로 좁힌 미니멀 버전. 베이스(유화·보습·방부)는 히어로 v2와 동일, 활성만 나이아신아마이드·시카·베타글루칸으로 집중.</t>
        </is>
      </c>
    </row>
    <row r="325" ht="17" customHeight="1">
      <c r="A325" s="8" t="inlineStr">
        <is>
          <t>설계 이유 (왜 이렇게 만들었나)</t>
        </is>
      </c>
    </row>
    <row r="326" ht="17" customHeight="1">
      <c r="A326" s="9" t="inlineStr">
        <is>
          <t>· 히어로 v2에서 활성을 '핵심 3종'으로 좁힌 미니멀 버전 — 유화·보습·방부 베이스는 그대로 둔다.</t>
        </is>
      </c>
    </row>
    <row r="327" ht="17" customHeight="1">
      <c r="A327" s="9" t="inlineStr">
        <is>
          <t>· 활성 3종만 남긴다: 나이아신아마이드(피지·장벽·톤) · 마데카소사이드(시카 진정) · 베타글루칸(진정+수분).</t>
        </is>
      </c>
    </row>
    <row r="328" ht="17" customHeight="1">
      <c r="A328" s="9" t="inlineStr">
        <is>
          <t>· 역할이 겹치던 아연PCA·알란토인·판테놀과, 갈변 리스크가 있는 녹차추출물은 뺐다.</t>
        </is>
      </c>
    </row>
    <row r="329" ht="17" customHeight="1">
      <c r="A329" s="9" t="inlineStr">
        <is>
          <t>· 활성이 적을수록 자극 변수·갈변 리스크가 줄고, 무엇이 효과를 냈는지 해석이 쉽다 — '정직한' 처방 훈련.</t>
        </is>
      </c>
    </row>
    <row r="330" ht="17" customHeight="1">
      <c r="A330" s="9" t="inlineStr">
        <is>
          <t>· 뺀 자리는 정제수로 채워 합 100% 유지(유상 ~17%·세이프 에몰리언트 구성은 히어로와 동일).</t>
        </is>
      </c>
    </row>
    <row r="331" ht="17" customHeight="1">
      <c r="A331" s="7" t="inlineStr">
        <is>
          <t>특징 │ 활성 3종 미니멀  ·  말라세지아-세이프  ·  무향  ·  히어로 v2 베이스 동일</t>
        </is>
      </c>
    </row>
    <row r="332">
      <c r="A332" s="10" t="inlineStr">
        <is>
          <t>원료</t>
        </is>
      </c>
      <c r="B332" s="10" t="inlineStr">
        <is>
          <t>INCI</t>
        </is>
      </c>
      <c r="C332" s="10" t="inlineStr">
        <is>
          <t>상</t>
        </is>
      </c>
      <c r="D332" s="10" t="inlineStr">
        <is>
          <t>%</t>
        </is>
      </c>
      <c r="E332" s="10" t="inlineStr">
        <is>
          <t>g(100g)</t>
        </is>
      </c>
      <c r="F332" s="10" t="inlineStr">
        <is>
          <t>이 원료가 하는 일</t>
        </is>
      </c>
    </row>
    <row r="333" ht="32" customHeight="1">
      <c r="A333" s="11" t="inlineStr">
        <is>
          <t>정제수</t>
        </is>
      </c>
      <c r="B333" s="12" t="inlineStr">
        <is>
          <t>Water</t>
        </is>
      </c>
      <c r="C333" s="13" t="inlineStr">
        <is>
          <t>A</t>
        </is>
      </c>
      <c r="D333" s="14" t="n">
        <v>64.8</v>
      </c>
      <c r="E333" s="14" t="n">
        <v>64.8</v>
      </c>
      <c r="F333" s="12" t="inlineStr">
        <is>
          <t>모든 성분을 녹이는 바탕(제품의 대부분을 차지).  ※베이스(q.s. 100%)</t>
        </is>
      </c>
    </row>
    <row r="334" ht="32" customHeight="1">
      <c r="A334" s="11" t="inlineStr">
        <is>
          <t>글리세린</t>
        </is>
      </c>
      <c r="B334" s="12" t="inlineStr">
        <is>
          <t>Glycerin</t>
        </is>
      </c>
      <c r="C334" s="13" t="inlineStr">
        <is>
          <t>A</t>
        </is>
      </c>
      <c r="D334" s="14" t="n">
        <v>5</v>
      </c>
      <c r="E334" s="14" t="n">
        <v>5</v>
      </c>
      <c r="F334" s="12" t="inlineStr">
        <is>
          <t>수분을 끌어당기는 대표 보습제. 잔탄검을 미리 개는 매개로도 쓴다.</t>
        </is>
      </c>
    </row>
    <row r="335" ht="32" customHeight="1">
      <c r="A335" s="11" t="inlineStr">
        <is>
          <t>나이아신아마이드</t>
        </is>
      </c>
      <c r="B335" s="12" t="inlineStr">
        <is>
          <t>Niacinamide</t>
        </is>
      </c>
      <c r="C335" s="13" t="inlineStr">
        <is>
          <t>A</t>
        </is>
      </c>
      <c r="D335" s="14" t="n">
        <v>4</v>
      </c>
      <c r="E335" s="14" t="n">
        <v>4</v>
      </c>
      <c r="F335" s="12" t="inlineStr">
        <is>
          <t>비타민B3. 피지·모공·피부톤·장벽을 두루 돕는 대표 활성.  ※핵심 활성 ①(민감 시 2%부터 시작)</t>
        </is>
      </c>
    </row>
    <row r="336" ht="32" customHeight="1">
      <c r="A336" s="11" t="inlineStr">
        <is>
          <t>베타글루칸</t>
        </is>
      </c>
      <c r="B336" s="12" t="inlineStr">
        <is>
          <t>Beta-Glucan</t>
        </is>
      </c>
      <c r="C336" s="13" t="inlineStr">
        <is>
          <t>A</t>
        </is>
      </c>
      <c r="D336" s="14" t="n">
        <v>2</v>
      </c>
      <c r="E336" s="14" t="n">
        <v>2</v>
      </c>
      <c r="F336" s="12" t="inlineStr">
        <is>
          <t>진정+수분. 예민한 피부를 달랜다.  ※핵심 활성 ②(진정+수분)</t>
        </is>
      </c>
    </row>
    <row r="337" ht="17" customHeight="1">
      <c r="A337" s="11" t="inlineStr">
        <is>
          <t>프로판디올</t>
        </is>
      </c>
      <c r="B337" s="12" t="inlineStr">
        <is>
          <t>Propanediol</t>
        </is>
      </c>
      <c r="C337" s="13" t="inlineStr">
        <is>
          <t>A</t>
        </is>
      </c>
      <c r="D337" s="14" t="n">
        <v>3</v>
      </c>
      <c r="E337" s="14" t="n">
        <v>3</v>
      </c>
      <c r="F337" s="12" t="inlineStr">
        <is>
          <t>보습하면서 방부를 거드는 보조 폴리올.</t>
        </is>
      </c>
    </row>
    <row r="338" ht="32" customHeight="1">
      <c r="A338" s="11" t="inlineStr">
        <is>
          <t>잔탄검</t>
        </is>
      </c>
      <c r="B338" s="12" t="inlineStr">
        <is>
          <t>Xanthan Gum</t>
        </is>
      </c>
      <c r="C338" s="13" t="inlineStr">
        <is>
          <t>A</t>
        </is>
      </c>
      <c r="D338" s="14" t="n">
        <v>0.3</v>
      </c>
      <c r="E338" s="14" t="n">
        <v>0.3</v>
      </c>
      <c r="F338" s="12" t="inlineStr">
        <is>
          <t>천연 점증제. 젤·에멀전에 점도와 안정성을 준다(글리세린에 선분산).  ※글리세린 선분산</t>
        </is>
      </c>
    </row>
    <row r="339" ht="32" customHeight="1">
      <c r="A339" s="11" t="inlineStr">
        <is>
          <t>다중 히알루론산</t>
        </is>
      </c>
      <c r="B339" s="12" t="inlineStr">
        <is>
          <t>Hyaluronic Acids</t>
        </is>
      </c>
      <c r="C339" s="13" t="inlineStr">
        <is>
          <t>A</t>
        </is>
      </c>
      <c r="D339" s="14" t="n">
        <v>1</v>
      </c>
      <c r="E339" s="14" t="n">
        <v>1</v>
      </c>
      <c r="F339" s="12" t="inlineStr">
        <is>
          <t>분자 크기별 히알루론산으로 층층이 수분 충전(유분 없이 보습).  ※미리 불려 사용</t>
        </is>
      </c>
    </row>
    <row r="340" ht="32" customHeight="1">
      <c r="A340" s="11" t="inlineStr">
        <is>
          <t>몬타노브68</t>
        </is>
      </c>
      <c r="B340" s="12" t="inlineStr">
        <is>
          <t>Cetearyl Alcohol &amp; Cetearyl Glucoside</t>
        </is>
      </c>
      <c r="C340" s="20" t="inlineStr">
        <is>
          <t>B</t>
        </is>
      </c>
      <c r="D340" s="14" t="n">
        <v>4</v>
      </c>
      <c r="E340" s="14" t="n">
        <v>4</v>
      </c>
      <c r="F340" s="12" t="inlineStr">
        <is>
          <t>물과 기름을 섞어주는 유화제(글루코사이드계·세이프).  ※유화제(세이프)</t>
        </is>
      </c>
    </row>
    <row r="341" ht="17" customHeight="1">
      <c r="A341" s="11" t="inlineStr">
        <is>
          <t>세틸알코올</t>
        </is>
      </c>
      <c r="B341" s="12" t="inlineStr">
        <is>
          <t>Cetyl Alcohol</t>
        </is>
      </c>
      <c r="C341" s="20" t="inlineStr">
        <is>
          <t>B</t>
        </is>
      </c>
      <c r="D341" s="14" t="n">
        <v>2</v>
      </c>
      <c r="E341" s="14" t="n">
        <v>2</v>
      </c>
      <c r="F341" s="12" t="inlineStr">
        <is>
          <t>유화를 안정화하고 바디·발림감을 주는 지방알코올.</t>
        </is>
      </c>
    </row>
    <row r="342" ht="17" customHeight="1">
      <c r="A342" s="11" t="inlineStr">
        <is>
          <t>스쿠알란</t>
        </is>
      </c>
      <c r="B342" s="12" t="inlineStr">
        <is>
          <t>Squalane</t>
        </is>
      </c>
      <c r="C342" s="20" t="inlineStr">
        <is>
          <t>B</t>
        </is>
      </c>
      <c r="D342" s="14" t="n">
        <v>5</v>
      </c>
      <c r="E342" s="14" t="n">
        <v>5</v>
      </c>
      <c r="F342" s="12" t="inlineStr">
        <is>
          <t>가볍고 안정적인 보습 오일. 피부 유래라 순함(세이프).</t>
        </is>
      </c>
    </row>
    <row r="343" ht="17" customHeight="1">
      <c r="A343" s="11" t="inlineStr">
        <is>
          <t>MCT오일</t>
        </is>
      </c>
      <c r="B343" s="12" t="inlineStr">
        <is>
          <t>Caprylic/Capric Triglyceride</t>
        </is>
      </c>
      <c r="C343" s="20" t="inlineStr">
        <is>
          <t>B</t>
        </is>
      </c>
      <c r="D343" s="14" t="n">
        <v>3</v>
      </c>
      <c r="E343" s="14" t="n">
        <v>3</v>
      </c>
      <c r="F343" s="12" t="inlineStr">
        <is>
          <t>아주 가벼운 오일. 세정·발림 베이스(C8/C10·세이프).</t>
        </is>
      </c>
    </row>
    <row r="344" ht="17" customHeight="1">
      <c r="A344" s="11" t="inlineStr">
        <is>
          <t>디메치콘</t>
        </is>
      </c>
      <c r="B344" s="12" t="inlineStr">
        <is>
          <t>Dimethicone</t>
        </is>
      </c>
      <c r="C344" s="20" t="inlineStr">
        <is>
          <t>B</t>
        </is>
      </c>
      <c r="D344" s="14" t="n">
        <v>3</v>
      </c>
      <c r="E344" s="14" t="n">
        <v>3</v>
      </c>
      <c r="F344" s="12" t="inlineStr">
        <is>
          <t>실키한 발림과 얇은 보호막을 주는 실리콘.</t>
        </is>
      </c>
    </row>
    <row r="345" ht="32" customHeight="1">
      <c r="A345" s="11" t="inlineStr">
        <is>
          <t>마데카소사이드</t>
        </is>
      </c>
      <c r="B345" s="12" t="inlineStr">
        <is>
          <t>Madecassoside</t>
        </is>
      </c>
      <c r="C345" s="15" t="inlineStr">
        <is>
          <t>C</t>
        </is>
      </c>
      <c r="D345" s="14" t="n">
        <v>1</v>
      </c>
      <c r="E345" s="14" t="n">
        <v>1</v>
      </c>
      <c r="F345" s="12" t="inlineStr">
        <is>
          <t>병풀(시카)의 진정 핵심 성분.  ※핵심 활성 ③(시카 진정)</t>
        </is>
      </c>
    </row>
    <row r="346" ht="17" customHeight="1">
      <c r="A346" s="11" t="inlineStr">
        <is>
          <t>페녹시에탄올</t>
        </is>
      </c>
      <c r="B346" s="12" t="inlineStr">
        <is>
          <t>Phenoxyethanol</t>
        </is>
      </c>
      <c r="C346" s="15" t="inlineStr">
        <is>
          <t>C</t>
        </is>
      </c>
      <c r="D346" s="14" t="n">
        <v>0.7</v>
      </c>
      <c r="E346" s="14" t="n">
        <v>0.7</v>
      </c>
      <c r="F346" s="12" t="inlineStr">
        <is>
          <t>세균·곰팡이를 막는 방부제(물 든 제품엔 필수).</t>
        </is>
      </c>
    </row>
    <row r="347" ht="17" customHeight="1">
      <c r="A347" s="11" t="inlineStr">
        <is>
          <t>1,2-헥산다이올</t>
        </is>
      </c>
      <c r="B347" s="12" t="inlineStr">
        <is>
          <t>1,2-Hexanediol</t>
        </is>
      </c>
      <c r="C347" s="15" t="inlineStr">
        <is>
          <t>C</t>
        </is>
      </c>
      <c r="D347" s="14" t="n">
        <v>1</v>
      </c>
      <c r="E347" s="14" t="n">
        <v>1</v>
      </c>
      <c r="F347" s="12" t="inlineStr">
        <is>
          <t>방부를 돕고 보습도 하는 부스터.</t>
        </is>
      </c>
    </row>
    <row r="348" ht="32" customHeight="1">
      <c r="A348" s="11" t="inlineStr">
        <is>
          <t>구연산</t>
        </is>
      </c>
      <c r="B348" s="12" t="inlineStr">
        <is>
          <t>Citric Acid</t>
        </is>
      </c>
      <c r="C348" s="16" t="inlineStr">
        <is>
          <t>pH</t>
        </is>
      </c>
      <c r="D348" s="14" t="n">
        <v>0.2</v>
      </c>
      <c r="E348" s="14" t="n">
        <v>0.2</v>
      </c>
      <c r="F348" s="12" t="inlineStr">
        <is>
          <t>산도(pH)를 피부에 맞게 낮추는 조절제.  ※pH 5.0~5.5 q.s.</t>
        </is>
      </c>
    </row>
    <row r="349">
      <c r="A349" s="17" t="inlineStr">
        <is>
          <t>합계</t>
        </is>
      </c>
      <c r="B349" s="18" t="n"/>
      <c r="C349" s="18" t="n"/>
      <c r="D349" s="19" t="n">
        <v>100</v>
      </c>
      <c r="E349" s="19" t="n">
        <v>100</v>
      </c>
      <c r="F349" s="18" t="n"/>
    </row>
    <row r="350" ht="17" customHeight="1">
      <c r="A350" s="8" t="inlineStr">
        <is>
          <t>만드는 법</t>
        </is>
      </c>
    </row>
    <row r="351" ht="47" customHeight="1">
      <c r="A351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352" ht="17" customHeight="1">
      <c r="A352" s="9" t="inlineStr">
        <is>
          <t>★ 계량·비커 (처음이면 꼭 — 100g 배치 기준):</t>
        </is>
      </c>
    </row>
    <row r="353" ht="32" customHeight="1">
      <c r="A35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354" ht="32" customHeight="1">
      <c r="A35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355" ht="17" customHeight="1">
      <c r="A355" s="9" t="inlineStr">
        <is>
          <t>– 정제수는 '맨 마지막에 100g을 맞추는 잔량'으로 넣는다(다른 걸 다 더하고 남는 양).</t>
        </is>
      </c>
    </row>
    <row r="356" ht="17" customHeight="1">
      <c r="A356" s="9" t="inlineStr">
        <is>
          <t>– 비커 크기 = 내용물의 약 2~2.5배(가열·교반 때 넘침 방지). 200g 배치면 한 단계 큰 비커로.</t>
        </is>
      </c>
    </row>
    <row r="357" ht="17" customHeight="1">
      <c r="A357" s="9" t="inlineStr">
        <is>
          <t>– 흘리면 닦고 다시. 통에 손·젖은 도구 넣지 않기(오염). 소량은 깨끗한 스패출러로.</t>
        </is>
      </c>
    </row>
    <row r="358" ht="32" customHeight="1">
      <c r="A358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359" ht="32" customHeight="1">
      <c r="A359" s="9" t="inlineStr">
        <is>
          <t>③ 수상 A 가열: HS5Pro 비커에 자석교반자(stir bar)를 넣고 중속 교반 + ★온도 프로브를 'A 액체'에 꽂아 70~75℃ 제어(상판 온도 아님).</t>
        </is>
      </c>
    </row>
    <row r="360" ht="32" customHeight="1">
      <c r="A360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361" ht="32" customHeight="1">
      <c r="A361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362" ht="32" customHeight="1">
      <c r="A362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363" ht="32" customHeight="1">
      <c r="A363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364" ht="17" customHeight="1">
      <c r="A364" s="9" t="inlineStr">
        <is>
          <t>⑧ '붙으면'(뽀얀 크림색) 호모를 멈춘다. 오래 돌리면 기포·점도 저하 → 바로 냉각 교반으로 전환.</t>
        </is>
      </c>
    </row>
    <row r="365" ht="32" customHeight="1">
      <c r="A365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366" ht="17" customHeight="1">
      <c r="A366" s="9" t="inlineStr">
        <is>
          <t>⑩ 40℃ 이하서 냉각첨가 C: 보존제(페녹시+헥산다이올)·향·열 약한 활성. 뜨거울 때 넣으면 날아가거나 변질된다.</t>
        </is>
      </c>
    </row>
    <row r="367" ht="32" customHeight="1">
      <c r="A367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368" ht="32" customHeight="1">
      <c r="A368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369" ht="32" customHeight="1">
      <c r="A369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370" ht="32" customHeight="1">
      <c r="A370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371" ht="17" customHeight="1">
      <c r="A371" s="9" t="inlineStr">
        <is>
          <t>★ pH 스트립 읽는 법:</t>
        </is>
      </c>
    </row>
    <row r="372" ht="32" customHeight="1">
      <c r="A372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373" ht="32" customHeight="1">
      <c r="A373" s="9" t="inlineStr">
        <is>
          <t>– 색표 두 칸 사이로 보이면 중간값으로 읽는다(예: 5와 5.5 사이면 ≈5.2). 0.2~0.5 눈금의 정밀 스트립을 권장.</t>
        </is>
      </c>
    </row>
    <row r="374" ht="17" customHeight="1">
      <c r="A374" s="9" t="inlineStr">
        <is>
          <t>– 크림·젤처럼 되직해 색이 안 보이면 정제수와 1:1로 풀어서 잰다(묽혀도 pH는 거의 그대로).</t>
        </is>
      </c>
    </row>
    <row r="375" ht="17" customHeight="1">
      <c r="A375" s="9" t="inlineStr">
        <is>
          <t>– 색이 금세 바래니 빼서 오래 두지 말고 바로 판독. 젖은 손·금속이 스트립에 닿지 않게.</t>
        </is>
      </c>
    </row>
    <row r="376" ht="17" customHeight="1">
      <c r="A376" s="9" t="inlineStr">
        <is>
          <t>– 목표 5.0~5.5. 더 정확히는 pH 미터(보정액으로 교정 후 사용). 스트립은 ±0.3 오차가 정상이다.</t>
        </is>
      </c>
    </row>
    <row r="377" ht="32" customHeight="1">
      <c r="A377" s="9" t="inlineStr">
        <is>
          <t>★ 흔한 실수: 두 상 온도 안 맞춤(분리) / 자석바 안 빼고 호모(충돌) / 호모 과다(기포·점도↓) / 식기 전 C 투입(열 파괴).</t>
        </is>
      </c>
    </row>
  </sheetData>
  <mergeCells count="248">
    <mergeCell ref="A84:F84"/>
    <mergeCell ref="A75:F75"/>
    <mergeCell ref="A133:F133"/>
    <mergeCell ref="A317:F317"/>
    <mergeCell ref="A198:F198"/>
    <mergeCell ref="A238:F238"/>
    <mergeCell ref="A351:F351"/>
    <mergeCell ref="A50:F50"/>
    <mergeCell ref="A369:F369"/>
    <mergeCell ref="A3:F3"/>
    <mergeCell ref="A55:F55"/>
    <mergeCell ref="A86:F86"/>
    <mergeCell ref="A301:F301"/>
    <mergeCell ref="A239:F239"/>
    <mergeCell ref="A95:F95"/>
    <mergeCell ref="A47:F47"/>
    <mergeCell ref="A160:F160"/>
    <mergeCell ref="A175:F175"/>
    <mergeCell ref="A331:F331"/>
    <mergeCell ref="A5:F5"/>
    <mergeCell ref="A150:F150"/>
    <mergeCell ref="A32:F32"/>
    <mergeCell ref="A263:F263"/>
    <mergeCell ref="A144:F144"/>
    <mergeCell ref="A303:F303"/>
    <mergeCell ref="A321:F321"/>
    <mergeCell ref="A97:F97"/>
    <mergeCell ref="A373:F373"/>
    <mergeCell ref="A318:F318"/>
    <mergeCell ref="A29:F29"/>
    <mergeCell ref="A134:F134"/>
    <mergeCell ref="A200:F200"/>
    <mergeCell ref="A81:F81"/>
    <mergeCell ref="A38:F38"/>
    <mergeCell ref="A152:F152"/>
    <mergeCell ref="A265:F265"/>
    <mergeCell ref="A323:F323"/>
    <mergeCell ref="A161:F161"/>
    <mergeCell ref="A357:F357"/>
    <mergeCell ref="A372:F372"/>
    <mergeCell ref="A44:F44"/>
    <mergeCell ref="A249:F249"/>
    <mergeCell ref="A320:F320"/>
    <mergeCell ref="A31:F31"/>
    <mergeCell ref="A202:F202"/>
    <mergeCell ref="A258:F258"/>
    <mergeCell ref="A329:F329"/>
    <mergeCell ref="A40:F40"/>
    <mergeCell ref="A257:F257"/>
    <mergeCell ref="A51:F51"/>
    <mergeCell ref="A266:F266"/>
    <mergeCell ref="A82:F82"/>
    <mergeCell ref="A260:F260"/>
    <mergeCell ref="A358:F358"/>
    <mergeCell ref="A241:F241"/>
    <mergeCell ref="A250:F250"/>
    <mergeCell ref="A315:F315"/>
    <mergeCell ref="A355:F355"/>
    <mergeCell ref="A237:F237"/>
    <mergeCell ref="A124:F124"/>
    <mergeCell ref="A7:F7"/>
    <mergeCell ref="A360:F360"/>
    <mergeCell ref="A41:F41"/>
    <mergeCell ref="A172:F172"/>
    <mergeCell ref="A212:F212"/>
    <mergeCell ref="A243:F243"/>
    <mergeCell ref="A99:F99"/>
    <mergeCell ref="A252:F252"/>
    <mergeCell ref="A305:F305"/>
    <mergeCell ref="A27:F27"/>
    <mergeCell ref="A236:F236"/>
    <mergeCell ref="A149:F149"/>
    <mergeCell ref="A267:F267"/>
    <mergeCell ref="A163:F163"/>
    <mergeCell ref="A101:F101"/>
    <mergeCell ref="A294:F294"/>
    <mergeCell ref="A306:F306"/>
    <mergeCell ref="A195:F195"/>
    <mergeCell ref="A33:F33"/>
    <mergeCell ref="A204:F204"/>
    <mergeCell ref="A85:F85"/>
    <mergeCell ref="A42:F42"/>
    <mergeCell ref="A269:F269"/>
    <mergeCell ref="A213:F213"/>
    <mergeCell ref="A151:F151"/>
    <mergeCell ref="A126:F126"/>
    <mergeCell ref="A141:F141"/>
    <mergeCell ref="A254:F254"/>
    <mergeCell ref="A259:F259"/>
    <mergeCell ref="A135:F135"/>
    <mergeCell ref="A311:F311"/>
    <mergeCell ref="A35:F35"/>
    <mergeCell ref="A206:F206"/>
    <mergeCell ref="A262:F262"/>
    <mergeCell ref="A240:F240"/>
    <mergeCell ref="A122:F122"/>
    <mergeCell ref="A377:F377"/>
    <mergeCell ref="A125:F125"/>
    <mergeCell ref="A190:F190"/>
    <mergeCell ref="A28:F28"/>
    <mergeCell ref="A199:F199"/>
    <mergeCell ref="A9:F9"/>
    <mergeCell ref="A362:F362"/>
    <mergeCell ref="A127:F127"/>
    <mergeCell ref="A167:F167"/>
    <mergeCell ref="A48:F48"/>
    <mergeCell ref="A176:F176"/>
    <mergeCell ref="A30:F30"/>
    <mergeCell ref="A314:F314"/>
    <mergeCell ref="A319:F319"/>
    <mergeCell ref="A142:F142"/>
    <mergeCell ref="A182:F182"/>
    <mergeCell ref="A304:F304"/>
    <mergeCell ref="A191:F191"/>
    <mergeCell ref="A169:F169"/>
    <mergeCell ref="A296:F296"/>
    <mergeCell ref="A178:F178"/>
    <mergeCell ref="A79:F79"/>
    <mergeCell ref="A88:F88"/>
    <mergeCell ref="A359:F359"/>
    <mergeCell ref="A153:F153"/>
    <mergeCell ref="A162:F162"/>
    <mergeCell ref="A54:F54"/>
    <mergeCell ref="A137:F137"/>
    <mergeCell ref="A46:F46"/>
    <mergeCell ref="A90:F90"/>
    <mergeCell ref="A177:F177"/>
    <mergeCell ref="A208:F208"/>
    <mergeCell ref="A268:F268"/>
    <mergeCell ref="A330:F330"/>
    <mergeCell ref="A164:F164"/>
    <mergeCell ref="A366:F366"/>
    <mergeCell ref="A375:F375"/>
    <mergeCell ref="A136:F136"/>
    <mergeCell ref="A105:F105"/>
    <mergeCell ref="A56:F56"/>
    <mergeCell ref="A26:F26"/>
    <mergeCell ref="A139:F139"/>
    <mergeCell ref="A210:F210"/>
    <mergeCell ref="A272:F272"/>
    <mergeCell ref="A179:F179"/>
    <mergeCell ref="A129:F129"/>
    <mergeCell ref="A242:F242"/>
    <mergeCell ref="A313:F313"/>
    <mergeCell ref="A251:F251"/>
    <mergeCell ref="A307:F307"/>
    <mergeCell ref="A76:F76"/>
    <mergeCell ref="A203:F203"/>
    <mergeCell ref="A374:F374"/>
    <mergeCell ref="A181:F181"/>
    <mergeCell ref="A309:F309"/>
    <mergeCell ref="A8:F8"/>
    <mergeCell ref="A361:F361"/>
    <mergeCell ref="A131:F131"/>
    <mergeCell ref="A244:F244"/>
    <mergeCell ref="A100:F100"/>
    <mergeCell ref="A371:F371"/>
    <mergeCell ref="A140:F140"/>
    <mergeCell ref="A53:F53"/>
    <mergeCell ref="A171:F171"/>
    <mergeCell ref="A165:F165"/>
    <mergeCell ref="A180:F180"/>
    <mergeCell ref="A253:F253"/>
    <mergeCell ref="A324:F324"/>
    <mergeCell ref="A299:F299"/>
    <mergeCell ref="A10:F10"/>
    <mergeCell ref="A93:F93"/>
    <mergeCell ref="A308:F308"/>
    <mergeCell ref="A102:F102"/>
    <mergeCell ref="A173:F173"/>
    <mergeCell ref="A295:F295"/>
    <mergeCell ref="A353:F353"/>
    <mergeCell ref="A34:F34"/>
    <mergeCell ref="A83:F83"/>
    <mergeCell ref="A143:F143"/>
    <mergeCell ref="A245:F245"/>
    <mergeCell ref="A92:F92"/>
    <mergeCell ref="A270:F270"/>
    <mergeCell ref="A39:F39"/>
    <mergeCell ref="A310:F310"/>
    <mergeCell ref="A328:F328"/>
    <mergeCell ref="A166:F166"/>
    <mergeCell ref="A368:F368"/>
    <mergeCell ref="A350:F350"/>
    <mergeCell ref="A36:F36"/>
    <mergeCell ref="A207:F207"/>
    <mergeCell ref="A300:F300"/>
    <mergeCell ref="A1:F1"/>
    <mergeCell ref="A45:F45"/>
    <mergeCell ref="A94:F94"/>
    <mergeCell ref="A103:F103"/>
    <mergeCell ref="A168:F168"/>
    <mergeCell ref="A370:F370"/>
    <mergeCell ref="A78:F78"/>
    <mergeCell ref="A256:F256"/>
    <mergeCell ref="A271:F271"/>
    <mergeCell ref="A87:F87"/>
    <mergeCell ref="A354:F354"/>
    <mergeCell ref="A363:F363"/>
    <mergeCell ref="A316:F316"/>
    <mergeCell ref="A246:F246"/>
    <mergeCell ref="A128:F128"/>
    <mergeCell ref="A193:F193"/>
    <mergeCell ref="A255:F255"/>
    <mergeCell ref="A80:F80"/>
    <mergeCell ref="A37:F37"/>
    <mergeCell ref="A326:F326"/>
    <mergeCell ref="A364:F364"/>
    <mergeCell ref="A89:F89"/>
    <mergeCell ref="A356:F356"/>
    <mergeCell ref="A365:F365"/>
    <mergeCell ref="A192:F192"/>
    <mergeCell ref="A248:F248"/>
    <mergeCell ref="A376:F376"/>
    <mergeCell ref="A104:F104"/>
    <mergeCell ref="A297:F297"/>
    <mergeCell ref="A57:F57"/>
    <mergeCell ref="A302:F302"/>
    <mergeCell ref="A247:F247"/>
    <mergeCell ref="A298:F298"/>
    <mergeCell ref="A312:F312"/>
    <mergeCell ref="A194:F194"/>
    <mergeCell ref="A106:F106"/>
    <mergeCell ref="A4:F4"/>
    <mergeCell ref="A367:F367"/>
    <mergeCell ref="A96:F96"/>
    <mergeCell ref="A91:F91"/>
    <mergeCell ref="A147:F147"/>
    <mergeCell ref="A209:F209"/>
    <mergeCell ref="A43:F43"/>
    <mergeCell ref="A327:F327"/>
    <mergeCell ref="A170:F170"/>
    <mergeCell ref="A52:F52"/>
    <mergeCell ref="A211:F211"/>
    <mergeCell ref="A130:F130"/>
    <mergeCell ref="A77:F77"/>
    <mergeCell ref="A201:F201"/>
    <mergeCell ref="A148:F148"/>
    <mergeCell ref="A261:F261"/>
    <mergeCell ref="A352:F352"/>
    <mergeCell ref="A123:F123"/>
    <mergeCell ref="A138:F138"/>
    <mergeCell ref="A132:F132"/>
    <mergeCell ref="A197:F197"/>
    <mergeCell ref="A325:F325"/>
    <mergeCell ref="A146:F146"/>
    <mergeCell ref="A6:F6"/>
    <mergeCell ref="A196:F19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8" customWidth="1" min="4" max="4"/>
    <col width="20" customWidth="1" min="5" max="5"/>
    <col width="28" customWidth="1" min="6" max="6"/>
  </cols>
  <sheetData>
    <row r="1" ht="30" customHeight="1">
      <c r="A1" s="1" t="inlineStr">
        <is>
          <t>트러블슈팅 — 이슈가 나면 어디를·뭘 바꾸나</t>
        </is>
      </c>
    </row>
    <row r="2" ht="44" customHeight="1">
      <c r="A2" s="21" t="inlineStr">
        <is>
          <t>개발일지에 적은 '사용감·이슈'가 여기 '증상'과 맞는 걸 찾아 '조정'대로 한 축만 바꾼다 → 그 조정을 개발일지 '다음 아이디어'에 적고 다시 만든다.   ┃ '관련 역할'은 원료 시트의 '역할' 값과 같다 — 원료 시트에서 그 역할로 필터하면 바꿀 후보 원료가 한눈에. ┃ %p=퍼센트포인트(%숫자를 그만큼↑/↓). ★한 번에 하나만.</t>
        </is>
      </c>
    </row>
    <row r="3">
      <c r="A3" s="10" t="inlineStr">
        <is>
          <t>유형</t>
        </is>
      </c>
      <c r="B3" s="10" t="inlineStr">
        <is>
          <t>증상(이슈)</t>
        </is>
      </c>
      <c r="C3" s="10" t="inlineStr">
        <is>
          <t>원인</t>
        </is>
      </c>
      <c r="D3" s="10" t="inlineStr">
        <is>
          <t>조정 — 한 번에 하나만</t>
        </is>
      </c>
      <c r="E3" s="10" t="inlineStr">
        <is>
          <t>관련 역할</t>
        </is>
      </c>
      <c r="F3" s="10" t="inlineStr">
        <is>
          <t>왜</t>
        </is>
      </c>
    </row>
    <row r="4">
      <c r="A4" s="14" t="inlineStr">
        <is>
          <t>유화안정</t>
        </is>
      </c>
      <c r="B4" s="12" t="inlineStr">
        <is>
          <t>층분리 — 물·기름이 갈라짐</t>
        </is>
      </c>
      <c r="C4" s="12" t="inlineStr">
        <is>
          <t>두 상 온도 안 맞음 / 유화 부족 / 유화제 부족</t>
        </is>
      </c>
      <c r="D4" s="12" t="inlineStr">
        <is>
          <t>①두 상 70~75℃ ±5℃로 다시 맞춰 유화 ②호모(HZ-400) 더 오래·날 충분히 잠기게 ③그래도면 유화제(몬타노브68) 0.5%p↑</t>
        </is>
      </c>
      <c r="E4" s="12" t="inlineStr">
        <is>
          <t>유화제</t>
        </is>
      </c>
      <c r="F4" s="12" t="inlineStr">
        <is>
          <t>유화는 온도·전단(호모)·유화제 세 박자. 하나씩 점검.</t>
        </is>
      </c>
    </row>
    <row r="5">
      <c r="A5" s="14" t="inlineStr">
        <is>
          <t>유화안정</t>
        </is>
      </c>
      <c r="B5" s="12" t="inlineStr">
        <is>
          <t>시간 지나 윗면 기름뜸(오일링)·크리밍</t>
        </is>
      </c>
      <c r="C5" s="12" t="inlineStr">
        <is>
          <t>유화 약함 / 점도 낮아 기름방울이 뜸</t>
        </is>
      </c>
      <c r="D5" s="12" t="inlineStr">
        <is>
          <t>점증제(잔탄검) 0.1%p↑ 먼저. 그래도면 유화제 소폭↑</t>
        </is>
      </c>
      <c r="E5" s="12" t="inlineStr">
        <is>
          <t>점증제</t>
        </is>
      </c>
      <c r="F5" s="12" t="inlineStr">
        <is>
          <t>점도가 높으면 기름방울이 떠오르지 못한다.</t>
        </is>
      </c>
    </row>
    <row r="6">
      <c r="A6" s="14" t="inlineStr">
        <is>
          <t>텍스처</t>
        </is>
      </c>
      <c r="B6" s="12" t="inlineStr">
        <is>
          <t>너무 묽다</t>
        </is>
      </c>
      <c r="C6" s="12" t="inlineStr">
        <is>
          <t>점증·유상 부족</t>
        </is>
      </c>
      <c r="D6" s="12" t="inlineStr">
        <is>
          <t>잔탄검 0.1%p↑ 또는 세틸알코올 0.5%p↑ (둘 중 하나만)</t>
        </is>
      </c>
      <c r="E6" s="12" t="inlineStr">
        <is>
          <t>점증제 / 유상·에몰리언트</t>
        </is>
      </c>
      <c r="F6" s="12" t="inlineStr">
        <is>
          <t>점증제·지방알코올이 '되기'를 만든다.</t>
        </is>
      </c>
    </row>
    <row r="7">
      <c r="A7" s="14" t="inlineStr">
        <is>
          <t>텍스처</t>
        </is>
      </c>
      <c r="B7" s="12" t="inlineStr">
        <is>
          <t>너무 되다·뻑뻑</t>
        </is>
      </c>
      <c r="C7" s="12" t="inlineStr">
        <is>
          <t>점증·유상 과다</t>
        </is>
      </c>
      <c r="D7" s="12" t="inlineStr">
        <is>
          <t>잔탄검 또는 세틸알코올 0.1~0.5%p↓, 줄인 만큼 정제수↑</t>
        </is>
      </c>
      <c r="E7" s="12" t="inlineStr">
        <is>
          <t>점증제 / 유상·에몰리언트</t>
        </is>
      </c>
      <c r="F7" s="12" t="inlineStr">
        <is>
          <t>되기를 만든 걸 반대로 줄인다.</t>
        </is>
      </c>
    </row>
    <row r="8">
      <c r="A8" s="14" t="inlineStr">
        <is>
          <t>텍스처</t>
        </is>
      </c>
      <c r="B8" s="12" t="inlineStr">
        <is>
          <t>뭉침(피시아이, 쌀알 덩어리)</t>
        </is>
      </c>
      <c r="C8" s="12" t="inlineStr">
        <is>
          <t>검(잔탄)을 물에 바로 넣음</t>
        </is>
      </c>
      <c r="D8" s="12" t="inlineStr">
        <is>
          <t>잔탄검을 글리세린에 먼저 개어(선분산) 넣기</t>
        </is>
      </c>
      <c r="E8" s="12" t="inlineStr">
        <is>
          <t>점증제</t>
        </is>
      </c>
      <c r="F8" s="12" t="inlineStr">
        <is>
          <t>검은 물 만나기 전에 분산시켜야 안 뭉친다.</t>
        </is>
      </c>
    </row>
    <row r="9">
      <c r="A9" s="14" t="inlineStr">
        <is>
          <t>피부감</t>
        </is>
      </c>
      <c r="B9" s="12" t="inlineStr">
        <is>
          <t>끈적인다</t>
        </is>
      </c>
      <c r="C9" s="12" t="inlineStr">
        <is>
          <t>글리세린(폴리올) 과다</t>
        </is>
      </c>
      <c r="D9" s="12" t="inlineStr">
        <is>
          <t>글리세린 1%p↓ + 그만큼 베타인/프로판디올로 대체  ← (문서의 그 예시!)</t>
        </is>
      </c>
      <c r="E9" s="12" t="inlineStr">
        <is>
          <t>보습</t>
        </is>
      </c>
      <c r="F9" s="12" t="inlineStr">
        <is>
          <t>같은 보습이라도 폴리올 종류를 바꾸면 끈적임↓.</t>
        </is>
      </c>
    </row>
    <row r="10">
      <c r="A10" s="14" t="inlineStr">
        <is>
          <t>피부감</t>
        </is>
      </c>
      <c r="B10" s="12" t="inlineStr">
        <is>
          <t>무겁다·번들거림(지성엔 특히)</t>
        </is>
      </c>
      <c r="C10" s="12" t="inlineStr">
        <is>
          <t>오일·유화제 과다</t>
        </is>
      </c>
      <c r="D10" s="12" t="inlineStr">
        <is>
          <t>오일(스쿠알란/MCT) 1~2%p↓, 산뜻함 필요하면 디메치콘 소폭↑</t>
        </is>
      </c>
      <c r="E10" s="12" t="inlineStr">
        <is>
          <t>유상·에몰리언트 / 감촉·실리콘</t>
        </is>
      </c>
      <c r="F10" s="12" t="inlineStr">
        <is>
          <t>유분을 줄이고 실리콘으로 매끈함만 유지.</t>
        </is>
      </c>
    </row>
    <row r="11">
      <c r="A11" s="14" t="inlineStr">
        <is>
          <t>피부감</t>
        </is>
      </c>
      <c r="B11" s="12" t="inlineStr">
        <is>
          <t>밀린다(하얗게 말림·피딩)</t>
        </is>
      </c>
      <c r="C11" s="12" t="inlineStr">
        <is>
          <t>점증제·고분자 겹침 / 도포량 많음</t>
        </is>
      </c>
      <c r="D11" s="12" t="inlineStr">
        <is>
          <t>잔탄검 소폭↓ 또는 한 번에 바르는 양 줄이기</t>
        </is>
      </c>
      <c r="E11" s="12" t="inlineStr">
        <is>
          <t>점증제</t>
        </is>
      </c>
      <c r="F11" s="12" t="inlineStr">
        <is>
          <t>고분자가 겹치면 비비면서 밀려 나온다.</t>
        </is>
      </c>
    </row>
    <row r="12">
      <c r="A12" s="14" t="inlineStr">
        <is>
          <t>피부감</t>
        </is>
      </c>
      <c r="B12" s="12" t="inlineStr">
        <is>
          <t>자극·따가움</t>
        </is>
      </c>
      <c r="C12" s="12" t="inlineStr">
        <is>
          <t>활성 농도 높음 / pH 낮음</t>
        </is>
      </c>
      <c r="D12" s="12" t="inlineStr">
        <is>
          <t>나이아신아마이드 등 활성 %↓(2%부터 시작), pH 5.0~5.5 확인</t>
        </is>
      </c>
      <c r="E12" s="12" t="inlineStr">
        <is>
          <t>활성 / pH조절</t>
        </is>
      </c>
      <c r="F12" s="12" t="inlineStr">
        <is>
          <t>민감 피부는 농도·산도를 낮춰 적응시킨다.</t>
        </is>
      </c>
    </row>
    <row r="13">
      <c r="A13" s="14" t="inlineStr">
        <is>
          <t>pH</t>
        </is>
      </c>
      <c r="B13" s="12" t="inlineStr">
        <is>
          <t>pH 높다(&gt;6)</t>
        </is>
      </c>
      <c r="C13" s="12" t="inlineStr">
        <is>
          <t>산 부족</t>
        </is>
      </c>
      <c r="D13" s="12" t="inlineStr">
        <is>
          <t>구연산 희석액(물:구연산 9:1) 한 방울씩 + 재측정</t>
        </is>
      </c>
      <c r="E13" s="12" t="inlineStr">
        <is>
          <t>pH조절</t>
        </is>
      </c>
      <c r="F13" s="12" t="inlineStr">
        <is>
          <t>피부는 약산성(5.0~5.5)이 편하다.</t>
        </is>
      </c>
    </row>
    <row r="14">
      <c r="A14" s="14" t="inlineStr">
        <is>
          <t>pH</t>
        </is>
      </c>
      <c r="B14" s="12" t="inlineStr">
        <is>
          <t>pH 낮다(&lt;4.5)</t>
        </is>
      </c>
      <c r="C14" s="12" t="inlineStr">
        <is>
          <t>산 과다</t>
        </is>
      </c>
      <c r="D14" s="12" t="inlineStr">
        <is>
          <t>정제수로 약간 희석. 보통 레시피대로면 이 문제는 잘 안 난다</t>
        </is>
      </c>
      <c r="E14" s="12" t="inlineStr">
        <is>
          <t>pH조절 / 용제</t>
        </is>
      </c>
      <c r="F14" s="12" t="inlineStr">
        <is>
          <t>과도한 산은 자극이 된다.</t>
        </is>
      </c>
    </row>
    <row r="15">
      <c r="A15" s="14" t="inlineStr">
        <is>
          <t>방부·오염</t>
        </is>
      </c>
      <c r="B15" s="12" t="inlineStr">
        <is>
          <t>곰팡이·점액·시큼한 냄새(물 제품)</t>
        </is>
      </c>
      <c r="C15" s="12" t="inlineStr">
        <is>
          <t>방부 부족 / 소독 미흡</t>
        </is>
      </c>
      <c r="D15" s="12" t="inlineStr">
        <is>
          <t>방부(페녹시에탄올+헥산다이올) 들어갔는지 확인, 도구 소독 철저, 1개월 내 사용</t>
        </is>
      </c>
      <c r="E15" s="12" t="inlineStr">
        <is>
          <t>방부제</t>
        </is>
      </c>
      <c r="F15" s="12" t="inlineStr">
        <is>
          <t>물+영양(글리세린·추출물)=미생물 배지.</t>
        </is>
      </c>
    </row>
    <row r="16">
      <c r="A16" s="14" t="inlineStr">
        <is>
          <t>산패</t>
        </is>
      </c>
      <c r="B16" s="12" t="inlineStr">
        <is>
          <t>쩐내 — 기름 냄새가 변함</t>
        </is>
      </c>
      <c r="C16" s="12" t="inlineStr">
        <is>
          <t>오일 산화</t>
        </is>
      </c>
      <c r="D16" s="12" t="inlineStr">
        <is>
          <t>토코페롤 0.5~1% 추가, 차광·서늘 보관, 신선한 오일 사용</t>
        </is>
      </c>
      <c r="E16" s="12" t="inlineStr">
        <is>
          <t>항산화제</t>
        </is>
      </c>
      <c r="F16" s="12" t="inlineStr">
        <is>
          <t>항산화제가 산패를 늦춘다.</t>
        </is>
      </c>
    </row>
    <row r="17">
      <c r="A17" s="14" t="inlineStr">
        <is>
          <t>향·색</t>
        </is>
      </c>
      <c r="B17" s="12" t="inlineStr">
        <is>
          <t>배치마다 냄새·색이 다름</t>
        </is>
      </c>
      <c r="C17" s="12" t="inlineStr">
        <is>
          <t>도구에 향·색 이염 / 원료 로트 차이</t>
        </is>
      </c>
      <c r="D17" s="12" t="inlineStr">
        <is>
          <t>향·색 도구는 전용으로, 알코올 선세척, 같은 로트 사용</t>
        </is>
      </c>
      <c r="E17" s="12" t="inlineStr">
        <is>
          <t>(공정·도구)</t>
        </is>
      </c>
      <c r="F17" s="12" t="inlineStr">
        <is>
          <t>숨은 변수를 없애야 재현된다.</t>
        </is>
      </c>
    </row>
    <row r="18">
      <c r="A18" s="14" t="inlineStr">
        <is>
          <t>기포</t>
        </is>
      </c>
      <c r="B18" s="12" t="inlineStr">
        <is>
          <t>거품·기포가 많다</t>
        </is>
      </c>
      <c r="C18" s="12" t="inlineStr">
        <is>
          <t>과교반·공기 유입</t>
        </is>
      </c>
      <c r="D18" s="12" t="inlineStr">
        <is>
          <t>저속으로 바꾸고, 잔열에 30분~1시간 정치</t>
        </is>
      </c>
      <c r="E18" s="12" t="inlineStr">
        <is>
          <t>(공정)</t>
        </is>
      </c>
      <c r="F18" s="12" t="inlineStr">
        <is>
          <t>소용돌이가 깊으면 공기를 말아 넣는다.</t>
        </is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5" customWidth="1" min="3" max="3"/>
    <col width="14" customWidth="1" min="4" max="4"/>
    <col width="44" customWidth="1" min="5" max="5"/>
    <col width="7" customWidth="1" min="6" max="6"/>
    <col width="7" customWidth="1" min="7" max="7"/>
    <col width="10" customWidth="1" min="8" max="8"/>
    <col width="9" customWidth="1" min="9" max="9"/>
    <col width="9" customWidth="1" min="10" max="10"/>
    <col width="11" customWidth="1" min="11" max="11"/>
    <col width="11" customWidth="1" min="12" max="12"/>
    <col width="30" customWidth="1" min="13" max="13"/>
  </cols>
  <sheetData>
    <row r="1" ht="30" customHeight="1">
      <c r="A1" s="1" t="inlineStr">
        <is>
          <t>원료 재고 — 현재고 = 최초보유 + 구매 + 조정 − 제조사용 (자동)</t>
        </is>
      </c>
    </row>
    <row r="2" ht="44" customHeight="1">
      <c r="A2" s="21" t="inlineStr">
        <is>
          <t>지금 가진 원료와 '남은 양(현재고)'을 보는 재고판. 현재고는 자동 계산이라 직접 고치지 않는다 — 사면 '입출고', 쓰면 '개발일지'에 적으면 여기 숫자가 따라 움직인다.   ┃ 역할=고정 11종(필터용) — 트러블슈팅 '관련 역할'과 같은 값이라, 이슈의 그 역할로 여기서 필터하면 바꿀 원료가 보인다. ┃ 상=섞는 단계(A수상·B유상·C냉각·pH) · 세이프=히어로(말라세지아) 적합 O/X · 현재고g=최초보유+구매+조정−제조사용(음수=빨강, 사야 함)</t>
        </is>
      </c>
    </row>
    <row r="3">
      <c r="A3" s="10" t="inlineStr">
        <is>
          <t>원료</t>
        </is>
      </c>
      <c r="B3" s="10" t="inlineStr">
        <is>
          <t>INCI</t>
        </is>
      </c>
      <c r="C3" s="10" t="inlineStr">
        <is>
          <t>상</t>
        </is>
      </c>
      <c r="D3" s="10" t="inlineStr">
        <is>
          <t>역할</t>
        </is>
      </c>
      <c r="E3" s="10" t="inlineStr">
        <is>
          <t>역할 설명</t>
        </is>
      </c>
      <c r="F3" s="10" t="inlineStr">
        <is>
          <t>세이프</t>
        </is>
      </c>
      <c r="G3" s="10" t="inlineStr">
        <is>
          <t>보관</t>
        </is>
      </c>
      <c r="H3" s="10" t="inlineStr">
        <is>
          <t>최초보유g</t>
        </is>
      </c>
      <c r="I3" s="10" t="inlineStr">
        <is>
          <t>구매g</t>
        </is>
      </c>
      <c r="J3" s="10" t="inlineStr">
        <is>
          <t>조정g</t>
        </is>
      </c>
      <c r="K3" s="10" t="inlineStr">
        <is>
          <t>제조사용g</t>
        </is>
      </c>
      <c r="L3" s="10" t="inlineStr">
        <is>
          <t>현재고g</t>
        </is>
      </c>
      <c r="M3" s="10" t="inlineStr">
        <is>
          <t>비고</t>
        </is>
      </c>
    </row>
    <row r="4">
      <c r="A4" s="11" t="inlineStr">
        <is>
          <t>글리세린</t>
        </is>
      </c>
      <c r="B4" s="12" t="inlineStr">
        <is>
          <t>Glycerin</t>
        </is>
      </c>
      <c r="C4" s="13" t="inlineStr">
        <is>
          <t>A</t>
        </is>
      </c>
      <c r="D4" s="11" t="inlineStr">
        <is>
          <t>보습</t>
        </is>
      </c>
      <c r="E4" s="12" t="inlineStr">
        <is>
          <t>수분을 끌어당기거나 붙잡아 촉촉하게(글리세린·베타인·프로판디올·히알루론산). 너무 끈적하면 종류를 바꾸거나 %↓.</t>
        </is>
      </c>
      <c r="F4" s="14" t="inlineStr">
        <is>
          <t>O</t>
        </is>
      </c>
      <c r="G4" s="14" t="inlineStr">
        <is>
          <t>서늘</t>
        </is>
      </c>
      <c r="H4" s="14" t="n">
        <v>500</v>
      </c>
      <c r="I4" s="14">
        <f>SUMIFS(입출고표[수량g],입출고표[원료],[@원료],입출고표[구분],"구매")</f>
        <v/>
      </c>
      <c r="J4" s="14">
        <f>SUMIFS(입출고표[수량g],입출고표[원료],[@원료],입출고표[구분],"조정")</f>
        <v/>
      </c>
      <c r="K4" s="14">
        <f>SUMIF(처방표[원료],[@원료],처방표[사용g])</f>
        <v/>
      </c>
      <c r="L4" s="14">
        <f>[@최초보유g]+[@구매g]+[@조정g]-[@제조사용g]</f>
        <v/>
      </c>
      <c r="M4" s="12" t="inlineStr">
        <is>
          <t>허브누리 식물성글리세린 250g×2. 셀러. 100g당 5g</t>
        </is>
      </c>
    </row>
    <row r="5">
      <c r="A5" s="11" t="inlineStr">
        <is>
          <t>나이아신아마이드</t>
        </is>
      </c>
      <c r="B5" s="12" t="inlineStr">
        <is>
          <t>Niacinamide</t>
        </is>
      </c>
      <c r="C5" s="13" t="inlineStr">
        <is>
          <t>A</t>
        </is>
      </c>
      <c r="D5" s="11" t="inlineStr">
        <is>
          <t>활성</t>
        </is>
      </c>
      <c r="E5" s="12" t="inlineStr">
        <is>
          <t>효능을 내는 성분(피지·진정·톤 등). 따갑/자극 나면 고농도 활성(나이아신아마이드 등)부터 %↓, 민감하면 2%부터 올려가며 테스트.</t>
        </is>
      </c>
      <c r="F5" s="14" t="inlineStr">
        <is>
          <t>O</t>
        </is>
      </c>
      <c r="G5" s="14" t="inlineStr">
        <is>
          <t>방습</t>
        </is>
      </c>
      <c r="H5" s="14" t="n">
        <v>100</v>
      </c>
      <c r="I5" s="14">
        <f>SUMIFS(입출고표[수량g],입출고표[원료],[@원료],입출고표[구분],"구매")</f>
        <v/>
      </c>
      <c r="J5" s="14">
        <f>SUMIFS(입출고표[수량g],입출고표[원료],[@원료],입출고표[구분],"조정")</f>
        <v/>
      </c>
      <c r="K5" s="14">
        <f>SUMIF(처방표[원료],[@원료],처방표[사용g])</f>
        <v/>
      </c>
      <c r="L5" s="14">
        <f>[@최초보유g]+[@구매g]+[@조정g]-[@제조사용g]</f>
        <v/>
      </c>
      <c r="M5" s="12" t="inlineStr">
        <is>
          <t>허브누리 50g×2(분말). 방습고. 100g당 2g. CoA 확인</t>
        </is>
      </c>
    </row>
    <row r="6">
      <c r="A6" s="11" t="inlineStr">
        <is>
          <t>다중 히알루론산</t>
        </is>
      </c>
      <c r="B6" s="12" t="inlineStr">
        <is>
          <t>Hyaluronic Acids</t>
        </is>
      </c>
      <c r="C6" s="13" t="inlineStr">
        <is>
          <t>A</t>
        </is>
      </c>
      <c r="D6" s="11" t="inlineStr">
        <is>
          <t>보습</t>
        </is>
      </c>
      <c r="E6" s="12" t="inlineStr">
        <is>
          <t>수분을 끌어당기거나 붙잡아 촉촉하게(글리세린·베타인·프로판디올·히알루론산). 너무 끈적하면 종류를 바꾸거나 %↓.</t>
        </is>
      </c>
      <c r="F6" s="14" t="inlineStr">
        <is>
          <t>O</t>
        </is>
      </c>
      <c r="G6" s="14" t="inlineStr">
        <is>
          <t>방습</t>
        </is>
      </c>
      <c r="H6" s="14" t="n">
        <v>20</v>
      </c>
      <c r="I6" s="14">
        <f>SUMIFS(입출고표[수량g],입출고표[원료],[@원료],입출고표[구분],"구매")</f>
        <v/>
      </c>
      <c r="J6" s="14">
        <f>SUMIFS(입출고표[수량g],입출고표[원료],[@원료],입출고표[구분],"조정")</f>
        <v/>
      </c>
      <c r="K6" s="14">
        <f>SUMIF(처방표[원료],[@원료],처방표[사용g])</f>
        <v/>
      </c>
      <c r="L6" s="14">
        <f>[@최초보유g]+[@구매g]+[@조정g]-[@제조사용g]</f>
        <v/>
      </c>
      <c r="M6" s="12" t="inlineStr">
        <is>
          <t>천연사랑 '히알루론산 저분자 100% 분말' 20g. ★분말(하루 불려 사용). 100g당 1g(≈20배치). CoA 확인</t>
        </is>
      </c>
    </row>
    <row r="7">
      <c r="A7" s="11" t="inlineStr">
        <is>
          <t>베타글루칸</t>
        </is>
      </c>
      <c r="B7" s="12" t="inlineStr">
        <is>
          <t>Beta-Glucan</t>
        </is>
      </c>
      <c r="C7" s="13" t="inlineStr">
        <is>
          <t>A</t>
        </is>
      </c>
      <c r="D7" s="11" t="inlineStr">
        <is>
          <t>활성</t>
        </is>
      </c>
      <c r="E7" s="12" t="inlineStr">
        <is>
          <t>효능을 내는 성분(피지·진정·톤 등). 따갑/자극 나면 고농도 활성(나이아신아마이드 등)부터 %↓, 민감하면 2%부터 올려가며 테스트.</t>
        </is>
      </c>
      <c r="F7" s="14" t="inlineStr">
        <is>
          <t>O</t>
        </is>
      </c>
      <c r="G7" s="14" t="inlineStr">
        <is>
          <t>냉장</t>
        </is>
      </c>
      <c r="H7" s="14" t="n">
        <v>50</v>
      </c>
      <c r="I7" s="14">
        <f>SUMIFS(입출고표[수량g],입출고표[원료],[@원료],입출고표[구분],"구매")</f>
        <v/>
      </c>
      <c r="J7" s="14">
        <f>SUMIFS(입출고표[수량g],입출고표[원료],[@원료],입출고표[구분],"조정")</f>
        <v/>
      </c>
      <c r="K7" s="14">
        <f>SUMIF(처방표[원료],[@원료],처방표[사용g])</f>
        <v/>
      </c>
      <c r="L7" s="14">
        <f>[@최초보유g]+[@구매g]+[@조정g]-[@제조사용g]</f>
        <v/>
      </c>
      <c r="M7" s="12" t="inlineStr">
        <is>
          <t>천연사랑 50ml(액상). ★냉장 보관(개봉 후)·차광, 동결 금지(다당류라 미생물·변질 취약). 100g당 1g(≈50배치). CoA 확인</t>
        </is>
      </c>
    </row>
    <row r="8">
      <c r="A8" s="11" t="inlineStr">
        <is>
          <t>베타인</t>
        </is>
      </c>
      <c r="B8" s="12" t="inlineStr">
        <is>
          <t>Betaine</t>
        </is>
      </c>
      <c r="C8" s="13" t="inlineStr">
        <is>
          <t>A</t>
        </is>
      </c>
      <c r="D8" s="11" t="inlineStr">
        <is>
          <t>보습</t>
        </is>
      </c>
      <c r="E8" s="12" t="inlineStr">
        <is>
          <t>수분을 끌어당기거나 붙잡아 촉촉하게(글리세린·베타인·프로판디올·히알루론산). 너무 끈적하면 종류를 바꾸거나 %↓.</t>
        </is>
      </c>
      <c r="F8" s="14" t="inlineStr">
        <is>
          <t>O</t>
        </is>
      </c>
      <c r="G8" s="14" t="inlineStr">
        <is>
          <t>서늘</t>
        </is>
      </c>
      <c r="H8" s="14" t="n">
        <v>100</v>
      </c>
      <c r="I8" s="14">
        <f>SUMIFS(입출고표[수량g],입출고표[원료],[@원료],입출고표[구분],"구매")</f>
        <v/>
      </c>
      <c r="J8" s="14">
        <f>SUMIFS(입출고표[수량g],입출고표[원료],[@원료],입출고표[구분],"조정")</f>
        <v/>
      </c>
      <c r="K8" s="14">
        <f>SUMIF(처방표[원료],[@원료],처방표[사용g])</f>
        <v/>
      </c>
      <c r="L8" s="14">
        <f>[@최초보유g]+[@구매g]+[@조정g]-[@제조사용g]</f>
        <v/>
      </c>
      <c r="M8" s="12" t="inlineStr">
        <is>
          <t>허브누리 내추럴베타인 50g×2(액상, 전성분에 1,2-헥산디올 포함). 셀러. (v2 미사용)</t>
        </is>
      </c>
    </row>
    <row r="9">
      <c r="A9" s="11" t="inlineStr">
        <is>
          <t>아연피카</t>
        </is>
      </c>
      <c r="B9" s="12" t="inlineStr">
        <is>
          <t>Zinc PCA</t>
        </is>
      </c>
      <c r="C9" s="13" t="inlineStr">
        <is>
          <t>A</t>
        </is>
      </c>
      <c r="D9" s="11" t="inlineStr">
        <is>
          <t>활성</t>
        </is>
      </c>
      <c r="E9" s="12" t="inlineStr">
        <is>
          <t>효능을 내는 성분(피지·진정·톤 등). 따갑/자극 나면 고농도 활성(나이아신아마이드 등)부터 %↓, 민감하면 2%부터 올려가며 테스트.</t>
        </is>
      </c>
      <c r="F9" s="14" t="inlineStr">
        <is>
          <t>O</t>
        </is>
      </c>
      <c r="G9" s="14" t="inlineStr">
        <is>
          <t>방습</t>
        </is>
      </c>
      <c r="H9" s="14" t="n">
        <v>50</v>
      </c>
      <c r="I9" s="14">
        <f>SUMIFS(입출고표[수량g],입출고표[원료],[@원료],입출고표[구분],"구매")</f>
        <v/>
      </c>
      <c r="J9" s="14">
        <f>SUMIFS(입출고표[수량g],입출고표[원료],[@원료],입출고표[구분],"조정")</f>
        <v/>
      </c>
      <c r="K9" s="14">
        <f>SUMIF(처방표[원료],[@원료],처방표[사용g])</f>
        <v/>
      </c>
      <c r="L9" s="14">
        <f>[@최초보유g]+[@구매g]+[@조정g]-[@제조사용g]</f>
        <v/>
      </c>
      <c r="M9" s="12" t="inlineStr">
        <is>
          <t>천연사랑 '징크 PCA' 50g(분말). 100g당 1g(≈50배치). CoA 확인</t>
        </is>
      </c>
    </row>
    <row r="10">
      <c r="A10" s="11" t="inlineStr">
        <is>
          <t>알란토인</t>
        </is>
      </c>
      <c r="B10" s="12" t="inlineStr">
        <is>
          <t>Allantoin</t>
        </is>
      </c>
      <c r="C10" s="13" t="inlineStr">
        <is>
          <t>A</t>
        </is>
      </c>
      <c r="D10" s="11" t="inlineStr">
        <is>
          <t>활성</t>
        </is>
      </c>
      <c r="E10" s="12" t="inlineStr">
        <is>
          <t>효능을 내는 성분(피지·진정·톤 등). 따갑/자극 나면 고농도 활성(나이아신아마이드 등)부터 %↓, 민감하면 2%부터 올려가며 테스트.</t>
        </is>
      </c>
      <c r="F10" s="14" t="inlineStr">
        <is>
          <t>O</t>
        </is>
      </c>
      <c r="G10" s="14" t="inlineStr">
        <is>
          <t>방습</t>
        </is>
      </c>
      <c r="H10" s="14" t="n">
        <v>90</v>
      </c>
      <c r="I10" s="14">
        <f>SUMIFS(입출고표[수량g],입출고표[원료],[@원료],입출고표[구분],"구매")</f>
        <v/>
      </c>
      <c r="J10" s="14">
        <f>SUMIFS(입출고표[수량g],입출고표[원료],[@원료],입출고표[구분],"조정")</f>
        <v/>
      </c>
      <c r="K10" s="14">
        <f>SUMIF(처방표[원료],[@원료],처방표[사용g])</f>
        <v/>
      </c>
      <c r="L10" s="14">
        <f>[@최초보유g]+[@구매g]+[@조정g]-[@제조사용g]</f>
        <v/>
      </c>
      <c r="M10" s="12" t="inlineStr">
        <is>
          <t>허브누리 알란토인분말 30g×3. 방습고. 100g당 0.5g</t>
        </is>
      </c>
    </row>
    <row r="11">
      <c r="A11" s="11" t="inlineStr">
        <is>
          <t>잔탄검</t>
        </is>
      </c>
      <c r="B11" s="12" t="inlineStr">
        <is>
          <t>Xanthan Gum</t>
        </is>
      </c>
      <c r="C11" s="13" t="inlineStr">
        <is>
          <t>A</t>
        </is>
      </c>
      <c r="D11" s="11" t="inlineStr">
        <is>
          <t>점증제</t>
        </is>
      </c>
      <c r="E11" s="12" t="inlineStr">
        <is>
          <t>되기(점도)를 만든다(잔탄검). 묽으면 0.1%p↑, 되면↓. 반드시 글리세린에 선분산 후 물에(뭉침 방지).</t>
        </is>
      </c>
      <c r="F11" s="14" t="inlineStr">
        <is>
          <t>O</t>
        </is>
      </c>
      <c r="G11" s="14" t="inlineStr">
        <is>
          <t>방습</t>
        </is>
      </c>
      <c r="H11" s="14" t="n">
        <v>100</v>
      </c>
      <c r="I11" s="14">
        <f>SUMIFS(입출고표[수량g],입출고표[원료],[@원료],입출고표[구분],"구매")</f>
        <v/>
      </c>
      <c r="J11" s="14">
        <f>SUMIFS(입출고표[수량g],입출고표[원료],[@원료],입출고표[구분],"조정")</f>
        <v/>
      </c>
      <c r="K11" s="14">
        <f>SUMIF(처방표[원료],[@원료],처방표[사용g])</f>
        <v/>
      </c>
      <c r="L11" s="14">
        <f>[@최초보유g]+[@구매g]+[@조정g]-[@제조사용g]</f>
        <v/>
      </c>
      <c r="M11" s="12" t="inlineStr">
        <is>
          <t>허브누리 잔탄검 50g×2(분말). 방습고. 100g당 0.3g(글리세린에 선분산)</t>
        </is>
      </c>
    </row>
    <row r="12">
      <c r="A12" s="11" t="inlineStr">
        <is>
          <t>정제수</t>
        </is>
      </c>
      <c r="B12" s="12" t="inlineStr">
        <is>
          <t>Water</t>
        </is>
      </c>
      <c r="C12" s="13" t="inlineStr">
        <is>
          <t>A</t>
        </is>
      </c>
      <c r="D12" s="11" t="inlineStr">
        <is>
          <t>용제</t>
        </is>
      </c>
      <c r="E12" s="12" t="inlineStr">
        <is>
          <t>제품의 바탕이 되는 물. 전체 양·농도를 맞추는 '잔량(마지막에 100g 채움)'으로 쓴다. 되기엔 직접 관여 안 함.</t>
        </is>
      </c>
      <c r="F12" s="14" t="inlineStr">
        <is>
          <t>O</t>
        </is>
      </c>
      <c r="G12" s="14" t="inlineStr">
        <is>
          <t>서늘</t>
        </is>
      </c>
      <c r="H12" s="14" t="n">
        <v>1000</v>
      </c>
      <c r="I12" s="14">
        <f>SUMIFS(입출고표[수량g],입출고표[원료],[@원료],입출고표[구분],"구매")</f>
        <v/>
      </c>
      <c r="J12" s="14">
        <f>SUMIFS(입출고표[수량g],입출고표[원료],[@원료],입출고표[구분],"조정")</f>
        <v/>
      </c>
      <c r="K12" s="14">
        <f>SUMIF(처방표[원료],[@원료],처방표[사용g])</f>
        <v/>
      </c>
      <c r="L12" s="14">
        <f>[@최초보유g]+[@구매g]+[@조정g]-[@제조사용g]</f>
        <v/>
      </c>
      <c r="M12" s="12" t="inlineStr">
        <is>
          <t>천연사랑 정제수 2병(정확 용량 라벨 확인). 셀러. 100g당 63.5g + 세척·HA불리기·pH희석 공용</t>
        </is>
      </c>
    </row>
    <row r="13">
      <c r="A13" s="11" t="inlineStr">
        <is>
          <t>프로판디올</t>
        </is>
      </c>
      <c r="B13" s="12" t="inlineStr">
        <is>
          <t>Propanediol</t>
        </is>
      </c>
      <c r="C13" s="13" t="inlineStr">
        <is>
          <t>A</t>
        </is>
      </c>
      <c r="D13" s="11" t="inlineStr">
        <is>
          <t>보습</t>
        </is>
      </c>
      <c r="E13" s="12" t="inlineStr">
        <is>
          <t>수분을 끌어당기거나 붙잡아 촉촉하게(글리세린·베타인·프로판디올·히알루론산). 너무 끈적하면 종류를 바꾸거나 %↓.</t>
        </is>
      </c>
      <c r="F13" s="14" t="inlineStr">
        <is>
          <t>O</t>
        </is>
      </c>
      <c r="G13" s="14" t="inlineStr">
        <is>
          <t>서늘</t>
        </is>
      </c>
      <c r="H13" s="14" t="n">
        <v>250</v>
      </c>
      <c r="I13" s="14">
        <f>SUMIFS(입출고표[수량g],입출고표[원료],[@원료],입출고표[구분],"구매")</f>
        <v/>
      </c>
      <c r="J13" s="14">
        <f>SUMIFS(입출고표[수량g],입출고표[원료],[@원료],입출고표[구분],"조정")</f>
        <v/>
      </c>
      <c r="K13" s="14">
        <f>SUMIF(처방표[원료],[@원료],처방표[사용g])</f>
        <v/>
      </c>
      <c r="L13" s="14">
        <f>[@최초보유g]+[@구매g]+[@조정g]-[@제조사용g]</f>
        <v/>
      </c>
      <c r="M13" s="12" t="inlineStr">
        <is>
          <t>허브누리 '에코보습제(프로판디올)' 250g. 셀러. ★v2 '펜틸렌글라이콜' 대체 사용. 100g당 3g</t>
        </is>
      </c>
    </row>
    <row r="14">
      <c r="A14" s="11" t="inlineStr">
        <is>
          <t>MCT오일</t>
        </is>
      </c>
      <c r="B14" s="12" t="inlineStr">
        <is>
          <t>Caprylic/Capric Triglyceride</t>
        </is>
      </c>
      <c r="C14" s="20" t="inlineStr">
        <is>
          <t>B</t>
        </is>
      </c>
      <c r="D14" s="11" t="inlineStr">
        <is>
          <t>유상·에몰리언트</t>
        </is>
      </c>
      <c r="E14" s="12" t="inlineStr">
        <is>
          <t>오일·지방알코올로 발림·영양·바디를 준다(스쿠알란·MCT·세틸알코올). 무겁/번들이면 %↓, 묽으면 세틸↑.</t>
        </is>
      </c>
      <c r="F14" s="14" t="inlineStr">
        <is>
          <t>O</t>
        </is>
      </c>
      <c r="G14" s="14" t="inlineStr">
        <is>
          <t>서늘</t>
        </is>
      </c>
      <c r="H14" s="14" t="n">
        <v>500</v>
      </c>
      <c r="I14" s="14">
        <f>SUMIFS(입출고표[수량g],입출고표[원료],[@원료],입출고표[구분],"구매")</f>
        <v/>
      </c>
      <c r="J14" s="14">
        <f>SUMIFS(입출고표[수량g],입출고표[원료],[@원료],입출고표[구분],"조정")</f>
        <v/>
      </c>
      <c r="K14" s="14">
        <f>SUMIF(처방표[원료],[@원료],처방표[사용g])</f>
        <v/>
      </c>
      <c r="L14" s="14">
        <f>[@최초보유g]+[@구매g]+[@조정g]-[@제조사용g]</f>
        <v/>
      </c>
      <c r="M14" s="12" t="inlineStr">
        <is>
          <t>허브누리 MCT 250g×2. 셀러. 100g당 3g</t>
        </is>
      </c>
    </row>
    <row r="15">
      <c r="A15" s="11" t="inlineStr">
        <is>
          <t>디메치콘</t>
        </is>
      </c>
      <c r="B15" s="12" t="inlineStr">
        <is>
          <t>Dimethicone</t>
        </is>
      </c>
      <c r="C15" s="20" t="inlineStr">
        <is>
          <t>B</t>
        </is>
      </c>
      <c r="D15" s="11" t="inlineStr">
        <is>
          <t>감촉·실리콘</t>
        </is>
      </c>
      <c r="E15" s="12" t="inlineStr">
        <is>
          <t>매끈한 발림과 얇은 보호막(디메치콘). 산뜻함 필요하면 소폭↑, 헹굼성 떨어지면↓.</t>
        </is>
      </c>
      <c r="F15" s="14" t="inlineStr">
        <is>
          <t>O</t>
        </is>
      </c>
      <c r="G15" s="14" t="inlineStr">
        <is>
          <t>서늘</t>
        </is>
      </c>
      <c r="H15" s="14" t="n">
        <v>250</v>
      </c>
      <c r="I15" s="14">
        <f>SUMIFS(입출고표[수량g],입출고표[원료],[@원료],입출고표[구분],"구매")</f>
        <v/>
      </c>
      <c r="J15" s="14">
        <f>SUMIFS(입출고표[수량g],입출고표[원료],[@원료],입출고표[구분],"조정")</f>
        <v/>
      </c>
      <c r="K15" s="14">
        <f>SUMIF(처방표[원료],[@원료],처방표[사용g])</f>
        <v/>
      </c>
      <c r="L15" s="14">
        <f>[@최초보유g]+[@구매g]+[@조정g]-[@제조사용g]</f>
        <v/>
      </c>
      <c r="M15" s="12" t="inlineStr">
        <is>
          <t>GO5109 디메치콘. 셀러. 100g당 3g</t>
        </is>
      </c>
    </row>
    <row r="16">
      <c r="A16" s="11" t="inlineStr">
        <is>
          <t>몬타노브68</t>
        </is>
      </c>
      <c r="B16" s="12" t="inlineStr">
        <is>
          <t>Cetearyl Alcohol &amp; Cetearyl Glucoside</t>
        </is>
      </c>
      <c r="C16" s="20" t="inlineStr">
        <is>
          <t>B</t>
        </is>
      </c>
      <c r="D16" s="11" t="inlineStr">
        <is>
          <t>유화제</t>
        </is>
      </c>
      <c r="E16" s="12" t="inlineStr">
        <is>
          <t>물과 기름이 분리 안 되게 잡아준다(몬타노브68). 층분리 나면 ①온도 ②호모 먼저, 그래도면 %↑.</t>
        </is>
      </c>
      <c r="F16" s="14" t="inlineStr">
        <is>
          <t>O</t>
        </is>
      </c>
      <c r="G16" s="14" t="inlineStr">
        <is>
          <t>서늘</t>
        </is>
      </c>
      <c r="H16" s="14" t="n">
        <v>200</v>
      </c>
      <c r="I16" s="14">
        <f>SUMIFS(입출고표[수량g],입출고표[원료],[@원료],입출고표[구분],"구매")</f>
        <v/>
      </c>
      <c r="J16" s="14">
        <f>SUMIFS(입출고표[수량g],입출고표[원료],[@원료],입출고표[구분],"조정")</f>
        <v/>
      </c>
      <c r="K16" s="14">
        <f>SUMIF(처방표[원료],[@원료],처방표[사용g])</f>
        <v/>
      </c>
      <c r="L16" s="14">
        <f>[@최초보유g]+[@구매g]+[@조정g]-[@제조사용g]</f>
        <v/>
      </c>
      <c r="M16" s="12" t="inlineStr">
        <is>
          <t>다인소프 '몬타왁스 68' 100g×2(도착). 셀러(서늘·건조·밀폐, 방습). v2 유화제(글루코사이드계, 말라세지아-세이프). 100g당 4g(≈50배치)</t>
        </is>
      </c>
    </row>
    <row r="17">
      <c r="A17" s="11" t="inlineStr">
        <is>
          <t>세틸알코올</t>
        </is>
      </c>
      <c r="B17" s="12" t="inlineStr">
        <is>
          <t>Cetyl Alcohol</t>
        </is>
      </c>
      <c r="C17" s="20" t="inlineStr">
        <is>
          <t>B</t>
        </is>
      </c>
      <c r="D17" s="11" t="inlineStr">
        <is>
          <t>유상·에몰리언트</t>
        </is>
      </c>
      <c r="E17" s="12" t="inlineStr">
        <is>
          <t>오일·지방알코올로 발림·영양·바디를 준다(스쿠알란·MCT·세틸알코올). 무겁/번들이면 %↓, 묽으면 세틸↑.</t>
        </is>
      </c>
      <c r="F17" s="14" t="inlineStr">
        <is>
          <t>O</t>
        </is>
      </c>
      <c r="G17" s="14" t="inlineStr">
        <is>
          <t>서늘</t>
        </is>
      </c>
      <c r="H17" s="14" t="n">
        <v>250</v>
      </c>
      <c r="I17" s="14">
        <f>SUMIFS(입출고표[수량g],입출고표[원료],[@원료],입출고표[구분],"구매")</f>
        <v/>
      </c>
      <c r="J17" s="14">
        <f>SUMIFS(입출고표[수량g],입출고표[원료],[@원료],입출고표[구분],"조정")</f>
        <v/>
      </c>
      <c r="K17" s="14">
        <f>SUMIF(처방표[원료],[@원료],처방표[사용g])</f>
        <v/>
      </c>
      <c r="L17" s="14">
        <f>[@최초보유g]+[@구매g]+[@조정g]-[@제조사용g]</f>
        <v/>
      </c>
      <c r="M17" s="12" t="inlineStr">
        <is>
          <t>허브누리 세틸알코올 250g. 셀러. 100g당 2g</t>
        </is>
      </c>
    </row>
    <row r="18">
      <c r="A18" s="11" t="inlineStr">
        <is>
          <t>스쿠알란</t>
        </is>
      </c>
      <c r="B18" s="12" t="inlineStr">
        <is>
          <t>Squalane</t>
        </is>
      </c>
      <c r="C18" s="20" t="inlineStr">
        <is>
          <t>B</t>
        </is>
      </c>
      <c r="D18" s="11" t="inlineStr">
        <is>
          <t>유상·에몰리언트</t>
        </is>
      </c>
      <c r="E18" s="12" t="inlineStr">
        <is>
          <t>오일·지방알코올로 발림·영양·바디를 준다(스쿠알란·MCT·세틸알코올). 무겁/번들이면 %↓, 묽으면 세틸↑.</t>
        </is>
      </c>
      <c r="F18" s="14" t="inlineStr">
        <is>
          <t>O</t>
        </is>
      </c>
      <c r="G18" s="14" t="inlineStr">
        <is>
          <t>서늘</t>
        </is>
      </c>
      <c r="H18" s="14" t="n">
        <v>100</v>
      </c>
      <c r="I18" s="14">
        <f>SUMIFS(입출고표[수량g],입출고표[원료],[@원료],입출고표[구분],"구매")</f>
        <v/>
      </c>
      <c r="J18" s="14">
        <f>SUMIFS(입출고표[수량g],입출고표[원료],[@원료],입출고표[구분],"조정")</f>
        <v/>
      </c>
      <c r="K18" s="14">
        <f>SUMIF(처방표[원료],[@원료],처방표[사용g])</f>
        <v/>
      </c>
      <c r="L18" s="14">
        <f>[@최초보유g]+[@구매g]+[@조정g]-[@제조사용g]</f>
        <v/>
      </c>
      <c r="M18" s="12" t="inlineStr">
        <is>
          <t>허브누리 유기농 스쿠알란 50ml×2. 셀러. 100g당 5g</t>
        </is>
      </c>
    </row>
    <row r="19">
      <c r="A19" s="11" t="inlineStr">
        <is>
          <t>시어버터</t>
        </is>
      </c>
      <c r="B19" s="12" t="inlineStr">
        <is>
          <t>Butyrospermum Parkii Butter</t>
        </is>
      </c>
      <c r="C19" s="20" t="inlineStr">
        <is>
          <t>B</t>
        </is>
      </c>
      <c r="D19" s="11" t="inlineStr">
        <is>
          <t>유상·에몰리언트</t>
        </is>
      </c>
      <c r="E19" s="12" t="inlineStr">
        <is>
          <t>오일·지방알코올로 발림·영양·바디를 준다(스쿠알란·MCT·세틸알코올). 무겁/번들이면 %↓, 묽으면 세틸↑.</t>
        </is>
      </c>
      <c r="F19" s="20" t="inlineStr">
        <is>
          <t>X</t>
        </is>
      </c>
      <c r="G19" s="14" t="inlineStr">
        <is>
          <t>서늘</t>
        </is>
      </c>
      <c r="H19" s="14" t="n">
        <v>300</v>
      </c>
      <c r="I19" s="14">
        <f>SUMIFS(입출고표[수량g],입출고표[원료],[@원료],입출고표[구분],"구매")</f>
        <v/>
      </c>
      <c r="J19" s="14">
        <f>SUMIFS(입출고표[수량g],입출고표[원료],[@원료],입출고표[구분],"조정")</f>
        <v/>
      </c>
      <c r="K19" s="14">
        <f>SUMIF(처방표[원료],[@원료],처방표[사용g])</f>
        <v/>
      </c>
      <c r="L19" s="14">
        <f>[@최초보유g]+[@구매g]+[@조정g]-[@제조사용g]</f>
        <v/>
      </c>
      <c r="M19" s="12" t="inlineStr">
        <is>
          <t>(v2 미사용 — C11~24 지방산 버터라 히어로 제외). 타 제형·실험용</t>
        </is>
      </c>
    </row>
    <row r="20">
      <c r="A20" s="11" t="inlineStr">
        <is>
          <t>올리브유화왁스</t>
        </is>
      </c>
      <c r="B20" s="12" t="inlineStr">
        <is>
          <t>Cetearyl Olivate &amp; Sorbitan Olivate</t>
        </is>
      </c>
      <c r="C20" s="20" t="inlineStr">
        <is>
          <t>B</t>
        </is>
      </c>
      <c r="D20" s="11" t="inlineStr">
        <is>
          <t>유화제</t>
        </is>
      </c>
      <c r="E20" s="12" t="inlineStr">
        <is>
          <t>물과 기름이 분리 안 되게 잡아준다(몬타노브68). 층분리 나면 ①온도 ②호모 먼저, 그래도면 %↑.</t>
        </is>
      </c>
      <c r="F20" s="20" t="inlineStr">
        <is>
          <t>X</t>
        </is>
      </c>
      <c r="G20" s="14" t="inlineStr">
        <is>
          <t>서늘</t>
        </is>
      </c>
      <c r="H20" s="14" t="n">
        <v>50</v>
      </c>
      <c r="I20" s="14">
        <f>SUMIFS(입출고표[수량g],입출고표[원료],[@원료],입출고표[구분],"구매")</f>
        <v/>
      </c>
      <c r="J20" s="14">
        <f>SUMIFS(입출고표[수량g],입출고표[원료],[@원료],입출고표[구분],"조정")</f>
        <v/>
      </c>
      <c r="K20" s="14">
        <f>SUMIF(처방표[원료],[@원료],처방표[사용g])</f>
        <v/>
      </c>
      <c r="L20" s="14">
        <f>[@최초보유g]+[@구매g]+[@조정g]-[@제조사용g]</f>
        <v/>
      </c>
      <c r="M20" s="12" t="inlineStr">
        <is>
          <t>허브누리 올리브유화왁스(실수령 50g). (v2 미사용 — 올리브 유래라 말라세지아 회색지대로 제외)</t>
        </is>
      </c>
    </row>
    <row r="21">
      <c r="A21" s="11" t="inlineStr">
        <is>
          <t>토코페롤(비타민E)</t>
        </is>
      </c>
      <c r="B21" s="12" t="inlineStr">
        <is>
          <t>Tocopherol</t>
        </is>
      </c>
      <c r="C21" s="20" t="inlineStr">
        <is>
          <t>B</t>
        </is>
      </c>
      <c r="D21" s="11" t="inlineStr">
        <is>
          <t>항산화제</t>
        </is>
      </c>
      <c r="E21" s="12" t="inlineStr">
        <is>
          <t>오일이 산패(쩐내)하는 걸 늦춘다(토코페롤). 쩐내·변색 나면 0.5~1% 추가, 차광 보관.</t>
        </is>
      </c>
      <c r="F21" s="14" t="inlineStr">
        <is>
          <t>O</t>
        </is>
      </c>
      <c r="G21" s="14" t="inlineStr">
        <is>
          <t>서늘</t>
        </is>
      </c>
      <c r="H21" s="14" t="n">
        <v>100</v>
      </c>
      <c r="I21" s="14">
        <f>SUMIFS(입출고표[수량g],입출고표[원료],[@원료],입출고표[구분],"구매")</f>
        <v/>
      </c>
      <c r="J21" s="14">
        <f>SUMIFS(입출고표[수량g],입출고표[원료],[@원료],입출고표[구분],"조정")</f>
        <v/>
      </c>
      <c r="K21" s="14">
        <f>SUMIF(처방표[원료],[@원료],처방표[사용g])</f>
        <v/>
      </c>
      <c r="L21" s="14">
        <f>[@최초보유g]+[@구매g]+[@조정g]-[@제조사용g]</f>
        <v/>
      </c>
      <c r="M21" s="12" t="inlineStr">
        <is>
          <t>허브누리 비타민E 50g×2. (v2 미사용). 산화취약 오일 산패 방지용</t>
        </is>
      </c>
    </row>
    <row r="22">
      <c r="A22" s="11" t="inlineStr">
        <is>
          <t>폴리글리세릴-4 카프레이트</t>
        </is>
      </c>
      <c r="B22" s="12" t="inlineStr">
        <is>
          <t>Polyglyceryl-4 Caprate</t>
        </is>
      </c>
      <c r="C22" s="20" t="inlineStr">
        <is>
          <t>B</t>
        </is>
      </c>
      <c r="D22" s="11" t="inlineStr">
        <is>
          <t>가용화제</t>
        </is>
      </c>
      <c r="E22" s="12" t="inlineStr">
        <is>
          <t>오일이 물을 만나면 유백색으로 풀려 헹궈지게 한다(워시오프 클렌징). 안 헹궈지면 %↑.</t>
        </is>
      </c>
      <c r="F22" s="14" t="inlineStr">
        <is>
          <t>O</t>
        </is>
      </c>
      <c r="G22" s="14" t="inlineStr"/>
      <c r="H22" s="14" t="n">
        <v>0</v>
      </c>
      <c r="I22" s="14">
        <f>SUMIFS(입출고표[수량g],입출고표[원료],[@원료],입출고표[구분],"구매")</f>
        <v/>
      </c>
      <c r="J22" s="14">
        <f>SUMIFS(입출고표[수량g],입출고표[원료],[@원료],입출고표[구분],"조정")</f>
        <v/>
      </c>
      <c r="K22" s="14">
        <f>SUMIF(처방표[원료],[@원료],처방표[사용g])</f>
        <v/>
      </c>
      <c r="L22" s="14">
        <f>[@최초보유g]+[@구매g]+[@조정g]-[@제조사용g]</f>
        <v/>
      </c>
      <c r="M22" s="12" t="inlineStr">
        <is>
          <t>★미보유(구매 필요)</t>
        </is>
      </c>
    </row>
    <row r="23">
      <c r="A23" s="11" t="inlineStr">
        <is>
          <t>호호바오일</t>
        </is>
      </c>
      <c r="B23" s="12" t="inlineStr">
        <is>
          <t>Simmondsia Chinensis Seed Oil</t>
        </is>
      </c>
      <c r="C23" s="20" t="inlineStr">
        <is>
          <t>B</t>
        </is>
      </c>
      <c r="D23" s="11" t="inlineStr">
        <is>
          <t>유상·에몰리언트</t>
        </is>
      </c>
      <c r="E23" s="12" t="inlineStr">
        <is>
          <t>오일·지방알코올로 발림·영양·바디를 준다(스쿠알란·MCT·세틸알코올). 무겁/번들이면 %↓, 묽으면 세틸↑.</t>
        </is>
      </c>
      <c r="F23" s="20" t="inlineStr">
        <is>
          <t>X</t>
        </is>
      </c>
      <c r="G23" s="14" t="inlineStr">
        <is>
          <t>서늘</t>
        </is>
      </c>
      <c r="H23" s="14" t="n">
        <v>200</v>
      </c>
      <c r="I23" s="14">
        <f>SUMIFS(입출고표[수량g],입출고표[원료],[@원료],입출고표[구분],"구매")</f>
        <v/>
      </c>
      <c r="J23" s="14">
        <f>SUMIFS(입출고표[수량g],입출고표[원료],[@원료],입출고표[구분],"조정")</f>
        <v/>
      </c>
      <c r="K23" s="14">
        <f>SUMIF(처방표[원료],[@원료],처방표[사용g])</f>
        <v/>
      </c>
      <c r="L23" s="14">
        <f>[@최초보유g]+[@구매g]+[@조정g]-[@제조사용g]</f>
        <v/>
      </c>
      <c r="M23" s="12" t="inlineStr">
        <is>
          <t>허브누리 정제호호바. (v2 미사용 — 말라세지아 먹이 오일이라 히어로에서 제외)</t>
        </is>
      </c>
    </row>
    <row r="24">
      <c r="A24" s="11" t="inlineStr">
        <is>
          <t>1,2-헥산다이올</t>
        </is>
      </c>
      <c r="B24" s="12" t="inlineStr">
        <is>
          <t>1,2-Hexanediol</t>
        </is>
      </c>
      <c r="C24" s="15" t="inlineStr">
        <is>
          <t>C</t>
        </is>
      </c>
      <c r="D24" s="11" t="inlineStr">
        <is>
          <t>방부제</t>
        </is>
      </c>
      <c r="E24" s="12" t="inlineStr">
        <is>
          <t>세균·곰팡이를 막는다(페녹시에탄올+헥산다이올). 물 든 제품 필수. 오염 나면 함량·소독 점검.</t>
        </is>
      </c>
      <c r="F24" s="14" t="inlineStr">
        <is>
          <t>O</t>
        </is>
      </c>
      <c r="G24" s="14" t="inlineStr">
        <is>
          <t>서늘</t>
        </is>
      </c>
      <c r="H24" s="14" t="n">
        <v>100</v>
      </c>
      <c r="I24" s="14">
        <f>SUMIFS(입출고표[수량g],입출고표[원료],[@원료],입출고표[구분],"구매")</f>
        <v/>
      </c>
      <c r="J24" s="14">
        <f>SUMIFS(입출고표[수량g],입출고표[원료],[@원료],입출고표[구분],"조정")</f>
        <v/>
      </c>
      <c r="K24" s="14">
        <f>SUMIF(처방표[원료],[@원료],처방표[사용g])</f>
        <v/>
      </c>
      <c r="L24" s="14">
        <f>[@최초보유g]+[@구매g]+[@조정g]-[@제조사용g]</f>
        <v/>
      </c>
      <c r="M24" s="12" t="inlineStr">
        <is>
          <t>천연사랑 1,2-헥산다이올(액상). 방부 부스터(페녹시와 병용). 100g당 1g. v2 방부 시스템 완성</t>
        </is>
      </c>
    </row>
    <row r="25">
      <c r="A25" s="11" t="inlineStr">
        <is>
          <t>녹차추출물</t>
        </is>
      </c>
      <c r="B25" s="12" t="inlineStr">
        <is>
          <t>Camellia Sinensis Leaf Extract</t>
        </is>
      </c>
      <c r="C25" s="15" t="inlineStr">
        <is>
          <t>C</t>
        </is>
      </c>
      <c r="D25" s="11" t="inlineStr">
        <is>
          <t>활성</t>
        </is>
      </c>
      <c r="E25" s="12" t="inlineStr">
        <is>
          <t>효능을 내는 성분(피지·진정·톤 등). 따갑/자극 나면 고농도 활성(나이아신아마이드 등)부터 %↓, 민감하면 2%부터 올려가며 테스트.</t>
        </is>
      </c>
      <c r="F25" s="14" t="inlineStr">
        <is>
          <t>O</t>
        </is>
      </c>
      <c r="G25" s="14" t="inlineStr">
        <is>
          <t>냉장</t>
        </is>
      </c>
      <c r="H25" s="14" t="n">
        <v>50</v>
      </c>
      <c r="I25" s="14">
        <f>SUMIFS(입출고표[수량g],입출고표[원료],[@원료],입출고표[구분],"구매")</f>
        <v/>
      </c>
      <c r="J25" s="14">
        <f>SUMIFS(입출고표[수량g],입출고표[원료],[@원료],입출고표[구분],"조정")</f>
        <v/>
      </c>
      <c r="K25" s="14">
        <f>SUMIF(처방표[원료],[@원료],처방표[사용g])</f>
        <v/>
      </c>
      <c r="L25" s="14">
        <f>[@최초보유g]+[@구매g]+[@조정g]-[@제조사용g]</f>
        <v/>
      </c>
      <c r="M25" s="12" t="inlineStr">
        <is>
          <t>천연사랑 '제주녹차 추출물' 50ml(수용성). ★냉장 보관·차광(폴리페놀 산화·갈변 취약, 개봉 후 특히). 100g당 2g(≈25배치). CoA 확인</t>
        </is>
      </c>
    </row>
    <row r="26">
      <c r="A26" s="11" t="inlineStr">
        <is>
          <t>마데카소사이드</t>
        </is>
      </c>
      <c r="B26" s="12" t="inlineStr">
        <is>
          <t>Madecassoside</t>
        </is>
      </c>
      <c r="C26" s="15" t="inlineStr">
        <is>
          <t>C</t>
        </is>
      </c>
      <c r="D26" s="11" t="inlineStr">
        <is>
          <t>활성</t>
        </is>
      </c>
      <c r="E26" s="12" t="inlineStr">
        <is>
          <t>효능을 내는 성분(피지·진정·톤 등). 따갑/자극 나면 고농도 활성(나이아신아마이드 등)부터 %↓, 민감하면 2%부터 올려가며 테스트.</t>
        </is>
      </c>
      <c r="F26" s="14" t="inlineStr">
        <is>
          <t>O</t>
        </is>
      </c>
      <c r="G26" s="14" t="inlineStr">
        <is>
          <t>냉동</t>
        </is>
      </c>
      <c r="H26" s="14" t="n">
        <v>30</v>
      </c>
      <c r="I26" s="14">
        <f>SUMIFS(입출고표[수량g],입출고표[원료],[@원료],입출고표[구분],"구매")</f>
        <v/>
      </c>
      <c r="J26" s="14">
        <f>SUMIFS(입출고표[수량g],입출고표[원료],[@원료],입출고표[구분],"조정")</f>
        <v/>
      </c>
      <c r="K26" s="14">
        <f>SUMIF(처방표[원료],[@원료],처방표[사용g])</f>
        <v/>
      </c>
      <c r="L26" s="14">
        <f>[@최초보유g]+[@구매g]+[@조정g]-[@제조사용g]</f>
        <v/>
      </c>
      <c r="M26" s="12" t="inlineStr">
        <is>
          <t>허브누리 마데카소사이드 30g(액상). ★냉동 보관. v2 '센텔라추출물' 대체. 100g당 1g</t>
        </is>
      </c>
    </row>
    <row r="27">
      <c r="A27" s="11" t="inlineStr">
        <is>
          <t>판테놀(B5)</t>
        </is>
      </c>
      <c r="B27" s="12" t="inlineStr">
        <is>
          <t>Panthenol</t>
        </is>
      </c>
      <c r="C27" s="15" t="inlineStr">
        <is>
          <t>C</t>
        </is>
      </c>
      <c r="D27" s="11" t="inlineStr">
        <is>
          <t>활성</t>
        </is>
      </c>
      <c r="E27" s="12" t="inlineStr">
        <is>
          <t>효능을 내는 성분(피지·진정·톤 등). 따갑/자극 나면 고농도 활성(나이아신아마이드 등)부터 %↓, 민감하면 2%부터 올려가며 테스트.</t>
        </is>
      </c>
      <c r="F27" s="14" t="inlineStr">
        <is>
          <t>O</t>
        </is>
      </c>
      <c r="G27" s="14" t="inlineStr">
        <is>
          <t>서늘</t>
        </is>
      </c>
      <c r="H27" s="14" t="n">
        <v>90</v>
      </c>
      <c r="I27" s="14">
        <f>SUMIFS(입출고표[수량g],입출고표[원료],[@원료],입출고표[구분],"구매")</f>
        <v/>
      </c>
      <c r="J27" s="14">
        <f>SUMIFS(입출고표[수량g],입출고표[원료],[@원료],입출고표[구분],"조정")</f>
        <v/>
      </c>
      <c r="K27" s="14">
        <f>SUMIF(처방표[원료],[@원료],처방표[사용g])</f>
        <v/>
      </c>
      <c r="L27" s="14">
        <f>[@최초보유g]+[@구매g]+[@조정g]-[@제조사용g]</f>
        <v/>
      </c>
      <c r="M27" s="12" t="inlineStr">
        <is>
          <t>허브누리 판테놀 30ml×3. 셀러. 100g당 1g</t>
        </is>
      </c>
    </row>
    <row r="28">
      <c r="A28" s="11" t="inlineStr">
        <is>
          <t>페녹시에탄올</t>
        </is>
      </c>
      <c r="B28" s="12" t="inlineStr">
        <is>
          <t>Phenoxyethanol</t>
        </is>
      </c>
      <c r="C28" s="15" t="inlineStr">
        <is>
          <t>C</t>
        </is>
      </c>
      <c r="D28" s="11" t="inlineStr">
        <is>
          <t>방부제</t>
        </is>
      </c>
      <c r="E28" s="12" t="inlineStr">
        <is>
          <t>세균·곰팡이를 막는다(페녹시에탄올+헥산다이올). 물 든 제품 필수. 오염 나면 함량·소독 점검.</t>
        </is>
      </c>
      <c r="F28" s="14" t="inlineStr">
        <is>
          <t>O</t>
        </is>
      </c>
      <c r="G28" s="14" t="inlineStr">
        <is>
          <t>서늘</t>
        </is>
      </c>
      <c r="H28" s="14" t="n">
        <v>100</v>
      </c>
      <c r="I28" s="14">
        <f>SUMIFS(입출고표[수량g],입출고표[원료],[@원료],입출고표[구분],"구매")</f>
        <v/>
      </c>
      <c r="J28" s="14">
        <f>SUMIFS(입출고표[수량g],입출고표[원료],[@원료],입출고표[구분],"조정")</f>
        <v/>
      </c>
      <c r="K28" s="14">
        <f>SUMIF(처방표[원료],[@원료],처방표[사용g])</f>
        <v/>
      </c>
      <c r="L28" s="14">
        <f>[@최초보유g]+[@구매g]+[@조정g]-[@제조사용g]</f>
        <v/>
      </c>
      <c r="M28" s="12" t="inlineStr">
        <is>
          <t>천연사랑 액상 보존제(신규·신선분). 단독(부스터 없음)이라 hexanediol과 병용. 100g당 0.7g</t>
        </is>
      </c>
    </row>
    <row r="29">
      <c r="A29" s="11" t="inlineStr">
        <is>
          <t>구연산</t>
        </is>
      </c>
      <c r="B29" s="12" t="inlineStr">
        <is>
          <t>Citric Acid</t>
        </is>
      </c>
      <c r="C29" s="16" t="inlineStr">
        <is>
          <t>pH</t>
        </is>
      </c>
      <c r="D29" s="11" t="inlineStr">
        <is>
          <t>pH조절</t>
        </is>
      </c>
      <c r="E29" s="12" t="inlineStr">
        <is>
          <t>산도를 피부에 맞춘다(구연산, 목표 5.0~5.5). 높으면 산 한 방울씩, 낮으면 정제수로 희석.</t>
        </is>
      </c>
      <c r="F29" s="14" t="inlineStr">
        <is>
          <t>O</t>
        </is>
      </c>
      <c r="G29" s="14" t="inlineStr">
        <is>
          <t>방습</t>
        </is>
      </c>
      <c r="H29" s="14" t="n">
        <v>500</v>
      </c>
      <c r="I29" s="14">
        <f>SUMIFS(입출고표[수량g],입출고표[원료],[@원료],입출고표[구분],"구매")</f>
        <v/>
      </c>
      <c r="J29" s="14">
        <f>SUMIFS(입출고표[수량g],입출고표[원료],[@원료],입출고표[구분],"조정")</f>
        <v/>
      </c>
      <c r="K29" s="14">
        <f>SUMIF(처방표[원료],[@원료],처방표[사용g])</f>
        <v/>
      </c>
      <c r="L29" s="14">
        <f>[@최초보유g]+[@구매g]+[@조정g]-[@제조사용g]</f>
        <v/>
      </c>
      <c r="M29" s="12" t="inlineStr">
        <is>
          <t>GO5109 무수구연산(고체) 500g. 방습고. pH 조절용 희석액으로 소량</t>
        </is>
      </c>
    </row>
  </sheetData>
  <mergeCells count="2">
    <mergeCell ref="A2:M2"/>
    <mergeCell ref="A1:M1"/>
  </mergeCells>
  <conditionalFormatting sqref="L4:L29">
    <cfRule type="cellIs" priority="1" operator="lessThan" dxfId="0">
      <formula>0</formula>
    </cfRule>
  </conditionalFormatting>
  <dataValidations count="1">
    <dataValidation sqref="D4:D29" showDropDown="0" showInputMessage="0" showErrorMessage="0" allowBlank="1" type="list">
      <formula1>"용제,보습,활성,유화제,점증제,유상·에몰리언트,감촉·실리콘,향료,방부제,항산화제,pH조절,가용화제"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34" customWidth="1" min="4" max="4"/>
    <col width="8" customWidth="1" min="5" max="5"/>
    <col width="26" customWidth="1" min="6" max="6"/>
  </cols>
  <sheetData>
    <row r="1" ht="30" customHeight="1">
      <c r="A1" s="1" t="inlineStr">
        <is>
          <t>도구 모음 — 보유/추천 장비·소모품</t>
        </is>
      </c>
    </row>
    <row r="2" ht="44" customHeight="1">
      <c r="A2" s="21" t="inlineStr">
        <is>
          <t>실험에 쓰는 장비·소모품 모음. 분류·보유로 필터해서 '뭘 더 사야 하나'를 본다. '보유'·'메모'는 네가 고쳐도 재생성 때 보존된다.   ┃ 보유 값: 보유=가지고 있음 · 추천=있으면 좋음(필요 시 구매) · 소모품=떨어지면 보충 · 필수=없으면 시작 금지</t>
        </is>
      </c>
    </row>
    <row r="3">
      <c r="A3" s="10" t="inlineStr">
        <is>
          <t>분류</t>
        </is>
      </c>
      <c r="B3" s="10" t="inlineStr">
        <is>
          <t>도구</t>
        </is>
      </c>
      <c r="C3" s="10" t="inlineStr">
        <is>
          <t>권장규격·모델</t>
        </is>
      </c>
      <c r="D3" s="10" t="inlineStr">
        <is>
          <t>용도</t>
        </is>
      </c>
      <c r="E3" s="10" t="inlineStr">
        <is>
          <t>보유</t>
        </is>
      </c>
      <c r="F3" s="10" t="inlineStr">
        <is>
          <t>메모</t>
        </is>
      </c>
    </row>
    <row r="4">
      <c r="A4" s="11" t="inlineStr">
        <is>
          <t>계량</t>
        </is>
      </c>
      <c r="B4" s="11" t="inlineStr">
        <is>
          <t>정밀 저울</t>
        </is>
      </c>
      <c r="C4" s="12" t="inlineStr">
        <is>
          <t>0.01g(필요시 0.001g)·최대 ~200g</t>
        </is>
      </c>
      <c r="D4" s="12" t="inlineStr">
        <is>
          <t>활성·검·보존제·향 등 1% 이하 소량 계량</t>
        </is>
      </c>
      <c r="E4" s="14" t="inlineStr">
        <is>
          <t>보유</t>
        </is>
      </c>
      <c r="F4" s="12" t="inlineStr"/>
    </row>
    <row r="5">
      <c r="A5" s="11" t="inlineStr">
        <is>
          <t>계량</t>
        </is>
      </c>
      <c r="B5" s="11" t="inlineStr">
        <is>
          <t>벤치 저울</t>
        </is>
      </c>
      <c r="C5" s="12" t="inlineStr">
        <is>
          <t>0.1g·최대 2~3kg</t>
        </is>
      </c>
      <c r="D5" s="12" t="inlineStr">
        <is>
          <t>정제수·오일·베이스 등 대량 계량</t>
        </is>
      </c>
      <c r="E5" s="14" t="inlineStr">
        <is>
          <t>추천</t>
        </is>
      </c>
      <c r="F5" s="12" t="inlineStr"/>
    </row>
    <row r="6">
      <c r="A6" s="11" t="inlineStr">
        <is>
          <t>계량</t>
        </is>
      </c>
      <c r="B6" s="11" t="inlineStr">
        <is>
          <t>유산지(칭량지)·약포지</t>
        </is>
      </c>
      <c r="C6" s="12" t="inlineStr">
        <is>
          <t>소모품</t>
        </is>
      </c>
      <c r="D6" s="12" t="inlineStr">
        <is>
          <t>분말 깔고 TARE 계량(비커 안 더럽힘)</t>
        </is>
      </c>
      <c r="E6" s="14" t="inlineStr">
        <is>
          <t>소모품</t>
        </is>
      </c>
      <c r="F6" s="12" t="inlineStr"/>
    </row>
    <row r="7">
      <c r="A7" s="11" t="inlineStr">
        <is>
          <t>계량</t>
        </is>
      </c>
      <c r="B7" s="11" t="inlineStr">
        <is>
          <t>스패출러·약수저</t>
        </is>
      </c>
      <c r="C7" s="12" t="inlineStr">
        <is>
          <t>스테인리스</t>
        </is>
      </c>
      <c r="D7" s="12" t="inlineStr">
        <is>
          <t>원료 덜기</t>
        </is>
      </c>
      <c r="E7" s="14" t="inlineStr">
        <is>
          <t>보유</t>
        </is>
      </c>
      <c r="F7" s="12" t="inlineStr"/>
    </row>
    <row r="8">
      <c r="A8" s="11" t="inlineStr">
        <is>
          <t>계량</t>
        </is>
      </c>
      <c r="B8" s="11" t="inlineStr">
        <is>
          <t>메스실린더</t>
        </is>
      </c>
      <c r="C8" s="12" t="inlineStr">
        <is>
          <t>50·100mL</t>
        </is>
      </c>
      <c r="D8" s="12" t="inlineStr">
        <is>
          <t>액체 부피 참고(정밀은 저울로)</t>
        </is>
      </c>
      <c r="E8" s="14" t="inlineStr">
        <is>
          <t>추천</t>
        </is>
      </c>
      <c r="F8" s="12" t="inlineStr"/>
    </row>
    <row r="9">
      <c r="A9" s="11" t="inlineStr">
        <is>
          <t>가열·교반</t>
        </is>
      </c>
      <c r="B9" s="11" t="inlineStr">
        <is>
          <t>가열 자력교반기(핫플+스터러)</t>
        </is>
      </c>
      <c r="C9" s="12" t="inlineStr">
        <is>
          <t>HS5Pro + 온도프로브</t>
        </is>
      </c>
      <c r="D9" s="12" t="inlineStr">
        <is>
          <t>수상 가열·70~75℃ 유지·자석교반</t>
        </is>
      </c>
      <c r="E9" s="14" t="inlineStr">
        <is>
          <t>보유</t>
        </is>
      </c>
      <c r="F9" s="12" t="inlineStr"/>
    </row>
    <row r="10">
      <c r="A10" s="11" t="inlineStr">
        <is>
          <t>가열·교반</t>
        </is>
      </c>
      <c r="B10" s="11" t="inlineStr">
        <is>
          <t>자석교반자 + 회수막대</t>
        </is>
      </c>
      <c r="C10" s="12" t="inlineStr">
        <is>
          <t>PTFE 바</t>
        </is>
      </c>
      <c r="D10" s="12" t="inlineStr">
        <is>
          <t>교반 / 뜨거운 비커서 바 회수</t>
        </is>
      </c>
      <c r="E10" s="14" t="inlineStr">
        <is>
          <t>보유</t>
        </is>
      </c>
      <c r="F10" s="12" t="inlineStr"/>
    </row>
    <row r="11">
      <c r="A11" s="11" t="inlineStr">
        <is>
          <t>가열·교반</t>
        </is>
      </c>
      <c r="B11" s="11" t="inlineStr">
        <is>
          <t>중탕 냄비</t>
        </is>
      </c>
      <c r="C11" s="12" t="inlineStr">
        <is>
          <t>주방용</t>
        </is>
      </c>
      <c r="D11" s="12" t="inlineStr">
        <is>
          <t>유상 간접 가열(항온수조 대체)</t>
        </is>
      </c>
      <c r="E11" s="14" t="inlineStr">
        <is>
          <t>보유</t>
        </is>
      </c>
      <c r="F11" s="12" t="inlineStr"/>
    </row>
    <row r="12">
      <c r="A12" s="11" t="inlineStr">
        <is>
          <t>가열·교반</t>
        </is>
      </c>
      <c r="B12" s="11" t="inlineStr">
        <is>
          <t>디지털 온도계 2개</t>
        </is>
      </c>
      <c r="C12" s="12" t="inlineStr">
        <is>
          <t>프로브형</t>
        </is>
      </c>
      <c r="D12" s="12" t="inlineStr">
        <is>
          <t>수상=프로브, 유상=별도 온도계</t>
        </is>
      </c>
      <c r="E12" s="14" t="inlineStr">
        <is>
          <t>추천</t>
        </is>
      </c>
      <c r="F12" s="12" t="inlineStr"/>
    </row>
    <row r="13">
      <c r="A13" s="11" t="inlineStr">
        <is>
          <t>가열·교반</t>
        </is>
      </c>
      <c r="B13" s="11" t="inlineStr">
        <is>
          <t>시계접시·비커뚜껑</t>
        </is>
      </c>
      <c r="C13" s="12" t="inlineStr">
        <is>
          <t>유리</t>
        </is>
      </c>
      <c r="D13" s="12" t="inlineStr">
        <is>
          <t>가열 중 물 증발 방지</t>
        </is>
      </c>
      <c r="E13" s="14" t="inlineStr">
        <is>
          <t>추천</t>
        </is>
      </c>
      <c r="F13" s="12" t="inlineStr"/>
    </row>
    <row r="14">
      <c r="A14" s="11" t="inlineStr">
        <is>
          <t>가열·교반</t>
        </is>
      </c>
      <c r="B14" s="11" t="inlineStr">
        <is>
          <t>비커집게·내열장갑</t>
        </is>
      </c>
      <c r="C14" s="12" t="inlineStr">
        <is>
          <t>—</t>
        </is>
      </c>
      <c r="D14" s="12" t="inlineStr">
        <is>
          <t>70~75℃ 화상 방지</t>
        </is>
      </c>
      <c r="E14" s="14" t="inlineStr">
        <is>
          <t>추천</t>
        </is>
      </c>
      <c r="F14" s="12" t="inlineStr"/>
    </row>
    <row r="15">
      <c r="A15" s="11" t="inlineStr">
        <is>
          <t>유화·냉각</t>
        </is>
      </c>
      <c r="B15" s="11" t="inlineStr">
        <is>
          <t>호모나이저</t>
        </is>
      </c>
      <c r="C15" s="12" t="inlineStr">
        <is>
          <t>HZ-400</t>
        </is>
      </c>
      <c r="D15" s="12" t="inlineStr">
        <is>
          <t>유화(고전단) 전용 — 유화는 이것만</t>
        </is>
      </c>
      <c r="E15" s="14" t="inlineStr">
        <is>
          <t>보유</t>
        </is>
      </c>
      <c r="F15" s="12" t="inlineStr"/>
    </row>
    <row r="16">
      <c r="A16" s="11" t="inlineStr">
        <is>
          <t>유화·냉각</t>
        </is>
      </c>
      <c r="B16" s="11" t="inlineStr">
        <is>
          <t>오버헤드 교반기 + 패들</t>
        </is>
      </c>
      <c r="C16" s="12" t="inlineStr">
        <is>
          <t>OC-15S + 임펠러·클램프</t>
        </is>
      </c>
      <c r="D16" s="12" t="inlineStr">
        <is>
          <t>냉각 교반(저속·길게), 크림 필수</t>
        </is>
      </c>
      <c r="E16" s="14" t="inlineStr">
        <is>
          <t>보유</t>
        </is>
      </c>
      <c r="F16" s="12" t="inlineStr"/>
    </row>
    <row r="17">
      <c r="A17" s="11" t="inlineStr">
        <is>
          <t>측정·판정</t>
        </is>
      </c>
      <c r="B17" s="11" t="inlineStr">
        <is>
          <t>pH 미터</t>
        </is>
      </c>
      <c r="C17" s="12" t="inlineStr">
        <is>
          <t>+ 교정버퍼 4·7 + 보관액</t>
        </is>
      </c>
      <c r="D17" s="12" t="inlineStr">
        <is>
          <t>로션·크림 pH 측정·보정</t>
        </is>
      </c>
      <c r="E17" s="14" t="inlineStr">
        <is>
          <t>보유</t>
        </is>
      </c>
      <c r="F17" s="12" t="inlineStr"/>
    </row>
    <row r="18">
      <c r="A18" s="11" t="inlineStr">
        <is>
          <t>측정·판정</t>
        </is>
      </c>
      <c r="B18" s="11" t="inlineStr">
        <is>
          <t>pH 스트립</t>
        </is>
      </c>
      <c r="C18" s="12" t="inlineStr">
        <is>
          <t>0.2~0.5 눈금</t>
        </is>
      </c>
      <c r="D18" s="12" t="inlineStr">
        <is>
          <t>간이 pH(미터 백업)</t>
        </is>
      </c>
      <c r="E18" s="14" t="inlineStr">
        <is>
          <t>추천</t>
        </is>
      </c>
      <c r="F18" s="12" t="inlineStr"/>
    </row>
    <row r="19">
      <c r="A19" s="11" t="inlineStr">
        <is>
          <t>측정·판정</t>
        </is>
      </c>
      <c r="B19" s="11" t="inlineStr">
        <is>
          <t>원심분리기</t>
        </is>
      </c>
      <c r="C19" s="12" t="inlineStr">
        <is>
          <t>LC-8S(저속 8×15mL)</t>
        </is>
      </c>
      <c r="D19" s="12" t="inlineStr">
        <is>
          <t>당일 유화 분리 판정(분리mm)</t>
        </is>
      </c>
      <c r="E19" s="14" t="inlineStr">
        <is>
          <t>보유</t>
        </is>
      </c>
      <c r="F19" s="12" t="inlineStr"/>
    </row>
    <row r="20">
      <c r="A20" s="11" t="inlineStr">
        <is>
          <t>측정·판정</t>
        </is>
      </c>
      <c r="B20" s="11" t="inlineStr">
        <is>
          <t>15mL 코니컬 튜브 + 랙</t>
        </is>
      </c>
      <c r="C20" s="12" t="inlineStr">
        <is>
          <t>눈금 있는 것</t>
        </is>
      </c>
      <c r="D20" s="12" t="inlineStr">
        <is>
          <t>원심 샘플(10g×2 대칭)</t>
        </is>
      </c>
      <c r="E20" s="14" t="inlineStr">
        <is>
          <t>소모품</t>
        </is>
      </c>
      <c r="F20" s="12" t="inlineStr"/>
    </row>
    <row r="21">
      <c r="A21" s="11" t="inlineStr">
        <is>
          <t>유리기구</t>
        </is>
      </c>
      <c r="B21" s="11" t="inlineStr">
        <is>
          <t>비커</t>
        </is>
      </c>
      <c r="C21" s="12" t="inlineStr">
        <is>
          <t>100·250·500mL 각 2~3개</t>
        </is>
      </c>
      <c r="D21" s="12" t="inlineStr">
        <is>
          <t>계량·가열·혼합</t>
        </is>
      </c>
      <c r="E21" s="14" t="inlineStr">
        <is>
          <t>보유</t>
        </is>
      </c>
      <c r="F21" s="12" t="inlineStr"/>
    </row>
    <row r="22">
      <c r="A22" s="11" t="inlineStr">
        <is>
          <t>유리기구</t>
        </is>
      </c>
      <c r="B22" s="11" t="inlineStr">
        <is>
          <t>유리막대</t>
        </is>
      </c>
      <c r="C22" s="12" t="inlineStr">
        <is>
          <t>—</t>
        </is>
      </c>
      <c r="D22" s="12" t="inlineStr">
        <is>
          <t>젓기·검 선분산 개기</t>
        </is>
      </c>
      <c r="E22" s="14" t="inlineStr">
        <is>
          <t>보유</t>
        </is>
      </c>
      <c r="F22" s="12" t="inlineStr"/>
    </row>
    <row r="23">
      <c r="A23" s="11" t="inlineStr">
        <is>
          <t>소분·보관</t>
        </is>
      </c>
      <c r="B23" s="11" t="inlineStr">
        <is>
          <t>투명 유리 바이알</t>
        </is>
      </c>
      <c r="C23" s="12" t="inlineStr">
        <is>
          <t>20~30mL 다수</t>
        </is>
      </c>
      <c r="D23" s="12" t="inlineStr">
        <is>
          <t>안정성 소분(4조건+대조군)</t>
        </is>
      </c>
      <c r="E23" s="14" t="inlineStr">
        <is>
          <t>보유</t>
        </is>
      </c>
      <c r="F23" s="12" t="inlineStr"/>
    </row>
    <row r="24">
      <c r="A24" s="11" t="inlineStr">
        <is>
          <t>소분·보관</t>
        </is>
      </c>
      <c r="B24" s="11" t="inlineStr">
        <is>
          <t>시제품 용기</t>
        </is>
      </c>
      <c r="C24" s="12" t="inlineStr">
        <is>
          <t>로션=펌프/튜브, 크림=자/에어리스</t>
        </is>
      </c>
      <c r="D24" s="12" t="inlineStr">
        <is>
          <t>완제품 충전</t>
        </is>
      </c>
      <c r="E24" s="14" t="inlineStr">
        <is>
          <t>추천</t>
        </is>
      </c>
      <c r="F24" s="12" t="inlineStr"/>
    </row>
    <row r="25">
      <c r="A25" s="11" t="inlineStr">
        <is>
          <t>소분·보관</t>
        </is>
      </c>
      <c r="B25" s="11" t="inlineStr">
        <is>
          <t>스포이드</t>
        </is>
      </c>
      <c r="C25" s="12" t="inlineStr">
        <is>
          <t>일회용 PE / 유리(향 전용)</t>
        </is>
      </c>
      <c r="D25" s="12" t="inlineStr">
        <is>
          <t>소량·pH 적정</t>
        </is>
      </c>
      <c r="E25" s="14" t="inlineStr">
        <is>
          <t>소모품</t>
        </is>
      </c>
      <c r="F25" s="12" t="inlineStr"/>
    </row>
    <row r="26">
      <c r="A26" s="11" t="inlineStr">
        <is>
          <t>소분·보관</t>
        </is>
      </c>
      <c r="B26" s="11" t="inlineStr">
        <is>
          <t>라벨지 + 유성마커</t>
        </is>
      </c>
      <c r="C26" s="12" t="inlineStr">
        <is>
          <t>—</t>
        </is>
      </c>
      <c r="D26" s="12" t="inlineStr">
        <is>
          <t>배치·조건·날짜 기록</t>
        </is>
      </c>
      <c r="E26" s="14" t="inlineStr">
        <is>
          <t>소모품</t>
        </is>
      </c>
      <c r="F26" s="12" t="inlineStr"/>
    </row>
    <row r="27">
      <c r="A27" s="11" t="inlineStr">
        <is>
          <t>세척·위생</t>
        </is>
      </c>
      <c r="B27" s="11" t="inlineStr">
        <is>
          <t>70% 에탄올 + 분무기</t>
        </is>
      </c>
      <c r="C27" s="12" t="inlineStr">
        <is>
          <t>소모품</t>
        </is>
      </c>
      <c r="D27" s="12" t="inlineStr">
        <is>
          <t>도구·용기·손 소독(제일 중요)</t>
        </is>
      </c>
      <c r="E27" s="14" t="inlineStr">
        <is>
          <t>소모품</t>
        </is>
      </c>
      <c r="F27" s="12" t="inlineStr"/>
    </row>
    <row r="28">
      <c r="A28" s="11" t="inlineStr">
        <is>
          <t>세척·위생</t>
        </is>
      </c>
      <c r="B28" s="11" t="inlineStr">
        <is>
          <t>병솔·시험관솔</t>
        </is>
      </c>
      <c r="C28" s="12" t="inlineStr">
        <is>
          <t>호모헤드 전용솔 포함</t>
        </is>
      </c>
      <c r="D28" s="12" t="inlineStr">
        <is>
          <t>비커·튜브·호모헤드 세척</t>
        </is>
      </c>
      <c r="E28" s="14" t="inlineStr">
        <is>
          <t>보유</t>
        </is>
      </c>
      <c r="F28" s="12" t="inlineStr"/>
    </row>
    <row r="29">
      <c r="A29" s="11" t="inlineStr">
        <is>
          <t>세척·위생</t>
        </is>
      </c>
      <c r="B29" s="11" t="inlineStr">
        <is>
          <t>페그(젖병) 건조대</t>
        </is>
      </c>
      <c r="C29" s="12" t="inlineStr">
        <is>
          <t>—</t>
        </is>
      </c>
      <c r="D29" s="12" t="inlineStr">
        <is>
          <t>거꾸로 꽂아 완전 건조</t>
        </is>
      </c>
      <c r="E29" s="14" t="inlineStr">
        <is>
          <t>추천</t>
        </is>
      </c>
      <c r="F29" s="12" t="inlineStr"/>
    </row>
    <row r="30">
      <c r="A30" s="11" t="inlineStr">
        <is>
          <t>세척·위생</t>
        </is>
      </c>
      <c r="B30" s="11" t="inlineStr">
        <is>
          <t>정제수/증류수</t>
        </is>
      </c>
      <c r="C30" s="12" t="inlineStr">
        <is>
          <t>소모품</t>
        </is>
      </c>
      <c r="D30" s="12" t="inlineStr">
        <is>
          <t>최종 헹굼·처방 용수(수돗물 금지)</t>
        </is>
      </c>
      <c r="E30" s="14" t="inlineStr">
        <is>
          <t>소모품</t>
        </is>
      </c>
      <c r="F30" s="12" t="inlineStr"/>
    </row>
    <row r="31">
      <c r="A31" s="11" t="inlineStr">
        <is>
          <t>안정성 환경</t>
        </is>
      </c>
      <c r="B31" s="11" t="inlineStr">
        <is>
          <t>45℃ 인큐베이터/발효기</t>
        </is>
      </c>
      <c r="C31" s="12" t="inlineStr">
        <is>
          <t>챔버형</t>
        </is>
      </c>
      <c r="D31" s="12" t="inlineStr">
        <is>
          <t>가속 안정성 보관(45℃)</t>
        </is>
      </c>
      <c r="E31" s="14" t="inlineStr">
        <is>
          <t>보유</t>
        </is>
      </c>
      <c r="F31" s="12" t="inlineStr"/>
    </row>
    <row r="32">
      <c r="A32" s="11" t="inlineStr">
        <is>
          <t>안정성 환경</t>
        </is>
      </c>
      <c r="B32" s="11" t="inlineStr">
        <is>
          <t>냉장(4℃)·냉동</t>
        </is>
      </c>
      <c r="C32" s="12" t="inlineStr">
        <is>
          <t>주방 냉장고</t>
        </is>
      </c>
      <c r="D32" s="12" t="inlineStr">
        <is>
          <t>저온·동결융해 안정성</t>
        </is>
      </c>
      <c r="E32" s="14" t="inlineStr">
        <is>
          <t>보유</t>
        </is>
      </c>
      <c r="F32" s="12" t="inlineStr"/>
    </row>
    <row r="33">
      <c r="A33" s="11" t="inlineStr">
        <is>
          <t>안정성 환경</t>
        </is>
      </c>
      <c r="B33" s="11" t="inlineStr">
        <is>
          <t>컴프레서 와인셀러 15℃</t>
        </is>
      </c>
      <c r="C33" s="12" t="inlineStr">
        <is>
          <t>펠티어 말고 컴프레서</t>
        </is>
      </c>
      <c r="D33" s="12" t="inlineStr">
        <is>
          <t>원료 냉암 보관(여름 대비)</t>
        </is>
      </c>
      <c r="E33" s="14" t="inlineStr">
        <is>
          <t>추천</t>
        </is>
      </c>
      <c r="F33" s="12" t="inlineStr"/>
    </row>
    <row r="34">
      <c r="A34" s="11" t="inlineStr">
        <is>
          <t>안전</t>
        </is>
      </c>
      <c r="B34" s="11" t="inlineStr">
        <is>
          <t>ABC 분말 소화기</t>
        </is>
      </c>
      <c r="C34" s="12" t="inlineStr">
        <is>
          <t>작업 반경 내</t>
        </is>
      </c>
      <c r="D34" s="12" t="inlineStr">
        <is>
          <t>에탄올·발열 화재 대비</t>
        </is>
      </c>
      <c r="E34" s="14" t="inlineStr">
        <is>
          <t>추천</t>
        </is>
      </c>
      <c r="F34" s="12" t="inlineStr"/>
    </row>
    <row r="35">
      <c r="A35" s="11" t="inlineStr">
        <is>
          <t>안전</t>
        </is>
      </c>
      <c r="B35" s="11" t="inlineStr">
        <is>
          <t>니트릴 장갑·보안경</t>
        </is>
      </c>
      <c r="C35" s="12" t="inlineStr">
        <is>
          <t>소모품</t>
        </is>
      </c>
      <c r="D35" s="12" t="inlineStr">
        <is>
          <t>향료·산·열 보호</t>
        </is>
      </c>
      <c r="E35" s="14" t="inlineStr">
        <is>
          <t>소모품</t>
        </is>
      </c>
      <c r="F35" s="12" t="inlineStr"/>
    </row>
    <row r="36">
      <c r="A36" s="11" t="inlineStr">
        <is>
          <t>안전</t>
        </is>
      </c>
      <c r="B36" s="11" t="inlineStr">
        <is>
          <t>환기(창문/국소배기)</t>
        </is>
      </c>
      <c r="C36" s="12" t="inlineStr">
        <is>
          <t>—</t>
        </is>
      </c>
      <c r="D36" s="12" t="inlineStr">
        <is>
          <t>증기 배출(에탄올·향 작업)</t>
        </is>
      </c>
      <c r="E36" s="14" t="inlineStr">
        <is>
          <t>필수</t>
        </is>
      </c>
      <c r="F36" s="12" t="inlineStr"/>
    </row>
  </sheetData>
  <mergeCells count="2">
    <mergeCell ref="A2:F2"/>
    <mergeCell ref="A1:F1"/>
  </mergeCells>
  <dataValidations count="1">
    <dataValidation sqref="E4:E36" showDropDown="0" showInputMessage="0" showErrorMessage="0" allowBlank="1" type="list">
      <formula1>"보유,추천,소모품,필수,미보유"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0" customWidth="1" min="4" max="4"/>
    <col width="22" customWidth="1" min="5" max="5"/>
    <col width="34" customWidth="1" min="6" max="6"/>
  </cols>
  <sheetData>
    <row r="1" ht="30" customHeight="1">
      <c r="A1" s="1" t="inlineStr">
        <is>
          <t>입출고 — 사면 '구매', 버리면 '조정(음수)'. 한 줄씩 쌓기</t>
        </is>
      </c>
    </row>
    <row r="2" ht="58" customHeight="1">
      <c r="A2" s="21" t="inlineStr">
        <is>
          <t>원료를 사거나(구매) 버릴 때(조정) 한 줄씩 쌓는 장부. 여기 적으면 '원료' 시트의 현재고가 자동으로 오르내린다.   ┃ 컬럼: 날짜=기록일 · 원료=아래 칸 클릭해 드롭다운 선택 · 구분=구매 또는 조정 · 수량g=구매는 +, 흘림·폐기는 −(음수)로 · 출처·단가=어디서 얼마에 · 메모=로트·개봉일 등</t>
        </is>
      </c>
    </row>
    <row r="3">
      <c r="A3" s="10" t="inlineStr">
        <is>
          <t>날짜</t>
        </is>
      </c>
      <c r="B3" s="10" t="inlineStr">
        <is>
          <t>원료</t>
        </is>
      </c>
      <c r="C3" s="10" t="inlineStr">
        <is>
          <t>구분</t>
        </is>
      </c>
      <c r="D3" s="10" t="inlineStr">
        <is>
          <t>수량g</t>
        </is>
      </c>
      <c r="E3" s="10" t="inlineStr">
        <is>
          <t>출처·단가</t>
        </is>
      </c>
      <c r="F3" s="10" t="inlineStr">
        <is>
          <t>메모</t>
        </is>
      </c>
    </row>
    <row r="4">
      <c r="A4" s="22" t="n"/>
      <c r="B4" s="22" t="n"/>
      <c r="C4" s="22" t="n"/>
      <c r="D4" s="22" t="n"/>
      <c r="E4" s="22" t="n"/>
      <c r="F4" s="22" t="n"/>
    </row>
    <row r="5">
      <c r="A5" s="22" t="n"/>
      <c r="B5" s="22" t="n"/>
      <c r="C5" s="22" t="n"/>
      <c r="D5" s="22" t="n"/>
      <c r="E5" s="22" t="n"/>
      <c r="F5" s="22" t="n"/>
    </row>
    <row r="6">
      <c r="A6" s="22" t="n"/>
      <c r="B6" s="22" t="n"/>
      <c r="C6" s="22" t="n"/>
      <c r="D6" s="22" t="n"/>
      <c r="E6" s="22" t="n"/>
      <c r="F6" s="22" t="n"/>
    </row>
    <row r="7">
      <c r="A7" s="22" t="n"/>
      <c r="B7" s="22" t="n"/>
      <c r="C7" s="22" t="n"/>
      <c r="D7" s="22" t="n"/>
      <c r="E7" s="22" t="n"/>
      <c r="F7" s="22" t="n"/>
    </row>
    <row r="8">
      <c r="A8" s="22" t="n"/>
      <c r="B8" s="22" t="n"/>
      <c r="C8" s="22" t="n"/>
      <c r="D8" s="22" t="n"/>
      <c r="E8" s="22" t="n"/>
      <c r="F8" s="22" t="n"/>
    </row>
    <row r="9">
      <c r="A9" s="22" t="n"/>
      <c r="B9" s="22" t="n"/>
      <c r="C9" s="22" t="n"/>
      <c r="D9" s="22" t="n"/>
      <c r="E9" s="22" t="n"/>
      <c r="F9" s="22" t="n"/>
    </row>
    <row r="10">
      <c r="A10" s="22" t="n"/>
      <c r="B10" s="22" t="n"/>
      <c r="C10" s="22" t="n"/>
      <c r="D10" s="22" t="n"/>
      <c r="E10" s="22" t="n"/>
      <c r="F10" s="22" t="n"/>
    </row>
    <row r="11">
      <c r="A11" s="22" t="n"/>
      <c r="B11" s="22" t="n"/>
      <c r="C11" s="22" t="n"/>
      <c r="D11" s="22" t="n"/>
      <c r="E11" s="22" t="n"/>
      <c r="F11" s="22" t="n"/>
    </row>
    <row r="12">
      <c r="A12" s="22" t="n"/>
      <c r="B12" s="22" t="n"/>
      <c r="C12" s="22" t="n"/>
      <c r="D12" s="22" t="n"/>
      <c r="E12" s="22" t="n"/>
      <c r="F12" s="22" t="n"/>
    </row>
    <row r="13">
      <c r="A13" s="22" t="n"/>
      <c r="B13" s="22" t="n"/>
      <c r="C13" s="22" t="n"/>
      <c r="D13" s="22" t="n"/>
      <c r="E13" s="22" t="n"/>
      <c r="F13" s="22" t="n"/>
    </row>
    <row r="14">
      <c r="A14" s="22" t="n"/>
      <c r="B14" s="22" t="n"/>
      <c r="C14" s="22" t="n"/>
      <c r="D14" s="22" t="n"/>
      <c r="E14" s="22" t="n"/>
      <c r="F14" s="22" t="n"/>
    </row>
    <row r="15">
      <c r="A15" s="22" t="n"/>
      <c r="B15" s="22" t="n"/>
      <c r="C15" s="22" t="n"/>
      <c r="D15" s="22" t="n"/>
      <c r="E15" s="22" t="n"/>
      <c r="F15" s="22" t="n"/>
    </row>
    <row r="16">
      <c r="A16" s="22" t="n"/>
      <c r="B16" s="22" t="n"/>
      <c r="C16" s="22" t="n"/>
      <c r="D16" s="22" t="n"/>
      <c r="E16" s="22" t="n"/>
      <c r="F16" s="22" t="n"/>
    </row>
    <row r="17">
      <c r="A17" s="22" t="n"/>
      <c r="B17" s="22" t="n"/>
      <c r="C17" s="22" t="n"/>
      <c r="D17" s="22" t="n"/>
      <c r="E17" s="22" t="n"/>
      <c r="F17" s="22" t="n"/>
    </row>
    <row r="18">
      <c r="A18" s="22" t="n"/>
      <c r="B18" s="22" t="n"/>
      <c r="C18" s="22" t="n"/>
      <c r="D18" s="22" t="n"/>
      <c r="E18" s="22" t="n"/>
      <c r="F18" s="22" t="n"/>
    </row>
    <row r="19">
      <c r="A19" s="22" t="n"/>
      <c r="B19" s="22" t="n"/>
      <c r="C19" s="22" t="n"/>
      <c r="D19" s="22" t="n"/>
      <c r="E19" s="22" t="n"/>
      <c r="F19" s="22" t="n"/>
    </row>
    <row r="20">
      <c r="A20" s="22" t="n"/>
      <c r="B20" s="22" t="n"/>
      <c r="C20" s="22" t="n"/>
      <c r="D20" s="22" t="n"/>
      <c r="E20" s="22" t="n"/>
      <c r="F20" s="22" t="n"/>
    </row>
    <row r="21">
      <c r="A21" s="22" t="n"/>
      <c r="B21" s="22" t="n"/>
      <c r="C21" s="22" t="n"/>
      <c r="D21" s="22" t="n"/>
      <c r="E21" s="22" t="n"/>
      <c r="F21" s="22" t="n"/>
    </row>
    <row r="22">
      <c r="A22" s="22" t="n"/>
      <c r="B22" s="22" t="n"/>
      <c r="C22" s="22" t="n"/>
      <c r="D22" s="22" t="n"/>
      <c r="E22" s="22" t="n"/>
      <c r="F22" s="22" t="n"/>
    </row>
    <row r="23">
      <c r="A23" s="22" t="n"/>
      <c r="B23" s="22" t="n"/>
      <c r="C23" s="22" t="n"/>
      <c r="D23" s="22" t="n"/>
      <c r="E23" s="22" t="n"/>
      <c r="F23" s="22" t="n"/>
    </row>
    <row r="24">
      <c r="A24" s="22" t="n"/>
      <c r="B24" s="22" t="n"/>
      <c r="C24" s="22" t="n"/>
      <c r="D24" s="22" t="n"/>
      <c r="E24" s="22" t="n"/>
      <c r="F24" s="22" t="n"/>
    </row>
    <row r="25">
      <c r="A25" s="22" t="n"/>
      <c r="B25" s="22" t="n"/>
      <c r="C25" s="22" t="n"/>
      <c r="D25" s="22" t="n"/>
      <c r="E25" s="22" t="n"/>
      <c r="F25" s="22" t="n"/>
    </row>
    <row r="26">
      <c r="A26" s="22" t="n"/>
      <c r="B26" s="22" t="n"/>
      <c r="C26" s="22" t="n"/>
      <c r="D26" s="22" t="n"/>
      <c r="E26" s="22" t="n"/>
      <c r="F26" s="22" t="n"/>
    </row>
    <row r="27">
      <c r="A27" s="22" t="n"/>
      <c r="B27" s="22" t="n"/>
      <c r="C27" s="22" t="n"/>
      <c r="D27" s="22" t="n"/>
      <c r="E27" s="22" t="n"/>
      <c r="F27" s="22" t="n"/>
    </row>
    <row r="28">
      <c r="A28" s="22" t="n"/>
      <c r="B28" s="22" t="n"/>
      <c r="C28" s="22" t="n"/>
      <c r="D28" s="22" t="n"/>
      <c r="E28" s="22" t="n"/>
      <c r="F28" s="22" t="n"/>
    </row>
    <row r="29">
      <c r="A29" s="22" t="n"/>
      <c r="B29" s="22" t="n"/>
      <c r="C29" s="22" t="n"/>
      <c r="D29" s="22" t="n"/>
      <c r="E29" s="22" t="n"/>
      <c r="F29" s="22" t="n"/>
    </row>
    <row r="30">
      <c r="A30" s="22" t="n"/>
      <c r="B30" s="22" t="n"/>
      <c r="C30" s="22" t="n"/>
      <c r="D30" s="22" t="n"/>
      <c r="E30" s="22" t="n"/>
      <c r="F30" s="22" t="n"/>
    </row>
    <row r="31">
      <c r="A31" s="22" t="n"/>
      <c r="B31" s="22" t="n"/>
      <c r="C31" s="22" t="n"/>
      <c r="D31" s="22" t="n"/>
      <c r="E31" s="22" t="n"/>
      <c r="F31" s="22" t="n"/>
    </row>
    <row r="32">
      <c r="A32" s="22" t="n"/>
      <c r="B32" s="22" t="n"/>
      <c r="C32" s="22" t="n"/>
      <c r="D32" s="22" t="n"/>
      <c r="E32" s="22" t="n"/>
      <c r="F32" s="22" t="n"/>
    </row>
    <row r="33">
      <c r="A33" s="22" t="n"/>
      <c r="B33" s="22" t="n"/>
      <c r="C33" s="22" t="n"/>
      <c r="D33" s="22" t="n"/>
      <c r="E33" s="22" t="n"/>
      <c r="F33" s="22" t="n"/>
    </row>
    <row r="34">
      <c r="A34" s="22" t="n"/>
      <c r="B34" s="22" t="n"/>
      <c r="C34" s="22" t="n"/>
      <c r="D34" s="22" t="n"/>
      <c r="E34" s="22" t="n"/>
      <c r="F34" s="22" t="n"/>
    </row>
    <row r="35">
      <c r="A35" s="22" t="n"/>
      <c r="B35" s="22" t="n"/>
      <c r="C35" s="22" t="n"/>
      <c r="D35" s="22" t="n"/>
      <c r="E35" s="22" t="n"/>
      <c r="F35" s="22" t="n"/>
    </row>
    <row r="36">
      <c r="A36" s="22" t="n"/>
      <c r="B36" s="22" t="n"/>
      <c r="C36" s="22" t="n"/>
      <c r="D36" s="22" t="n"/>
      <c r="E36" s="22" t="n"/>
      <c r="F36" s="22" t="n"/>
    </row>
    <row r="37">
      <c r="A37" s="22" t="n"/>
      <c r="B37" s="22" t="n"/>
      <c r="C37" s="22" t="n"/>
      <c r="D37" s="22" t="n"/>
      <c r="E37" s="22" t="n"/>
      <c r="F37" s="22" t="n"/>
    </row>
    <row r="38">
      <c r="A38" s="22" t="n"/>
      <c r="B38" s="22" t="n"/>
      <c r="C38" s="22" t="n"/>
      <c r="D38" s="22" t="n"/>
      <c r="E38" s="22" t="n"/>
      <c r="F38" s="22" t="n"/>
    </row>
    <row r="39">
      <c r="A39" s="22" t="n"/>
      <c r="B39" s="22" t="n"/>
      <c r="C39" s="22" t="n"/>
      <c r="D39" s="22" t="n"/>
      <c r="E39" s="22" t="n"/>
      <c r="F39" s="22" t="n"/>
    </row>
    <row r="40">
      <c r="A40" s="22" t="n"/>
      <c r="B40" s="22" t="n"/>
      <c r="C40" s="22" t="n"/>
      <c r="D40" s="22" t="n"/>
      <c r="E40" s="22" t="n"/>
      <c r="F40" s="22" t="n"/>
    </row>
    <row r="41">
      <c r="A41" s="22" t="n"/>
      <c r="B41" s="22" t="n"/>
      <c r="C41" s="22" t="n"/>
      <c r="D41" s="22" t="n"/>
      <c r="E41" s="22" t="n"/>
      <c r="F41" s="22" t="n"/>
    </row>
    <row r="42">
      <c r="A42" s="22" t="n"/>
      <c r="B42" s="22" t="n"/>
      <c r="C42" s="22" t="n"/>
      <c r="D42" s="22" t="n"/>
      <c r="E42" s="22" t="n"/>
      <c r="F42" s="22" t="n"/>
    </row>
    <row r="43">
      <c r="A43" s="22" t="n"/>
      <c r="B43" s="22" t="n"/>
      <c r="C43" s="22" t="n"/>
      <c r="D43" s="22" t="n"/>
      <c r="E43" s="22" t="n"/>
      <c r="F43" s="22" t="n"/>
    </row>
    <row r="44">
      <c r="A44" s="22" t="n"/>
      <c r="B44" s="22" t="n"/>
      <c r="C44" s="22" t="n"/>
      <c r="D44" s="22" t="n"/>
      <c r="E44" s="22" t="n"/>
      <c r="F44" s="22" t="n"/>
    </row>
    <row r="45">
      <c r="A45" s="22" t="n"/>
      <c r="B45" s="22" t="n"/>
      <c r="C45" s="22" t="n"/>
      <c r="D45" s="22" t="n"/>
      <c r="E45" s="22" t="n"/>
      <c r="F45" s="22" t="n"/>
    </row>
    <row r="46">
      <c r="A46" s="22" t="n"/>
      <c r="B46" s="22" t="n"/>
      <c r="C46" s="22" t="n"/>
      <c r="D46" s="22" t="n"/>
      <c r="E46" s="22" t="n"/>
      <c r="F46" s="22" t="n"/>
    </row>
    <row r="47">
      <c r="A47" s="22" t="n"/>
      <c r="B47" s="22" t="n"/>
      <c r="C47" s="22" t="n"/>
      <c r="D47" s="22" t="n"/>
      <c r="E47" s="22" t="n"/>
      <c r="F47" s="22" t="n"/>
    </row>
    <row r="48">
      <c r="A48" s="22" t="n"/>
      <c r="B48" s="22" t="n"/>
      <c r="C48" s="22" t="n"/>
      <c r="D48" s="22" t="n"/>
      <c r="E48" s="22" t="n"/>
      <c r="F48" s="22" t="n"/>
    </row>
    <row r="49">
      <c r="A49" s="22" t="n"/>
      <c r="B49" s="22" t="n"/>
      <c r="C49" s="22" t="n"/>
      <c r="D49" s="22" t="n"/>
      <c r="E49" s="22" t="n"/>
      <c r="F49" s="22" t="n"/>
    </row>
    <row r="50">
      <c r="A50" s="22" t="n"/>
      <c r="B50" s="22" t="n"/>
      <c r="C50" s="22" t="n"/>
      <c r="D50" s="22" t="n"/>
      <c r="E50" s="22" t="n"/>
      <c r="F50" s="22" t="n"/>
    </row>
    <row r="51">
      <c r="A51" s="22" t="n"/>
      <c r="B51" s="22" t="n"/>
      <c r="C51" s="22" t="n"/>
      <c r="D51" s="22" t="n"/>
      <c r="E51" s="22" t="n"/>
      <c r="F51" s="22" t="n"/>
    </row>
    <row r="52">
      <c r="A52" s="22" t="n"/>
      <c r="B52" s="22" t="n"/>
      <c r="C52" s="22" t="n"/>
      <c r="D52" s="22" t="n"/>
      <c r="E52" s="22" t="n"/>
      <c r="F52" s="22" t="n"/>
    </row>
    <row r="53">
      <c r="A53" s="22" t="n"/>
      <c r="B53" s="22" t="n"/>
      <c r="C53" s="22" t="n"/>
      <c r="D53" s="22" t="n"/>
      <c r="E53" s="22" t="n"/>
      <c r="F53" s="22" t="n"/>
    </row>
    <row r="54">
      <c r="A54" s="22" t="n"/>
      <c r="B54" s="22" t="n"/>
      <c r="C54" s="22" t="n"/>
      <c r="D54" s="22" t="n"/>
      <c r="E54" s="22" t="n"/>
      <c r="F54" s="22" t="n"/>
    </row>
    <row r="55">
      <c r="A55" s="22" t="n"/>
      <c r="B55" s="22" t="n"/>
      <c r="C55" s="22" t="n"/>
      <c r="D55" s="22" t="n"/>
      <c r="E55" s="22" t="n"/>
      <c r="F55" s="22" t="n"/>
    </row>
    <row r="56">
      <c r="A56" s="22" t="n"/>
      <c r="B56" s="22" t="n"/>
      <c r="C56" s="22" t="n"/>
      <c r="D56" s="22" t="n"/>
      <c r="E56" s="22" t="n"/>
      <c r="F56" s="22" t="n"/>
    </row>
    <row r="57">
      <c r="A57" s="22" t="n"/>
      <c r="B57" s="22" t="n"/>
      <c r="C57" s="22" t="n"/>
      <c r="D57" s="22" t="n"/>
      <c r="E57" s="22" t="n"/>
      <c r="F57" s="22" t="n"/>
    </row>
    <row r="58">
      <c r="A58" s="22" t="n"/>
      <c r="B58" s="22" t="n"/>
      <c r="C58" s="22" t="n"/>
      <c r="D58" s="22" t="n"/>
      <c r="E58" s="22" t="n"/>
      <c r="F58" s="22" t="n"/>
    </row>
    <row r="59">
      <c r="A59" s="22" t="n"/>
      <c r="B59" s="22" t="n"/>
      <c r="C59" s="22" t="n"/>
      <c r="D59" s="22" t="n"/>
      <c r="E59" s="22" t="n"/>
      <c r="F59" s="22" t="n"/>
    </row>
    <row r="60">
      <c r="A60" s="22" t="n"/>
      <c r="B60" s="22" t="n"/>
      <c r="C60" s="22" t="n"/>
      <c r="D60" s="22" t="n"/>
      <c r="E60" s="22" t="n"/>
      <c r="F60" s="22" t="n"/>
    </row>
    <row r="61">
      <c r="A61" s="22" t="n"/>
      <c r="B61" s="22" t="n"/>
      <c r="C61" s="22" t="n"/>
      <c r="D61" s="22" t="n"/>
      <c r="E61" s="22" t="n"/>
      <c r="F61" s="22" t="n"/>
    </row>
    <row r="62">
      <c r="A62" s="22" t="n"/>
      <c r="B62" s="22" t="n"/>
      <c r="C62" s="22" t="n"/>
      <c r="D62" s="22" t="n"/>
      <c r="E62" s="22" t="n"/>
      <c r="F62" s="22" t="n"/>
    </row>
    <row r="63">
      <c r="A63" s="22" t="n"/>
      <c r="B63" s="22" t="n"/>
      <c r="C63" s="22" t="n"/>
      <c r="D63" s="22" t="n"/>
      <c r="E63" s="22" t="n"/>
      <c r="F63" s="22" t="n"/>
    </row>
  </sheetData>
  <mergeCells count="2">
    <mergeCell ref="A2:F2"/>
    <mergeCell ref="A1:F1"/>
  </mergeCells>
  <dataValidations count="2">
    <dataValidation sqref="B4:B63" showDropDown="0" showInputMessage="0" showErrorMessage="0" allowBlank="1" type="list">
      <formula1>원료!$A$4:$A$29</formula1>
    </dataValidation>
    <dataValidation sqref="C4:C63" showDropDown="0" showInputMessage="0" showErrorMessage="0" allowBlank="1" type="list">
      <formula1>"구매,조정"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6" customWidth="1" min="4" max="4"/>
    <col width="24" customWidth="1" min="5" max="5"/>
    <col width="8" customWidth="1" min="6" max="6"/>
    <col width="8" customWidth="1" min="7" max="7"/>
    <col width="7" customWidth="1" min="8" max="8"/>
    <col width="20" customWidth="1" min="9" max="9"/>
    <col width="18" customWidth="1" min="10" max="10"/>
    <col width="10" customWidth="1" min="11" max="11"/>
    <col width="26" customWidth="1" min="12" max="12"/>
  </cols>
  <sheetData>
    <row r="1" ht="30" customHeight="1">
      <c r="A1" s="1" t="inlineStr">
        <is>
          <t>개발일지 — 제품+배치량g 적으면 재고 자동 차감 · 분리mm=원심 판정(LC-8S)</t>
        </is>
      </c>
    </row>
    <row r="2" ht="44" customHeight="1">
      <c r="A2" s="21" t="inlineStr">
        <is>
          <t>배치를 만들고 평가한 걸 한 줄씩 남기는 기록. '제품+배치량g'을 적으면 그 레시피대로 원료가 재고에서 자동 차감된다. 한 번에 한 가지만 바꾼다.   ┃ 컬럼: 제품=드롭다운 · 배치량g=만든 총량(재고 차감의 핵심) · 기준(base)=어느 버전에서 출발 · 바꾼것=이번에 바꾼 한 가지 · 유화ok=유화 성공(ok/실패) · 분리mm=원심(LC-8S) 분리층, 0이면 안정 · pH=측정값(5.0~5.5) · 판정=keeper/튜닝/접기(접은 것도 데이터)</t>
        </is>
      </c>
    </row>
    <row r="3">
      <c r="A3" s="10" t="inlineStr">
        <is>
          <t>날짜</t>
        </is>
      </c>
      <c r="B3" s="10" t="inlineStr">
        <is>
          <t>제품</t>
        </is>
      </c>
      <c r="C3" s="10" t="inlineStr">
        <is>
          <t>배치량g</t>
        </is>
      </c>
      <c r="D3" s="10" t="inlineStr">
        <is>
          <t>기준(base)</t>
        </is>
      </c>
      <c r="E3" s="10" t="inlineStr">
        <is>
          <t>바꾼것</t>
        </is>
      </c>
      <c r="F3" s="10" t="inlineStr">
        <is>
          <t>유화ok</t>
        </is>
      </c>
      <c r="G3" s="10" t="inlineStr">
        <is>
          <t>분리mm</t>
        </is>
      </c>
      <c r="H3" s="10" t="inlineStr">
        <is>
          <t>pH</t>
        </is>
      </c>
      <c r="I3" s="10" t="inlineStr">
        <is>
          <t>사용감</t>
        </is>
      </c>
      <c r="J3" s="10" t="inlineStr">
        <is>
          <t>이슈</t>
        </is>
      </c>
      <c r="K3" s="10" t="inlineStr">
        <is>
          <t>판정</t>
        </is>
      </c>
      <c r="L3" s="10" t="inlineStr">
        <is>
          <t>다음 아이디어</t>
        </is>
      </c>
    </row>
    <row r="4">
      <c r="A4" s="22" t="inlineStr">
        <is>
          <t>2026-09-07</t>
        </is>
      </c>
      <c r="B4" s="22" t="n"/>
      <c r="C4" s="22" t="n"/>
      <c r="D4" s="22" t="inlineStr">
        <is>
          <t>daily-lotion v2</t>
        </is>
      </c>
      <c r="E4" s="22" t="inlineStr">
        <is>
          <t>잔탄검 0.4→0.5 (점도 실험)</t>
        </is>
      </c>
      <c r="F4" s="22" t="inlineStr">
        <is>
          <t>ok</t>
        </is>
      </c>
      <c r="G4" s="22" t="n"/>
      <c r="H4" s="22" t="n">
        <v>5.2</v>
      </c>
      <c r="I4" s="22" t="inlineStr">
        <is>
          <t>약간 무거움</t>
        </is>
      </c>
      <c r="J4" s="22" t="inlineStr">
        <is>
          <t>스트링잉(실 늘어짐)</t>
        </is>
      </c>
      <c r="K4" s="22" t="inlineStr">
        <is>
          <t>접기</t>
        </is>
      </c>
      <c r="L4" s="22" t="inlineStr">
        <is>
          <t>잔탄 대신 스클레로튬검 시도</t>
        </is>
      </c>
    </row>
    <row r="5">
      <c r="A5" s="22" t="inlineStr">
        <is>
          <t>2026-09-07</t>
        </is>
      </c>
      <c r="B5" s="22" t="n"/>
      <c r="C5" s="22" t="n"/>
      <c r="D5" s="22" t="inlineStr">
        <is>
          <t>daily-lotion v2</t>
        </is>
      </c>
      <c r="E5" s="22" t="inlineStr">
        <is>
          <t>글리세린 5→3 + 베타인 2 추가</t>
        </is>
      </c>
      <c r="F5" s="22" t="inlineStr">
        <is>
          <t>ok</t>
        </is>
      </c>
      <c r="G5" s="22" t="n"/>
      <c r="H5" s="22" t="n">
        <v>5.1</v>
      </c>
      <c r="I5" s="22" t="inlineStr">
        <is>
          <t>산뜻·덜 끈적</t>
        </is>
      </c>
      <c r="J5" s="22" t="n"/>
      <c r="K5" s="22" t="inlineStr">
        <is>
          <t>keeper</t>
        </is>
      </c>
      <c r="L5" s="22" t="inlineStr">
        <is>
          <t>안정성 45C/RT 등록</t>
        </is>
      </c>
    </row>
    <row r="6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</row>
    <row r="8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</row>
  </sheetData>
  <mergeCells count="2">
    <mergeCell ref="A2:L2"/>
    <mergeCell ref="A1:L1"/>
  </mergeCells>
  <dataValidations count="3">
    <dataValidation sqref="B4:B65" showDropDown="0" showInputMessage="0" showErrorMessage="0" allowBlank="1" type="list">
      <formula1>"시크 진정 토너,진정 밸런스 앰플,진정 수분 젤,딥 클렌징 오일 (닦아내기),워시오프 클렌징 오일,밸런스 진정 로션,시크 진정 밸런스 크림 (히어로),시크 진정 크림 (미니멀 3종)"</formula1>
    </dataValidation>
    <dataValidation sqref="F4:F65" showDropDown="0" showInputMessage="0" showErrorMessage="0" allowBlank="1" type="list">
      <formula1>"ok,실패"</formula1>
    </dataValidation>
    <dataValidation sqref="K4:K65" showDropDown="0" showInputMessage="0" showErrorMessage="0" allowBlank="1" type="list">
      <formula1>"keeper,튜닝,접기"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" customWidth="1" min="3" max="3"/>
    <col width="9" customWidth="1" min="4" max="4"/>
    <col width="12" customWidth="1" min="5" max="5"/>
    <col width="10" customWidth="1" min="6" max="6"/>
  </cols>
  <sheetData>
    <row r="1" ht="30" customHeight="1">
      <c r="A1" s="1" t="inlineStr">
        <is>
          <t>처방 — 레시피 %의 표(재고 연계 엔진)</t>
        </is>
      </c>
    </row>
    <row r="2" ht="72" customHeight="1">
      <c r="A2" s="21" t="inlineStr">
        <is>
          <t>레시피의 %를 표로 편 '재고 연계 엔진'. 보통은 안 봐도 된다(레시피는 '레시피' 시트에서 봄) — 재고 자동 차감을 위해 존재한다.   ┃ 컬럼: 제품=제품명 · 원료=한글명 · 상=단계 · 퍼센트=배합% · 제조누계g=개발일지에서 이 제품을 만든 배치량 합(자동) · 사용g=퍼센트×제조누계(원료 시트가 이 값을 빼감)</t>
        </is>
      </c>
    </row>
    <row r="3">
      <c r="A3" s="10" t="inlineStr">
        <is>
          <t>제품</t>
        </is>
      </c>
      <c r="B3" s="10" t="inlineStr">
        <is>
          <t>원료</t>
        </is>
      </c>
      <c r="C3" s="10" t="inlineStr">
        <is>
          <t>상</t>
        </is>
      </c>
      <c r="D3" s="10" t="inlineStr">
        <is>
          <t>퍼센트</t>
        </is>
      </c>
      <c r="E3" s="10" t="inlineStr">
        <is>
          <t>제조누계g</t>
        </is>
      </c>
      <c r="F3" s="10" t="inlineStr">
        <is>
          <t>사용g</t>
        </is>
      </c>
    </row>
    <row r="4">
      <c r="A4" s="11" t="inlineStr">
        <is>
          <t>시크 진정 토너</t>
        </is>
      </c>
      <c r="B4" s="11" t="inlineStr">
        <is>
          <t>정제수</t>
        </is>
      </c>
      <c r="C4" s="13" t="inlineStr">
        <is>
          <t>A</t>
        </is>
      </c>
      <c r="D4" s="14" t="n">
        <v>83.5</v>
      </c>
      <c r="E4" s="14">
        <f>SUMIF(개발일지표[제품],[@제품],개발일지표[배치량g])</f>
        <v/>
      </c>
      <c r="F4" s="14">
        <f>[@퍼센트]/100*[@제조누계g]</f>
        <v/>
      </c>
    </row>
    <row r="5">
      <c r="A5" s="11" t="inlineStr">
        <is>
          <t>시크 진정 토너</t>
        </is>
      </c>
      <c r="B5" s="11" t="inlineStr">
        <is>
          <t>글리세린</t>
        </is>
      </c>
      <c r="C5" s="13" t="inlineStr">
        <is>
          <t>A</t>
        </is>
      </c>
      <c r="D5" s="14" t="n">
        <v>4</v>
      </c>
      <c r="E5" s="14">
        <f>SUMIF(개발일지표[제품],[@제품],개발일지표[배치량g])</f>
        <v/>
      </c>
      <c r="F5" s="14">
        <f>[@퍼센트]/100*[@제조누계g]</f>
        <v/>
      </c>
    </row>
    <row r="6">
      <c r="A6" s="11" t="inlineStr">
        <is>
          <t>시크 진정 토너</t>
        </is>
      </c>
      <c r="B6" s="11" t="inlineStr">
        <is>
          <t>프로판디올</t>
        </is>
      </c>
      <c r="C6" s="13" t="inlineStr">
        <is>
          <t>A</t>
        </is>
      </c>
      <c r="D6" s="14" t="n">
        <v>3</v>
      </c>
      <c r="E6" s="14">
        <f>SUMIF(개발일지표[제품],[@제품],개발일지표[배치량g])</f>
        <v/>
      </c>
      <c r="F6" s="14">
        <f>[@퍼센트]/100*[@제조누계g]</f>
        <v/>
      </c>
    </row>
    <row r="7">
      <c r="A7" s="11" t="inlineStr">
        <is>
          <t>시크 진정 토너</t>
        </is>
      </c>
      <c r="B7" s="11" t="inlineStr">
        <is>
          <t>나이아신아마이드</t>
        </is>
      </c>
      <c r="C7" s="13" t="inlineStr">
        <is>
          <t>A</t>
        </is>
      </c>
      <c r="D7" s="14" t="n">
        <v>2</v>
      </c>
      <c r="E7" s="14">
        <f>SUMIF(개발일지표[제품],[@제품],개발일지표[배치량g])</f>
        <v/>
      </c>
      <c r="F7" s="14">
        <f>[@퍼센트]/100*[@제조누계g]</f>
        <v/>
      </c>
    </row>
    <row r="8">
      <c r="A8" s="11" t="inlineStr">
        <is>
          <t>시크 진정 토너</t>
        </is>
      </c>
      <c r="B8" s="11" t="inlineStr">
        <is>
          <t>알란토인</t>
        </is>
      </c>
      <c r="C8" s="13" t="inlineStr">
        <is>
          <t>A</t>
        </is>
      </c>
      <c r="D8" s="14" t="n">
        <v>0.3</v>
      </c>
      <c r="E8" s="14">
        <f>SUMIF(개발일지표[제품],[@제품],개발일지표[배치량g])</f>
        <v/>
      </c>
      <c r="F8" s="14">
        <f>[@퍼센트]/100*[@제조누계g]</f>
        <v/>
      </c>
    </row>
    <row r="9">
      <c r="A9" s="11" t="inlineStr">
        <is>
          <t>시크 진정 토너</t>
        </is>
      </c>
      <c r="B9" s="11" t="inlineStr">
        <is>
          <t>베타글루칸</t>
        </is>
      </c>
      <c r="C9" s="13" t="inlineStr">
        <is>
          <t>A</t>
        </is>
      </c>
      <c r="D9" s="14" t="n">
        <v>1</v>
      </c>
      <c r="E9" s="14">
        <f>SUMIF(개발일지표[제품],[@제품],개발일지표[배치량g])</f>
        <v/>
      </c>
      <c r="F9" s="14">
        <f>[@퍼센트]/100*[@제조누계g]</f>
        <v/>
      </c>
    </row>
    <row r="10">
      <c r="A10" s="11" t="inlineStr">
        <is>
          <t>시크 진정 토너</t>
        </is>
      </c>
      <c r="B10" s="11" t="inlineStr">
        <is>
          <t>다중 히알루론산</t>
        </is>
      </c>
      <c r="C10" s="13" t="inlineStr">
        <is>
          <t>A</t>
        </is>
      </c>
      <c r="D10" s="14" t="n">
        <v>0.5</v>
      </c>
      <c r="E10" s="14">
        <f>SUMIF(개발일지표[제품],[@제품],개발일지표[배치량g])</f>
        <v/>
      </c>
      <c r="F10" s="14">
        <f>[@퍼센트]/100*[@제조누계g]</f>
        <v/>
      </c>
    </row>
    <row r="11">
      <c r="A11" s="11" t="inlineStr">
        <is>
          <t>시크 진정 토너</t>
        </is>
      </c>
      <c r="B11" s="11" t="inlineStr">
        <is>
          <t>판테놀(B5)</t>
        </is>
      </c>
      <c r="C11" s="15" t="inlineStr">
        <is>
          <t>C</t>
        </is>
      </c>
      <c r="D11" s="14" t="n">
        <v>1</v>
      </c>
      <c r="E11" s="14">
        <f>SUMIF(개발일지표[제품],[@제품],개발일지표[배치량g])</f>
        <v/>
      </c>
      <c r="F11" s="14">
        <f>[@퍼센트]/100*[@제조누계g]</f>
        <v/>
      </c>
    </row>
    <row r="12">
      <c r="A12" s="11" t="inlineStr">
        <is>
          <t>시크 진정 토너</t>
        </is>
      </c>
      <c r="B12" s="11" t="inlineStr">
        <is>
          <t>녹차추출물</t>
        </is>
      </c>
      <c r="C12" s="15" t="inlineStr">
        <is>
          <t>C</t>
        </is>
      </c>
      <c r="D12" s="14" t="n">
        <v>2</v>
      </c>
      <c r="E12" s="14">
        <f>SUMIF(개발일지표[제품],[@제품],개발일지표[배치량g])</f>
        <v/>
      </c>
      <c r="F12" s="14">
        <f>[@퍼센트]/100*[@제조누계g]</f>
        <v/>
      </c>
    </row>
    <row r="13">
      <c r="A13" s="11" t="inlineStr">
        <is>
          <t>시크 진정 토너</t>
        </is>
      </c>
      <c r="B13" s="11" t="inlineStr">
        <is>
          <t>마데카소사이드</t>
        </is>
      </c>
      <c r="C13" s="15" t="inlineStr">
        <is>
          <t>C</t>
        </is>
      </c>
      <c r="D13" s="14" t="n">
        <v>1</v>
      </c>
      <c r="E13" s="14">
        <f>SUMIF(개발일지표[제품],[@제품],개발일지표[배치량g])</f>
        <v/>
      </c>
      <c r="F13" s="14">
        <f>[@퍼센트]/100*[@제조누계g]</f>
        <v/>
      </c>
    </row>
    <row r="14">
      <c r="A14" s="11" t="inlineStr">
        <is>
          <t>시크 진정 토너</t>
        </is>
      </c>
      <c r="B14" s="11" t="inlineStr">
        <is>
          <t>페녹시에탄올</t>
        </is>
      </c>
      <c r="C14" s="15" t="inlineStr">
        <is>
          <t>C</t>
        </is>
      </c>
      <c r="D14" s="14" t="n">
        <v>0.5</v>
      </c>
      <c r="E14" s="14">
        <f>SUMIF(개발일지표[제품],[@제품],개발일지표[배치량g])</f>
        <v/>
      </c>
      <c r="F14" s="14">
        <f>[@퍼센트]/100*[@제조누계g]</f>
        <v/>
      </c>
    </row>
    <row r="15">
      <c r="A15" s="11" t="inlineStr">
        <is>
          <t>시크 진정 토너</t>
        </is>
      </c>
      <c r="B15" s="11" t="inlineStr">
        <is>
          <t>1,2-헥산다이올</t>
        </is>
      </c>
      <c r="C15" s="15" t="inlineStr">
        <is>
          <t>C</t>
        </is>
      </c>
      <c r="D15" s="14" t="n">
        <v>1</v>
      </c>
      <c r="E15" s="14">
        <f>SUMIF(개발일지표[제품],[@제품],개발일지표[배치량g])</f>
        <v/>
      </c>
      <c r="F15" s="14">
        <f>[@퍼센트]/100*[@제조누계g]</f>
        <v/>
      </c>
    </row>
    <row r="16">
      <c r="A16" s="11" t="inlineStr">
        <is>
          <t>시크 진정 토너</t>
        </is>
      </c>
      <c r="B16" s="11" t="inlineStr">
        <is>
          <t>구연산</t>
        </is>
      </c>
      <c r="C16" s="16" t="inlineStr">
        <is>
          <t>pH</t>
        </is>
      </c>
      <c r="D16" s="14" t="n">
        <v>0.2</v>
      </c>
      <c r="E16" s="14">
        <f>SUMIF(개발일지표[제품],[@제품],개발일지표[배치량g])</f>
        <v/>
      </c>
      <c r="F16" s="14">
        <f>[@퍼센트]/100*[@제조누계g]</f>
        <v/>
      </c>
    </row>
    <row r="17">
      <c r="A17" s="11" t="inlineStr">
        <is>
          <t>진정 밸런스 앰플</t>
        </is>
      </c>
      <c r="B17" s="11" t="inlineStr">
        <is>
          <t>정제수</t>
        </is>
      </c>
      <c r="C17" s="13" t="inlineStr">
        <is>
          <t>A</t>
        </is>
      </c>
      <c r="D17" s="14" t="n">
        <v>78.8</v>
      </c>
      <c r="E17" s="14">
        <f>SUMIF(개발일지표[제품],[@제품],개발일지표[배치량g])</f>
        <v/>
      </c>
      <c r="F17" s="14">
        <f>[@퍼센트]/100*[@제조누계g]</f>
        <v/>
      </c>
    </row>
    <row r="18">
      <c r="A18" s="11" t="inlineStr">
        <is>
          <t>진정 밸런스 앰플</t>
        </is>
      </c>
      <c r="B18" s="11" t="inlineStr">
        <is>
          <t>글리세린</t>
        </is>
      </c>
      <c r="C18" s="13" t="inlineStr">
        <is>
          <t>A</t>
        </is>
      </c>
      <c r="D18" s="14" t="n">
        <v>4</v>
      </c>
      <c r="E18" s="14">
        <f>SUMIF(개발일지표[제품],[@제품],개발일지표[배치량g])</f>
        <v/>
      </c>
      <c r="F18" s="14">
        <f>[@퍼센트]/100*[@제조누계g]</f>
        <v/>
      </c>
    </row>
    <row r="19">
      <c r="A19" s="11" t="inlineStr">
        <is>
          <t>진정 밸런스 앰플</t>
        </is>
      </c>
      <c r="B19" s="11" t="inlineStr">
        <is>
          <t>프로판디올</t>
        </is>
      </c>
      <c r="C19" s="13" t="inlineStr">
        <is>
          <t>A</t>
        </is>
      </c>
      <c r="D19" s="14" t="n">
        <v>3</v>
      </c>
      <c r="E19" s="14">
        <f>SUMIF(개발일지표[제품],[@제품],개발일지표[배치량g])</f>
        <v/>
      </c>
      <c r="F19" s="14">
        <f>[@퍼센트]/100*[@제조누계g]</f>
        <v/>
      </c>
    </row>
    <row r="20">
      <c r="A20" s="11" t="inlineStr">
        <is>
          <t>진정 밸런스 앰플</t>
        </is>
      </c>
      <c r="B20" s="11" t="inlineStr">
        <is>
          <t>나이아신아마이드</t>
        </is>
      </c>
      <c r="C20" s="13" t="inlineStr">
        <is>
          <t>A</t>
        </is>
      </c>
      <c r="D20" s="14" t="n">
        <v>4</v>
      </c>
      <c r="E20" s="14">
        <f>SUMIF(개발일지표[제품],[@제품],개발일지표[배치량g])</f>
        <v/>
      </c>
      <c r="F20" s="14">
        <f>[@퍼센트]/100*[@제조누계g]</f>
        <v/>
      </c>
    </row>
    <row r="21">
      <c r="A21" s="11" t="inlineStr">
        <is>
          <t>진정 밸런스 앰플</t>
        </is>
      </c>
      <c r="B21" s="11" t="inlineStr">
        <is>
          <t>아연피카</t>
        </is>
      </c>
      <c r="C21" s="13" t="inlineStr">
        <is>
          <t>A</t>
        </is>
      </c>
      <c r="D21" s="14" t="n">
        <v>1</v>
      </c>
      <c r="E21" s="14">
        <f>SUMIF(개발일지표[제품],[@제품],개발일지표[배치량g])</f>
        <v/>
      </c>
      <c r="F21" s="14">
        <f>[@퍼센트]/100*[@제조누계g]</f>
        <v/>
      </c>
    </row>
    <row r="22">
      <c r="A22" s="11" t="inlineStr">
        <is>
          <t>진정 밸런스 앰플</t>
        </is>
      </c>
      <c r="B22" s="11" t="inlineStr">
        <is>
          <t>알란토인</t>
        </is>
      </c>
      <c r="C22" s="13" t="inlineStr">
        <is>
          <t>A</t>
        </is>
      </c>
      <c r="D22" s="14" t="n">
        <v>0.3</v>
      </c>
      <c r="E22" s="14">
        <f>SUMIF(개발일지표[제품],[@제품],개발일지표[배치량g])</f>
        <v/>
      </c>
      <c r="F22" s="14">
        <f>[@퍼센트]/100*[@제조누계g]</f>
        <v/>
      </c>
    </row>
    <row r="23">
      <c r="A23" s="11" t="inlineStr">
        <is>
          <t>진정 밸런스 앰플</t>
        </is>
      </c>
      <c r="B23" s="11" t="inlineStr">
        <is>
          <t>베타글루칸</t>
        </is>
      </c>
      <c r="C23" s="13" t="inlineStr">
        <is>
          <t>A</t>
        </is>
      </c>
      <c r="D23" s="14" t="n">
        <v>2</v>
      </c>
      <c r="E23" s="14">
        <f>SUMIF(개발일지표[제품],[@제품],개발일지표[배치량g])</f>
        <v/>
      </c>
      <c r="F23" s="14">
        <f>[@퍼센트]/100*[@제조누계g]</f>
        <v/>
      </c>
    </row>
    <row r="24">
      <c r="A24" s="11" t="inlineStr">
        <is>
          <t>진정 밸런스 앰플</t>
        </is>
      </c>
      <c r="B24" s="11" t="inlineStr">
        <is>
          <t>다중 히알루론산</t>
        </is>
      </c>
      <c r="C24" s="13" t="inlineStr">
        <is>
          <t>A</t>
        </is>
      </c>
      <c r="D24" s="14" t="n">
        <v>1</v>
      </c>
      <c r="E24" s="14">
        <f>SUMIF(개발일지표[제품],[@제품],개발일지표[배치량g])</f>
        <v/>
      </c>
      <c r="F24" s="14">
        <f>[@퍼센트]/100*[@제조누계g]</f>
        <v/>
      </c>
    </row>
    <row r="25">
      <c r="A25" s="11" t="inlineStr">
        <is>
          <t>진정 밸런스 앰플</t>
        </is>
      </c>
      <c r="B25" s="11" t="inlineStr">
        <is>
          <t>잔탄검</t>
        </is>
      </c>
      <c r="C25" s="13" t="inlineStr">
        <is>
          <t>A</t>
        </is>
      </c>
      <c r="D25" s="14" t="n">
        <v>0.3</v>
      </c>
      <c r="E25" s="14">
        <f>SUMIF(개발일지표[제품],[@제품],개발일지표[배치량g])</f>
        <v/>
      </c>
      <c r="F25" s="14">
        <f>[@퍼센트]/100*[@제조누계g]</f>
        <v/>
      </c>
    </row>
    <row r="26">
      <c r="A26" s="11" t="inlineStr">
        <is>
          <t>진정 밸런스 앰플</t>
        </is>
      </c>
      <c r="B26" s="11" t="inlineStr">
        <is>
          <t>마데카소사이드</t>
        </is>
      </c>
      <c r="C26" s="15" t="inlineStr">
        <is>
          <t>C</t>
        </is>
      </c>
      <c r="D26" s="14" t="n">
        <v>1</v>
      </c>
      <c r="E26" s="14">
        <f>SUMIF(개발일지표[제품],[@제품],개발일지표[배치량g])</f>
        <v/>
      </c>
      <c r="F26" s="14">
        <f>[@퍼센트]/100*[@제조누계g]</f>
        <v/>
      </c>
    </row>
    <row r="27">
      <c r="A27" s="11" t="inlineStr">
        <is>
          <t>진정 밸런스 앰플</t>
        </is>
      </c>
      <c r="B27" s="11" t="inlineStr">
        <is>
          <t>판테놀(B5)</t>
        </is>
      </c>
      <c r="C27" s="15" t="inlineStr">
        <is>
          <t>C</t>
        </is>
      </c>
      <c r="D27" s="14" t="n">
        <v>1</v>
      </c>
      <c r="E27" s="14">
        <f>SUMIF(개발일지표[제품],[@제품],개발일지표[배치량g])</f>
        <v/>
      </c>
      <c r="F27" s="14">
        <f>[@퍼센트]/100*[@제조누계g]</f>
        <v/>
      </c>
    </row>
    <row r="28">
      <c r="A28" s="11" t="inlineStr">
        <is>
          <t>진정 밸런스 앰플</t>
        </is>
      </c>
      <c r="B28" s="11" t="inlineStr">
        <is>
          <t>녹차추출물</t>
        </is>
      </c>
      <c r="C28" s="15" t="inlineStr">
        <is>
          <t>C</t>
        </is>
      </c>
      <c r="D28" s="14" t="n">
        <v>2</v>
      </c>
      <c r="E28" s="14">
        <f>SUMIF(개발일지표[제품],[@제품],개발일지표[배치량g])</f>
        <v/>
      </c>
      <c r="F28" s="14">
        <f>[@퍼센트]/100*[@제조누계g]</f>
        <v/>
      </c>
    </row>
    <row r="29">
      <c r="A29" s="11" t="inlineStr">
        <is>
          <t>진정 밸런스 앰플</t>
        </is>
      </c>
      <c r="B29" s="11" t="inlineStr">
        <is>
          <t>페녹시에탄올</t>
        </is>
      </c>
      <c r="C29" s="15" t="inlineStr">
        <is>
          <t>C</t>
        </is>
      </c>
      <c r="D29" s="14" t="n">
        <v>0.5</v>
      </c>
      <c r="E29" s="14">
        <f>SUMIF(개발일지표[제품],[@제품],개발일지표[배치량g])</f>
        <v/>
      </c>
      <c r="F29" s="14">
        <f>[@퍼센트]/100*[@제조누계g]</f>
        <v/>
      </c>
    </row>
    <row r="30">
      <c r="A30" s="11" t="inlineStr">
        <is>
          <t>진정 밸런스 앰플</t>
        </is>
      </c>
      <c r="B30" s="11" t="inlineStr">
        <is>
          <t>1,2-헥산다이올</t>
        </is>
      </c>
      <c r="C30" s="15" t="inlineStr">
        <is>
          <t>C</t>
        </is>
      </c>
      <c r="D30" s="14" t="n">
        <v>1</v>
      </c>
      <c r="E30" s="14">
        <f>SUMIF(개발일지표[제품],[@제품],개발일지표[배치량g])</f>
        <v/>
      </c>
      <c r="F30" s="14">
        <f>[@퍼센트]/100*[@제조누계g]</f>
        <v/>
      </c>
    </row>
    <row r="31">
      <c r="A31" s="11" t="inlineStr">
        <is>
          <t>진정 밸런스 앰플</t>
        </is>
      </c>
      <c r="B31" s="11" t="inlineStr">
        <is>
          <t>구연산</t>
        </is>
      </c>
      <c r="C31" s="16" t="inlineStr">
        <is>
          <t>pH</t>
        </is>
      </c>
      <c r="D31" s="14" t="n">
        <v>0.1</v>
      </c>
      <c r="E31" s="14">
        <f>SUMIF(개발일지표[제품],[@제품],개발일지표[배치량g])</f>
        <v/>
      </c>
      <c r="F31" s="14">
        <f>[@퍼센트]/100*[@제조누계g]</f>
        <v/>
      </c>
    </row>
    <row r="32">
      <c r="A32" s="11" t="inlineStr">
        <is>
          <t>진정 수분 젤</t>
        </is>
      </c>
      <c r="B32" s="11" t="inlineStr">
        <is>
          <t>정제수</t>
        </is>
      </c>
      <c r="C32" s="13" t="inlineStr">
        <is>
          <t>A</t>
        </is>
      </c>
      <c r="D32" s="14" t="n">
        <v>84.90000000000001</v>
      </c>
      <c r="E32" s="14">
        <f>SUMIF(개발일지표[제품],[@제품],개발일지표[배치량g])</f>
        <v/>
      </c>
      <c r="F32" s="14">
        <f>[@퍼센트]/100*[@제조누계g]</f>
        <v/>
      </c>
    </row>
    <row r="33">
      <c r="A33" s="11" t="inlineStr">
        <is>
          <t>진정 수분 젤</t>
        </is>
      </c>
      <c r="B33" s="11" t="inlineStr">
        <is>
          <t>글리세린</t>
        </is>
      </c>
      <c r="C33" s="13" t="inlineStr">
        <is>
          <t>A</t>
        </is>
      </c>
      <c r="D33" s="14" t="n">
        <v>4</v>
      </c>
      <c r="E33" s="14">
        <f>SUMIF(개발일지표[제품],[@제품],개발일지표[배치량g])</f>
        <v/>
      </c>
      <c r="F33" s="14">
        <f>[@퍼센트]/100*[@제조누계g]</f>
        <v/>
      </c>
    </row>
    <row r="34">
      <c r="A34" s="11" t="inlineStr">
        <is>
          <t>진정 수분 젤</t>
        </is>
      </c>
      <c r="B34" s="11" t="inlineStr">
        <is>
          <t>프로판디올</t>
        </is>
      </c>
      <c r="C34" s="13" t="inlineStr">
        <is>
          <t>A</t>
        </is>
      </c>
      <c r="D34" s="14" t="n">
        <v>3</v>
      </c>
      <c r="E34" s="14">
        <f>SUMIF(개발일지표[제품],[@제품],개발일지표[배치량g])</f>
        <v/>
      </c>
      <c r="F34" s="14">
        <f>[@퍼센트]/100*[@제조누계g]</f>
        <v/>
      </c>
    </row>
    <row r="35">
      <c r="A35" s="11" t="inlineStr">
        <is>
          <t>진정 수분 젤</t>
        </is>
      </c>
      <c r="B35" s="11" t="inlineStr">
        <is>
          <t>잔탄검</t>
        </is>
      </c>
      <c r="C35" s="13" t="inlineStr">
        <is>
          <t>A</t>
        </is>
      </c>
      <c r="D35" s="14" t="n">
        <v>0.6</v>
      </c>
      <c r="E35" s="14">
        <f>SUMIF(개발일지표[제품],[@제품],개발일지표[배치량g])</f>
        <v/>
      </c>
      <c r="F35" s="14">
        <f>[@퍼센트]/100*[@제조누계g]</f>
        <v/>
      </c>
    </row>
    <row r="36">
      <c r="A36" s="11" t="inlineStr">
        <is>
          <t>진정 수분 젤</t>
        </is>
      </c>
      <c r="B36" s="11" t="inlineStr">
        <is>
          <t>나이아신아마이드</t>
        </is>
      </c>
      <c r="C36" s="13" t="inlineStr">
        <is>
          <t>A</t>
        </is>
      </c>
      <c r="D36" s="14" t="n">
        <v>2</v>
      </c>
      <c r="E36" s="14">
        <f>SUMIF(개발일지표[제품],[@제품],개발일지표[배치량g])</f>
        <v/>
      </c>
      <c r="F36" s="14">
        <f>[@퍼센트]/100*[@제조누계g]</f>
        <v/>
      </c>
    </row>
    <row r="37">
      <c r="A37" s="11" t="inlineStr">
        <is>
          <t>진정 수분 젤</t>
        </is>
      </c>
      <c r="B37" s="11" t="inlineStr">
        <is>
          <t>알란토인</t>
        </is>
      </c>
      <c r="C37" s="13" t="inlineStr">
        <is>
          <t>A</t>
        </is>
      </c>
      <c r="D37" s="14" t="n">
        <v>0.3</v>
      </c>
      <c r="E37" s="14">
        <f>SUMIF(개발일지표[제품],[@제품],개발일지표[배치량g])</f>
        <v/>
      </c>
      <c r="F37" s="14">
        <f>[@퍼센트]/100*[@제조누계g]</f>
        <v/>
      </c>
    </row>
    <row r="38">
      <c r="A38" s="11" t="inlineStr">
        <is>
          <t>진정 수분 젤</t>
        </is>
      </c>
      <c r="B38" s="11" t="inlineStr">
        <is>
          <t>베타글루칸</t>
        </is>
      </c>
      <c r="C38" s="13" t="inlineStr">
        <is>
          <t>A</t>
        </is>
      </c>
      <c r="D38" s="14" t="n">
        <v>1</v>
      </c>
      <c r="E38" s="14">
        <f>SUMIF(개발일지표[제품],[@제품],개발일지표[배치량g])</f>
        <v/>
      </c>
      <c r="F38" s="14">
        <f>[@퍼센트]/100*[@제조누계g]</f>
        <v/>
      </c>
    </row>
    <row r="39">
      <c r="A39" s="11" t="inlineStr">
        <is>
          <t>진정 수분 젤</t>
        </is>
      </c>
      <c r="B39" s="11" t="inlineStr">
        <is>
          <t>다중 히알루론산</t>
        </is>
      </c>
      <c r="C39" s="13" t="inlineStr">
        <is>
          <t>A</t>
        </is>
      </c>
      <c r="D39" s="14" t="n">
        <v>0.5</v>
      </c>
      <c r="E39" s="14">
        <f>SUMIF(개발일지표[제품],[@제품],개발일지표[배치량g])</f>
        <v/>
      </c>
      <c r="F39" s="14">
        <f>[@퍼센트]/100*[@제조누계g]</f>
        <v/>
      </c>
    </row>
    <row r="40">
      <c r="A40" s="11" t="inlineStr">
        <is>
          <t>진정 수분 젤</t>
        </is>
      </c>
      <c r="B40" s="11" t="inlineStr">
        <is>
          <t>마데카소사이드</t>
        </is>
      </c>
      <c r="C40" s="15" t="inlineStr">
        <is>
          <t>C</t>
        </is>
      </c>
      <c r="D40" s="14" t="n">
        <v>1</v>
      </c>
      <c r="E40" s="14">
        <f>SUMIF(개발일지표[제품],[@제품],개발일지표[배치량g])</f>
        <v/>
      </c>
      <c r="F40" s="14">
        <f>[@퍼센트]/100*[@제조누계g]</f>
        <v/>
      </c>
    </row>
    <row r="41">
      <c r="A41" s="11" t="inlineStr">
        <is>
          <t>진정 수분 젤</t>
        </is>
      </c>
      <c r="B41" s="11" t="inlineStr">
        <is>
          <t>판테놀(B5)</t>
        </is>
      </c>
      <c r="C41" s="15" t="inlineStr">
        <is>
          <t>C</t>
        </is>
      </c>
      <c r="D41" s="14" t="n">
        <v>1</v>
      </c>
      <c r="E41" s="14">
        <f>SUMIF(개발일지표[제품],[@제품],개발일지표[배치량g])</f>
        <v/>
      </c>
      <c r="F41" s="14">
        <f>[@퍼센트]/100*[@제조누계g]</f>
        <v/>
      </c>
    </row>
    <row r="42">
      <c r="A42" s="11" t="inlineStr">
        <is>
          <t>진정 수분 젤</t>
        </is>
      </c>
      <c r="B42" s="11" t="inlineStr">
        <is>
          <t>페녹시에탄올</t>
        </is>
      </c>
      <c r="C42" s="15" t="inlineStr">
        <is>
          <t>C</t>
        </is>
      </c>
      <c r="D42" s="14" t="n">
        <v>0.5</v>
      </c>
      <c r="E42" s="14">
        <f>SUMIF(개발일지표[제품],[@제품],개발일지표[배치량g])</f>
        <v/>
      </c>
      <c r="F42" s="14">
        <f>[@퍼센트]/100*[@제조누계g]</f>
        <v/>
      </c>
    </row>
    <row r="43">
      <c r="A43" s="11" t="inlineStr">
        <is>
          <t>진정 수분 젤</t>
        </is>
      </c>
      <c r="B43" s="11" t="inlineStr">
        <is>
          <t>1,2-헥산다이올</t>
        </is>
      </c>
      <c r="C43" s="15" t="inlineStr">
        <is>
          <t>C</t>
        </is>
      </c>
      <c r="D43" s="14" t="n">
        <v>1</v>
      </c>
      <c r="E43" s="14">
        <f>SUMIF(개발일지표[제품],[@제품],개발일지표[배치량g])</f>
        <v/>
      </c>
      <c r="F43" s="14">
        <f>[@퍼센트]/100*[@제조누계g]</f>
        <v/>
      </c>
    </row>
    <row r="44">
      <c r="A44" s="11" t="inlineStr">
        <is>
          <t>진정 수분 젤</t>
        </is>
      </c>
      <c r="B44" s="11" t="inlineStr">
        <is>
          <t>구연산</t>
        </is>
      </c>
      <c r="C44" s="16" t="inlineStr">
        <is>
          <t>pH</t>
        </is>
      </c>
      <c r="D44" s="14" t="n">
        <v>0.2</v>
      </c>
      <c r="E44" s="14">
        <f>SUMIF(개발일지표[제품],[@제품],개발일지표[배치량g])</f>
        <v/>
      </c>
      <c r="F44" s="14">
        <f>[@퍼센트]/100*[@제조누계g]</f>
        <v/>
      </c>
    </row>
    <row r="45">
      <c r="A45" s="11" t="inlineStr">
        <is>
          <t>딥 클렌징 오일 (닦아내기)</t>
        </is>
      </c>
      <c r="B45" s="11" t="inlineStr">
        <is>
          <t>MCT오일</t>
        </is>
      </c>
      <c r="C45" s="20" t="inlineStr">
        <is>
          <t>B</t>
        </is>
      </c>
      <c r="D45" s="14" t="n">
        <v>60</v>
      </c>
      <c r="E45" s="14">
        <f>SUMIF(개발일지표[제품],[@제품],개발일지표[배치량g])</f>
        <v/>
      </c>
      <c r="F45" s="14">
        <f>[@퍼센트]/100*[@제조누계g]</f>
        <v/>
      </c>
    </row>
    <row r="46">
      <c r="A46" s="11" t="inlineStr">
        <is>
          <t>딥 클렌징 오일 (닦아내기)</t>
        </is>
      </c>
      <c r="B46" s="11" t="inlineStr">
        <is>
          <t>스쿠알란</t>
        </is>
      </c>
      <c r="C46" s="20" t="inlineStr">
        <is>
          <t>B</t>
        </is>
      </c>
      <c r="D46" s="14" t="n">
        <v>25</v>
      </c>
      <c r="E46" s="14">
        <f>SUMIF(개발일지표[제품],[@제품],개발일지표[배치량g])</f>
        <v/>
      </c>
      <c r="F46" s="14">
        <f>[@퍼센트]/100*[@제조누계g]</f>
        <v/>
      </c>
    </row>
    <row r="47">
      <c r="A47" s="11" t="inlineStr">
        <is>
          <t>딥 클렌징 오일 (닦아내기)</t>
        </is>
      </c>
      <c r="B47" s="11" t="inlineStr">
        <is>
          <t>디메치콘</t>
        </is>
      </c>
      <c r="C47" s="20" t="inlineStr">
        <is>
          <t>B</t>
        </is>
      </c>
      <c r="D47" s="14" t="n">
        <v>14</v>
      </c>
      <c r="E47" s="14">
        <f>SUMIF(개발일지표[제품],[@제품],개발일지표[배치량g])</f>
        <v/>
      </c>
      <c r="F47" s="14">
        <f>[@퍼센트]/100*[@제조누계g]</f>
        <v/>
      </c>
    </row>
    <row r="48">
      <c r="A48" s="11" t="inlineStr">
        <is>
          <t>딥 클렌징 오일 (닦아내기)</t>
        </is>
      </c>
      <c r="B48" s="11" t="inlineStr">
        <is>
          <t>토코페롤(비타민E)</t>
        </is>
      </c>
      <c r="C48" s="20" t="inlineStr">
        <is>
          <t>B</t>
        </is>
      </c>
      <c r="D48" s="14" t="n">
        <v>1</v>
      </c>
      <c r="E48" s="14">
        <f>SUMIF(개발일지표[제품],[@제품],개발일지표[배치량g])</f>
        <v/>
      </c>
      <c r="F48" s="14">
        <f>[@퍼센트]/100*[@제조누계g]</f>
        <v/>
      </c>
    </row>
    <row r="49">
      <c r="A49" s="11" t="inlineStr">
        <is>
          <t>워시오프 클렌징 오일</t>
        </is>
      </c>
      <c r="B49" s="11" t="inlineStr">
        <is>
          <t>MCT오일</t>
        </is>
      </c>
      <c r="C49" s="20" t="inlineStr">
        <is>
          <t>B</t>
        </is>
      </c>
      <c r="D49" s="14" t="n">
        <v>54</v>
      </c>
      <c r="E49" s="14">
        <f>SUMIF(개발일지표[제품],[@제품],개발일지표[배치량g])</f>
        <v/>
      </c>
      <c r="F49" s="14">
        <f>[@퍼센트]/100*[@제조누계g]</f>
        <v/>
      </c>
    </row>
    <row r="50">
      <c r="A50" s="11" t="inlineStr">
        <is>
          <t>워시오프 클렌징 오일</t>
        </is>
      </c>
      <c r="B50" s="11" t="inlineStr">
        <is>
          <t>스쿠알란</t>
        </is>
      </c>
      <c r="C50" s="20" t="inlineStr">
        <is>
          <t>B</t>
        </is>
      </c>
      <c r="D50" s="14" t="n">
        <v>24</v>
      </c>
      <c r="E50" s="14">
        <f>SUMIF(개발일지표[제품],[@제품],개발일지표[배치량g])</f>
        <v/>
      </c>
      <c r="F50" s="14">
        <f>[@퍼센트]/100*[@제조누계g]</f>
        <v/>
      </c>
    </row>
    <row r="51">
      <c r="A51" s="11" t="inlineStr">
        <is>
          <t>워시오프 클렌징 오일</t>
        </is>
      </c>
      <c r="B51" s="11" t="inlineStr">
        <is>
          <t>폴리글리세릴-4 카프레이트</t>
        </is>
      </c>
      <c r="C51" s="20" t="inlineStr">
        <is>
          <t>B</t>
        </is>
      </c>
      <c r="D51" s="14" t="n">
        <v>18</v>
      </c>
      <c r="E51" s="14">
        <f>SUMIF(개발일지표[제품],[@제품],개발일지표[배치량g])</f>
        <v/>
      </c>
      <c r="F51" s="14">
        <f>[@퍼센트]/100*[@제조누계g]</f>
        <v/>
      </c>
    </row>
    <row r="52">
      <c r="A52" s="11" t="inlineStr">
        <is>
          <t>워시오프 클렌징 오일</t>
        </is>
      </c>
      <c r="B52" s="11" t="inlineStr">
        <is>
          <t>디메치콘</t>
        </is>
      </c>
      <c r="C52" s="20" t="inlineStr">
        <is>
          <t>B</t>
        </is>
      </c>
      <c r="D52" s="14" t="n">
        <v>3</v>
      </c>
      <c r="E52" s="14">
        <f>SUMIF(개발일지표[제품],[@제품],개발일지표[배치량g])</f>
        <v/>
      </c>
      <c r="F52" s="14">
        <f>[@퍼센트]/100*[@제조누계g]</f>
        <v/>
      </c>
    </row>
    <row r="53">
      <c r="A53" s="11" t="inlineStr">
        <is>
          <t>워시오프 클렌징 오일</t>
        </is>
      </c>
      <c r="B53" s="11" t="inlineStr">
        <is>
          <t>토코페롤(비타민E)</t>
        </is>
      </c>
      <c r="C53" s="20" t="inlineStr">
        <is>
          <t>B</t>
        </is>
      </c>
      <c r="D53" s="14" t="n">
        <v>1</v>
      </c>
      <c r="E53" s="14">
        <f>SUMIF(개발일지표[제품],[@제품],개발일지표[배치량g])</f>
        <v/>
      </c>
      <c r="F53" s="14">
        <f>[@퍼센트]/100*[@제조누계g]</f>
        <v/>
      </c>
    </row>
    <row r="54">
      <c r="A54" s="11" t="inlineStr">
        <is>
          <t>밸런스 진정 로션</t>
        </is>
      </c>
      <c r="B54" s="11" t="inlineStr">
        <is>
          <t>정제수</t>
        </is>
      </c>
      <c r="C54" s="13" t="inlineStr">
        <is>
          <t>A</t>
        </is>
      </c>
      <c r="D54" s="14" t="n">
        <v>71.8</v>
      </c>
      <c r="E54" s="14">
        <f>SUMIF(개발일지표[제품],[@제품],개발일지표[배치량g])</f>
        <v/>
      </c>
      <c r="F54" s="14">
        <f>[@퍼센트]/100*[@제조누계g]</f>
        <v/>
      </c>
    </row>
    <row r="55">
      <c r="A55" s="11" t="inlineStr">
        <is>
          <t>밸런스 진정 로션</t>
        </is>
      </c>
      <c r="B55" s="11" t="inlineStr">
        <is>
          <t>글리세린</t>
        </is>
      </c>
      <c r="C55" s="13" t="inlineStr">
        <is>
          <t>A</t>
        </is>
      </c>
      <c r="D55" s="14" t="n">
        <v>4</v>
      </c>
      <c r="E55" s="14">
        <f>SUMIF(개발일지표[제품],[@제품],개발일지표[배치량g])</f>
        <v/>
      </c>
      <c r="F55" s="14">
        <f>[@퍼센트]/100*[@제조누계g]</f>
        <v/>
      </c>
    </row>
    <row r="56">
      <c r="A56" s="11" t="inlineStr">
        <is>
          <t>밸런스 진정 로션</t>
        </is>
      </c>
      <c r="B56" s="11" t="inlineStr">
        <is>
          <t>프로판디올</t>
        </is>
      </c>
      <c r="C56" s="13" t="inlineStr">
        <is>
          <t>A</t>
        </is>
      </c>
      <c r="D56" s="14" t="n">
        <v>3</v>
      </c>
      <c r="E56" s="14">
        <f>SUMIF(개발일지표[제품],[@제품],개발일지표[배치량g])</f>
        <v/>
      </c>
      <c r="F56" s="14">
        <f>[@퍼센트]/100*[@제조누계g]</f>
        <v/>
      </c>
    </row>
    <row r="57">
      <c r="A57" s="11" t="inlineStr">
        <is>
          <t>밸런스 진정 로션</t>
        </is>
      </c>
      <c r="B57" s="11" t="inlineStr">
        <is>
          <t>나이아신아마이드</t>
        </is>
      </c>
      <c r="C57" s="13" t="inlineStr">
        <is>
          <t>A</t>
        </is>
      </c>
      <c r="D57" s="14" t="n">
        <v>2</v>
      </c>
      <c r="E57" s="14">
        <f>SUMIF(개발일지표[제품],[@제품],개발일지표[배치량g])</f>
        <v/>
      </c>
      <c r="F57" s="14">
        <f>[@퍼센트]/100*[@제조누계g]</f>
        <v/>
      </c>
    </row>
    <row r="58">
      <c r="A58" s="11" t="inlineStr">
        <is>
          <t>밸런스 진정 로션</t>
        </is>
      </c>
      <c r="B58" s="11" t="inlineStr">
        <is>
          <t>알란토인</t>
        </is>
      </c>
      <c r="C58" s="13" t="inlineStr">
        <is>
          <t>A</t>
        </is>
      </c>
      <c r="D58" s="14" t="n">
        <v>0.3</v>
      </c>
      <c r="E58" s="14">
        <f>SUMIF(개발일지표[제품],[@제품],개발일지표[배치량g])</f>
        <v/>
      </c>
      <c r="F58" s="14">
        <f>[@퍼센트]/100*[@제조누계g]</f>
        <v/>
      </c>
    </row>
    <row r="59">
      <c r="A59" s="11" t="inlineStr">
        <is>
          <t>밸런스 진정 로션</t>
        </is>
      </c>
      <c r="B59" s="11" t="inlineStr">
        <is>
          <t>베타글루칸</t>
        </is>
      </c>
      <c r="C59" s="13" t="inlineStr">
        <is>
          <t>A</t>
        </is>
      </c>
      <c r="D59" s="14" t="n">
        <v>1</v>
      </c>
      <c r="E59" s="14">
        <f>SUMIF(개발일지표[제품],[@제품],개발일지표[배치량g])</f>
        <v/>
      </c>
      <c r="F59" s="14">
        <f>[@퍼센트]/100*[@제조누계g]</f>
        <v/>
      </c>
    </row>
    <row r="60">
      <c r="A60" s="11" t="inlineStr">
        <is>
          <t>밸런스 진정 로션</t>
        </is>
      </c>
      <c r="B60" s="11" t="inlineStr">
        <is>
          <t>아연피카</t>
        </is>
      </c>
      <c r="C60" s="13" t="inlineStr">
        <is>
          <t>A</t>
        </is>
      </c>
      <c r="D60" s="14" t="n">
        <v>0.5</v>
      </c>
      <c r="E60" s="14">
        <f>SUMIF(개발일지표[제품],[@제품],개발일지표[배치량g])</f>
        <v/>
      </c>
      <c r="F60" s="14">
        <f>[@퍼센트]/100*[@제조누계g]</f>
        <v/>
      </c>
    </row>
    <row r="61">
      <c r="A61" s="11" t="inlineStr">
        <is>
          <t>밸런스 진정 로션</t>
        </is>
      </c>
      <c r="B61" s="11" t="inlineStr">
        <is>
          <t>다중 히알루론산</t>
        </is>
      </c>
      <c r="C61" s="13" t="inlineStr">
        <is>
          <t>A</t>
        </is>
      </c>
      <c r="D61" s="14" t="n">
        <v>0.5</v>
      </c>
      <c r="E61" s="14">
        <f>SUMIF(개발일지표[제품],[@제품],개발일지표[배치량g])</f>
        <v/>
      </c>
      <c r="F61" s="14">
        <f>[@퍼센트]/100*[@제조누계g]</f>
        <v/>
      </c>
    </row>
    <row r="62">
      <c r="A62" s="11" t="inlineStr">
        <is>
          <t>밸런스 진정 로션</t>
        </is>
      </c>
      <c r="B62" s="11" t="inlineStr">
        <is>
          <t>잔탄검</t>
        </is>
      </c>
      <c r="C62" s="13" t="inlineStr">
        <is>
          <t>A</t>
        </is>
      </c>
      <c r="D62" s="14" t="n">
        <v>0.2</v>
      </c>
      <c r="E62" s="14">
        <f>SUMIF(개발일지표[제품],[@제품],개발일지표[배치량g])</f>
        <v/>
      </c>
      <c r="F62" s="14">
        <f>[@퍼센트]/100*[@제조누계g]</f>
        <v/>
      </c>
    </row>
    <row r="63">
      <c r="A63" s="11" t="inlineStr">
        <is>
          <t>밸런스 진정 로션</t>
        </is>
      </c>
      <c r="B63" s="11" t="inlineStr">
        <is>
          <t>몬타노브68</t>
        </is>
      </c>
      <c r="C63" s="20" t="inlineStr">
        <is>
          <t>B</t>
        </is>
      </c>
      <c r="D63" s="14" t="n">
        <v>3</v>
      </c>
      <c r="E63" s="14">
        <f>SUMIF(개발일지표[제품],[@제품],개발일지표[배치량g])</f>
        <v/>
      </c>
      <c r="F63" s="14">
        <f>[@퍼센트]/100*[@제조누계g]</f>
        <v/>
      </c>
    </row>
    <row r="64">
      <c r="A64" s="11" t="inlineStr">
        <is>
          <t>밸런스 진정 로션</t>
        </is>
      </c>
      <c r="B64" s="11" t="inlineStr">
        <is>
          <t>세틸알코올</t>
        </is>
      </c>
      <c r="C64" s="20" t="inlineStr">
        <is>
          <t>B</t>
        </is>
      </c>
      <c r="D64" s="14" t="n">
        <v>1</v>
      </c>
      <c r="E64" s="14">
        <f>SUMIF(개발일지표[제품],[@제품],개발일지표[배치량g])</f>
        <v/>
      </c>
      <c r="F64" s="14">
        <f>[@퍼센트]/100*[@제조누계g]</f>
        <v/>
      </c>
    </row>
    <row r="65">
      <c r="A65" s="11" t="inlineStr">
        <is>
          <t>밸런스 진정 로션</t>
        </is>
      </c>
      <c r="B65" s="11" t="inlineStr">
        <is>
          <t>스쿠알란</t>
        </is>
      </c>
      <c r="C65" s="20" t="inlineStr">
        <is>
          <t>B</t>
        </is>
      </c>
      <c r="D65" s="14" t="n">
        <v>3</v>
      </c>
      <c r="E65" s="14">
        <f>SUMIF(개발일지표[제품],[@제품],개발일지표[배치량g])</f>
        <v/>
      </c>
      <c r="F65" s="14">
        <f>[@퍼센트]/100*[@제조누계g]</f>
        <v/>
      </c>
    </row>
    <row r="66">
      <c r="A66" s="11" t="inlineStr">
        <is>
          <t>밸런스 진정 로션</t>
        </is>
      </c>
      <c r="B66" s="11" t="inlineStr">
        <is>
          <t>MCT오일</t>
        </is>
      </c>
      <c r="C66" s="20" t="inlineStr">
        <is>
          <t>B</t>
        </is>
      </c>
      <c r="D66" s="14" t="n">
        <v>2</v>
      </c>
      <c r="E66" s="14">
        <f>SUMIF(개발일지표[제품],[@제품],개발일지표[배치량g])</f>
        <v/>
      </c>
      <c r="F66" s="14">
        <f>[@퍼센트]/100*[@제조누계g]</f>
        <v/>
      </c>
    </row>
    <row r="67">
      <c r="A67" s="11" t="inlineStr">
        <is>
          <t>밸런스 진정 로션</t>
        </is>
      </c>
      <c r="B67" s="11" t="inlineStr">
        <is>
          <t>디메치콘</t>
        </is>
      </c>
      <c r="C67" s="20" t="inlineStr">
        <is>
          <t>B</t>
        </is>
      </c>
      <c r="D67" s="14" t="n">
        <v>2</v>
      </c>
      <c r="E67" s="14">
        <f>SUMIF(개발일지표[제품],[@제품],개발일지표[배치량g])</f>
        <v/>
      </c>
      <c r="F67" s="14">
        <f>[@퍼센트]/100*[@제조누계g]</f>
        <v/>
      </c>
    </row>
    <row r="68">
      <c r="A68" s="11" t="inlineStr">
        <is>
          <t>밸런스 진정 로션</t>
        </is>
      </c>
      <c r="B68" s="11" t="inlineStr">
        <is>
          <t>마데카소사이드</t>
        </is>
      </c>
      <c r="C68" s="15" t="inlineStr">
        <is>
          <t>C</t>
        </is>
      </c>
      <c r="D68" s="14" t="n">
        <v>1</v>
      </c>
      <c r="E68" s="14">
        <f>SUMIF(개발일지표[제품],[@제품],개발일지표[배치량g])</f>
        <v/>
      </c>
      <c r="F68" s="14">
        <f>[@퍼센트]/100*[@제조누계g]</f>
        <v/>
      </c>
    </row>
    <row r="69">
      <c r="A69" s="11" t="inlineStr">
        <is>
          <t>밸런스 진정 로션</t>
        </is>
      </c>
      <c r="B69" s="11" t="inlineStr">
        <is>
          <t>판테놀(B5)</t>
        </is>
      </c>
      <c r="C69" s="15" t="inlineStr">
        <is>
          <t>C</t>
        </is>
      </c>
      <c r="D69" s="14" t="n">
        <v>1</v>
      </c>
      <c r="E69" s="14">
        <f>SUMIF(개발일지표[제품],[@제품],개발일지표[배치량g])</f>
        <v/>
      </c>
      <c r="F69" s="14">
        <f>[@퍼센트]/100*[@제조누계g]</f>
        <v/>
      </c>
    </row>
    <row r="70">
      <c r="A70" s="11" t="inlineStr">
        <is>
          <t>밸런스 진정 로션</t>
        </is>
      </c>
      <c r="B70" s="11" t="inlineStr">
        <is>
          <t>녹차추출물</t>
        </is>
      </c>
      <c r="C70" s="15" t="inlineStr">
        <is>
          <t>C</t>
        </is>
      </c>
      <c r="D70" s="14" t="n">
        <v>2</v>
      </c>
      <c r="E70" s="14">
        <f>SUMIF(개발일지표[제품],[@제품],개발일지표[배치량g])</f>
        <v/>
      </c>
      <c r="F70" s="14">
        <f>[@퍼센트]/100*[@제조누계g]</f>
        <v/>
      </c>
    </row>
    <row r="71">
      <c r="A71" s="11" t="inlineStr">
        <is>
          <t>밸런스 진정 로션</t>
        </is>
      </c>
      <c r="B71" s="11" t="inlineStr">
        <is>
          <t>페녹시에탄올</t>
        </is>
      </c>
      <c r="C71" s="15" t="inlineStr">
        <is>
          <t>C</t>
        </is>
      </c>
      <c r="D71" s="14" t="n">
        <v>0.5</v>
      </c>
      <c r="E71" s="14">
        <f>SUMIF(개발일지표[제품],[@제품],개발일지표[배치량g])</f>
        <v/>
      </c>
      <c r="F71" s="14">
        <f>[@퍼센트]/100*[@제조누계g]</f>
        <v/>
      </c>
    </row>
    <row r="72">
      <c r="A72" s="11" t="inlineStr">
        <is>
          <t>밸런스 진정 로션</t>
        </is>
      </c>
      <c r="B72" s="11" t="inlineStr">
        <is>
          <t>1,2-헥산다이올</t>
        </is>
      </c>
      <c r="C72" s="15" t="inlineStr">
        <is>
          <t>C</t>
        </is>
      </c>
      <c r="D72" s="14" t="n">
        <v>1</v>
      </c>
      <c r="E72" s="14">
        <f>SUMIF(개발일지표[제품],[@제품],개발일지표[배치량g])</f>
        <v/>
      </c>
      <c r="F72" s="14">
        <f>[@퍼센트]/100*[@제조누계g]</f>
        <v/>
      </c>
    </row>
    <row r="73">
      <c r="A73" s="11" t="inlineStr">
        <is>
          <t>밸런스 진정 로션</t>
        </is>
      </c>
      <c r="B73" s="11" t="inlineStr">
        <is>
          <t>구연산</t>
        </is>
      </c>
      <c r="C73" s="16" t="inlineStr">
        <is>
          <t>pH</t>
        </is>
      </c>
      <c r="D73" s="14" t="n">
        <v>0.2</v>
      </c>
      <c r="E73" s="14">
        <f>SUMIF(개발일지표[제품],[@제품],개발일지표[배치량g])</f>
        <v/>
      </c>
      <c r="F73" s="14">
        <f>[@퍼센트]/100*[@제조누계g]</f>
        <v/>
      </c>
    </row>
    <row r="74">
      <c r="A74" s="11" t="inlineStr">
        <is>
          <t>시크 진정 밸런스 크림 (히어로)</t>
        </is>
      </c>
      <c r="B74" s="11" t="inlineStr">
        <is>
          <t>정제수</t>
        </is>
      </c>
      <c r="C74" s="13" t="inlineStr">
        <is>
          <t>A</t>
        </is>
      </c>
      <c r="D74" s="14" t="n">
        <v>63.5</v>
      </c>
      <c r="E74" s="14">
        <f>SUMIF(개발일지표[제품],[@제품],개발일지표[배치량g])</f>
        <v/>
      </c>
      <c r="F74" s="14">
        <f>[@퍼센트]/100*[@제조누계g]</f>
        <v/>
      </c>
    </row>
    <row r="75">
      <c r="A75" s="11" t="inlineStr">
        <is>
          <t>시크 진정 밸런스 크림 (히어로)</t>
        </is>
      </c>
      <c r="B75" s="11" t="inlineStr">
        <is>
          <t>글리세린</t>
        </is>
      </c>
      <c r="C75" s="13" t="inlineStr">
        <is>
          <t>A</t>
        </is>
      </c>
      <c r="D75" s="14" t="n">
        <v>5</v>
      </c>
      <c r="E75" s="14">
        <f>SUMIF(개발일지표[제품],[@제품],개발일지표[배치량g])</f>
        <v/>
      </c>
      <c r="F75" s="14">
        <f>[@퍼센트]/100*[@제조누계g]</f>
        <v/>
      </c>
    </row>
    <row r="76">
      <c r="A76" s="11" t="inlineStr">
        <is>
          <t>시크 진정 밸런스 크림 (히어로)</t>
        </is>
      </c>
      <c r="B76" s="11" t="inlineStr">
        <is>
          <t>나이아신아마이드</t>
        </is>
      </c>
      <c r="C76" s="13" t="inlineStr">
        <is>
          <t>A</t>
        </is>
      </c>
      <c r="D76" s="14" t="n">
        <v>2</v>
      </c>
      <c r="E76" s="14">
        <f>SUMIF(개발일지표[제품],[@제품],개발일지표[배치량g])</f>
        <v/>
      </c>
      <c r="F76" s="14">
        <f>[@퍼센트]/100*[@제조누계g]</f>
        <v/>
      </c>
    </row>
    <row r="77">
      <c r="A77" s="11" t="inlineStr">
        <is>
          <t>시크 진정 밸런스 크림 (히어로)</t>
        </is>
      </c>
      <c r="B77" s="11" t="inlineStr">
        <is>
          <t>알란토인</t>
        </is>
      </c>
      <c r="C77" s="13" t="inlineStr">
        <is>
          <t>A</t>
        </is>
      </c>
      <c r="D77" s="14" t="n">
        <v>0.5</v>
      </c>
      <c r="E77" s="14">
        <f>SUMIF(개발일지표[제품],[@제품],개발일지표[배치량g])</f>
        <v/>
      </c>
      <c r="F77" s="14">
        <f>[@퍼센트]/100*[@제조누계g]</f>
        <v/>
      </c>
    </row>
    <row r="78">
      <c r="A78" s="11" t="inlineStr">
        <is>
          <t>시크 진정 밸런스 크림 (히어로)</t>
        </is>
      </c>
      <c r="B78" s="11" t="inlineStr">
        <is>
          <t>베타글루칸</t>
        </is>
      </c>
      <c r="C78" s="13" t="inlineStr">
        <is>
          <t>A</t>
        </is>
      </c>
      <c r="D78" s="14" t="n">
        <v>1</v>
      </c>
      <c r="E78" s="14">
        <f>SUMIF(개발일지표[제품],[@제품],개발일지표[배치량g])</f>
        <v/>
      </c>
      <c r="F78" s="14">
        <f>[@퍼센트]/100*[@제조누계g]</f>
        <v/>
      </c>
    </row>
    <row r="79">
      <c r="A79" s="11" t="inlineStr">
        <is>
          <t>시크 진정 밸런스 크림 (히어로)</t>
        </is>
      </c>
      <c r="B79" s="11" t="inlineStr">
        <is>
          <t>아연피카</t>
        </is>
      </c>
      <c r="C79" s="13" t="inlineStr">
        <is>
          <t>A</t>
        </is>
      </c>
      <c r="D79" s="14" t="n">
        <v>1</v>
      </c>
      <c r="E79" s="14">
        <f>SUMIF(개발일지표[제품],[@제품],개발일지표[배치량g])</f>
        <v/>
      </c>
      <c r="F79" s="14">
        <f>[@퍼센트]/100*[@제조누계g]</f>
        <v/>
      </c>
    </row>
    <row r="80">
      <c r="A80" s="11" t="inlineStr">
        <is>
          <t>시크 진정 밸런스 크림 (히어로)</t>
        </is>
      </c>
      <c r="B80" s="11" t="inlineStr">
        <is>
          <t>프로판디올</t>
        </is>
      </c>
      <c r="C80" s="13" t="inlineStr">
        <is>
          <t>A</t>
        </is>
      </c>
      <c r="D80" s="14" t="n">
        <v>3</v>
      </c>
      <c r="E80" s="14">
        <f>SUMIF(개발일지표[제품],[@제품],개발일지표[배치량g])</f>
        <v/>
      </c>
      <c r="F80" s="14">
        <f>[@퍼센트]/100*[@제조누계g]</f>
        <v/>
      </c>
    </row>
    <row r="81">
      <c r="A81" s="11" t="inlineStr">
        <is>
          <t>시크 진정 밸런스 크림 (히어로)</t>
        </is>
      </c>
      <c r="B81" s="11" t="inlineStr">
        <is>
          <t>잔탄검</t>
        </is>
      </c>
      <c r="C81" s="13" t="inlineStr">
        <is>
          <t>A</t>
        </is>
      </c>
      <c r="D81" s="14" t="n">
        <v>0.3</v>
      </c>
      <c r="E81" s="14">
        <f>SUMIF(개발일지표[제품],[@제품],개발일지표[배치량g])</f>
        <v/>
      </c>
      <c r="F81" s="14">
        <f>[@퍼센트]/100*[@제조누계g]</f>
        <v/>
      </c>
    </row>
    <row r="82">
      <c r="A82" s="11" t="inlineStr">
        <is>
          <t>시크 진정 밸런스 크림 (히어로)</t>
        </is>
      </c>
      <c r="B82" s="11" t="inlineStr">
        <is>
          <t>다중 히알루론산</t>
        </is>
      </c>
      <c r="C82" s="13" t="inlineStr">
        <is>
          <t>A</t>
        </is>
      </c>
      <c r="D82" s="14" t="n">
        <v>1</v>
      </c>
      <c r="E82" s="14">
        <f>SUMIF(개발일지표[제품],[@제품],개발일지표[배치량g])</f>
        <v/>
      </c>
      <c r="F82" s="14">
        <f>[@퍼센트]/100*[@제조누계g]</f>
        <v/>
      </c>
    </row>
    <row r="83">
      <c r="A83" s="11" t="inlineStr">
        <is>
          <t>시크 진정 밸런스 크림 (히어로)</t>
        </is>
      </c>
      <c r="B83" s="11" t="inlineStr">
        <is>
          <t>몬타노브68</t>
        </is>
      </c>
      <c r="C83" s="20" t="inlineStr">
        <is>
          <t>B</t>
        </is>
      </c>
      <c r="D83" s="14" t="n">
        <v>4</v>
      </c>
      <c r="E83" s="14">
        <f>SUMIF(개발일지표[제품],[@제품],개발일지표[배치량g])</f>
        <v/>
      </c>
      <c r="F83" s="14">
        <f>[@퍼센트]/100*[@제조누계g]</f>
        <v/>
      </c>
    </row>
    <row r="84">
      <c r="A84" s="11" t="inlineStr">
        <is>
          <t>시크 진정 밸런스 크림 (히어로)</t>
        </is>
      </c>
      <c r="B84" s="11" t="inlineStr">
        <is>
          <t>세틸알코올</t>
        </is>
      </c>
      <c r="C84" s="20" t="inlineStr">
        <is>
          <t>B</t>
        </is>
      </c>
      <c r="D84" s="14" t="n">
        <v>2</v>
      </c>
      <c r="E84" s="14">
        <f>SUMIF(개발일지표[제품],[@제품],개발일지표[배치량g])</f>
        <v/>
      </c>
      <c r="F84" s="14">
        <f>[@퍼센트]/100*[@제조누계g]</f>
        <v/>
      </c>
    </row>
    <row r="85">
      <c r="A85" s="11" t="inlineStr">
        <is>
          <t>시크 진정 밸런스 크림 (히어로)</t>
        </is>
      </c>
      <c r="B85" s="11" t="inlineStr">
        <is>
          <t>스쿠알란</t>
        </is>
      </c>
      <c r="C85" s="20" t="inlineStr">
        <is>
          <t>B</t>
        </is>
      </c>
      <c r="D85" s="14" t="n">
        <v>5</v>
      </c>
      <c r="E85" s="14">
        <f>SUMIF(개발일지표[제품],[@제품],개발일지표[배치량g])</f>
        <v/>
      </c>
      <c r="F85" s="14">
        <f>[@퍼센트]/100*[@제조누계g]</f>
        <v/>
      </c>
    </row>
    <row r="86">
      <c r="A86" s="11" t="inlineStr">
        <is>
          <t>시크 진정 밸런스 크림 (히어로)</t>
        </is>
      </c>
      <c r="B86" s="11" t="inlineStr">
        <is>
          <t>MCT오일</t>
        </is>
      </c>
      <c r="C86" s="20" t="inlineStr">
        <is>
          <t>B</t>
        </is>
      </c>
      <c r="D86" s="14" t="n">
        <v>3</v>
      </c>
      <c r="E86" s="14">
        <f>SUMIF(개발일지표[제품],[@제품],개발일지표[배치량g])</f>
        <v/>
      </c>
      <c r="F86" s="14">
        <f>[@퍼센트]/100*[@제조누계g]</f>
        <v/>
      </c>
    </row>
    <row r="87">
      <c r="A87" s="11" t="inlineStr">
        <is>
          <t>시크 진정 밸런스 크림 (히어로)</t>
        </is>
      </c>
      <c r="B87" s="11" t="inlineStr">
        <is>
          <t>디메치콘</t>
        </is>
      </c>
      <c r="C87" s="20" t="inlineStr">
        <is>
          <t>B</t>
        </is>
      </c>
      <c r="D87" s="14" t="n">
        <v>3</v>
      </c>
      <c r="E87" s="14">
        <f>SUMIF(개발일지표[제품],[@제품],개발일지표[배치량g])</f>
        <v/>
      </c>
      <c r="F87" s="14">
        <f>[@퍼센트]/100*[@제조누계g]</f>
        <v/>
      </c>
    </row>
    <row r="88">
      <c r="A88" s="11" t="inlineStr">
        <is>
          <t>시크 진정 밸런스 크림 (히어로)</t>
        </is>
      </c>
      <c r="B88" s="11" t="inlineStr">
        <is>
          <t>마데카소사이드</t>
        </is>
      </c>
      <c r="C88" s="15" t="inlineStr">
        <is>
          <t>C</t>
        </is>
      </c>
      <c r="D88" s="14" t="n">
        <v>1</v>
      </c>
      <c r="E88" s="14">
        <f>SUMIF(개발일지표[제품],[@제품],개발일지표[배치량g])</f>
        <v/>
      </c>
      <c r="F88" s="14">
        <f>[@퍼센트]/100*[@제조누계g]</f>
        <v/>
      </c>
    </row>
    <row r="89">
      <c r="A89" s="11" t="inlineStr">
        <is>
          <t>시크 진정 밸런스 크림 (히어로)</t>
        </is>
      </c>
      <c r="B89" s="11" t="inlineStr">
        <is>
          <t>판테놀(B5)</t>
        </is>
      </c>
      <c r="C89" s="15" t="inlineStr">
        <is>
          <t>C</t>
        </is>
      </c>
      <c r="D89" s="14" t="n">
        <v>1</v>
      </c>
      <c r="E89" s="14">
        <f>SUMIF(개발일지표[제품],[@제품],개발일지표[배치량g])</f>
        <v/>
      </c>
      <c r="F89" s="14">
        <f>[@퍼센트]/100*[@제조누계g]</f>
        <v/>
      </c>
    </row>
    <row r="90">
      <c r="A90" s="11" t="inlineStr">
        <is>
          <t>시크 진정 밸런스 크림 (히어로)</t>
        </is>
      </c>
      <c r="B90" s="11" t="inlineStr">
        <is>
          <t>녹차추출물</t>
        </is>
      </c>
      <c r="C90" s="15" t="inlineStr">
        <is>
          <t>C</t>
        </is>
      </c>
      <c r="D90" s="14" t="n">
        <v>2</v>
      </c>
      <c r="E90" s="14">
        <f>SUMIF(개발일지표[제품],[@제품],개발일지표[배치량g])</f>
        <v/>
      </c>
      <c r="F90" s="14">
        <f>[@퍼센트]/100*[@제조누계g]</f>
        <v/>
      </c>
    </row>
    <row r="91">
      <c r="A91" s="11" t="inlineStr">
        <is>
          <t>시크 진정 밸런스 크림 (히어로)</t>
        </is>
      </c>
      <c r="B91" s="11" t="inlineStr">
        <is>
          <t>페녹시에탄올</t>
        </is>
      </c>
      <c r="C91" s="15" t="inlineStr">
        <is>
          <t>C</t>
        </is>
      </c>
      <c r="D91" s="14" t="n">
        <v>0.7</v>
      </c>
      <c r="E91" s="14">
        <f>SUMIF(개발일지표[제품],[@제품],개발일지표[배치량g])</f>
        <v/>
      </c>
      <c r="F91" s="14">
        <f>[@퍼센트]/100*[@제조누계g]</f>
        <v/>
      </c>
    </row>
    <row r="92">
      <c r="A92" s="11" t="inlineStr">
        <is>
          <t>시크 진정 밸런스 크림 (히어로)</t>
        </is>
      </c>
      <c r="B92" s="11" t="inlineStr">
        <is>
          <t>1,2-헥산다이올</t>
        </is>
      </c>
      <c r="C92" s="15" t="inlineStr">
        <is>
          <t>C</t>
        </is>
      </c>
      <c r="D92" s="14" t="n">
        <v>1</v>
      </c>
      <c r="E92" s="14">
        <f>SUMIF(개발일지표[제품],[@제품],개발일지표[배치량g])</f>
        <v/>
      </c>
      <c r="F92" s="14">
        <f>[@퍼센트]/100*[@제조누계g]</f>
        <v/>
      </c>
    </row>
    <row r="93">
      <c r="A93" s="11" t="inlineStr">
        <is>
          <t>시크 진정 크림 (미니멀 3종)</t>
        </is>
      </c>
      <c r="B93" s="11" t="inlineStr">
        <is>
          <t>정제수</t>
        </is>
      </c>
      <c r="C93" s="13" t="inlineStr">
        <is>
          <t>A</t>
        </is>
      </c>
      <c r="D93" s="14" t="n">
        <v>64.8</v>
      </c>
      <c r="E93" s="14">
        <f>SUMIF(개발일지표[제품],[@제품],개발일지표[배치량g])</f>
        <v/>
      </c>
      <c r="F93" s="14">
        <f>[@퍼센트]/100*[@제조누계g]</f>
        <v/>
      </c>
    </row>
    <row r="94">
      <c r="A94" s="11" t="inlineStr">
        <is>
          <t>시크 진정 크림 (미니멀 3종)</t>
        </is>
      </c>
      <c r="B94" s="11" t="inlineStr">
        <is>
          <t>글리세린</t>
        </is>
      </c>
      <c r="C94" s="13" t="inlineStr">
        <is>
          <t>A</t>
        </is>
      </c>
      <c r="D94" s="14" t="n">
        <v>5</v>
      </c>
      <c r="E94" s="14">
        <f>SUMIF(개발일지표[제품],[@제품],개발일지표[배치량g])</f>
        <v/>
      </c>
      <c r="F94" s="14">
        <f>[@퍼센트]/100*[@제조누계g]</f>
        <v/>
      </c>
    </row>
    <row r="95">
      <c r="A95" s="11" t="inlineStr">
        <is>
          <t>시크 진정 크림 (미니멀 3종)</t>
        </is>
      </c>
      <c r="B95" s="11" t="inlineStr">
        <is>
          <t>나이아신아마이드</t>
        </is>
      </c>
      <c r="C95" s="13" t="inlineStr">
        <is>
          <t>A</t>
        </is>
      </c>
      <c r="D95" s="14" t="n">
        <v>4</v>
      </c>
      <c r="E95" s="14">
        <f>SUMIF(개발일지표[제품],[@제품],개발일지표[배치량g])</f>
        <v/>
      </c>
      <c r="F95" s="14">
        <f>[@퍼센트]/100*[@제조누계g]</f>
        <v/>
      </c>
    </row>
    <row r="96">
      <c r="A96" s="11" t="inlineStr">
        <is>
          <t>시크 진정 크림 (미니멀 3종)</t>
        </is>
      </c>
      <c r="B96" s="11" t="inlineStr">
        <is>
          <t>베타글루칸</t>
        </is>
      </c>
      <c r="C96" s="13" t="inlineStr">
        <is>
          <t>A</t>
        </is>
      </c>
      <c r="D96" s="14" t="n">
        <v>2</v>
      </c>
      <c r="E96" s="14">
        <f>SUMIF(개발일지표[제품],[@제품],개발일지표[배치량g])</f>
        <v/>
      </c>
      <c r="F96" s="14">
        <f>[@퍼센트]/100*[@제조누계g]</f>
        <v/>
      </c>
    </row>
    <row r="97">
      <c r="A97" s="11" t="inlineStr">
        <is>
          <t>시크 진정 크림 (미니멀 3종)</t>
        </is>
      </c>
      <c r="B97" s="11" t="inlineStr">
        <is>
          <t>프로판디올</t>
        </is>
      </c>
      <c r="C97" s="13" t="inlineStr">
        <is>
          <t>A</t>
        </is>
      </c>
      <c r="D97" s="14" t="n">
        <v>3</v>
      </c>
      <c r="E97" s="14">
        <f>SUMIF(개발일지표[제품],[@제품],개발일지표[배치량g])</f>
        <v/>
      </c>
      <c r="F97" s="14">
        <f>[@퍼센트]/100*[@제조누계g]</f>
        <v/>
      </c>
    </row>
    <row r="98">
      <c r="A98" s="11" t="inlineStr">
        <is>
          <t>시크 진정 크림 (미니멀 3종)</t>
        </is>
      </c>
      <c r="B98" s="11" t="inlineStr">
        <is>
          <t>잔탄검</t>
        </is>
      </c>
      <c r="C98" s="13" t="inlineStr">
        <is>
          <t>A</t>
        </is>
      </c>
      <c r="D98" s="14" t="n">
        <v>0.3</v>
      </c>
      <c r="E98" s="14">
        <f>SUMIF(개발일지표[제품],[@제품],개발일지표[배치량g])</f>
        <v/>
      </c>
      <c r="F98" s="14">
        <f>[@퍼센트]/100*[@제조누계g]</f>
        <v/>
      </c>
    </row>
    <row r="99">
      <c r="A99" s="11" t="inlineStr">
        <is>
          <t>시크 진정 크림 (미니멀 3종)</t>
        </is>
      </c>
      <c r="B99" s="11" t="inlineStr">
        <is>
          <t>다중 히알루론산</t>
        </is>
      </c>
      <c r="C99" s="13" t="inlineStr">
        <is>
          <t>A</t>
        </is>
      </c>
      <c r="D99" s="14" t="n">
        <v>1</v>
      </c>
      <c r="E99" s="14">
        <f>SUMIF(개발일지표[제품],[@제품],개발일지표[배치량g])</f>
        <v/>
      </c>
      <c r="F99" s="14">
        <f>[@퍼센트]/100*[@제조누계g]</f>
        <v/>
      </c>
    </row>
    <row r="100">
      <c r="A100" s="11" t="inlineStr">
        <is>
          <t>시크 진정 크림 (미니멀 3종)</t>
        </is>
      </c>
      <c r="B100" s="11" t="inlineStr">
        <is>
          <t>몬타노브68</t>
        </is>
      </c>
      <c r="C100" s="20" t="inlineStr">
        <is>
          <t>B</t>
        </is>
      </c>
      <c r="D100" s="14" t="n">
        <v>4</v>
      </c>
      <c r="E100" s="14">
        <f>SUMIF(개발일지표[제품],[@제품],개발일지표[배치량g])</f>
        <v/>
      </c>
      <c r="F100" s="14">
        <f>[@퍼센트]/100*[@제조누계g]</f>
        <v/>
      </c>
    </row>
    <row r="101">
      <c r="A101" s="11" t="inlineStr">
        <is>
          <t>시크 진정 크림 (미니멀 3종)</t>
        </is>
      </c>
      <c r="B101" s="11" t="inlineStr">
        <is>
          <t>세틸알코올</t>
        </is>
      </c>
      <c r="C101" s="20" t="inlineStr">
        <is>
          <t>B</t>
        </is>
      </c>
      <c r="D101" s="14" t="n">
        <v>2</v>
      </c>
      <c r="E101" s="14">
        <f>SUMIF(개발일지표[제품],[@제품],개발일지표[배치량g])</f>
        <v/>
      </c>
      <c r="F101" s="14">
        <f>[@퍼센트]/100*[@제조누계g]</f>
        <v/>
      </c>
    </row>
    <row r="102">
      <c r="A102" s="11" t="inlineStr">
        <is>
          <t>시크 진정 크림 (미니멀 3종)</t>
        </is>
      </c>
      <c r="B102" s="11" t="inlineStr">
        <is>
          <t>스쿠알란</t>
        </is>
      </c>
      <c r="C102" s="20" t="inlineStr">
        <is>
          <t>B</t>
        </is>
      </c>
      <c r="D102" s="14" t="n">
        <v>5</v>
      </c>
      <c r="E102" s="14">
        <f>SUMIF(개발일지표[제품],[@제품],개발일지표[배치량g])</f>
        <v/>
      </c>
      <c r="F102" s="14">
        <f>[@퍼센트]/100*[@제조누계g]</f>
        <v/>
      </c>
    </row>
    <row r="103">
      <c r="A103" s="11" t="inlineStr">
        <is>
          <t>시크 진정 크림 (미니멀 3종)</t>
        </is>
      </c>
      <c r="B103" s="11" t="inlineStr">
        <is>
          <t>MCT오일</t>
        </is>
      </c>
      <c r="C103" s="20" t="inlineStr">
        <is>
          <t>B</t>
        </is>
      </c>
      <c r="D103" s="14" t="n">
        <v>3</v>
      </c>
      <c r="E103" s="14">
        <f>SUMIF(개발일지표[제품],[@제품],개발일지표[배치량g])</f>
        <v/>
      </c>
      <c r="F103" s="14">
        <f>[@퍼센트]/100*[@제조누계g]</f>
        <v/>
      </c>
    </row>
    <row r="104">
      <c r="A104" s="11" t="inlineStr">
        <is>
          <t>시크 진정 크림 (미니멀 3종)</t>
        </is>
      </c>
      <c r="B104" s="11" t="inlineStr">
        <is>
          <t>디메치콘</t>
        </is>
      </c>
      <c r="C104" s="20" t="inlineStr">
        <is>
          <t>B</t>
        </is>
      </c>
      <c r="D104" s="14" t="n">
        <v>3</v>
      </c>
      <c r="E104" s="14">
        <f>SUMIF(개발일지표[제품],[@제품],개발일지표[배치량g])</f>
        <v/>
      </c>
      <c r="F104" s="14">
        <f>[@퍼센트]/100*[@제조누계g]</f>
        <v/>
      </c>
    </row>
    <row r="105">
      <c r="A105" s="11" t="inlineStr">
        <is>
          <t>시크 진정 크림 (미니멀 3종)</t>
        </is>
      </c>
      <c r="B105" s="11" t="inlineStr">
        <is>
          <t>마데카소사이드</t>
        </is>
      </c>
      <c r="C105" s="15" t="inlineStr">
        <is>
          <t>C</t>
        </is>
      </c>
      <c r="D105" s="14" t="n">
        <v>1</v>
      </c>
      <c r="E105" s="14">
        <f>SUMIF(개발일지표[제품],[@제품],개발일지표[배치량g])</f>
        <v/>
      </c>
      <c r="F105" s="14">
        <f>[@퍼센트]/100*[@제조누계g]</f>
        <v/>
      </c>
    </row>
    <row r="106">
      <c r="A106" s="11" t="inlineStr">
        <is>
          <t>시크 진정 크림 (미니멀 3종)</t>
        </is>
      </c>
      <c r="B106" s="11" t="inlineStr">
        <is>
          <t>페녹시에탄올</t>
        </is>
      </c>
      <c r="C106" s="15" t="inlineStr">
        <is>
          <t>C</t>
        </is>
      </c>
      <c r="D106" s="14" t="n">
        <v>0.7</v>
      </c>
      <c r="E106" s="14">
        <f>SUMIF(개발일지표[제품],[@제품],개발일지표[배치량g])</f>
        <v/>
      </c>
      <c r="F106" s="14">
        <f>[@퍼센트]/100*[@제조누계g]</f>
        <v/>
      </c>
    </row>
    <row r="107">
      <c r="A107" s="11" t="inlineStr">
        <is>
          <t>시크 진정 크림 (미니멀 3종)</t>
        </is>
      </c>
      <c r="B107" s="11" t="inlineStr">
        <is>
          <t>1,2-헥산다이올</t>
        </is>
      </c>
      <c r="C107" s="15" t="inlineStr">
        <is>
          <t>C</t>
        </is>
      </c>
      <c r="D107" s="14" t="n">
        <v>1</v>
      </c>
      <c r="E107" s="14">
        <f>SUMIF(개발일지표[제품],[@제품],개발일지표[배치량g])</f>
        <v/>
      </c>
      <c r="F107" s="14">
        <f>[@퍼센트]/100*[@제조누계g]</f>
        <v/>
      </c>
    </row>
    <row r="108">
      <c r="A108" s="11" t="inlineStr">
        <is>
          <t>시크 진정 크림 (미니멀 3종)</t>
        </is>
      </c>
      <c r="B108" s="11" t="inlineStr">
        <is>
          <t>구연산</t>
        </is>
      </c>
      <c r="C108" s="16" t="inlineStr">
        <is>
          <t>pH</t>
        </is>
      </c>
      <c r="D108" s="14" t="n">
        <v>0.2</v>
      </c>
      <c r="E108" s="14">
        <f>SUMIF(개발일지표[제품],[@제품],개발일지표[배치량g])</f>
        <v/>
      </c>
      <c r="F108" s="14">
        <f>[@퍼센트]/100*[@제조누계g]</f>
        <v/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30" customWidth="1" min="4" max="4"/>
    <col width="30" customWidth="1" min="5" max="5"/>
    <col width="40" customWidth="1" min="6" max="6"/>
  </cols>
  <sheetData>
    <row r="1" ht="22" customHeight="1">
      <c r="A1" s="2" t="inlineStr">
        <is>
          <t>원료↔시험 매핑 — 엑셀 26종을 맞춤형화장품조제관리사 시험 분류·사용한도로</t>
        </is>
      </c>
    </row>
    <row r="2" ht="30" customHeight="1">
      <c r="A2" s="5" t="inlineStr">
        <is>
          <t>★=시험 빈출/함정 포인트. 사용한도는 식약처 「화장품 안전기준 등에 관한 규정」 기준 — 제조·판매 전 최신 고시 반드시 재확인.</t>
        </is>
      </c>
    </row>
    <row r="3">
      <c r="A3" s="2" t="inlineStr">
        <is>
          <t>원료</t>
        </is>
      </c>
      <c r="B3" s="2" t="inlineStr">
        <is>
          <t>INCI</t>
        </is>
      </c>
      <c r="C3" s="2" t="inlineStr">
        <is>
          <t>엑셀 역할</t>
        </is>
      </c>
      <c r="D3" s="2" t="inlineStr">
        <is>
          <t>시험 분류</t>
        </is>
      </c>
      <c r="E3" s="2" t="inlineStr">
        <is>
          <t>사용한도·고시 포인트</t>
        </is>
      </c>
      <c r="F3" s="2" t="inlineStr">
        <is>
          <t>시험 빈출 메모</t>
        </is>
      </c>
    </row>
    <row r="4">
      <c r="A4" t="inlineStr">
        <is>
          <t>글리세린</t>
        </is>
      </c>
      <c r="B4" t="inlineStr">
        <is>
          <t>Glycerin</t>
        </is>
      </c>
      <c r="C4" t="inlineStr">
        <is>
          <t>보습</t>
        </is>
      </c>
      <c r="D4" t="inlineStr">
        <is>
          <t>보습제(휴멕턴트)·수성원료</t>
        </is>
      </c>
      <c r="E4" t="inlineStr">
        <is>
          <t>사용한도 없음(일반원료)</t>
        </is>
      </c>
      <c r="F4" t="inlineStr">
        <is>
          <t>대표 다가알코올 보습제, 수상</t>
        </is>
      </c>
    </row>
    <row r="5">
      <c r="A5" t="inlineStr">
        <is>
          <t>나이아신아마이드</t>
        </is>
      </c>
      <c r="B5" t="inlineStr">
        <is>
          <t>Niacinamide</t>
        </is>
      </c>
      <c r="C5" t="inlineStr">
        <is>
          <t>활성</t>
        </is>
      </c>
      <c r="D5" t="inlineStr">
        <is>
          <t>미백 기능성 고시 주성분 / 활성</t>
        </is>
      </c>
      <c r="E5" t="inlineStr">
        <is>
          <t>미백 고시 함량 2~5%</t>
        </is>
      </c>
      <c r="F5" t="inlineStr">
        <is>
          <t>★빈출: 미백 주성분·2~5% 암기</t>
        </is>
      </c>
    </row>
    <row r="6">
      <c r="A6" t="inlineStr">
        <is>
          <t>다중 히알루론산</t>
        </is>
      </c>
      <c r="B6" t="inlineStr">
        <is>
          <t>Hyaluronic Acids</t>
        </is>
      </c>
      <c r="C6" t="inlineStr">
        <is>
          <t>보습</t>
        </is>
      </c>
      <c r="D6" t="inlineStr">
        <is>
          <t>보습제(고분자 휴멕턴트)</t>
        </is>
      </c>
      <c r="E6" t="inlineStr">
        <is>
          <t>사용한도 없음</t>
        </is>
      </c>
      <c r="F6" t="inlineStr">
        <is>
          <t>분자량별 보습, 수용성 고분자</t>
        </is>
      </c>
    </row>
    <row r="7">
      <c r="A7" t="inlineStr">
        <is>
          <t>베타글루칸</t>
        </is>
      </c>
      <c r="B7" t="inlineStr">
        <is>
          <t>Beta-Glucan</t>
        </is>
      </c>
      <c r="C7" t="inlineStr">
        <is>
          <t>활성</t>
        </is>
      </c>
      <c r="D7" t="inlineStr">
        <is>
          <t>활성(진정)·고분자 다당류</t>
        </is>
      </c>
      <c r="E7" t="inlineStr">
        <is>
          <t>사용한도 없음</t>
        </is>
      </c>
      <c r="F7" t="inlineStr">
        <is>
          <t>진정 유효성분</t>
        </is>
      </c>
    </row>
    <row r="8">
      <c r="A8" t="inlineStr">
        <is>
          <t>베타인</t>
        </is>
      </c>
      <c r="B8" t="inlineStr">
        <is>
          <t>Betaine</t>
        </is>
      </c>
      <c r="C8" t="inlineStr">
        <is>
          <t>보습</t>
        </is>
      </c>
      <c r="D8" t="inlineStr">
        <is>
          <t>보습제(휴멕턴트)</t>
        </is>
      </c>
      <c r="E8" t="inlineStr">
        <is>
          <t>사용한도 없음</t>
        </is>
      </c>
      <c r="F8" t="inlineStr">
        <is>
          <t>아미노산계 보습제</t>
        </is>
      </c>
    </row>
    <row r="9">
      <c r="A9" t="inlineStr">
        <is>
          <t>아연피카</t>
        </is>
      </c>
      <c r="B9" t="inlineStr">
        <is>
          <t>Zinc PCA</t>
        </is>
      </c>
      <c r="C9" t="inlineStr">
        <is>
          <t>활성</t>
        </is>
      </c>
      <c r="D9" t="inlineStr">
        <is>
          <t>활성(피지·수렴)</t>
        </is>
      </c>
      <c r="E9" t="inlineStr">
        <is>
          <t>사용한도 없음</t>
        </is>
      </c>
      <c r="F9" t="inlineStr">
        <is>
          <t>Zinc PCA 피지조절</t>
        </is>
      </c>
    </row>
    <row r="10">
      <c r="A10" t="inlineStr">
        <is>
          <t>알란토인</t>
        </is>
      </c>
      <c r="B10" t="inlineStr">
        <is>
          <t>Allantoin</t>
        </is>
      </c>
      <c r="C10" t="inlineStr">
        <is>
          <t>활성</t>
        </is>
      </c>
      <c r="D10" t="inlineStr">
        <is>
          <t>활성(진정·각질)</t>
        </is>
      </c>
      <c r="E10" t="inlineStr">
        <is>
          <t>사용한도 없음</t>
        </is>
      </c>
      <c r="F10" t="inlineStr">
        <is>
          <t>진정·보습 보조</t>
        </is>
      </c>
    </row>
    <row r="11">
      <c r="A11" t="inlineStr">
        <is>
          <t>잔탄검</t>
        </is>
      </c>
      <c r="B11" t="inlineStr">
        <is>
          <t>Xanthan Gum</t>
        </is>
      </c>
      <c r="C11" t="inlineStr">
        <is>
          <t>점증제</t>
        </is>
      </c>
      <c r="D11" t="inlineStr">
        <is>
          <t>점증제(천연 고분자)</t>
        </is>
      </c>
      <c r="E11" t="inlineStr">
        <is>
          <t>사용한도 없음</t>
        </is>
      </c>
      <c r="F11" t="inlineStr">
        <is>
          <t>대표 천연 점증제, 선분산</t>
        </is>
      </c>
    </row>
    <row r="12">
      <c r="A12" t="inlineStr">
        <is>
          <t>정제수</t>
        </is>
      </c>
      <c r="B12" t="inlineStr">
        <is>
          <t>Water</t>
        </is>
      </c>
      <c r="C12" t="inlineStr">
        <is>
          <t>용제</t>
        </is>
      </c>
      <c r="D12" t="inlineStr">
        <is>
          <t>수성원료(용제·기제)</t>
        </is>
      </c>
      <c r="E12" t="inlineStr">
        <is>
          <t>-</t>
        </is>
      </c>
      <c r="F12" t="inlineStr">
        <is>
          <t>기제, 순도·미생물 관리 대상</t>
        </is>
      </c>
    </row>
    <row r="13">
      <c r="A13" t="inlineStr">
        <is>
          <t>프로판디올</t>
        </is>
      </c>
      <c r="B13" t="inlineStr">
        <is>
          <t>Propanediol</t>
        </is>
      </c>
      <c r="C13" t="inlineStr">
        <is>
          <t>보습</t>
        </is>
      </c>
      <c r="D13" t="inlineStr">
        <is>
          <t>보습제·용제(다가알코올)</t>
        </is>
      </c>
      <c r="E13" t="inlineStr">
        <is>
          <t>사용한도 없음</t>
        </is>
      </c>
      <c r="F13" t="inlineStr">
        <is>
          <t>글리콜계, 방부 보조력</t>
        </is>
      </c>
    </row>
    <row r="14">
      <c r="A14" t="inlineStr">
        <is>
          <t>MCT오일</t>
        </is>
      </c>
      <c r="B14" t="inlineStr">
        <is>
          <t>Caprylic/Capric Triglyceride</t>
        </is>
      </c>
      <c r="C14" t="inlineStr">
        <is>
          <t>유상·에몰리언트</t>
        </is>
      </c>
      <c r="D14" t="inlineStr">
        <is>
          <t>유성원료(에스터 오일·에몰리언트)</t>
        </is>
      </c>
      <c r="E14" t="inlineStr">
        <is>
          <t>사용한도 없음</t>
        </is>
      </c>
      <c r="F14" t="inlineStr">
        <is>
          <t>Caprylic/Capric Triglyceride</t>
        </is>
      </c>
    </row>
    <row r="15">
      <c r="A15" t="inlineStr">
        <is>
          <t>디메치콘</t>
        </is>
      </c>
      <c r="B15" t="inlineStr">
        <is>
          <t>Dimethicone</t>
        </is>
      </c>
      <c r="C15" t="inlineStr">
        <is>
          <t>감촉·실리콘</t>
        </is>
      </c>
      <c r="D15" t="inlineStr">
        <is>
          <t>유성원료(실리콘)</t>
        </is>
      </c>
      <c r="E15" t="inlineStr">
        <is>
          <t>사용한도 없음</t>
        </is>
      </c>
      <c r="F15" t="inlineStr">
        <is>
          <t>실리콘 오일, 발림·보호막</t>
        </is>
      </c>
    </row>
    <row r="16">
      <c r="A16" t="inlineStr">
        <is>
          <t>몬타노브68</t>
        </is>
      </c>
      <c r="B16" t="inlineStr">
        <is>
          <t>Cetearyl Alcohol &amp; Cetearyl Glucoside</t>
        </is>
      </c>
      <c r="C16" t="inlineStr">
        <is>
          <t>유화제</t>
        </is>
      </c>
      <c r="D16" t="inlineStr">
        <is>
          <t>계면활성제(비이온 유화제)+고급지방알코올</t>
        </is>
      </c>
      <c r="E16" t="inlineStr">
        <is>
          <t>사용한도 없음</t>
        </is>
      </c>
      <c r="F16" t="inlineStr">
        <is>
          <t>O/W 유화제, HLB·유화 개념</t>
        </is>
      </c>
    </row>
    <row r="17">
      <c r="A17" t="inlineStr">
        <is>
          <t>세틸알코올</t>
        </is>
      </c>
      <c r="B17" t="inlineStr">
        <is>
          <t>Cetyl Alcohol</t>
        </is>
      </c>
      <c r="C17" t="inlineStr">
        <is>
          <t>유상·에몰리언트</t>
        </is>
      </c>
      <c r="D17" t="inlineStr">
        <is>
          <t>고급지방알코올(유성·보조유화)</t>
        </is>
      </c>
      <c r="E17" t="inlineStr">
        <is>
          <t>사용한도 없음</t>
        </is>
      </c>
      <c r="F17" t="inlineStr">
        <is>
          <t>점도·유화 안정화</t>
        </is>
      </c>
    </row>
    <row r="18">
      <c r="A18" t="inlineStr">
        <is>
          <t>스쿠알란</t>
        </is>
      </c>
      <c r="B18" t="inlineStr">
        <is>
          <t>Squalane</t>
        </is>
      </c>
      <c r="C18" t="inlineStr">
        <is>
          <t>유상·에몰리언트</t>
        </is>
      </c>
      <c r="D18" t="inlineStr">
        <is>
          <t>유성원료(에몰리언트)</t>
        </is>
      </c>
      <c r="E18" t="inlineStr">
        <is>
          <t>사용한도 없음</t>
        </is>
      </c>
      <c r="F18" t="inlineStr">
        <is>
          <t>안정성 높은 보습 오일</t>
        </is>
      </c>
    </row>
    <row r="19">
      <c r="A19" t="inlineStr">
        <is>
          <t>시어버터</t>
        </is>
      </c>
      <c r="B19" t="inlineStr">
        <is>
          <t>Butyrospermum Parkii Butter</t>
        </is>
      </c>
      <c r="C19" t="inlineStr">
        <is>
          <t>유상·에몰리언트</t>
        </is>
      </c>
      <c r="D19" t="inlineStr">
        <is>
          <t>유성원료(식물성 버터)</t>
        </is>
      </c>
      <c r="E19" t="inlineStr">
        <is>
          <t>사용한도 없음</t>
        </is>
      </c>
      <c r="F19" t="inlineStr">
        <is>
          <t>고형 유지, 에몰리언트</t>
        </is>
      </c>
    </row>
    <row r="20">
      <c r="A20" t="inlineStr">
        <is>
          <t>올리브유화왁스</t>
        </is>
      </c>
      <c r="B20" t="inlineStr">
        <is>
          <t>Cetearyl Olivate &amp; Sorbitan Olivate</t>
        </is>
      </c>
      <c r="C20" t="inlineStr">
        <is>
          <t>유화제</t>
        </is>
      </c>
      <c r="D20" t="inlineStr">
        <is>
          <t>계면활성제(비이온 유화제)</t>
        </is>
      </c>
      <c r="E20" t="inlineStr">
        <is>
          <t>사용한도 없음</t>
        </is>
      </c>
      <c r="F20" t="inlineStr">
        <is>
          <t>올리브 유래 O/W 유화제</t>
        </is>
      </c>
    </row>
    <row r="21">
      <c r="A21" t="inlineStr">
        <is>
          <t>토코페롤(비타민E)</t>
        </is>
      </c>
      <c r="B21" t="inlineStr">
        <is>
          <t>Tocopherol</t>
        </is>
      </c>
      <c r="C21" t="inlineStr">
        <is>
          <t>항산화제</t>
        </is>
      </c>
      <c r="D21" t="inlineStr">
        <is>
          <t>산화방지제</t>
        </is>
      </c>
      <c r="E21" t="inlineStr">
        <is>
          <t>사용한도 없음(산화방지 목적)</t>
        </is>
      </c>
      <c r="F21" t="inlineStr">
        <is>
          <t>★분류주의: 산화방지제(보존제 아님)</t>
        </is>
      </c>
    </row>
    <row r="22">
      <c r="A22" t="inlineStr">
        <is>
          <t>폴리글리세릴-4 카프레이트</t>
        </is>
      </c>
      <c r="B22" t="inlineStr">
        <is>
          <t>Polyglyceryl-4 Caprate</t>
        </is>
      </c>
      <c r="C22" t="inlineStr">
        <is>
          <t>가용화제</t>
        </is>
      </c>
      <c r="D22" t="inlineStr">
        <is>
          <t>계면활성제(비이온 가용화제)</t>
        </is>
      </c>
      <c r="E22" t="inlineStr">
        <is>
          <t>사용한도 없음</t>
        </is>
      </c>
      <c r="F22" t="inlineStr">
        <is>
          <t>워시오프 가용화·세정 보조</t>
        </is>
      </c>
    </row>
    <row r="23">
      <c r="A23" t="inlineStr">
        <is>
          <t>호호바오일</t>
        </is>
      </c>
      <c r="B23" t="inlineStr">
        <is>
          <t>Simmondsia Chinensis Seed Oil</t>
        </is>
      </c>
      <c r="C23" t="inlineStr">
        <is>
          <t>유상·에몰리언트</t>
        </is>
      </c>
      <c r="D23" t="inlineStr">
        <is>
          <t>유성원료(왁스 에스터 오일)</t>
        </is>
      </c>
      <c r="E23" t="inlineStr">
        <is>
          <t>사용한도 없음</t>
        </is>
      </c>
      <c r="F23" t="inlineStr">
        <is>
          <t>피지 유사 왁스 에스터</t>
        </is>
      </c>
    </row>
    <row r="24">
      <c r="A24" t="inlineStr">
        <is>
          <t>1,2-헥산다이올</t>
        </is>
      </c>
      <c r="B24" t="inlineStr">
        <is>
          <t>1,2-Hexanediol</t>
        </is>
      </c>
      <c r="C24" t="inlineStr">
        <is>
          <t>방부제</t>
        </is>
      </c>
      <c r="D24" t="inlineStr">
        <is>
          <t>다가알코올(보습·방부 보조)</t>
        </is>
      </c>
      <c r="E24" t="inlineStr">
        <is>
          <t>★지정 보존제 아님(사용제한 목록 미등재)</t>
        </is>
      </c>
      <c r="F24" t="inlineStr">
        <is>
          <t>★함정: 방부력 있어도 법적 보존제 아님</t>
        </is>
      </c>
    </row>
    <row r="25">
      <c r="A25" t="inlineStr">
        <is>
          <t>녹차추출물</t>
        </is>
      </c>
      <c r="B25" t="inlineStr">
        <is>
          <t>Camellia Sinensis Leaf Extract</t>
        </is>
      </c>
      <c r="C25" t="inlineStr">
        <is>
          <t>활성</t>
        </is>
      </c>
      <c r="D25" t="inlineStr">
        <is>
          <t>식물추출물(활성)</t>
        </is>
      </c>
      <c r="E25" t="inlineStr">
        <is>
          <t>사용한도 없음</t>
        </is>
      </c>
      <c r="F25" t="inlineStr">
        <is>
          <t>수용성 추출물</t>
        </is>
      </c>
    </row>
    <row r="26">
      <c r="A26" t="inlineStr">
        <is>
          <t>마데카소사이드</t>
        </is>
      </c>
      <c r="B26" t="inlineStr">
        <is>
          <t>Madecassoside</t>
        </is>
      </c>
      <c r="C26" t="inlineStr">
        <is>
          <t>활성</t>
        </is>
      </c>
      <c r="D26" t="inlineStr">
        <is>
          <t>식물추출물 활성(센텔라)</t>
        </is>
      </c>
      <c r="E26" t="inlineStr">
        <is>
          <t>사용한도 없음</t>
        </is>
      </c>
      <c r="F26" t="inlineStr">
        <is>
          <t>진정 활성</t>
        </is>
      </c>
    </row>
    <row r="27">
      <c r="A27" t="inlineStr">
        <is>
          <t>판테놀(B5)</t>
        </is>
      </c>
      <c r="B27" t="inlineStr">
        <is>
          <t>Panthenol</t>
        </is>
      </c>
      <c r="C27" t="inlineStr">
        <is>
          <t>활성</t>
        </is>
      </c>
      <c r="D27" t="inlineStr">
        <is>
          <t>활성(보습·진정)</t>
        </is>
      </c>
      <c r="E27" t="inlineStr">
        <is>
          <t>사용한도 없음</t>
        </is>
      </c>
      <c r="F27" t="inlineStr">
        <is>
          <t>프로비타민 B5</t>
        </is>
      </c>
    </row>
    <row r="28">
      <c r="A28" t="inlineStr">
        <is>
          <t>페녹시에탄올</t>
        </is>
      </c>
      <c r="B28" t="inlineStr">
        <is>
          <t>Phenoxyethanol</t>
        </is>
      </c>
      <c r="C28" t="inlineStr">
        <is>
          <t>방부제</t>
        </is>
      </c>
      <c r="D28" t="inlineStr">
        <is>
          <t>보존제(사용제한 원료)</t>
        </is>
      </c>
      <c r="E28" t="inlineStr">
        <is>
          <t>★사용한도 1.0%</t>
        </is>
      </c>
      <c r="F28" t="inlineStr">
        <is>
          <t>★최빈출: 보존제·한도 1.0% 필수암기</t>
        </is>
      </c>
    </row>
    <row r="29">
      <c r="A29" t="inlineStr">
        <is>
          <t>구연산</t>
        </is>
      </c>
      <c r="B29" t="inlineStr">
        <is>
          <t>Citric Acid</t>
        </is>
      </c>
      <c r="C29" t="inlineStr">
        <is>
          <t>pH조절</t>
        </is>
      </c>
      <c r="D29" t="inlineStr">
        <is>
          <t>pH 조절제</t>
        </is>
      </c>
      <c r="E29" t="inlineStr">
        <is>
          <t>사용한도 없음</t>
        </is>
      </c>
      <c r="F29" t="inlineStr">
        <is>
          <t>citric acid, pH 5 안팎 조절</t>
        </is>
      </c>
    </row>
  </sheetData>
  <autoFilter ref="A3:F29"/>
  <mergeCells count="2">
    <mergeCell ref="A2:F2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22" customWidth="1" min="1" max="1"/>
    <col width="38" customWidth="1" min="2" max="2"/>
    <col width="34" customWidth="1" min="3" max="3"/>
    <col width="46" customWidth="1" min="4" max="4"/>
    <col width="30" customWidth="1" min="5" max="5"/>
  </cols>
  <sheetData>
    <row r="1" ht="22" customHeight="1">
      <c r="A1" s="2" t="inlineStr">
        <is>
          <t>시험→사업 활용 — 외운 이론을 ODM 발주·제품 기획의 무기로</t>
        </is>
      </c>
    </row>
    <row r="2" ht="30" customHeight="1">
      <c r="A2" s="5" t="inlineStr">
        <is>
          <t>왼쪽(시험 핵심)을 외우되, 오른쪽(사업 활용·발주 질문)으로 써먹는다. D열 질문은 ODM/공장 미팅에서 그대로 던질 체크리스트. 수치·목록은 최신 고시로 재확인.</t>
        </is>
      </c>
    </row>
    <row r="3">
      <c r="A3" s="2" t="inlineStr">
        <is>
          <t>분류(시험 영역)</t>
        </is>
      </c>
      <c r="B3" s="2" t="inlineStr">
        <is>
          <t>시험 핵심 암기</t>
        </is>
      </c>
      <c r="C3" s="2" t="inlineStr">
        <is>
          <t>→ 사업 활용</t>
        </is>
      </c>
      <c r="D3" s="2" t="inlineStr">
        <is>
          <t>ODM·발주 미팅 질문(그대로 물어볼 것)</t>
        </is>
      </c>
      <c r="E3" s="2" t="inlineStr">
        <is>
          <t>주의/메모</t>
        </is>
      </c>
    </row>
    <row r="4" ht="60" customHeight="1">
      <c r="A4" t="inlineStr">
        <is>
          <t>[법] 영업 종류·책임판매업</t>
        </is>
      </c>
      <c r="B4" t="inlineStr">
        <is>
          <t>책임판매업·제조업·맞춤형판매업 구분, 등록/신고, 안전·품질관리(CGMP) 기준</t>
        </is>
      </c>
      <c r="C4" t="inlineStr">
        <is>
          <t>내 사업 형태 확정: 직접제조 안 하면 '책임판매업' 등록 + 제조는 ODM 위탁 구조</t>
        </is>
      </c>
      <c r="D4" t="inlineStr">
        <is>
          <t>제조소가 CGMP 업소인가? 제조번호·제조일·사용기한 관리? 책임판매는 내가·제조품질은 공장 — 역할 경계 어디까지?</t>
        </is>
      </c>
      <c r="E4" t="inlineStr">
        <is>
          <t>★조제관리사 자격=맞춤형판매업 선임요건. 자격 자체가 사업 자산</t>
        </is>
      </c>
    </row>
    <row r="5" ht="60" customHeight="1">
      <c r="A5" t="inlineStr">
        <is>
          <t>[법] 표시·기재·광고</t>
        </is>
      </c>
      <c r="B5" t="inlineStr">
        <is>
          <t>전성분 표시의무·기재사항, 부당표시광고(치료·의학적 효능 금지)</t>
        </is>
      </c>
      <c r="C5" t="inlineStr">
        <is>
          <t>상세페이지·라벨의 '하면 안 되는 말' 경계 = 진정·무향 카피 리스크 관리</t>
        </is>
      </c>
      <c r="D5" t="inlineStr">
        <is>
          <t>라벨 시안(전성분 함량순·착향 알레르겐 표기) 검수해주나? 표시광고 가이드 제공?</t>
        </is>
      </c>
      <c r="E5" t="inlineStr">
        <is>
          <t>치료·항염·살균·병명 금지(읽어보기 핵심제약과 동일)</t>
        </is>
      </c>
    </row>
    <row r="6" ht="60" customHeight="1">
      <c r="A6" t="inlineStr">
        <is>
          <t>[제조품질] 사용제한 보존제</t>
        </is>
      </c>
      <c r="B6" t="inlineStr">
        <is>
          <t>보존제 목록·최대함량(페녹시에탄올 1.0% 등), 씻는/안 씻는 제품 구분</t>
        </is>
      </c>
      <c r="C6" t="inlineStr">
        <is>
          <t>방부 시스템 설계·검증을 공장에 요구하는 기준이 생김</t>
        </is>
      </c>
      <c r="D6" t="inlineStr">
        <is>
          <t>방부 시스템 성분·함량? 방부력(챌린지) 시험성적서 주나? 리브온이라 한도 안 넘나?</t>
        </is>
      </c>
      <c r="E6" t="inlineStr">
        <is>
          <t>1,2-헥산다이올은 '지정 보존제 아님'(함정) — 책임 방부성분 따로 확인</t>
        </is>
      </c>
    </row>
    <row r="7" ht="60" customHeight="1">
      <c r="A7" t="inlineStr">
        <is>
          <t>[제조품질] 자외선차단·선크림</t>
        </is>
      </c>
      <c r="B7" t="inlineStr">
        <is>
          <t>자외선차단성분 목록·최대함량, 자차=기능성화장품 심사/보고</t>
        </is>
      </c>
      <c r="C7" t="inlineStr">
        <is>
          <t>선크림은 '위탁+기능성 인증' 전제 — 직접 제조 대상 아님</t>
        </is>
      </c>
      <c r="D7" t="inlineStr">
        <is>
          <t>자차 성분·함량 고시 범위 내? SPF/PA 시험성적서·기능성 심사필 번호? 원료 수급 안정적?</t>
        </is>
      </c>
      <c r="E7" t="inlineStr">
        <is>
          <t>확장 2~3순위. 히어로 검증 뒤에</t>
        </is>
      </c>
    </row>
    <row r="8" ht="60" customHeight="1">
      <c r="A8" t="inlineStr">
        <is>
          <t>[제조품질] 기능성 주성분(미백·주름)</t>
        </is>
      </c>
      <c r="B8" t="inlineStr">
        <is>
          <t>미백(나이아신아마이드 2~5%·알부틴·아스코르빈산 유도체), 주름(레티놀·아데노신) 고시 성분·함량</t>
        </is>
      </c>
      <c r="C8" t="inlineStr">
        <is>
          <t>'기능성' 표방하려면 고시 성분·함량 지켜 ODM에 기능성 보고/심사 대행 요청</t>
        </is>
      </c>
      <c r="D8" t="inlineStr">
        <is>
          <t>기능성 보고(심사) 대행 범위? 주성분·함량 고시 내? 안정화(레티놀 변색 등) 데이터?</t>
        </is>
      </c>
      <c r="E8" t="inlineStr">
        <is>
          <t>나이아신아마이드 이미 보유·히어로에 2% → 미백 표방 여부는 전략 선택</t>
        </is>
      </c>
    </row>
    <row r="9" ht="60" customHeight="1">
      <c r="A9" t="inlineStr">
        <is>
          <t>[제조품질] 배합금지 원료</t>
        </is>
      </c>
      <c r="B9" t="inlineStr">
        <is>
          <t>사용할 수 없는 원료 목록</t>
        </is>
      </c>
      <c r="C9" t="inlineStr">
        <is>
          <t>수입·신규 원료, 해외 처방 검토 시 1차 필터</t>
        </is>
      </c>
      <c r="D9" t="inlineStr">
        <is>
          <t>전성분에 국내 배합금지·사용한도 초과 성분 없나? 원료 CoA·MSDS 제공?</t>
        </is>
      </c>
      <c r="E9" t="inlineStr">
        <is>
          <t>해외 인기 성분이 국내 금지인 경우 주의</t>
        </is>
      </c>
    </row>
    <row r="10" ht="60" customHeight="1">
      <c r="A10" t="inlineStr">
        <is>
          <t>[유통안전] 유래물질·미생물 한도</t>
        </is>
      </c>
      <c r="B10" t="inlineStr">
        <is>
          <t>중금속(납·비소·수은 등)·포름알데히드 등 한도, 미생물 한도(총호기성생균 등)</t>
        </is>
      </c>
      <c r="C10" t="inlineStr">
        <is>
          <t>출고 전 안전관리 시험성적서 확보 = 품질 신뢰·CS 방어</t>
        </is>
      </c>
      <c r="D10" t="inlineStr">
        <is>
          <t>출고 로트별 중금속·미생물 시험성적서 주나? 비용 부담 주체는?</t>
        </is>
      </c>
      <c r="E10" t="inlineStr">
        <is>
          <t>안 주면 리스크 — 발주 계약서에 명시</t>
        </is>
      </c>
    </row>
    <row r="11" ht="60" customHeight="1">
      <c r="A11" t="inlineStr">
        <is>
          <t>[유통안전] 착향제 알레르기 성분</t>
        </is>
      </c>
      <c r="B11" t="inlineStr">
        <is>
          <t>착향 알레르기 유발성분 표시 대상 목록</t>
        </is>
      </c>
      <c r="C11" t="inlineStr">
        <is>
          <t>다도기=무향이라 유리: '무향·착향 알레르겐 0' 소구 가능</t>
        </is>
      </c>
      <c r="D11" t="inlineStr">
        <is>
          <t>향 무첨가 유지 가능? 원료 자체 잔향·알레르겐 유입 없나?</t>
        </is>
      </c>
      <c r="E11" t="inlineStr">
        <is>
          <t>무향이 곧 USP이자 규제 리스크 최소화</t>
        </is>
      </c>
    </row>
    <row r="12" ht="60" customHeight="1">
      <c r="A12" t="inlineStr">
        <is>
          <t>[유통안전] pH·안정성·사용기한</t>
        </is>
      </c>
      <c r="B12" t="inlineStr">
        <is>
          <t>유형별 pH 기준, 안정성(가속·장기) 개념</t>
        </is>
      </c>
      <c r="C12" t="inlineStr">
        <is>
          <t>사용기한·보관조건의 과학적 근거 = 라벨·CS 뒷받침</t>
        </is>
      </c>
      <c r="D12" t="inlineStr">
        <is>
          <t>안정성 데이터로 사용기한 산정? 개봉후사용기간(PAO) 표기 근거?</t>
        </is>
      </c>
      <c r="E12" t="inlineStr">
        <is>
          <t>읽어보기 '안정성 테스트' 섹션과 연결</t>
        </is>
      </c>
    </row>
    <row r="13" ht="60" customHeight="1">
      <c r="A13" t="inlineStr">
        <is>
          <t>[맞춤형] 혼합·소분·위생</t>
        </is>
      </c>
      <c r="B13" t="inlineStr">
        <is>
          <t>내용물+원료 혼합 가능/불가, 소분, 작업장 위생·장비 소독</t>
        </is>
      </c>
      <c r="C13" t="inlineStr">
        <is>
          <t>'맞춤형판매업' 직접 운영 시 핵심 역량 — 상담→조제 차별화</t>
        </is>
      </c>
      <c r="D13" t="inlineStr">
        <is>
          <t>(자체검토) 벌크 내용물 공급받아 매장서 소분·혼합 모델 가능? 내용물 안정성 유지되나?</t>
        </is>
      </c>
      <c r="E13" t="inlineStr">
        <is>
          <t>조제관리사 자격의 직접 수익화 경로</t>
        </is>
      </c>
    </row>
    <row r="14" ht="60" customHeight="1">
      <c r="A14" t="inlineStr">
        <is>
          <t>[맞춤형/제조] 계면활성제·세안</t>
        </is>
      </c>
      <c r="B14" t="inlineStr">
        <is>
          <t>계면활성제 4분류(음이온/양이온/양쪽성/비이온), 세정 원리</t>
        </is>
      </c>
      <c r="C14" t="inlineStr">
        <is>
          <t>폼클렌저 등 세안 라인 기획 시 베이스 선택 기준</t>
        </is>
      </c>
      <c r="D14" t="inlineStr">
        <is>
          <t>세정 베이스 계면활성제 종류·자극도? 약산성 유지? 민감·지성 타깃 적합?</t>
        </is>
      </c>
      <c r="E14" t="inlineStr">
        <is>
          <t>초기엔 위탁 권장(설비·충전 부담)</t>
        </is>
      </c>
    </row>
  </sheetData>
  <autoFilter ref="A3:E14"/>
  <mergeCells count="2">
    <mergeCell ref="A2:E2"/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3" topLeftCell="A4" activePane="bottomLeft" state="frozen"/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6" customWidth="1" min="4" max="4"/>
    <col width="32" customWidth="1" min="5" max="5"/>
  </cols>
  <sheetData>
    <row r="1" ht="22" customHeight="1">
      <c r="A1" s="2" t="inlineStr">
        <is>
          <t>실습↔시험 개념 — 내가 배치마다 하는 일을 시험 개념·사업으로 묶기 (과목2·4 집중)</t>
        </is>
      </c>
    </row>
    <row r="2" ht="30" customHeight="1">
      <c r="A2" s="5" t="inlineStr">
        <is>
          <t>성분은 「시험대비 원료맵」에서 봤다. 여기는 제형·공정·안정성·위생·장비 — 시험 비중이 가장 큰 영역이자, 내가 이미 손으로 하는 일. 수치·기준은 최신 고시로 재확인.</t>
        </is>
      </c>
    </row>
    <row r="3">
      <c r="A3" s="2" t="inlineStr">
        <is>
          <t>분류(실습 영역)</t>
        </is>
      </c>
      <c r="B3" s="2" t="inlineStr">
        <is>
          <t>내가 하는 것 (엑셀 근거)</t>
        </is>
      </c>
      <c r="C3" s="2" t="inlineStr">
        <is>
          <t>→ 시험 개념 (외울 것)</t>
        </is>
      </c>
      <c r="D3" s="2" t="inlineStr">
        <is>
          <t>→ 사업 활용</t>
        </is>
      </c>
      <c r="E3" s="2" t="inlineStr">
        <is>
          <t>주의/메모</t>
        </is>
      </c>
    </row>
    <row r="4" ht="60" customHeight="1">
      <c r="A4" t="inlineStr">
        <is>
          <t>[제형 분류]</t>
        </is>
      </c>
      <c r="B4" t="inlineStr">
        <is>
          <t>토너·앰플·젤·로션·크림·클렌징오일·워시오프 7종 제형을 직접 설계·제조</t>
        </is>
      </c>
      <c r="C4" t="inlineStr">
        <is>
          <t>화장품 유형 분류, 유화형(O/W)·가용화·분산 제형 구분, 리브온/워시오프</t>
        </is>
      </c>
      <c r="D4" t="inlineStr">
        <is>
          <t>라인업 설계·제품유형 신고 기준, 어디까지 직접/위탁할지 선 긋기</t>
        </is>
      </c>
      <c r="E4" t="inlineStr">
        <is>
          <t>리브온(토너·크림)은 방부·향을 더 보수적으로</t>
        </is>
      </c>
    </row>
    <row r="5" ht="60" customHeight="1">
      <c r="A5" t="inlineStr">
        <is>
          <t>[배합 설계·전성분]</t>
        </is>
      </c>
      <c r="B5" t="inlineStr">
        <is>
          <t>처방 %합계 100, 정제수 잔량(q.s.), 1% 이하 소량 정밀계량</t>
        </is>
      </c>
      <c r="C5" t="inlineStr">
        <is>
          <t>전성분 표시=함량 많은 순, 1% 이하·착향제·색소는 순서 무관, q.s. 개념</t>
        </is>
      </c>
      <c r="D5" t="inlineStr">
        <is>
          <t>라벨 전성분 표기 검수·ODM 처방과 대조하는 눈</t>
        </is>
      </c>
      <c r="E5" t="inlineStr">
        <is>
          <t>★처방 시트가 곧 전성분 표기 초안</t>
        </is>
      </c>
    </row>
    <row r="6" ht="60" customHeight="1">
      <c r="A6" t="inlineStr">
        <is>
          <t>[제조 공정]</t>
        </is>
      </c>
      <c r="B6" t="inlineStr">
        <is>
          <t>수상(A) 70~75℃ 가열 / 유상(B) / 냉각첨가(C) 40℃ 이하, 잔탄 선분산, 유화 순서</t>
        </is>
      </c>
      <c r="C6" t="inlineStr">
        <is>
          <t>가용화·유화·분산 공정, 상(phase) 개념, 가열·냉각·투입 순서</t>
        </is>
      </c>
      <c r="D6" t="inlineStr">
        <is>
          <t>공정 표준화=재현성 → 품질 일관성(리오더·CS 방어)</t>
        </is>
      </c>
      <c r="E6" t="inlineStr">
        <is>
          <t>냉각군(방부·열에 약한 활성)은 40℃ 이하에서 투입</t>
        </is>
      </c>
    </row>
    <row r="7" ht="60" customHeight="1">
      <c r="A7" t="inlineStr">
        <is>
          <t>[유화 안정성]</t>
        </is>
      </c>
      <c r="B7" t="inlineStr">
        <is>
          <t>층분리·크리밍·오일링을 온도·전단(호모 HZ-400)·유화제 3요소로 교정</t>
        </is>
      </c>
      <c r="C7" t="inlineStr">
        <is>
          <t>유화 안정성, 유화제 HLB·유화형(O/W·W/O), 상분리 원인</t>
        </is>
      </c>
      <c r="D7" t="inlineStr">
        <is>
          <t>안정한 처방=반품·클레임 방지, ODM 샘플 평가 기준</t>
        </is>
      </c>
      <c r="E7" t="inlineStr">
        <is>
          <t>점도↑(잔탄검)도 기름방울 크리밍을 막는다</t>
        </is>
      </c>
    </row>
    <row r="8" ht="60" customHeight="1">
      <c r="A8" t="inlineStr">
        <is>
          <t>[안정성 시험]</t>
        </is>
      </c>
      <c r="B8" t="inlineStr">
        <is>
          <t>45℃(가속)·RT·4℃·동결융해 보관 + 원심분리(LC-8S) 분리mm, 1·2·4·8주 관찰</t>
        </is>
      </c>
      <c r="C8" t="inlineStr">
        <is>
          <t>안정성 시험(가속·장기·가혹), 경시변화, 유통화장품 안전관리</t>
        </is>
      </c>
      <c r="D8" t="inlineStr">
        <is>
          <t>★사용기한·개봉후사용기간(PAO) 산정 근거 = ODM에 요구할 핵심 데이터</t>
        </is>
      </c>
      <c r="E8" t="inlineStr">
        <is>
          <t>투명 바이알로 변색·냄새·pH 눈 비교</t>
        </is>
      </c>
    </row>
    <row r="9" ht="60" customHeight="1">
      <c r="A9" t="inlineStr">
        <is>
          <t>[pH 관리]</t>
        </is>
      </c>
      <c r="B9" t="inlineStr">
        <is>
          <t>목표 5.0~5.5, 구연산 희석액 한 방울씩 적정, pH미터 교정(버퍼 4·7)</t>
        </is>
      </c>
      <c r="C9" t="inlineStr">
        <is>
          <t>피부 약산성, 유형별 pH 기준, pH 측정법</t>
        </is>
      </c>
      <c r="D9" t="inlineStr">
        <is>
          <t>자극 최소화의 과학적 근거, 민감·지성 타깃 소구 포인트</t>
        </is>
      </c>
      <c r="E9" t="inlineStr">
        <is>
          <t>물 든 제품만 측정, 되직하면 정제수 1:1 희석 후 측정</t>
        </is>
      </c>
    </row>
    <row r="10" ht="60" customHeight="1">
      <c r="A10" t="inlineStr">
        <is>
          <t>[방부·미생물]</t>
        </is>
      </c>
      <c r="B10" t="inlineStr">
        <is>
          <t>페녹시에탄올+1,2-헥산다이올, 도구 소독, 1개월 내 사용, 오염 증상 관찰</t>
        </is>
      </c>
      <c r="C10" t="inlineStr">
        <is>
          <t>보존제 사용한도, 미생물 한도, 방부력(챌린지) 시험 개념</t>
        </is>
      </c>
      <c r="D10" t="inlineStr">
        <is>
          <t>방부력 시험성적서를 ODM에 요구, 사용기한 설정 근거</t>
        </is>
      </c>
      <c r="E10" t="inlineStr">
        <is>
          <t>물+영양=미생물 배지. 헥산다이올은 지정 보존제 아님(책임 방부성분 따로)</t>
        </is>
      </c>
    </row>
    <row r="11" ht="60" customHeight="1">
      <c r="A11" t="inlineStr">
        <is>
          <t>[산화·원료 보관]</t>
        </is>
      </c>
      <c r="B11" t="inlineStr">
        <is>
          <t>토코페롤 항산화, 차광·서늘, 냉장/냉동/방습 분리 보관(입출고·셀러)</t>
        </is>
      </c>
      <c r="C11" t="inlineStr">
        <is>
          <t>산화방지제, 원료 보관조건, 비의도적 변질·유래물질</t>
        </is>
      </c>
      <c r="D11" t="inlineStr">
        <is>
          <t>원료 자재관리(CoA·로트·유효기간) → 품질·원가 통제</t>
        </is>
      </c>
      <c r="E11" t="inlineStr">
        <is>
          <t>녹차·베타글루칸 냉장, 마데카소사이드 냉동</t>
        </is>
      </c>
    </row>
    <row r="12" ht="60" customHeight="1">
      <c r="A12" t="inlineStr">
        <is>
          <t>[작업장 위생·혼합소분]</t>
        </is>
      </c>
      <c r="B12" t="inlineStr">
        <is>
          <t>70% 에탄올로 도구·용기·손 소독, 향·색 전용도구, 완전 건조</t>
        </is>
      </c>
      <c r="C12" t="inlineStr">
        <is>
          <t>맞춤형 혼합·소분 작업장 위생, 교차오염 방지, 손 소독</t>
        </is>
      </c>
      <c r="D12" t="inlineStr">
        <is>
          <t>★맞춤형판매업 매장 운영 표준 = 조제관리사 실무 핵심(직접 수익화)</t>
        </is>
      </c>
      <c r="E12" t="inlineStr">
        <is>
          <t>미생물 오염이 자가제조 최대 리스크</t>
        </is>
      </c>
    </row>
    <row r="13" ht="60" customHeight="1">
      <c r="A13" t="inlineStr">
        <is>
          <t>[장비·계량]</t>
        </is>
      </c>
      <c r="B13" t="inlineStr">
        <is>
          <t>정밀저울 0.01g(소량)·벤치저울(대량), 호모나이저, 오버헤드 교반, pH미터</t>
        </is>
      </c>
      <c r="C13" t="inlineStr">
        <is>
          <t>혼합·소분 장비·기구, 계량 정확도·오차</t>
        </is>
      </c>
      <c r="D13" t="inlineStr">
        <is>
          <t>소량 생산 설비 vs 위탁 판단, 맞춤형 매장 장비 구비 기준</t>
        </is>
      </c>
      <c r="E13" t="inlineStr">
        <is>
          <t>1% 이하는 정밀저울 — 큰 저울로 재면 처방이 망가진다</t>
        </is>
      </c>
    </row>
    <row r="14" ht="60" customHeight="1">
      <c r="A14" t="inlineStr">
        <is>
          <t>[제조 기록·배치]</t>
        </is>
      </c>
      <c r="B14" t="inlineStr">
        <is>
          <t>개발일지에 날짜·제품·배치량g·판정 기록, '한 번에 한 변수'</t>
        </is>
      </c>
      <c r="C14" t="inlineStr">
        <is>
          <t>제조번호·제조기록서(뱃치기록), 제조일·사용기한 관리(CGMP 개념)</t>
        </is>
      </c>
      <c r="D14" t="inlineStr">
        <is>
          <t>로트 추적성=리콜·CS 대응력, ODM 품질계약의 기준</t>
        </is>
      </c>
      <c r="E14" t="inlineStr">
        <is>
          <t>접은 실험도 '이 방향 아님' 데이터 — 기록 보존</t>
        </is>
      </c>
    </row>
  </sheetData>
  <autoFilter ref="A3:E14"/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2026-10-13T17:32:27Z</dcterms:created>
  <dcterms:modified xsi:type="dcterms:W3CDTF">2026-10-15T13:54:26Z</dcterms:modified>
</cp:coreProperties>
</file>