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home/DEV/scaler/python/public/pandas-trader/"/>
    </mc:Choice>
  </mc:AlternateContent>
  <xr:revisionPtr revIDLastSave="0" documentId="13_ncr:1_{86F44440-9753-FD49-8549-D3445F953F37}" xr6:coauthVersionLast="47" xr6:coauthVersionMax="47" xr10:uidLastSave="{00000000-0000-0000-0000-000000000000}"/>
  <bookViews>
    <workbookView xWindow="4880" yWindow="760" windowWidth="29680" windowHeight="21580" activeTab="1" xr2:uid="{B92B4600-647F-3D48-A8B4-5B5A8F671889}"/>
  </bookViews>
  <sheets>
    <sheet name="TRADES" sheetId="35" r:id="rId1"/>
    <sheet name="PRICES" sheetId="36" r:id="rId2"/>
  </sheets>
  <definedNames>
    <definedName name="_xlnm._FilterDatabase" localSheetId="1" hidden="1">PRICES!$A$1:$H$172</definedName>
    <definedName name="_xlnm._FilterDatabase" localSheetId="0" hidden="1">TRADES!$A$1:$P$257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2" i="36" l="1" a="1"/>
  <c r="H172" i="36" s="1"/>
  <c r="G172" i="36" a="1"/>
  <c r="G172" i="36" s="1"/>
  <c r="E172" i="36" a="1"/>
  <c r="E172" i="36" s="1"/>
  <c r="C172" i="36" a="1"/>
  <c r="C172" i="36" s="1"/>
  <c r="D172" i="36" s="1"/>
  <c r="B172" i="36" a="1"/>
  <c r="B172" i="36" s="1"/>
  <c r="H171" i="36" a="1"/>
  <c r="H171" i="36" s="1"/>
  <c r="G171" i="36" a="1"/>
  <c r="G171" i="36" s="1"/>
  <c r="E171" i="36" a="1"/>
  <c r="E171" i="36" s="1"/>
  <c r="C171" i="36" a="1"/>
  <c r="C171" i="36" s="1"/>
  <c r="D171" i="36" s="1"/>
  <c r="B171" i="36" a="1"/>
  <c r="B171" i="36" s="1"/>
  <c r="H170" i="36" a="1"/>
  <c r="H170" i="36" s="1"/>
  <c r="G170" i="36" a="1"/>
  <c r="G170" i="36" s="1"/>
  <c r="E170" i="36" a="1"/>
  <c r="E170" i="36" s="1"/>
  <c r="C170" i="36" a="1"/>
  <c r="C170" i="36" s="1"/>
  <c r="D170" i="36" s="1"/>
  <c r="B170" i="36" a="1"/>
  <c r="B170" i="36" s="1"/>
  <c r="H169" i="36" a="1"/>
  <c r="H169" i="36" s="1"/>
  <c r="G169" i="36" a="1"/>
  <c r="G169" i="36" s="1"/>
  <c r="E169" i="36" a="1"/>
  <c r="E169" i="36" s="1"/>
  <c r="C169" i="36" a="1"/>
  <c r="C169" i="36" s="1"/>
  <c r="D169" i="36" s="1"/>
  <c r="B169" i="36" a="1"/>
  <c r="B169" i="36" s="1"/>
  <c r="H168" i="36" a="1"/>
  <c r="H168" i="36" s="1"/>
  <c r="G168" i="36" a="1"/>
  <c r="G168" i="36" s="1"/>
  <c r="E168" i="36" a="1"/>
  <c r="E168" i="36" s="1"/>
  <c r="C168" i="36" a="1"/>
  <c r="C168" i="36" s="1"/>
  <c r="D168" i="36" s="1"/>
  <c r="B168" i="36" a="1"/>
  <c r="B168" i="36" s="1"/>
  <c r="H167" i="36" a="1"/>
  <c r="H167" i="36" s="1"/>
  <c r="G167" i="36" a="1"/>
  <c r="G167" i="36" s="1"/>
  <c r="E167" i="36" a="1"/>
  <c r="E167" i="36" s="1"/>
  <c r="C167" i="36" a="1"/>
  <c r="C167" i="36" s="1"/>
  <c r="D167" i="36" s="1"/>
  <c r="B167" i="36" a="1"/>
  <c r="B167" i="36" s="1"/>
  <c r="H166" i="36" a="1"/>
  <c r="H166" i="36" s="1"/>
  <c r="G166" i="36" a="1"/>
  <c r="G166" i="36" s="1"/>
  <c r="E166" i="36" a="1"/>
  <c r="E166" i="36" s="1"/>
  <c r="C166" i="36" a="1"/>
  <c r="C166" i="36" s="1"/>
  <c r="D166" i="36" s="1"/>
  <c r="B166" i="36" a="1"/>
  <c r="B166" i="36" s="1"/>
  <c r="H165" i="36" a="1"/>
  <c r="H165" i="36" s="1"/>
  <c r="G165" i="36" a="1"/>
  <c r="G165" i="36" s="1"/>
  <c r="E165" i="36" a="1"/>
  <c r="E165" i="36" s="1"/>
  <c r="C165" i="36" a="1"/>
  <c r="C165" i="36" s="1"/>
  <c r="D165" i="36" s="1"/>
  <c r="B165" i="36" a="1"/>
  <c r="B165" i="36" s="1"/>
  <c r="H164" i="36" a="1"/>
  <c r="H164" i="36" s="1"/>
  <c r="G164" i="36" a="1"/>
  <c r="G164" i="36" s="1"/>
  <c r="E164" i="36" a="1"/>
  <c r="E164" i="36" s="1"/>
  <c r="C164" i="36" a="1"/>
  <c r="C164" i="36" s="1"/>
  <c r="D164" i="36" s="1"/>
  <c r="B164" i="36" a="1"/>
  <c r="B164" i="36" s="1"/>
  <c r="H163" i="36" a="1"/>
  <c r="H163" i="36" s="1"/>
  <c r="G163" i="36" a="1"/>
  <c r="G163" i="36" s="1"/>
  <c r="E163" i="36" a="1"/>
  <c r="E163" i="36" s="1"/>
  <c r="C163" i="36" a="1"/>
  <c r="C163" i="36" s="1"/>
  <c r="D163" i="36" s="1"/>
  <c r="H162" i="36" a="1"/>
  <c r="H162" i="36" s="1"/>
  <c r="G162" i="36" a="1"/>
  <c r="G162" i="36" s="1"/>
  <c r="E162" i="36" a="1"/>
  <c r="E162" i="36" s="1"/>
  <c r="C162" i="36" a="1"/>
  <c r="C162" i="36" s="1"/>
  <c r="D162" i="36" s="1"/>
  <c r="B162" i="36" a="1"/>
  <c r="B162" i="36" s="1"/>
  <c r="H161" i="36" a="1"/>
  <c r="H161" i="36" s="1"/>
  <c r="G161" i="36" a="1"/>
  <c r="G161" i="36" s="1"/>
  <c r="E161" i="36" a="1"/>
  <c r="E161" i="36" s="1"/>
  <c r="C161" i="36" a="1"/>
  <c r="C161" i="36" s="1"/>
  <c r="D161" i="36" s="1"/>
  <c r="B161" i="36" a="1"/>
  <c r="B161" i="36" s="1"/>
  <c r="C160" i="36" a="1"/>
  <c r="C160" i="36" s="1"/>
  <c r="H159" i="36" a="1"/>
  <c r="H159" i="36" s="1"/>
  <c r="G159" i="36" a="1"/>
  <c r="G159" i="36" s="1"/>
  <c r="E159" i="36" a="1"/>
  <c r="E159" i="36" s="1"/>
  <c r="C159" i="36" a="1"/>
  <c r="C159" i="36" s="1"/>
  <c r="D159" i="36" s="1"/>
  <c r="B159" i="36" a="1"/>
  <c r="B159" i="36" s="1"/>
  <c r="H158" i="36" a="1"/>
  <c r="H158" i="36" s="1"/>
  <c r="G158" i="36" a="1"/>
  <c r="G158" i="36" s="1"/>
  <c r="E158" i="36" a="1"/>
  <c r="E158" i="36" s="1"/>
  <c r="C158" i="36" a="1"/>
  <c r="C158" i="36" s="1"/>
  <c r="D158" i="36" s="1"/>
  <c r="H157" i="36" a="1"/>
  <c r="H157" i="36" s="1"/>
  <c r="G157" i="36" a="1"/>
  <c r="G157" i="36" s="1"/>
  <c r="E157" i="36" a="1"/>
  <c r="E157" i="36" s="1"/>
  <c r="C157" i="36" a="1"/>
  <c r="C157" i="36" s="1"/>
  <c r="D157" i="36" s="1"/>
  <c r="B157" i="36" a="1"/>
  <c r="B157" i="36" s="1"/>
  <c r="H156" i="36" a="1"/>
  <c r="H156" i="36" s="1"/>
  <c r="G156" i="36" a="1"/>
  <c r="G156" i="36" s="1"/>
  <c r="E156" i="36" a="1"/>
  <c r="E156" i="36" s="1"/>
  <c r="C156" i="36" a="1"/>
  <c r="C156" i="36" s="1"/>
  <c r="D156" i="36" s="1"/>
  <c r="B156" i="36" a="1"/>
  <c r="B156" i="36" s="1"/>
  <c r="H155" i="36" a="1"/>
  <c r="H155" i="36" s="1"/>
  <c r="G155" i="36" a="1"/>
  <c r="G155" i="36" s="1"/>
  <c r="E155" i="36" a="1"/>
  <c r="E155" i="36" s="1"/>
  <c r="C155" i="36" a="1"/>
  <c r="C155" i="36" s="1"/>
  <c r="D155" i="36" s="1"/>
  <c r="B155" i="36" a="1"/>
  <c r="B155" i="36" s="1"/>
  <c r="H154" i="36" a="1"/>
  <c r="H154" i="36" s="1"/>
  <c r="G154" i="36" a="1"/>
  <c r="G154" i="36" s="1"/>
  <c r="E154" i="36" a="1"/>
  <c r="E154" i="36" s="1"/>
  <c r="C154" i="36" a="1"/>
  <c r="C154" i="36" s="1"/>
  <c r="D154" i="36" s="1"/>
  <c r="B154" i="36" a="1"/>
  <c r="B154" i="36" s="1"/>
  <c r="H153" i="36" a="1"/>
  <c r="H153" i="36" s="1"/>
  <c r="G153" i="36" a="1"/>
  <c r="G153" i="36" s="1"/>
  <c r="E153" i="36" a="1"/>
  <c r="E153" i="36" s="1"/>
  <c r="C153" i="36" a="1"/>
  <c r="C153" i="36" s="1"/>
  <c r="D153" i="36" s="1"/>
  <c r="B153" i="36" a="1"/>
  <c r="B153" i="36" s="1"/>
  <c r="H152" i="36" a="1"/>
  <c r="H152" i="36" s="1"/>
  <c r="G152" i="36" a="1"/>
  <c r="G152" i="36" s="1"/>
  <c r="E152" i="36" a="1"/>
  <c r="E152" i="36" s="1"/>
  <c r="C152" i="36" a="1"/>
  <c r="C152" i="36" s="1"/>
  <c r="D152" i="36" s="1"/>
  <c r="B152" i="36" a="1"/>
  <c r="B152" i="36" s="1"/>
  <c r="H151" i="36" a="1"/>
  <c r="H151" i="36" s="1"/>
  <c r="G151" i="36" a="1"/>
  <c r="G151" i="36" s="1"/>
  <c r="E151" i="36" a="1"/>
  <c r="E151" i="36" s="1"/>
  <c r="C151" i="36" a="1"/>
  <c r="C151" i="36" s="1"/>
  <c r="D151" i="36" s="1"/>
  <c r="B151" i="36" a="1"/>
  <c r="B151" i="36" s="1"/>
  <c r="H150" i="36" a="1"/>
  <c r="H150" i="36" s="1"/>
  <c r="G150" i="36" a="1"/>
  <c r="G150" i="36" s="1"/>
  <c r="E150" i="36" a="1"/>
  <c r="E150" i="36" s="1"/>
  <c r="C150" i="36" a="1"/>
  <c r="C150" i="36" s="1"/>
  <c r="D150" i="36" s="1"/>
  <c r="B150" i="36" a="1"/>
  <c r="B150" i="36" s="1"/>
  <c r="H149" i="36" a="1"/>
  <c r="H149" i="36" s="1"/>
  <c r="G149" i="36" a="1"/>
  <c r="G149" i="36" s="1"/>
  <c r="E149" i="36" a="1"/>
  <c r="E149" i="36" s="1"/>
  <c r="C149" i="36" a="1"/>
  <c r="C149" i="36" s="1"/>
  <c r="D149" i="36" s="1"/>
  <c r="B149" i="36" a="1"/>
  <c r="B149" i="36" s="1"/>
  <c r="H148" i="36" a="1"/>
  <c r="H148" i="36" s="1"/>
  <c r="G148" i="36" a="1"/>
  <c r="G148" i="36" s="1"/>
  <c r="E148" i="36" a="1"/>
  <c r="E148" i="36" s="1"/>
  <c r="C148" i="36" a="1"/>
  <c r="C148" i="36" s="1"/>
  <c r="D148" i="36" s="1"/>
  <c r="B148" i="36" a="1"/>
  <c r="B148" i="36" s="1"/>
  <c r="H147" i="36" a="1"/>
  <c r="H147" i="36" s="1"/>
  <c r="G147" i="36" a="1"/>
  <c r="G147" i="36" s="1"/>
  <c r="E147" i="36" a="1"/>
  <c r="E147" i="36" s="1"/>
  <c r="C147" i="36" a="1"/>
  <c r="C147" i="36" s="1"/>
  <c r="D147" i="36" s="1"/>
  <c r="B147" i="36" a="1"/>
  <c r="B147" i="36" s="1"/>
  <c r="H146" i="36" a="1"/>
  <c r="H146" i="36" s="1"/>
  <c r="G146" i="36" a="1"/>
  <c r="G146" i="36" s="1"/>
  <c r="E146" i="36" a="1"/>
  <c r="E146" i="36" s="1"/>
  <c r="C146" i="36" a="1"/>
  <c r="C146" i="36" s="1"/>
  <c r="D146" i="36" s="1"/>
  <c r="B146" i="36" a="1"/>
  <c r="B146" i="36" s="1"/>
  <c r="H145" i="36"/>
  <c r="G145" i="36"/>
  <c r="E145" i="36"/>
  <c r="D145" i="36"/>
  <c r="H144" i="36" a="1"/>
  <c r="H144" i="36" s="1"/>
  <c r="G144" i="36" a="1"/>
  <c r="G144" i="36" s="1"/>
  <c r="E144" i="36" a="1"/>
  <c r="E144" i="36" s="1"/>
  <c r="C144" i="36" a="1"/>
  <c r="C144" i="36" s="1"/>
  <c r="D144" i="36" s="1"/>
  <c r="B144" i="36" a="1"/>
  <c r="B144" i="36" s="1"/>
  <c r="H143" i="36" a="1"/>
  <c r="H143" i="36" s="1"/>
  <c r="G143" i="36" a="1"/>
  <c r="G143" i="36" s="1"/>
  <c r="E143" i="36" a="1"/>
  <c r="E143" i="36" s="1"/>
  <c r="C143" i="36" a="1"/>
  <c r="C143" i="36" s="1"/>
  <c r="D143" i="36" s="1"/>
  <c r="B143" i="36" a="1"/>
  <c r="B143" i="36" s="1"/>
  <c r="H142" i="36" a="1"/>
  <c r="H142" i="36" s="1"/>
  <c r="G142" i="36" a="1"/>
  <c r="G142" i="36" s="1"/>
  <c r="E142" i="36" a="1"/>
  <c r="E142" i="36" s="1"/>
  <c r="C142" i="36" a="1"/>
  <c r="C142" i="36" s="1"/>
  <c r="D142" i="36" s="1"/>
  <c r="B142" i="36" a="1"/>
  <c r="B142" i="36" s="1"/>
  <c r="H141" i="36" a="1"/>
  <c r="H141" i="36" s="1"/>
  <c r="G141" i="36" a="1"/>
  <c r="G141" i="36" s="1"/>
  <c r="E141" i="36" a="1"/>
  <c r="E141" i="36" s="1"/>
  <c r="C141" i="36" a="1"/>
  <c r="C141" i="36" s="1"/>
  <c r="D141" i="36" s="1"/>
  <c r="B141" i="36" a="1"/>
  <c r="B141" i="36" s="1"/>
  <c r="H140" i="36" a="1"/>
  <c r="H140" i="36" s="1"/>
  <c r="G140" i="36" a="1"/>
  <c r="G140" i="36" s="1"/>
  <c r="E140" i="36" a="1"/>
  <c r="E140" i="36" s="1"/>
  <c r="C140" i="36" a="1"/>
  <c r="C140" i="36" s="1"/>
  <c r="D140" i="36" s="1"/>
  <c r="B140" i="36" a="1"/>
  <c r="B140" i="36" s="1"/>
  <c r="H139" i="36" a="1"/>
  <c r="H139" i="36" s="1"/>
  <c r="G139" i="36" a="1"/>
  <c r="G139" i="36" s="1"/>
  <c r="E139" i="36" a="1"/>
  <c r="E139" i="36" s="1"/>
  <c r="C139" i="36" a="1"/>
  <c r="C139" i="36" s="1"/>
  <c r="D139" i="36" s="1"/>
  <c r="B139" i="36" a="1"/>
  <c r="B139" i="36" s="1"/>
  <c r="H138" i="36" a="1"/>
  <c r="H138" i="36" s="1"/>
  <c r="G138" i="36" a="1"/>
  <c r="G138" i="36" s="1"/>
  <c r="E138" i="36" a="1"/>
  <c r="E138" i="36" s="1"/>
  <c r="C138" i="36" a="1"/>
  <c r="C138" i="36" s="1"/>
  <c r="D138" i="36" s="1"/>
  <c r="B138" i="36" a="1"/>
  <c r="B138" i="36" s="1"/>
  <c r="H137" i="36" a="1"/>
  <c r="H137" i="36" s="1"/>
  <c r="G137" i="36" a="1"/>
  <c r="G137" i="36" s="1"/>
  <c r="E137" i="36" a="1"/>
  <c r="E137" i="36" s="1"/>
  <c r="C137" i="36" a="1"/>
  <c r="C137" i="36" s="1"/>
  <c r="D137" i="36" s="1"/>
  <c r="B137" i="36" a="1"/>
  <c r="B137" i="36" s="1"/>
  <c r="H136" i="36" a="1"/>
  <c r="H136" i="36" s="1"/>
  <c r="G136" i="36" a="1"/>
  <c r="G136" i="36" s="1"/>
  <c r="E136" i="36" a="1"/>
  <c r="E136" i="36" s="1"/>
  <c r="C136" i="36" a="1"/>
  <c r="C136" i="36" s="1"/>
  <c r="D136" i="36" s="1"/>
  <c r="B136" i="36" a="1"/>
  <c r="B136" i="36" s="1"/>
  <c r="H135" i="36" a="1"/>
  <c r="H135" i="36" s="1"/>
  <c r="G135" i="36" a="1"/>
  <c r="G135" i="36" s="1"/>
  <c r="E135" i="36" a="1"/>
  <c r="E135" i="36" s="1"/>
  <c r="C135" i="36" a="1"/>
  <c r="C135" i="36" s="1"/>
  <c r="D135" i="36" s="1"/>
  <c r="B135" i="36" a="1"/>
  <c r="B135" i="36" s="1"/>
  <c r="H134" i="36" a="1"/>
  <c r="H134" i="36" s="1"/>
  <c r="G134" i="36" a="1"/>
  <c r="G134" i="36" s="1"/>
  <c r="E134" i="36" a="1"/>
  <c r="E134" i="36" s="1"/>
  <c r="C134" i="36" a="1"/>
  <c r="C134" i="36" s="1"/>
  <c r="D134" i="36" s="1"/>
  <c r="B134" i="36" a="1"/>
  <c r="B134" i="36" s="1"/>
  <c r="E133" i="36" a="1"/>
  <c r="E133" i="36" s="1"/>
  <c r="C133" i="36" a="1"/>
  <c r="C133" i="36" s="1"/>
  <c r="D133" i="36" s="1"/>
  <c r="B133" i="36" a="1"/>
  <c r="B133" i="36" s="1"/>
  <c r="H132" i="36" a="1"/>
  <c r="H132" i="36" s="1"/>
  <c r="G132" i="36" a="1"/>
  <c r="G132" i="36" s="1"/>
  <c r="E132" i="36" a="1"/>
  <c r="E132" i="36" s="1"/>
  <c r="C132" i="36" a="1"/>
  <c r="C132" i="36" s="1"/>
  <c r="D132" i="36" s="1"/>
  <c r="B132" i="36" a="1"/>
  <c r="B132" i="36" s="1"/>
  <c r="H131" i="36" a="1"/>
  <c r="H131" i="36" s="1"/>
  <c r="G131" i="36" a="1"/>
  <c r="G131" i="36" s="1"/>
  <c r="E131" i="36" a="1"/>
  <c r="E131" i="36" s="1"/>
  <c r="C131" i="36" a="1"/>
  <c r="C131" i="36" s="1"/>
  <c r="D131" i="36" s="1"/>
  <c r="B131" i="36" a="1"/>
  <c r="B131" i="36" s="1"/>
  <c r="H130" i="36" a="1"/>
  <c r="H130" i="36" s="1"/>
  <c r="G130" i="36" a="1"/>
  <c r="G130" i="36" s="1"/>
  <c r="E130" i="36" a="1"/>
  <c r="E130" i="36" s="1"/>
  <c r="C130" i="36" a="1"/>
  <c r="C130" i="36" s="1"/>
  <c r="D130" i="36" s="1"/>
  <c r="B130" i="36" a="1"/>
  <c r="B130" i="36" s="1"/>
  <c r="H129" i="36" a="1"/>
  <c r="H129" i="36" s="1"/>
  <c r="G129" i="36" a="1"/>
  <c r="G129" i="36" s="1"/>
  <c r="E129" i="36" a="1"/>
  <c r="E129" i="36" s="1"/>
  <c r="C129" i="36" a="1"/>
  <c r="C129" i="36" s="1"/>
  <c r="D129" i="36" s="1"/>
  <c r="B129" i="36" a="1"/>
  <c r="B129" i="36" s="1"/>
  <c r="H128" i="36" a="1"/>
  <c r="H128" i="36" s="1"/>
  <c r="G128" i="36" a="1"/>
  <c r="G128" i="36" s="1"/>
  <c r="E128" i="36" a="1"/>
  <c r="E128" i="36" s="1"/>
  <c r="C128" i="36" a="1"/>
  <c r="C128" i="36" s="1"/>
  <c r="D128" i="36" s="1"/>
  <c r="B128" i="36" a="1"/>
  <c r="B128" i="36" s="1"/>
  <c r="H127" i="36" a="1"/>
  <c r="H127" i="36" s="1"/>
  <c r="G127" i="36" a="1"/>
  <c r="G127" i="36" s="1"/>
  <c r="E127" i="36" a="1"/>
  <c r="E127" i="36" s="1"/>
  <c r="C127" i="36" a="1"/>
  <c r="C127" i="36" s="1"/>
  <c r="D127" i="36" s="1"/>
  <c r="B127" i="36" a="1"/>
  <c r="B127" i="36" s="1"/>
  <c r="H126" i="36" a="1"/>
  <c r="H126" i="36" s="1"/>
  <c r="G126" i="36" a="1"/>
  <c r="G126" i="36" s="1"/>
  <c r="E126" i="36" a="1"/>
  <c r="E126" i="36" s="1"/>
  <c r="C126" i="36" a="1"/>
  <c r="C126" i="36" s="1"/>
  <c r="D126" i="36" s="1"/>
  <c r="B126" i="36" a="1"/>
  <c r="B126" i="36" s="1"/>
  <c r="H125" i="36"/>
  <c r="G125" i="36"/>
  <c r="E125" i="36"/>
  <c r="D125" i="36"/>
  <c r="H124" i="36" a="1"/>
  <c r="H124" i="36" s="1"/>
  <c r="G124" i="36" a="1"/>
  <c r="G124" i="36" s="1"/>
  <c r="E124" i="36" a="1"/>
  <c r="E124" i="36" s="1"/>
  <c r="C124" i="36" a="1"/>
  <c r="C124" i="36" s="1"/>
  <c r="D124" i="36" s="1"/>
  <c r="B124" i="36" a="1"/>
  <c r="B124" i="36" s="1"/>
  <c r="H123" i="36" a="1"/>
  <c r="H123" i="36" s="1"/>
  <c r="G123" i="36" a="1"/>
  <c r="G123" i="36" s="1"/>
  <c r="E123" i="36" a="1"/>
  <c r="E123" i="36" s="1"/>
  <c r="D123" i="36"/>
  <c r="B123" i="36" a="1"/>
  <c r="B123" i="36" s="1"/>
  <c r="H122" i="36" a="1"/>
  <c r="H122" i="36" s="1"/>
  <c r="G122" i="36" a="1"/>
  <c r="G122" i="36" s="1"/>
  <c r="E122" i="36" a="1"/>
  <c r="E122" i="36" s="1"/>
  <c r="C122" i="36" a="1"/>
  <c r="C122" i="36" s="1"/>
  <c r="D122" i="36" s="1"/>
  <c r="B122" i="36" a="1"/>
  <c r="B122" i="36" s="1"/>
  <c r="H121" i="36" a="1"/>
  <c r="H121" i="36" s="1"/>
  <c r="G121" i="36" a="1"/>
  <c r="G121" i="36" s="1"/>
  <c r="E121" i="36" a="1"/>
  <c r="E121" i="36" s="1"/>
  <c r="C121" i="36" a="1"/>
  <c r="C121" i="36" s="1"/>
  <c r="D121" i="36" s="1"/>
  <c r="B121" i="36" a="1"/>
  <c r="B121" i="36" s="1"/>
  <c r="H120" i="36" a="1"/>
  <c r="H120" i="36" s="1"/>
  <c r="G120" i="36" a="1"/>
  <c r="G120" i="36" s="1"/>
  <c r="E120" i="36" a="1"/>
  <c r="E120" i="36" s="1"/>
  <c r="C120" i="36" a="1"/>
  <c r="C120" i="36" s="1"/>
  <c r="D120" i="36" s="1"/>
  <c r="B120" i="36" a="1"/>
  <c r="B120" i="36" s="1"/>
  <c r="H119" i="36" a="1"/>
  <c r="H119" i="36" s="1"/>
  <c r="G119" i="36" a="1"/>
  <c r="G119" i="36" s="1"/>
  <c r="E119" i="36" a="1"/>
  <c r="E119" i="36" s="1"/>
  <c r="D119" i="36"/>
  <c r="B119" i="36" a="1"/>
  <c r="B119" i="36" s="1"/>
  <c r="H118" i="36" a="1"/>
  <c r="H118" i="36" s="1"/>
  <c r="G118" i="36" a="1"/>
  <c r="G118" i="36" s="1"/>
  <c r="E118" i="36" a="1"/>
  <c r="E118" i="36" s="1"/>
  <c r="C118" i="36" a="1"/>
  <c r="C118" i="36" s="1"/>
  <c r="D118" i="36" s="1"/>
  <c r="B118" i="36" a="1"/>
  <c r="B118" i="36" s="1"/>
  <c r="H117" i="36" a="1"/>
  <c r="H117" i="36" s="1"/>
  <c r="G117" i="36" a="1"/>
  <c r="G117" i="36" s="1"/>
  <c r="E117" i="36" a="1"/>
  <c r="E117" i="36" s="1"/>
  <c r="C117" i="36" a="1"/>
  <c r="C117" i="36" s="1"/>
  <c r="D117" i="36" s="1"/>
  <c r="B117" i="36" a="1"/>
  <c r="B117" i="36" s="1"/>
  <c r="H116" i="36" a="1"/>
  <c r="H116" i="36" s="1"/>
  <c r="G116" i="36" a="1"/>
  <c r="G116" i="36" s="1"/>
  <c r="E116" i="36" a="1"/>
  <c r="E116" i="36" s="1"/>
  <c r="C116" i="36" a="1"/>
  <c r="C116" i="36" s="1"/>
  <c r="D116" i="36" s="1"/>
  <c r="B116" i="36" a="1"/>
  <c r="B116" i="36" s="1"/>
  <c r="H115" i="36" a="1"/>
  <c r="H115" i="36" s="1"/>
  <c r="G115" i="36" a="1"/>
  <c r="G115" i="36" s="1"/>
  <c r="E115" i="36" a="1"/>
  <c r="E115" i="36" s="1"/>
  <c r="C115" i="36" a="1"/>
  <c r="C115" i="36" s="1"/>
  <c r="D115" i="36" s="1"/>
  <c r="B115" i="36" a="1"/>
  <c r="B115" i="36" s="1"/>
  <c r="H114" i="36" a="1"/>
  <c r="H114" i="36" s="1"/>
  <c r="G114" i="36" a="1"/>
  <c r="G114" i="36" s="1"/>
  <c r="E114" i="36" a="1"/>
  <c r="E114" i="36" s="1"/>
  <c r="C114" i="36" a="1"/>
  <c r="C114" i="36" s="1"/>
  <c r="D114" i="36" s="1"/>
  <c r="B114" i="36" a="1"/>
  <c r="B114" i="36" s="1"/>
  <c r="H113" i="36" a="1"/>
  <c r="H113" i="36" s="1"/>
  <c r="G113" i="36" a="1"/>
  <c r="G113" i="36" s="1"/>
  <c r="E113" i="36" a="1"/>
  <c r="E113" i="36" s="1"/>
  <c r="C113" i="36" a="1"/>
  <c r="C113" i="36" s="1"/>
  <c r="D113" i="36" s="1"/>
  <c r="B113" i="36" a="1"/>
  <c r="B113" i="36" s="1"/>
  <c r="H112" i="36" a="1"/>
  <c r="H112" i="36" s="1"/>
  <c r="G112" i="36" a="1"/>
  <c r="G112" i="36" s="1"/>
  <c r="E112" i="36" a="1"/>
  <c r="E112" i="36" s="1"/>
  <c r="C112" i="36" a="1"/>
  <c r="C112" i="36" s="1"/>
  <c r="D112" i="36" s="1"/>
  <c r="B112" i="36" a="1"/>
  <c r="B112" i="36" s="1"/>
  <c r="H111" i="36" a="1"/>
  <c r="H111" i="36" s="1"/>
  <c r="G111" i="36" a="1"/>
  <c r="G111" i="36" s="1"/>
  <c r="E111" i="36" a="1"/>
  <c r="E111" i="36" s="1"/>
  <c r="C111" i="36" a="1"/>
  <c r="C111" i="36" s="1"/>
  <c r="D111" i="36" s="1"/>
  <c r="B111" i="36" a="1"/>
  <c r="B111" i="36" s="1"/>
  <c r="H110" i="36" a="1"/>
  <c r="H110" i="36" s="1"/>
  <c r="G110" i="36" a="1"/>
  <c r="G110" i="36" s="1"/>
  <c r="E110" i="36" a="1"/>
  <c r="E110" i="36" s="1"/>
  <c r="C110" i="36" a="1"/>
  <c r="C110" i="36" s="1"/>
  <c r="D110" i="36" s="1"/>
  <c r="B110" i="36" a="1"/>
  <c r="B110" i="36" s="1"/>
  <c r="H109" i="36" a="1"/>
  <c r="H109" i="36" s="1"/>
  <c r="G109" i="36" a="1"/>
  <c r="G109" i="36" s="1"/>
  <c r="E109" i="36" a="1"/>
  <c r="E109" i="36" s="1"/>
  <c r="C109" i="36" a="1"/>
  <c r="C109" i="36" s="1"/>
  <c r="D109" i="36" s="1"/>
  <c r="B109" i="36" a="1"/>
  <c r="B109" i="36" s="1"/>
  <c r="H108" i="36" a="1"/>
  <c r="H108" i="36" s="1"/>
  <c r="G108" i="36" a="1"/>
  <c r="G108" i="36" s="1"/>
  <c r="E108" i="36" a="1"/>
  <c r="E108" i="36" s="1"/>
  <c r="C108" i="36" a="1"/>
  <c r="C108" i="36" s="1"/>
  <c r="D108" i="36" s="1"/>
  <c r="B108" i="36" a="1"/>
  <c r="B108" i="36" s="1"/>
  <c r="H107" i="36" a="1"/>
  <c r="H107" i="36" s="1"/>
  <c r="G107" i="36" a="1"/>
  <c r="G107" i="36" s="1"/>
  <c r="E107" i="36" a="1"/>
  <c r="E107" i="36" s="1"/>
  <c r="C107" i="36" a="1"/>
  <c r="C107" i="36" s="1"/>
  <c r="D107" i="36" s="1"/>
  <c r="B107" i="36" a="1"/>
  <c r="B107" i="36" s="1"/>
  <c r="H106" i="36" a="1"/>
  <c r="H106" i="36" s="1"/>
  <c r="G106" i="36" a="1"/>
  <c r="G106" i="36" s="1"/>
  <c r="E106" i="36" a="1"/>
  <c r="E106" i="36" s="1"/>
  <c r="C106" i="36" a="1"/>
  <c r="C106" i="36" s="1"/>
  <c r="D106" i="36" s="1"/>
  <c r="B106" i="36" a="1"/>
  <c r="B106" i="36" s="1"/>
  <c r="H105" i="36" a="1"/>
  <c r="H105" i="36" s="1"/>
  <c r="G105" i="36" a="1"/>
  <c r="G105" i="36" s="1"/>
  <c r="E105" i="36" a="1"/>
  <c r="E105" i="36" s="1"/>
  <c r="C105" i="36" a="1"/>
  <c r="C105" i="36" s="1"/>
  <c r="D105" i="36" s="1"/>
  <c r="B105" i="36" a="1"/>
  <c r="B105" i="36" s="1"/>
  <c r="H104" i="36" a="1"/>
  <c r="H104" i="36" s="1"/>
  <c r="G104" i="36" a="1"/>
  <c r="G104" i="36" s="1"/>
  <c r="E104" i="36" a="1"/>
  <c r="E104" i="36" s="1"/>
  <c r="C104" i="36" a="1"/>
  <c r="C104" i="36" s="1"/>
  <c r="D104" i="36" s="1"/>
  <c r="B104" i="36" a="1"/>
  <c r="B104" i="36" s="1"/>
  <c r="H103" i="36" a="1"/>
  <c r="H103" i="36" s="1"/>
  <c r="G103" i="36" a="1"/>
  <c r="G103" i="36" s="1"/>
  <c r="E103" i="36" a="1"/>
  <c r="E103" i="36" s="1"/>
  <c r="C103" i="36" a="1"/>
  <c r="C103" i="36" s="1"/>
  <c r="D103" i="36" s="1"/>
  <c r="B103" i="36" a="1"/>
  <c r="B103" i="36" s="1"/>
  <c r="H102" i="36" a="1"/>
  <c r="H102" i="36" s="1"/>
  <c r="G102" i="36" a="1"/>
  <c r="G102" i="36" s="1"/>
  <c r="E102" i="36" a="1"/>
  <c r="E102" i="36" s="1"/>
  <c r="C102" i="36" a="1"/>
  <c r="C102" i="36" s="1"/>
  <c r="D102" i="36" s="1"/>
  <c r="H101" i="36" a="1"/>
  <c r="H101" i="36" s="1"/>
  <c r="G101" i="36" a="1"/>
  <c r="G101" i="36" s="1"/>
  <c r="E101" i="36" a="1"/>
  <c r="E101" i="36" s="1"/>
  <c r="C101" i="36" a="1"/>
  <c r="C101" i="36" s="1"/>
  <c r="D101" i="36" s="1"/>
  <c r="B101" i="36" a="1"/>
  <c r="B101" i="36" s="1"/>
  <c r="H100" i="36" a="1"/>
  <c r="H100" i="36" s="1"/>
  <c r="G100" i="36" a="1"/>
  <c r="G100" i="36" s="1"/>
  <c r="E100" i="36" a="1"/>
  <c r="E100" i="36" s="1"/>
  <c r="C100" i="36" a="1"/>
  <c r="C100" i="36" s="1"/>
  <c r="D100" i="36" s="1"/>
  <c r="B100" i="36" a="1"/>
  <c r="B100" i="36" s="1"/>
  <c r="H99" i="36" a="1"/>
  <c r="H99" i="36" s="1"/>
  <c r="G99" i="36" a="1"/>
  <c r="G99" i="36" s="1"/>
  <c r="E99" i="36" a="1"/>
  <c r="E99" i="36" s="1"/>
  <c r="C99" i="36" a="1"/>
  <c r="C99" i="36" s="1"/>
  <c r="D99" i="36" s="1"/>
  <c r="B99" i="36" a="1"/>
  <c r="B99" i="36" s="1"/>
  <c r="H98" i="36" a="1"/>
  <c r="H98" i="36" s="1"/>
  <c r="G98" i="36" a="1"/>
  <c r="G98" i="36" s="1"/>
  <c r="E98" i="36" a="1"/>
  <c r="E98" i="36" s="1"/>
  <c r="C98" i="36" a="1"/>
  <c r="C98" i="36" s="1"/>
  <c r="D98" i="36" s="1"/>
  <c r="B98" i="36" a="1"/>
  <c r="B98" i="36" s="1"/>
  <c r="H97" i="36" a="1"/>
  <c r="H97" i="36" s="1"/>
  <c r="G97" i="36" a="1"/>
  <c r="G97" i="36" s="1"/>
  <c r="E97" i="36" a="1"/>
  <c r="E97" i="36" s="1"/>
  <c r="C97" i="36" a="1"/>
  <c r="C97" i="36" s="1"/>
  <c r="D97" i="36" s="1"/>
  <c r="B97" i="36" a="1"/>
  <c r="B97" i="36" s="1"/>
  <c r="C96" i="36" a="1"/>
  <c r="C96" i="36" s="1"/>
  <c r="D96" i="36" s="1"/>
  <c r="B96" i="36" a="1"/>
  <c r="B96" i="36" s="1"/>
  <c r="H95" i="36" a="1"/>
  <c r="H95" i="36" s="1"/>
  <c r="G95" i="36" a="1"/>
  <c r="G95" i="36" s="1"/>
  <c r="E95" i="36" a="1"/>
  <c r="E95" i="36" s="1"/>
  <c r="C95" i="36" a="1"/>
  <c r="C95" i="36" s="1"/>
  <c r="D95" i="36" s="1"/>
  <c r="B95" i="36" a="1"/>
  <c r="B95" i="36" s="1"/>
  <c r="H94" i="36" a="1"/>
  <c r="H94" i="36" s="1"/>
  <c r="G94" i="36" a="1"/>
  <c r="G94" i="36" s="1"/>
  <c r="E94" i="36" a="1"/>
  <c r="E94" i="36" s="1"/>
  <c r="C94" i="36" a="1"/>
  <c r="C94" i="36" s="1"/>
  <c r="D94" i="36" s="1"/>
  <c r="B94" i="36" a="1"/>
  <c r="B94" i="36" s="1"/>
  <c r="H93" i="36" a="1"/>
  <c r="H93" i="36" s="1"/>
  <c r="G93" i="36" a="1"/>
  <c r="G93" i="36" s="1"/>
  <c r="E93" i="36" a="1"/>
  <c r="E93" i="36" s="1"/>
  <c r="C93" i="36" a="1"/>
  <c r="C93" i="36" s="1"/>
  <c r="D93" i="36" s="1"/>
  <c r="B93" i="36" a="1"/>
  <c r="B93" i="36" s="1"/>
  <c r="H92" i="36" a="1"/>
  <c r="H92" i="36" s="1"/>
  <c r="G92" i="36" a="1"/>
  <c r="G92" i="36" s="1"/>
  <c r="E92" i="36" a="1"/>
  <c r="E92" i="36" s="1"/>
  <c r="C92" i="36" a="1"/>
  <c r="C92" i="36" s="1"/>
  <c r="D92" i="36" s="1"/>
  <c r="B92" i="36" a="1"/>
  <c r="B92" i="36" s="1"/>
  <c r="H91" i="36" a="1"/>
  <c r="H91" i="36" s="1"/>
  <c r="G91" i="36" a="1"/>
  <c r="G91" i="36" s="1"/>
  <c r="E91" i="36" a="1"/>
  <c r="E91" i="36" s="1"/>
  <c r="C91" i="36" a="1"/>
  <c r="C91" i="36" s="1"/>
  <c r="D91" i="36" s="1"/>
  <c r="B91" i="36" a="1"/>
  <c r="B91" i="36" s="1"/>
  <c r="H90" i="36" a="1"/>
  <c r="H90" i="36" s="1"/>
  <c r="G90" i="36" a="1"/>
  <c r="G90" i="36" s="1"/>
  <c r="E90" i="36" a="1"/>
  <c r="E90" i="36" s="1"/>
  <c r="C90" i="36" a="1"/>
  <c r="C90" i="36" s="1"/>
  <c r="D90" i="36" s="1"/>
  <c r="B90" i="36" a="1"/>
  <c r="B90" i="36" s="1"/>
  <c r="H89" i="36" a="1"/>
  <c r="H89" i="36" s="1"/>
  <c r="G89" i="36" a="1"/>
  <c r="G89" i="36" s="1"/>
  <c r="E89" i="36" a="1"/>
  <c r="E89" i="36" s="1"/>
  <c r="C89" i="36" a="1"/>
  <c r="C89" i="36" s="1"/>
  <c r="D89" i="36" s="1"/>
  <c r="B89" i="36" a="1"/>
  <c r="B89" i="36" s="1"/>
  <c r="H88" i="36" a="1"/>
  <c r="H88" i="36" s="1"/>
  <c r="G88" i="36" a="1"/>
  <c r="G88" i="36" s="1"/>
  <c r="E88" i="36" a="1"/>
  <c r="E88" i="36" s="1"/>
  <c r="C88" i="36" a="1"/>
  <c r="C88" i="36" s="1"/>
  <c r="D88" i="36" s="1"/>
  <c r="B88" i="36" a="1"/>
  <c r="B88" i="36" s="1"/>
  <c r="H87" i="36" a="1"/>
  <c r="H87" i="36" s="1"/>
  <c r="G87" i="36" a="1"/>
  <c r="G87" i="36" s="1"/>
  <c r="E87" i="36" a="1"/>
  <c r="E87" i="36" s="1"/>
  <c r="C87" i="36" a="1"/>
  <c r="C87" i="36" s="1"/>
  <c r="D87" i="36" s="1"/>
  <c r="B87" i="36" a="1"/>
  <c r="B87" i="36" s="1"/>
  <c r="H86" i="36" a="1"/>
  <c r="H86" i="36" s="1"/>
  <c r="G86" i="36" a="1"/>
  <c r="G86" i="36" s="1"/>
  <c r="E86" i="36" a="1"/>
  <c r="E86" i="36" s="1"/>
  <c r="C86" i="36" a="1"/>
  <c r="C86" i="36" s="1"/>
  <c r="D86" i="36" s="1"/>
  <c r="B86" i="36" a="1"/>
  <c r="B86" i="36" s="1"/>
  <c r="H85" i="36" a="1"/>
  <c r="H85" i="36" s="1"/>
  <c r="G85" i="36" a="1"/>
  <c r="G85" i="36" s="1"/>
  <c r="E85" i="36" a="1"/>
  <c r="E85" i="36" s="1"/>
  <c r="C85" i="36" a="1"/>
  <c r="C85" i="36" s="1"/>
  <c r="D85" i="36" s="1"/>
  <c r="B85" i="36" a="1"/>
  <c r="B85" i="36" s="1"/>
  <c r="H84" i="36" a="1"/>
  <c r="H84" i="36" s="1"/>
  <c r="G84" i="36" a="1"/>
  <c r="G84" i="36" s="1"/>
  <c r="E84" i="36" a="1"/>
  <c r="E84" i="36" s="1"/>
  <c r="C84" i="36" a="1"/>
  <c r="C84" i="36" s="1"/>
  <c r="D84" i="36" s="1"/>
  <c r="B84" i="36" a="1"/>
  <c r="B84" i="36" s="1"/>
  <c r="H83" i="36" a="1"/>
  <c r="H83" i="36" s="1"/>
  <c r="G83" i="36" a="1"/>
  <c r="G83" i="36" s="1"/>
  <c r="E83" i="36" a="1"/>
  <c r="E83" i="36" s="1"/>
  <c r="C83" i="36" a="1"/>
  <c r="C83" i="36" s="1"/>
  <c r="D83" i="36" s="1"/>
  <c r="B83" i="36" a="1"/>
  <c r="B83" i="36" s="1"/>
  <c r="C82" i="36" a="1"/>
  <c r="C82" i="36" s="1"/>
  <c r="H81" i="36" a="1"/>
  <c r="H81" i="36" s="1"/>
  <c r="G81" i="36" a="1"/>
  <c r="G81" i="36" s="1"/>
  <c r="E81" i="36" a="1"/>
  <c r="E81" i="36" s="1"/>
  <c r="C81" i="36" a="1"/>
  <c r="C81" i="36" s="1"/>
  <c r="D81" i="36" s="1"/>
  <c r="B81" i="36" a="1"/>
  <c r="B81" i="36" s="1"/>
  <c r="H80" i="36" a="1"/>
  <c r="H80" i="36" s="1"/>
  <c r="G80" i="36" a="1"/>
  <c r="G80" i="36" s="1"/>
  <c r="E80" i="36" a="1"/>
  <c r="E80" i="36" s="1"/>
  <c r="C80" i="36" a="1"/>
  <c r="C80" i="36" s="1"/>
  <c r="D80" i="36" s="1"/>
  <c r="B80" i="36" a="1"/>
  <c r="B80" i="36" s="1"/>
  <c r="H79" i="36" a="1"/>
  <c r="H79" i="36" s="1"/>
  <c r="G79" i="36" a="1"/>
  <c r="G79" i="36" s="1"/>
  <c r="E79" i="36" a="1"/>
  <c r="E79" i="36" s="1"/>
  <c r="C79" i="36" a="1"/>
  <c r="C79" i="36" s="1"/>
  <c r="D79" i="36" s="1"/>
  <c r="B79" i="36" a="1"/>
  <c r="B79" i="36" s="1"/>
  <c r="H78" i="36" a="1"/>
  <c r="H78" i="36" s="1"/>
  <c r="G78" i="36" a="1"/>
  <c r="G78" i="36" s="1"/>
  <c r="E78" i="36" a="1"/>
  <c r="E78" i="36" s="1"/>
  <c r="C78" i="36" a="1"/>
  <c r="C78" i="36" s="1"/>
  <c r="D78" i="36" s="1"/>
  <c r="B78" i="36" a="1"/>
  <c r="B78" i="36" s="1"/>
  <c r="H77" i="36" a="1"/>
  <c r="H77" i="36" s="1"/>
  <c r="G77" i="36" a="1"/>
  <c r="G77" i="36" s="1"/>
  <c r="E77" i="36" a="1"/>
  <c r="E77" i="36" s="1"/>
  <c r="C77" i="36" a="1"/>
  <c r="C77" i="36" s="1"/>
  <c r="D77" i="36" s="1"/>
  <c r="B77" i="36" a="1"/>
  <c r="B77" i="36" s="1"/>
  <c r="H76" i="36" a="1"/>
  <c r="H76" i="36" s="1"/>
  <c r="G76" i="36" a="1"/>
  <c r="G76" i="36" s="1"/>
  <c r="E76" i="36" a="1"/>
  <c r="E76" i="36" s="1"/>
  <c r="C76" i="36" a="1"/>
  <c r="C76" i="36" s="1"/>
  <c r="D76" i="36" s="1"/>
  <c r="B76" i="36" a="1"/>
  <c r="B76" i="36" s="1"/>
  <c r="H75" i="36" a="1"/>
  <c r="H75" i="36" s="1"/>
  <c r="G75" i="36" a="1"/>
  <c r="G75" i="36" s="1"/>
  <c r="E75" i="36" a="1"/>
  <c r="E75" i="36" s="1"/>
  <c r="C75" i="36" a="1"/>
  <c r="C75" i="36" s="1"/>
  <c r="D75" i="36" s="1"/>
  <c r="B75" i="36" a="1"/>
  <c r="B75" i="36" s="1"/>
  <c r="H74" i="36" a="1"/>
  <c r="H74" i="36" s="1"/>
  <c r="G74" i="36" a="1"/>
  <c r="G74" i="36" s="1"/>
  <c r="E74" i="36" a="1"/>
  <c r="E74" i="36" s="1"/>
  <c r="C74" i="36" a="1"/>
  <c r="C74" i="36" s="1"/>
  <c r="D74" i="36" s="1"/>
  <c r="B74" i="36" a="1"/>
  <c r="B74" i="36" s="1"/>
  <c r="H73" i="36" a="1"/>
  <c r="H73" i="36" s="1"/>
  <c r="G73" i="36" a="1"/>
  <c r="G73" i="36" s="1"/>
  <c r="E73" i="36" a="1"/>
  <c r="E73" i="36" s="1"/>
  <c r="C73" i="36" a="1"/>
  <c r="C73" i="36" s="1"/>
  <c r="D73" i="36" s="1"/>
  <c r="B73" i="36" a="1"/>
  <c r="B73" i="36" s="1"/>
  <c r="H72" i="36" a="1"/>
  <c r="H72" i="36" s="1"/>
  <c r="G72" i="36" a="1"/>
  <c r="G72" i="36" s="1"/>
  <c r="E72" i="36" a="1"/>
  <c r="E72" i="36" s="1"/>
  <c r="C72" i="36" a="1"/>
  <c r="C72" i="36" s="1"/>
  <c r="D72" i="36" s="1"/>
  <c r="H71" i="36" a="1"/>
  <c r="H71" i="36" s="1"/>
  <c r="G71" i="36" a="1"/>
  <c r="G71" i="36" s="1"/>
  <c r="E71" i="36" a="1"/>
  <c r="E71" i="36" s="1"/>
  <c r="C71" i="36" a="1"/>
  <c r="C71" i="36" s="1"/>
  <c r="D71" i="36" s="1"/>
  <c r="B71" i="36" a="1"/>
  <c r="B71" i="36" s="1"/>
  <c r="H70" i="36" a="1"/>
  <c r="H70" i="36" s="1"/>
  <c r="G70" i="36" a="1"/>
  <c r="G70" i="36" s="1"/>
  <c r="E70" i="36" a="1"/>
  <c r="E70" i="36" s="1"/>
  <c r="C70" i="36" a="1"/>
  <c r="C70" i="36" s="1"/>
  <c r="D70" i="36" s="1"/>
  <c r="B70" i="36" a="1"/>
  <c r="B70" i="36" s="1"/>
  <c r="H69" i="36" a="1"/>
  <c r="H69" i="36" s="1"/>
  <c r="G69" i="36" a="1"/>
  <c r="G69" i="36" s="1"/>
  <c r="E69" i="36" a="1"/>
  <c r="E69" i="36" s="1"/>
  <c r="C69" i="36" a="1"/>
  <c r="C69" i="36" s="1"/>
  <c r="D69" i="36" s="1"/>
  <c r="B69" i="36" a="1"/>
  <c r="B69" i="36" s="1"/>
  <c r="H68" i="36" a="1"/>
  <c r="H68" i="36" s="1"/>
  <c r="G68" i="36" a="1"/>
  <c r="G68" i="36" s="1"/>
  <c r="E68" i="36" a="1"/>
  <c r="E68" i="36" s="1"/>
  <c r="C68" i="36" a="1"/>
  <c r="C68" i="36" s="1"/>
  <c r="D68" i="36" s="1"/>
  <c r="B68" i="36" a="1"/>
  <c r="B68" i="36" s="1"/>
  <c r="H67" i="36" a="1"/>
  <c r="H67" i="36" s="1"/>
  <c r="G67" i="36" a="1"/>
  <c r="G67" i="36" s="1"/>
  <c r="E67" i="36" a="1"/>
  <c r="E67" i="36" s="1"/>
  <c r="C67" i="36" a="1"/>
  <c r="C67" i="36" s="1"/>
  <c r="D67" i="36" s="1"/>
  <c r="B67" i="36" a="1"/>
  <c r="B67" i="36" s="1"/>
  <c r="H66" i="36" a="1"/>
  <c r="H66" i="36" s="1"/>
  <c r="G66" i="36" a="1"/>
  <c r="G66" i="36" s="1"/>
  <c r="E66" i="36" a="1"/>
  <c r="E66" i="36" s="1"/>
  <c r="C66" i="36" a="1"/>
  <c r="C66" i="36" s="1"/>
  <c r="D66" i="36" s="1"/>
  <c r="B66" i="36" a="1"/>
  <c r="B66" i="36" s="1"/>
  <c r="H65" i="36" a="1"/>
  <c r="H65" i="36" s="1"/>
  <c r="G65" i="36" a="1"/>
  <c r="G65" i="36" s="1"/>
  <c r="E65" i="36" a="1"/>
  <c r="E65" i="36" s="1"/>
  <c r="C65" i="36" a="1"/>
  <c r="C65" i="36" s="1"/>
  <c r="D65" i="36" s="1"/>
  <c r="B65" i="36" a="1"/>
  <c r="B65" i="36" s="1"/>
  <c r="H64" i="36" a="1"/>
  <c r="H64" i="36" s="1"/>
  <c r="G64" i="36" a="1"/>
  <c r="G64" i="36" s="1"/>
  <c r="E64" i="36" a="1"/>
  <c r="E64" i="36" s="1"/>
  <c r="C64" i="36" a="1"/>
  <c r="C64" i="36" s="1"/>
  <c r="D64" i="36" s="1"/>
  <c r="B64" i="36" a="1"/>
  <c r="B64" i="36" s="1"/>
  <c r="H63" i="36" a="1"/>
  <c r="H63" i="36" s="1"/>
  <c r="G63" i="36" a="1"/>
  <c r="G63" i="36" s="1"/>
  <c r="E63" i="36" a="1"/>
  <c r="E63" i="36" s="1"/>
  <c r="C63" i="36" a="1"/>
  <c r="C63" i="36" s="1"/>
  <c r="D63" i="36" s="1"/>
  <c r="B63" i="36" a="1"/>
  <c r="B63" i="36" s="1"/>
  <c r="H62" i="36" a="1"/>
  <c r="H62" i="36" s="1"/>
  <c r="G62" i="36" a="1"/>
  <c r="G62" i="36" s="1"/>
  <c r="E62" i="36" a="1"/>
  <c r="E62" i="36" s="1"/>
  <c r="C62" i="36" a="1"/>
  <c r="C62" i="36" s="1"/>
  <c r="D62" i="36" s="1"/>
  <c r="B62" i="36" a="1"/>
  <c r="B62" i="36" s="1"/>
  <c r="H61" i="36" a="1"/>
  <c r="H61" i="36" s="1"/>
  <c r="G61" i="36" a="1"/>
  <c r="G61" i="36" s="1"/>
  <c r="E61" i="36" a="1"/>
  <c r="E61" i="36" s="1"/>
  <c r="C61" i="36" a="1"/>
  <c r="C61" i="36" s="1"/>
  <c r="D61" i="36" s="1"/>
  <c r="B61" i="36" a="1"/>
  <c r="B61" i="36" s="1"/>
  <c r="H60" i="36" a="1"/>
  <c r="H60" i="36" s="1"/>
  <c r="G60" i="36" a="1"/>
  <c r="G60" i="36" s="1"/>
  <c r="E60" i="36" a="1"/>
  <c r="E60" i="36" s="1"/>
  <c r="C60" i="36" a="1"/>
  <c r="C60" i="36" s="1"/>
  <c r="D60" i="36" s="1"/>
  <c r="B60" i="36" a="1"/>
  <c r="B60" i="36" s="1"/>
  <c r="H59" i="36" a="1"/>
  <c r="H59" i="36" s="1"/>
  <c r="G59" i="36" a="1"/>
  <c r="G59" i="36" s="1"/>
  <c r="E59" i="36" a="1"/>
  <c r="E59" i="36" s="1"/>
  <c r="C59" i="36" a="1"/>
  <c r="C59" i="36" s="1"/>
  <c r="D59" i="36" s="1"/>
  <c r="B59" i="36" a="1"/>
  <c r="B59" i="36" s="1"/>
  <c r="H58" i="36" a="1"/>
  <c r="H58" i="36" s="1"/>
  <c r="G58" i="36" a="1"/>
  <c r="G58" i="36" s="1"/>
  <c r="E58" i="36" a="1"/>
  <c r="E58" i="36" s="1"/>
  <c r="C58" i="36" a="1"/>
  <c r="C58" i="36" s="1"/>
  <c r="D58" i="36" s="1"/>
  <c r="B58" i="36" a="1"/>
  <c r="B58" i="36" s="1"/>
  <c r="H57" i="36" a="1"/>
  <c r="H57" i="36" s="1"/>
  <c r="G57" i="36" a="1"/>
  <c r="G57" i="36" s="1"/>
  <c r="E57" i="36" a="1"/>
  <c r="E57" i="36" s="1"/>
  <c r="C57" i="36" a="1"/>
  <c r="C57" i="36" s="1"/>
  <c r="D57" i="36" s="1"/>
  <c r="B57" i="36" a="1"/>
  <c r="B57" i="36" s="1"/>
  <c r="H56" i="36" a="1"/>
  <c r="H56" i="36" s="1"/>
  <c r="G56" i="36" a="1"/>
  <c r="G56" i="36" s="1"/>
  <c r="E56" i="36" a="1"/>
  <c r="E56" i="36" s="1"/>
  <c r="C56" i="36" a="1"/>
  <c r="C56" i="36" s="1"/>
  <c r="D56" i="36" s="1"/>
  <c r="B56" i="36" a="1"/>
  <c r="B56" i="36" s="1"/>
  <c r="H55" i="36" a="1"/>
  <c r="H55" i="36" s="1"/>
  <c r="G55" i="36" a="1"/>
  <c r="G55" i="36" s="1"/>
  <c r="E55" i="36" a="1"/>
  <c r="E55" i="36" s="1"/>
  <c r="C55" i="36" a="1"/>
  <c r="C55" i="36" s="1"/>
  <c r="D55" i="36" s="1"/>
  <c r="B55" i="36" a="1"/>
  <c r="B55" i="36" s="1"/>
  <c r="H54" i="36" a="1"/>
  <c r="H54" i="36" s="1"/>
  <c r="G54" i="36" a="1"/>
  <c r="G54" i="36" s="1"/>
  <c r="E54" i="36" a="1"/>
  <c r="E54" i="36" s="1"/>
  <c r="C54" i="36" a="1"/>
  <c r="C54" i="36" s="1"/>
  <c r="D54" i="36" s="1"/>
  <c r="B54" i="36" a="1"/>
  <c r="B54" i="36" s="1"/>
  <c r="H53" i="36" a="1"/>
  <c r="H53" i="36" s="1"/>
  <c r="G53" i="36" a="1"/>
  <c r="G53" i="36" s="1"/>
  <c r="E53" i="36" a="1"/>
  <c r="E53" i="36" s="1"/>
  <c r="C53" i="36" a="1"/>
  <c r="C53" i="36" s="1"/>
  <c r="D53" i="36" s="1"/>
  <c r="H52" i="36" a="1"/>
  <c r="H52" i="36" s="1"/>
  <c r="G52" i="36" a="1"/>
  <c r="G52" i="36" s="1"/>
  <c r="E52" i="36" a="1"/>
  <c r="E52" i="36" s="1"/>
  <c r="C52" i="36" a="1"/>
  <c r="C52" i="36" s="1"/>
  <c r="D52" i="36" s="1"/>
  <c r="B52" i="36" a="1"/>
  <c r="B52" i="36" s="1"/>
  <c r="H51" i="36" a="1"/>
  <c r="H51" i="36" s="1"/>
  <c r="G51" i="36" a="1"/>
  <c r="G51" i="36" s="1"/>
  <c r="E51" i="36" a="1"/>
  <c r="E51" i="36" s="1"/>
  <c r="C51" i="36" a="1"/>
  <c r="C51" i="36" s="1"/>
  <c r="D51" i="36" s="1"/>
  <c r="B51" i="36" a="1"/>
  <c r="B51" i="36" s="1"/>
  <c r="H50" i="36" a="1"/>
  <c r="H50" i="36" s="1"/>
  <c r="G50" i="36" a="1"/>
  <c r="G50" i="36" s="1"/>
  <c r="E50" i="36" a="1"/>
  <c r="E50" i="36" s="1"/>
  <c r="C50" i="36" a="1"/>
  <c r="C50" i="36" s="1"/>
  <c r="D50" i="36" s="1"/>
  <c r="B50" i="36" a="1"/>
  <c r="B50" i="36" s="1"/>
  <c r="H49" i="36" a="1"/>
  <c r="H49" i="36" s="1"/>
  <c r="G49" i="36" a="1"/>
  <c r="G49" i="36" s="1"/>
  <c r="E49" i="36" a="1"/>
  <c r="E49" i="36" s="1"/>
  <c r="C49" i="36" a="1"/>
  <c r="C49" i="36" s="1"/>
  <c r="D49" i="36" s="1"/>
  <c r="B49" i="36" a="1"/>
  <c r="B49" i="36" s="1"/>
  <c r="H48" i="36" a="1"/>
  <c r="H48" i="36" s="1"/>
  <c r="G48" i="36" a="1"/>
  <c r="G48" i="36" s="1"/>
  <c r="E48" i="36" a="1"/>
  <c r="E48" i="36" s="1"/>
  <c r="C48" i="36" a="1"/>
  <c r="C48" i="36" s="1"/>
  <c r="D48" i="36" s="1"/>
  <c r="B48" i="36" a="1"/>
  <c r="B48" i="36" s="1"/>
  <c r="H47" i="36" a="1"/>
  <c r="H47" i="36" s="1"/>
  <c r="G47" i="36" a="1"/>
  <c r="G47" i="36" s="1"/>
  <c r="E47" i="36" a="1"/>
  <c r="E47" i="36" s="1"/>
  <c r="C47" i="36" a="1"/>
  <c r="C47" i="36" s="1"/>
  <c r="D47" i="36" s="1"/>
  <c r="B47" i="36" a="1"/>
  <c r="B47" i="36" s="1"/>
  <c r="H46" i="36" a="1"/>
  <c r="H46" i="36" s="1"/>
  <c r="G46" i="36" a="1"/>
  <c r="G46" i="36" s="1"/>
  <c r="E46" i="36" a="1"/>
  <c r="E46" i="36" s="1"/>
  <c r="C46" i="36" a="1"/>
  <c r="C46" i="36" s="1"/>
  <c r="D46" i="36" s="1"/>
  <c r="B46" i="36" a="1"/>
  <c r="B46" i="36" s="1"/>
  <c r="H45" i="36" a="1"/>
  <c r="H45" i="36" s="1"/>
  <c r="G45" i="36" a="1"/>
  <c r="G45" i="36" s="1"/>
  <c r="E45" i="36" a="1"/>
  <c r="E45" i="36" s="1"/>
  <c r="C45" i="36" a="1"/>
  <c r="C45" i="36" s="1"/>
  <c r="D45" i="36" s="1"/>
  <c r="B45" i="36" a="1"/>
  <c r="B45" i="36" s="1"/>
  <c r="H44" i="36" a="1"/>
  <c r="H44" i="36" s="1"/>
  <c r="G44" i="36" a="1"/>
  <c r="G44" i="36" s="1"/>
  <c r="E44" i="36" a="1"/>
  <c r="E44" i="36" s="1"/>
  <c r="C44" i="36" a="1"/>
  <c r="C44" i="36" s="1"/>
  <c r="D44" i="36" s="1"/>
  <c r="B44" i="36" a="1"/>
  <c r="B44" i="36" s="1"/>
  <c r="H43" i="36" a="1"/>
  <c r="H43" i="36" s="1"/>
  <c r="G43" i="36" a="1"/>
  <c r="G43" i="36" s="1"/>
  <c r="E43" i="36" a="1"/>
  <c r="E43" i="36" s="1"/>
  <c r="C43" i="36" a="1"/>
  <c r="C43" i="36" s="1"/>
  <c r="D43" i="36" s="1"/>
  <c r="B43" i="36" a="1"/>
  <c r="B43" i="36" s="1"/>
  <c r="C42" i="36" a="1"/>
  <c r="C42" i="36" s="1"/>
  <c r="H41" i="36" a="1"/>
  <c r="H41" i="36" s="1"/>
  <c r="G41" i="36" a="1"/>
  <c r="G41" i="36" s="1"/>
  <c r="E41" i="36" a="1"/>
  <c r="E41" i="36" s="1"/>
  <c r="C41" i="36" a="1"/>
  <c r="C41" i="36" s="1"/>
  <c r="D41" i="36" s="1"/>
  <c r="B41" i="36" a="1"/>
  <c r="B41" i="36" s="1"/>
  <c r="H40" i="36" a="1"/>
  <c r="H40" i="36" s="1"/>
  <c r="G40" i="36" a="1"/>
  <c r="G40" i="36" s="1"/>
  <c r="E40" i="36" a="1"/>
  <c r="E40" i="36" s="1"/>
  <c r="C40" i="36" a="1"/>
  <c r="C40" i="36" s="1"/>
  <c r="D40" i="36" s="1"/>
  <c r="H39" i="36" a="1"/>
  <c r="H39" i="36" s="1"/>
  <c r="G39" i="36" a="1"/>
  <c r="G39" i="36" s="1"/>
  <c r="E39" i="36" a="1"/>
  <c r="E39" i="36" s="1"/>
  <c r="C39" i="36" a="1"/>
  <c r="C39" i="36" s="1"/>
  <c r="D39" i="36" s="1"/>
  <c r="H38" i="36" a="1"/>
  <c r="H38" i="36" s="1"/>
  <c r="G38" i="36" a="1"/>
  <c r="G38" i="36" s="1"/>
  <c r="E38" i="36" a="1"/>
  <c r="E38" i="36" s="1"/>
  <c r="C38" i="36" a="1"/>
  <c r="C38" i="36" s="1"/>
  <c r="D38" i="36" s="1"/>
  <c r="B38" i="36" a="1"/>
  <c r="B38" i="36" s="1"/>
  <c r="H37" i="36" a="1"/>
  <c r="H37" i="36" s="1"/>
  <c r="G37" i="36" a="1"/>
  <c r="G37" i="36" s="1"/>
  <c r="E37" i="36" a="1"/>
  <c r="E37" i="36" s="1"/>
  <c r="C37" i="36" a="1"/>
  <c r="C37" i="36" s="1"/>
  <c r="D37" i="36" s="1"/>
  <c r="B37" i="36" a="1"/>
  <c r="B37" i="36" s="1"/>
  <c r="H36" i="36" a="1"/>
  <c r="H36" i="36" s="1"/>
  <c r="G36" i="36" a="1"/>
  <c r="G36" i="36" s="1"/>
  <c r="E36" i="36" a="1"/>
  <c r="E36" i="36" s="1"/>
  <c r="C36" i="36" a="1"/>
  <c r="C36" i="36" s="1"/>
  <c r="D36" i="36" s="1"/>
  <c r="B36" i="36" a="1"/>
  <c r="B36" i="36" s="1"/>
  <c r="H35" i="36" a="1"/>
  <c r="H35" i="36" s="1"/>
  <c r="G35" i="36" a="1"/>
  <c r="G35" i="36" s="1"/>
  <c r="E35" i="36" a="1"/>
  <c r="E35" i="36" s="1"/>
  <c r="C35" i="36" a="1"/>
  <c r="C35" i="36" s="1"/>
  <c r="D35" i="36" s="1"/>
  <c r="B35" i="36" a="1"/>
  <c r="B35" i="36" s="1"/>
  <c r="H34" i="36" a="1"/>
  <c r="H34" i="36" s="1"/>
  <c r="G34" i="36" a="1"/>
  <c r="G34" i="36" s="1"/>
  <c r="E34" i="36" a="1"/>
  <c r="E34" i="36" s="1"/>
  <c r="C34" i="36" a="1"/>
  <c r="C34" i="36" s="1"/>
  <c r="D34" i="36" s="1"/>
  <c r="B34" i="36" a="1"/>
  <c r="B34" i="36" s="1"/>
  <c r="H33" i="36" a="1"/>
  <c r="H33" i="36" s="1"/>
  <c r="G33" i="36" a="1"/>
  <c r="G33" i="36" s="1"/>
  <c r="E33" i="36" a="1"/>
  <c r="E33" i="36" s="1"/>
  <c r="C33" i="36" a="1"/>
  <c r="C33" i="36" s="1"/>
  <c r="D33" i="36" s="1"/>
  <c r="B33" i="36" a="1"/>
  <c r="B33" i="36" s="1"/>
  <c r="H32" i="36" a="1"/>
  <c r="H32" i="36" s="1"/>
  <c r="G32" i="36" a="1"/>
  <c r="G32" i="36" s="1"/>
  <c r="E32" i="36" a="1"/>
  <c r="E32" i="36" s="1"/>
  <c r="C32" i="36" a="1"/>
  <c r="C32" i="36" s="1"/>
  <c r="D32" i="36" s="1"/>
  <c r="B32" i="36" a="1"/>
  <c r="B32" i="36" s="1"/>
  <c r="H31" i="36" a="1"/>
  <c r="H31" i="36" s="1"/>
  <c r="G31" i="36" a="1"/>
  <c r="G31" i="36" s="1"/>
  <c r="E31" i="36" a="1"/>
  <c r="E31" i="36" s="1"/>
  <c r="C31" i="36" a="1"/>
  <c r="C31" i="36" s="1"/>
  <c r="D31" i="36" s="1"/>
  <c r="B31" i="36" a="1"/>
  <c r="B31" i="36" s="1"/>
  <c r="H30" i="36" a="1"/>
  <c r="H30" i="36" s="1"/>
  <c r="G30" i="36" a="1"/>
  <c r="G30" i="36" s="1"/>
  <c r="E30" i="36" a="1"/>
  <c r="E30" i="36" s="1"/>
  <c r="C30" i="36" a="1"/>
  <c r="C30" i="36" s="1"/>
  <c r="D30" i="36" s="1"/>
  <c r="B30" i="36" a="1"/>
  <c r="B30" i="36" s="1"/>
  <c r="H29" i="36" a="1"/>
  <c r="H29" i="36" s="1"/>
  <c r="G29" i="36" a="1"/>
  <c r="G29" i="36" s="1"/>
  <c r="E29" i="36" a="1"/>
  <c r="E29" i="36" s="1"/>
  <c r="C29" i="36" a="1"/>
  <c r="C29" i="36" s="1"/>
  <c r="D29" i="36" s="1"/>
  <c r="H28" i="36" a="1"/>
  <c r="H28" i="36" s="1"/>
  <c r="G28" i="36" a="1"/>
  <c r="G28" i="36" s="1"/>
  <c r="E28" i="36" a="1"/>
  <c r="E28" i="36" s="1"/>
  <c r="C28" i="36" a="1"/>
  <c r="C28" i="36" s="1"/>
  <c r="D28" i="36" s="1"/>
  <c r="H27" i="36" a="1"/>
  <c r="H27" i="36" s="1"/>
  <c r="G27" i="36" a="1"/>
  <c r="G27" i="36" s="1"/>
  <c r="E27" i="36" a="1"/>
  <c r="E27" i="36" s="1"/>
  <c r="C27" i="36" a="1"/>
  <c r="C27" i="36" s="1"/>
  <c r="D27" i="36" s="1"/>
  <c r="B27" i="36" a="1"/>
  <c r="B27" i="36" s="1"/>
  <c r="H26" i="36" a="1"/>
  <c r="H26" i="36" s="1"/>
  <c r="G26" i="36" a="1"/>
  <c r="G26" i="36" s="1"/>
  <c r="E26" i="36" a="1"/>
  <c r="E26" i="36" s="1"/>
  <c r="C26" i="36" a="1"/>
  <c r="C26" i="36" s="1"/>
  <c r="D26" i="36" s="1"/>
  <c r="B26" i="36" a="1"/>
  <c r="B26" i="36" s="1"/>
  <c r="H25" i="36" a="1"/>
  <c r="H25" i="36" s="1"/>
  <c r="G25" i="36" a="1"/>
  <c r="G25" i="36" s="1"/>
  <c r="E25" i="36" a="1"/>
  <c r="E25" i="36" s="1"/>
  <c r="C25" i="36" a="1"/>
  <c r="C25" i="36" s="1"/>
  <c r="D25" i="36" s="1"/>
  <c r="B25" i="36" a="1"/>
  <c r="B25" i="36" s="1"/>
  <c r="H24" i="36" a="1"/>
  <c r="H24" i="36" s="1"/>
  <c r="G24" i="36" a="1"/>
  <c r="G24" i="36" s="1"/>
  <c r="E24" i="36" a="1"/>
  <c r="E24" i="36" s="1"/>
  <c r="C24" i="36" a="1"/>
  <c r="C24" i="36" s="1"/>
  <c r="D24" i="36" s="1"/>
  <c r="B24" i="36" a="1"/>
  <c r="B24" i="36" s="1"/>
  <c r="H23" i="36" a="1"/>
  <c r="H23" i="36" s="1"/>
  <c r="G23" i="36" a="1"/>
  <c r="G23" i="36" s="1"/>
  <c r="E23" i="36" a="1"/>
  <c r="E23" i="36" s="1"/>
  <c r="C23" i="36" a="1"/>
  <c r="C23" i="36" s="1"/>
  <c r="D23" i="36" s="1"/>
  <c r="B23" i="36" a="1"/>
  <c r="B23" i="36" s="1"/>
  <c r="H22" i="36" a="1"/>
  <c r="H22" i="36" s="1"/>
  <c r="G22" i="36" a="1"/>
  <c r="G22" i="36" s="1"/>
  <c r="E22" i="36" a="1"/>
  <c r="E22" i="36" s="1"/>
  <c r="C22" i="36" a="1"/>
  <c r="C22" i="36" s="1"/>
  <c r="D22" i="36" s="1"/>
  <c r="B22" i="36" a="1"/>
  <c r="B22" i="36" s="1"/>
  <c r="H21" i="36" a="1"/>
  <c r="H21" i="36" s="1"/>
  <c r="G21" i="36" a="1"/>
  <c r="G21" i="36" s="1"/>
  <c r="E21" i="36" a="1"/>
  <c r="E21" i="36" s="1"/>
  <c r="C21" i="36" a="1"/>
  <c r="C21" i="36" s="1"/>
  <c r="D21" i="36" s="1"/>
  <c r="B21" i="36" a="1"/>
  <c r="B21" i="36" s="1"/>
  <c r="H20" i="36" a="1"/>
  <c r="H20" i="36" s="1"/>
  <c r="G20" i="36" a="1"/>
  <c r="G20" i="36" s="1"/>
  <c r="E20" i="36" a="1"/>
  <c r="E20" i="36" s="1"/>
  <c r="C20" i="36" a="1"/>
  <c r="C20" i="36" s="1"/>
  <c r="D20" i="36" s="1"/>
  <c r="B20" i="36" a="1"/>
  <c r="B20" i="36" s="1"/>
  <c r="H19" i="36" a="1"/>
  <c r="H19" i="36" s="1"/>
  <c r="G19" i="36" a="1"/>
  <c r="G19" i="36" s="1"/>
  <c r="E19" i="36" a="1"/>
  <c r="E19" i="36" s="1"/>
  <c r="C19" i="36" a="1"/>
  <c r="C19" i="36" s="1"/>
  <c r="D19" i="36" s="1"/>
  <c r="B19" i="36" a="1"/>
  <c r="B19" i="36" s="1"/>
  <c r="H18" i="36" a="1"/>
  <c r="H18" i="36" s="1"/>
  <c r="G18" i="36" a="1"/>
  <c r="G18" i="36" s="1"/>
  <c r="E18" i="36" a="1"/>
  <c r="E18" i="36" s="1"/>
  <c r="C18" i="36" a="1"/>
  <c r="C18" i="36" s="1"/>
  <c r="D18" i="36" s="1"/>
  <c r="B18" i="36" a="1"/>
  <c r="B18" i="36" s="1"/>
  <c r="H17" i="36" a="1"/>
  <c r="H17" i="36" s="1"/>
  <c r="G17" i="36" a="1"/>
  <c r="G17" i="36" s="1"/>
  <c r="E17" i="36" a="1"/>
  <c r="E17" i="36" s="1"/>
  <c r="C17" i="36" a="1"/>
  <c r="C17" i="36" s="1"/>
  <c r="D17" i="36" s="1"/>
  <c r="B17" i="36" a="1"/>
  <c r="B17" i="36" s="1"/>
  <c r="H16" i="36" a="1"/>
  <c r="H16" i="36" s="1"/>
  <c r="G16" i="36" a="1"/>
  <c r="G16" i="36" s="1"/>
  <c r="E16" i="36" a="1"/>
  <c r="E16" i="36" s="1"/>
  <c r="C16" i="36" a="1"/>
  <c r="C16" i="36" s="1"/>
  <c r="D16" i="36" s="1"/>
  <c r="H15" i="36" a="1"/>
  <c r="H15" i="36" s="1"/>
  <c r="G15" i="36" a="1"/>
  <c r="G15" i="36" s="1"/>
  <c r="E15" i="36" a="1"/>
  <c r="E15" i="36" s="1"/>
  <c r="C15" i="36" a="1"/>
  <c r="C15" i="36" s="1"/>
  <c r="D15" i="36" s="1"/>
  <c r="B15" i="36" a="1"/>
  <c r="B15" i="36" s="1"/>
  <c r="H14" i="36" a="1"/>
  <c r="H14" i="36" s="1"/>
  <c r="G14" i="36" a="1"/>
  <c r="G14" i="36" s="1"/>
  <c r="E14" i="36" a="1"/>
  <c r="E14" i="36" s="1"/>
  <c r="C14" i="36" a="1"/>
  <c r="C14" i="36" s="1"/>
  <c r="D14" i="36" s="1"/>
  <c r="B14" i="36" a="1"/>
  <c r="B14" i="36" s="1"/>
  <c r="H13" i="36" a="1"/>
  <c r="H13" i="36" s="1"/>
  <c r="G13" i="36" a="1"/>
  <c r="G13" i="36" s="1"/>
  <c r="E13" i="36" a="1"/>
  <c r="E13" i="36" s="1"/>
  <c r="C13" i="36" a="1"/>
  <c r="C13" i="36" s="1"/>
  <c r="D13" i="36" s="1"/>
  <c r="B13" i="36" a="1"/>
  <c r="B13" i="36" s="1"/>
  <c r="H12" i="36" a="1"/>
  <c r="H12" i="36" s="1"/>
  <c r="G12" i="36" a="1"/>
  <c r="G12" i="36" s="1"/>
  <c r="E12" i="36" a="1"/>
  <c r="E12" i="36" s="1"/>
  <c r="C12" i="36" a="1"/>
  <c r="C12" i="36" s="1"/>
  <c r="D12" i="36" s="1"/>
  <c r="B12" i="36" a="1"/>
  <c r="B12" i="36" s="1"/>
  <c r="H11" i="36" a="1"/>
  <c r="H11" i="36" s="1"/>
  <c r="G11" i="36" a="1"/>
  <c r="G11" i="36" s="1"/>
  <c r="E11" i="36" a="1"/>
  <c r="E11" i="36" s="1"/>
  <c r="C11" i="36" a="1"/>
  <c r="C11" i="36" s="1"/>
  <c r="D11" i="36" s="1"/>
  <c r="B11" i="36" a="1"/>
  <c r="B11" i="36" s="1"/>
  <c r="H10" i="36" a="1"/>
  <c r="H10" i="36" s="1"/>
  <c r="G10" i="36" a="1"/>
  <c r="G10" i="36" s="1"/>
  <c r="E10" i="36" a="1"/>
  <c r="E10" i="36" s="1"/>
  <c r="C10" i="36" a="1"/>
  <c r="C10" i="36" s="1"/>
  <c r="D10" i="36" s="1"/>
  <c r="B10" i="36" a="1"/>
  <c r="B10" i="36" s="1"/>
  <c r="H9" i="36" a="1"/>
  <c r="H9" i="36" s="1"/>
  <c r="G9" i="36" a="1"/>
  <c r="G9" i="36" s="1"/>
  <c r="E9" i="36" a="1"/>
  <c r="E9" i="36" s="1"/>
  <c r="C9" i="36" a="1"/>
  <c r="C9" i="36" s="1"/>
  <c r="D9" i="36" s="1"/>
  <c r="B9" i="36" a="1"/>
  <c r="B9" i="36" s="1"/>
  <c r="H8" i="36" a="1"/>
  <c r="H8" i="36" s="1"/>
  <c r="G8" i="36" a="1"/>
  <c r="G8" i="36" s="1"/>
  <c r="E8" i="36" a="1"/>
  <c r="E8" i="36" s="1"/>
  <c r="C8" i="36" a="1"/>
  <c r="C8" i="36" s="1"/>
  <c r="D8" i="36" s="1"/>
  <c r="B8" i="36" a="1"/>
  <c r="B8" i="36" s="1"/>
  <c r="H7" i="36" a="1"/>
  <c r="H7" i="36" s="1"/>
  <c r="G7" i="36" a="1"/>
  <c r="G7" i="36" s="1"/>
  <c r="E7" i="36" a="1"/>
  <c r="E7" i="36" s="1"/>
  <c r="C7" i="36" a="1"/>
  <c r="C7" i="36" s="1"/>
  <c r="D7" i="36" s="1"/>
  <c r="B7" i="36" a="1"/>
  <c r="B7" i="36" s="1"/>
  <c r="H6" i="36" a="1"/>
  <c r="H6" i="36" s="1"/>
  <c r="G6" i="36" a="1"/>
  <c r="G6" i="36" s="1"/>
  <c r="E6" i="36" a="1"/>
  <c r="E6" i="36" s="1"/>
  <c r="C6" i="36" a="1"/>
  <c r="C6" i="36" s="1"/>
  <c r="D6" i="36" s="1"/>
  <c r="B6" i="36" a="1"/>
  <c r="B6" i="36" s="1"/>
  <c r="H5" i="36" a="1"/>
  <c r="H5" i="36" s="1"/>
  <c r="G5" i="36" a="1"/>
  <c r="G5" i="36" s="1"/>
  <c r="E5" i="36" a="1"/>
  <c r="E5" i="36" s="1"/>
  <c r="C5" i="36" a="1"/>
  <c r="C5" i="36" s="1"/>
  <c r="D5" i="36" s="1"/>
  <c r="B5" i="36" a="1"/>
  <c r="B5" i="36" s="1"/>
  <c r="H4" i="36" a="1"/>
  <c r="H4" i="36" s="1"/>
  <c r="G4" i="36" a="1"/>
  <c r="G4" i="36" s="1"/>
  <c r="E4" i="36" a="1"/>
  <c r="E4" i="36" s="1"/>
  <c r="C4" i="36" a="1"/>
  <c r="C4" i="36" s="1"/>
  <c r="D4" i="36" s="1"/>
  <c r="B4" i="36" a="1"/>
  <c r="B4" i="36" s="1"/>
  <c r="H3" i="36" a="1"/>
  <c r="H3" i="36" s="1"/>
  <c r="G3" i="36" a="1"/>
  <c r="G3" i="36" s="1"/>
  <c r="E3" i="36" a="1"/>
  <c r="E3" i="36" s="1"/>
  <c r="C3" i="36" a="1"/>
  <c r="C3" i="36" s="1"/>
  <c r="D3" i="36" s="1"/>
  <c r="B3" i="36" a="1"/>
  <c r="B3" i="36" s="1"/>
  <c r="H2" i="36" a="1"/>
  <c r="H2" i="36" s="1"/>
  <c r="G2" i="36" a="1"/>
  <c r="G2" i="36" s="1"/>
  <c r="E2" i="36" a="1"/>
  <c r="E2" i="36" s="1"/>
  <c r="C2" i="36" a="1"/>
  <c r="C2" i="36" s="1"/>
  <c r="D2" i="36" s="1"/>
  <c r="B2" i="36" a="1"/>
  <c r="B2" i="36" s="1"/>
  <c r="K257" i="35" l="1"/>
  <c r="L257" i="35"/>
  <c r="N257" i="35"/>
  <c r="O257" i="35"/>
  <c r="M257" i="35" l="1"/>
  <c r="K256" i="35" l="1"/>
  <c r="L256" i="35"/>
  <c r="N256" i="35"/>
  <c r="O256" i="35"/>
  <c r="O111" i="35"/>
  <c r="N111" i="35"/>
  <c r="L111" i="35"/>
  <c r="K111" i="35"/>
  <c r="O24" i="35"/>
  <c r="N24" i="35"/>
  <c r="L24" i="35"/>
  <c r="K24" i="35"/>
  <c r="O23" i="35"/>
  <c r="N23" i="35"/>
  <c r="L23" i="35"/>
  <c r="K23" i="35"/>
  <c r="O22" i="35"/>
  <c r="N22" i="35"/>
  <c r="L22" i="35"/>
  <c r="K22" i="35"/>
  <c r="O20" i="35"/>
  <c r="N20" i="35"/>
  <c r="L20" i="35"/>
  <c r="K20" i="35"/>
  <c r="O19" i="35"/>
  <c r="N19" i="35"/>
  <c r="L19" i="35"/>
  <c r="K19" i="35"/>
  <c r="O18" i="35"/>
  <c r="N18" i="35"/>
  <c r="L18" i="35"/>
  <c r="K18" i="35"/>
  <c r="O17" i="35"/>
  <c r="N17" i="35"/>
  <c r="L17" i="35"/>
  <c r="K17" i="35"/>
  <c r="O16" i="35"/>
  <c r="N16" i="35"/>
  <c r="L16" i="35"/>
  <c r="K16" i="35"/>
  <c r="O15" i="35"/>
  <c r="N15" i="35"/>
  <c r="L15" i="35"/>
  <c r="K15" i="35"/>
  <c r="O14" i="35"/>
  <c r="N14" i="35"/>
  <c r="L14" i="35"/>
  <c r="K14" i="35"/>
  <c r="O13" i="35"/>
  <c r="N13" i="35"/>
  <c r="L13" i="35"/>
  <c r="K13" i="35"/>
  <c r="O12" i="35"/>
  <c r="N12" i="35"/>
  <c r="L12" i="35"/>
  <c r="K12" i="35"/>
  <c r="O11" i="35"/>
  <c r="N11" i="35"/>
  <c r="L11" i="35"/>
  <c r="K11" i="35"/>
  <c r="O10" i="35"/>
  <c r="N10" i="35"/>
  <c r="L10" i="35"/>
  <c r="K10" i="35"/>
  <c r="O9" i="35"/>
  <c r="N9" i="35"/>
  <c r="L9" i="35"/>
  <c r="K9" i="35"/>
  <c r="O8" i="35"/>
  <c r="N8" i="35"/>
  <c r="L8" i="35"/>
  <c r="K8" i="35"/>
  <c r="O7" i="35"/>
  <c r="N7" i="35"/>
  <c r="L7" i="35"/>
  <c r="K7" i="35"/>
  <c r="O6" i="35"/>
  <c r="N6" i="35"/>
  <c r="L6" i="35"/>
  <c r="K6" i="35"/>
  <c r="O4" i="35"/>
  <c r="N4" i="35"/>
  <c r="L4" i="35"/>
  <c r="K4" i="35"/>
  <c r="O3" i="35"/>
  <c r="N3" i="35"/>
  <c r="L3" i="35"/>
  <c r="K3" i="35"/>
  <c r="O2" i="35"/>
  <c r="N2" i="35"/>
  <c r="L2" i="35"/>
  <c r="K2" i="35"/>
  <c r="K29" i="35"/>
  <c r="L29" i="35"/>
  <c r="N29" i="35"/>
  <c r="O29" i="35"/>
  <c r="K30" i="35"/>
  <c r="L30" i="35"/>
  <c r="N30" i="35"/>
  <c r="O30" i="35"/>
  <c r="K31" i="35"/>
  <c r="L31" i="35"/>
  <c r="N31" i="35"/>
  <c r="O31" i="35"/>
  <c r="K32" i="35"/>
  <c r="L32" i="35"/>
  <c r="N32" i="35"/>
  <c r="O32" i="35"/>
  <c r="K33" i="35"/>
  <c r="L33" i="35"/>
  <c r="N33" i="35"/>
  <c r="O33" i="35"/>
  <c r="K34" i="35"/>
  <c r="L34" i="35"/>
  <c r="N34" i="35"/>
  <c r="O34" i="35"/>
  <c r="K35" i="35"/>
  <c r="L35" i="35"/>
  <c r="N35" i="35"/>
  <c r="O35" i="35"/>
  <c r="K36" i="35"/>
  <c r="L36" i="35"/>
  <c r="N36" i="35"/>
  <c r="O36" i="35"/>
  <c r="K37" i="35"/>
  <c r="L37" i="35"/>
  <c r="N37" i="35"/>
  <c r="O37" i="35"/>
  <c r="K38" i="35"/>
  <c r="L38" i="35"/>
  <c r="N38" i="35"/>
  <c r="O38" i="35"/>
  <c r="K39" i="35"/>
  <c r="L39" i="35"/>
  <c r="N39" i="35"/>
  <c r="O39" i="35"/>
  <c r="K40" i="35"/>
  <c r="L40" i="35"/>
  <c r="N40" i="35"/>
  <c r="O40" i="35"/>
  <c r="K41" i="35"/>
  <c r="L41" i="35"/>
  <c r="N41" i="35"/>
  <c r="O41" i="35"/>
  <c r="K42" i="35"/>
  <c r="L42" i="35"/>
  <c r="N42" i="35"/>
  <c r="O42" i="35"/>
  <c r="K43" i="35"/>
  <c r="L43" i="35"/>
  <c r="N43" i="35"/>
  <c r="O43" i="35"/>
  <c r="K44" i="35"/>
  <c r="L44" i="35"/>
  <c r="N44" i="35"/>
  <c r="O44" i="35"/>
  <c r="K45" i="35"/>
  <c r="L45" i="35"/>
  <c r="N45" i="35"/>
  <c r="O45" i="35"/>
  <c r="K46" i="35"/>
  <c r="L46" i="35"/>
  <c r="N46" i="35"/>
  <c r="O46" i="35"/>
  <c r="K47" i="35"/>
  <c r="L47" i="35"/>
  <c r="N47" i="35"/>
  <c r="O47" i="35"/>
  <c r="K48" i="35"/>
  <c r="L48" i="35"/>
  <c r="N48" i="35"/>
  <c r="O48" i="35"/>
  <c r="K49" i="35"/>
  <c r="L49" i="35"/>
  <c r="N49" i="35"/>
  <c r="O49" i="35"/>
  <c r="K50" i="35"/>
  <c r="L50" i="35"/>
  <c r="N50" i="35"/>
  <c r="O50" i="35"/>
  <c r="K51" i="35"/>
  <c r="L51" i="35"/>
  <c r="N51" i="35"/>
  <c r="O51" i="35"/>
  <c r="K52" i="35"/>
  <c r="L52" i="35"/>
  <c r="N52" i="35"/>
  <c r="O52" i="35"/>
  <c r="K53" i="35"/>
  <c r="L53" i="35"/>
  <c r="N53" i="35"/>
  <c r="O53" i="35"/>
  <c r="K54" i="35"/>
  <c r="L54" i="35"/>
  <c r="N54" i="35"/>
  <c r="O54" i="35"/>
  <c r="K55" i="35"/>
  <c r="L55" i="35"/>
  <c r="N55" i="35"/>
  <c r="O55" i="35"/>
  <c r="K56" i="35"/>
  <c r="L56" i="35"/>
  <c r="N56" i="35"/>
  <c r="O56" i="35"/>
  <c r="K57" i="35"/>
  <c r="L57" i="35"/>
  <c r="N57" i="35"/>
  <c r="O57" i="35"/>
  <c r="K58" i="35"/>
  <c r="L58" i="35"/>
  <c r="N58" i="35"/>
  <c r="O58" i="35"/>
  <c r="K59" i="35"/>
  <c r="L59" i="35"/>
  <c r="N59" i="35"/>
  <c r="O59" i="35"/>
  <c r="K60" i="35"/>
  <c r="L60" i="35"/>
  <c r="N60" i="35"/>
  <c r="O60" i="35"/>
  <c r="K61" i="35"/>
  <c r="L61" i="35"/>
  <c r="N61" i="35"/>
  <c r="O61" i="35"/>
  <c r="K62" i="35"/>
  <c r="L62" i="35"/>
  <c r="N62" i="35"/>
  <c r="O62" i="35"/>
  <c r="K63" i="35"/>
  <c r="L63" i="35"/>
  <c r="N63" i="35"/>
  <c r="O63" i="35"/>
  <c r="K64" i="35"/>
  <c r="L64" i="35"/>
  <c r="N64" i="35"/>
  <c r="O64" i="35"/>
  <c r="K65" i="35"/>
  <c r="L65" i="35"/>
  <c r="N65" i="35"/>
  <c r="O65" i="35"/>
  <c r="K66" i="35"/>
  <c r="L66" i="35"/>
  <c r="N66" i="35"/>
  <c r="O66" i="35"/>
  <c r="K67" i="35"/>
  <c r="L67" i="35"/>
  <c r="N67" i="35"/>
  <c r="O67" i="35"/>
  <c r="K68" i="35"/>
  <c r="L68" i="35"/>
  <c r="N68" i="35"/>
  <c r="O68" i="35"/>
  <c r="K69" i="35"/>
  <c r="L69" i="35"/>
  <c r="N69" i="35"/>
  <c r="O69" i="35"/>
  <c r="K70" i="35"/>
  <c r="L70" i="35"/>
  <c r="N70" i="35"/>
  <c r="O70" i="35"/>
  <c r="K71" i="35"/>
  <c r="L71" i="35"/>
  <c r="N71" i="35"/>
  <c r="O71" i="35"/>
  <c r="K72" i="35"/>
  <c r="L72" i="35"/>
  <c r="N72" i="35"/>
  <c r="O72" i="35"/>
  <c r="K73" i="35"/>
  <c r="L73" i="35"/>
  <c r="N73" i="35"/>
  <c r="O73" i="35"/>
  <c r="K74" i="35"/>
  <c r="L74" i="35"/>
  <c r="N74" i="35"/>
  <c r="O74" i="35"/>
  <c r="K75" i="35"/>
  <c r="L75" i="35"/>
  <c r="N75" i="35"/>
  <c r="O75" i="35"/>
  <c r="K76" i="35"/>
  <c r="L76" i="35"/>
  <c r="N76" i="35"/>
  <c r="O76" i="35"/>
  <c r="K77" i="35"/>
  <c r="L77" i="35"/>
  <c r="N77" i="35"/>
  <c r="O77" i="35"/>
  <c r="K78" i="35"/>
  <c r="L78" i="35"/>
  <c r="N78" i="35"/>
  <c r="O78" i="35"/>
  <c r="K79" i="35"/>
  <c r="L79" i="35"/>
  <c r="N79" i="35"/>
  <c r="O79" i="35"/>
  <c r="K80" i="35"/>
  <c r="L80" i="35"/>
  <c r="N80" i="35"/>
  <c r="O80" i="35"/>
  <c r="K81" i="35"/>
  <c r="L81" i="35"/>
  <c r="N81" i="35"/>
  <c r="O81" i="35"/>
  <c r="K82" i="35"/>
  <c r="L82" i="35"/>
  <c r="N82" i="35"/>
  <c r="O82" i="35"/>
  <c r="K83" i="35"/>
  <c r="L83" i="35"/>
  <c r="N83" i="35"/>
  <c r="O83" i="35"/>
  <c r="K84" i="35"/>
  <c r="L84" i="35"/>
  <c r="N84" i="35"/>
  <c r="O84" i="35"/>
  <c r="K85" i="35"/>
  <c r="L85" i="35"/>
  <c r="N85" i="35"/>
  <c r="O85" i="35"/>
  <c r="K86" i="35"/>
  <c r="L86" i="35"/>
  <c r="N86" i="35"/>
  <c r="O86" i="35"/>
  <c r="K87" i="35"/>
  <c r="L87" i="35"/>
  <c r="N87" i="35"/>
  <c r="O87" i="35"/>
  <c r="K88" i="35"/>
  <c r="L88" i="35"/>
  <c r="N88" i="35"/>
  <c r="O88" i="35"/>
  <c r="K89" i="35"/>
  <c r="L89" i="35"/>
  <c r="N89" i="35"/>
  <c r="O89" i="35"/>
  <c r="K90" i="35"/>
  <c r="L90" i="35"/>
  <c r="N90" i="35"/>
  <c r="O90" i="35"/>
  <c r="K91" i="35"/>
  <c r="L91" i="35"/>
  <c r="N91" i="35"/>
  <c r="O91" i="35"/>
  <c r="K92" i="35"/>
  <c r="L92" i="35"/>
  <c r="N92" i="35"/>
  <c r="O92" i="35"/>
  <c r="K93" i="35"/>
  <c r="L93" i="35"/>
  <c r="N93" i="35"/>
  <c r="O93" i="35"/>
  <c r="K94" i="35"/>
  <c r="L94" i="35"/>
  <c r="N94" i="35"/>
  <c r="O94" i="35"/>
  <c r="K95" i="35"/>
  <c r="L95" i="35"/>
  <c r="N95" i="35"/>
  <c r="O95" i="35"/>
  <c r="K96" i="35"/>
  <c r="L96" i="35"/>
  <c r="N96" i="35"/>
  <c r="O96" i="35"/>
  <c r="K97" i="35"/>
  <c r="L97" i="35"/>
  <c r="N97" i="35"/>
  <c r="O97" i="35"/>
  <c r="K98" i="35"/>
  <c r="L98" i="35"/>
  <c r="N98" i="35"/>
  <c r="O98" i="35"/>
  <c r="K99" i="35"/>
  <c r="L99" i="35"/>
  <c r="N99" i="35"/>
  <c r="O99" i="35"/>
  <c r="K100" i="35"/>
  <c r="L100" i="35"/>
  <c r="N100" i="35"/>
  <c r="O100" i="35"/>
  <c r="K101" i="35"/>
  <c r="L101" i="35"/>
  <c r="N101" i="35"/>
  <c r="O101" i="35"/>
  <c r="K102" i="35"/>
  <c r="L102" i="35"/>
  <c r="N102" i="35"/>
  <c r="O102" i="35"/>
  <c r="K103" i="35"/>
  <c r="L103" i="35"/>
  <c r="N103" i="35"/>
  <c r="O103" i="35"/>
  <c r="K104" i="35"/>
  <c r="L104" i="35"/>
  <c r="N104" i="35"/>
  <c r="O104" i="35"/>
  <c r="K105" i="35"/>
  <c r="L105" i="35"/>
  <c r="N105" i="35"/>
  <c r="O105" i="35"/>
  <c r="K106" i="35"/>
  <c r="L106" i="35"/>
  <c r="N106" i="35"/>
  <c r="O106" i="35"/>
  <c r="K107" i="35"/>
  <c r="L107" i="35"/>
  <c r="N107" i="35"/>
  <c r="O107" i="35"/>
  <c r="K108" i="35"/>
  <c r="L108" i="35"/>
  <c r="N108" i="35"/>
  <c r="O108" i="35"/>
  <c r="K109" i="35"/>
  <c r="L109" i="35"/>
  <c r="N109" i="35"/>
  <c r="O109" i="35"/>
  <c r="K110" i="35"/>
  <c r="L110" i="35"/>
  <c r="N110" i="35"/>
  <c r="O110" i="35"/>
  <c r="K112" i="35"/>
  <c r="L112" i="35"/>
  <c r="N112" i="35"/>
  <c r="O112" i="35"/>
  <c r="K113" i="35"/>
  <c r="L113" i="35"/>
  <c r="N113" i="35"/>
  <c r="O113" i="35"/>
  <c r="K114" i="35"/>
  <c r="L114" i="35"/>
  <c r="N114" i="35"/>
  <c r="O114" i="35"/>
  <c r="K115" i="35"/>
  <c r="L115" i="35"/>
  <c r="N115" i="35"/>
  <c r="O115" i="35"/>
  <c r="K116" i="35"/>
  <c r="L116" i="35"/>
  <c r="N116" i="35"/>
  <c r="O116" i="35"/>
  <c r="K117" i="35"/>
  <c r="L117" i="35"/>
  <c r="N117" i="35"/>
  <c r="O117" i="35"/>
  <c r="K118" i="35"/>
  <c r="L118" i="35"/>
  <c r="N118" i="35"/>
  <c r="O118" i="35"/>
  <c r="K119" i="35"/>
  <c r="L119" i="35"/>
  <c r="N119" i="35"/>
  <c r="O119" i="35"/>
  <c r="K120" i="35"/>
  <c r="L120" i="35"/>
  <c r="N120" i="35"/>
  <c r="O120" i="35"/>
  <c r="K121" i="35"/>
  <c r="L121" i="35"/>
  <c r="N121" i="35"/>
  <c r="O121" i="35"/>
  <c r="K122" i="35"/>
  <c r="L122" i="35"/>
  <c r="N122" i="35"/>
  <c r="O122" i="35"/>
  <c r="K123" i="35"/>
  <c r="L123" i="35"/>
  <c r="N123" i="35"/>
  <c r="O123" i="35"/>
  <c r="K124" i="35"/>
  <c r="L124" i="35"/>
  <c r="N124" i="35"/>
  <c r="O124" i="35"/>
  <c r="K125" i="35"/>
  <c r="L125" i="35"/>
  <c r="N125" i="35"/>
  <c r="O125" i="35"/>
  <c r="K126" i="35"/>
  <c r="L126" i="35"/>
  <c r="N126" i="35"/>
  <c r="O126" i="35"/>
  <c r="K127" i="35"/>
  <c r="L127" i="35"/>
  <c r="N127" i="35"/>
  <c r="O127" i="35"/>
  <c r="K128" i="35"/>
  <c r="L128" i="35"/>
  <c r="N128" i="35"/>
  <c r="O128" i="35"/>
  <c r="K129" i="35"/>
  <c r="L129" i="35"/>
  <c r="N129" i="35"/>
  <c r="O129" i="35"/>
  <c r="K130" i="35"/>
  <c r="L130" i="35"/>
  <c r="N130" i="35"/>
  <c r="O130" i="35"/>
  <c r="K131" i="35"/>
  <c r="L131" i="35"/>
  <c r="N131" i="35"/>
  <c r="O131" i="35"/>
  <c r="K132" i="35"/>
  <c r="L132" i="35"/>
  <c r="N132" i="35"/>
  <c r="O132" i="35"/>
  <c r="K133" i="35"/>
  <c r="L133" i="35"/>
  <c r="N133" i="35"/>
  <c r="O133" i="35"/>
  <c r="K134" i="35"/>
  <c r="L134" i="35"/>
  <c r="N134" i="35"/>
  <c r="O134" i="35"/>
  <c r="K135" i="35"/>
  <c r="L135" i="35"/>
  <c r="M135" i="35" s="1"/>
  <c r="N135" i="35"/>
  <c r="O135" i="35"/>
  <c r="K136" i="35"/>
  <c r="L136" i="35"/>
  <c r="N136" i="35"/>
  <c r="O136" i="35"/>
  <c r="K137" i="35"/>
  <c r="L137" i="35"/>
  <c r="N137" i="35"/>
  <c r="O137" i="35"/>
  <c r="K138" i="35"/>
  <c r="L138" i="35"/>
  <c r="N138" i="35"/>
  <c r="O138" i="35"/>
  <c r="K139" i="35"/>
  <c r="L139" i="35"/>
  <c r="N139" i="35"/>
  <c r="O139" i="35"/>
  <c r="K140" i="35"/>
  <c r="L140" i="35"/>
  <c r="N140" i="35"/>
  <c r="O140" i="35"/>
  <c r="K141" i="35"/>
  <c r="L141" i="35"/>
  <c r="N141" i="35"/>
  <c r="O141" i="35"/>
  <c r="K142" i="35"/>
  <c r="L142" i="35"/>
  <c r="N142" i="35"/>
  <c r="O142" i="35"/>
  <c r="K143" i="35"/>
  <c r="L143" i="35"/>
  <c r="N143" i="35"/>
  <c r="O143" i="35"/>
  <c r="K144" i="35"/>
  <c r="L144" i="35"/>
  <c r="N144" i="35"/>
  <c r="O144" i="35"/>
  <c r="K145" i="35"/>
  <c r="L145" i="35"/>
  <c r="N145" i="35"/>
  <c r="O145" i="35"/>
  <c r="K146" i="35"/>
  <c r="L146" i="35"/>
  <c r="N146" i="35"/>
  <c r="O146" i="35"/>
  <c r="K147" i="35"/>
  <c r="L147" i="35"/>
  <c r="N147" i="35"/>
  <c r="O147" i="35"/>
  <c r="K148" i="35"/>
  <c r="L148" i="35"/>
  <c r="N148" i="35"/>
  <c r="O148" i="35"/>
  <c r="K149" i="35"/>
  <c r="L149" i="35"/>
  <c r="N149" i="35"/>
  <c r="O149" i="35"/>
  <c r="K150" i="35"/>
  <c r="L150" i="35"/>
  <c r="N150" i="35"/>
  <c r="O150" i="35"/>
  <c r="K151" i="35"/>
  <c r="L151" i="35"/>
  <c r="N151" i="35"/>
  <c r="O151" i="35"/>
  <c r="K152" i="35"/>
  <c r="L152" i="35"/>
  <c r="N152" i="35"/>
  <c r="O152" i="35"/>
  <c r="K164" i="35"/>
  <c r="L164" i="35"/>
  <c r="N164" i="35"/>
  <c r="O164" i="35"/>
  <c r="K165" i="35"/>
  <c r="L165" i="35"/>
  <c r="N165" i="35"/>
  <c r="O165" i="35"/>
  <c r="K166" i="35"/>
  <c r="L166" i="35"/>
  <c r="N166" i="35"/>
  <c r="O166" i="35"/>
  <c r="K167" i="35"/>
  <c r="L167" i="35"/>
  <c r="N167" i="35"/>
  <c r="O167" i="35"/>
  <c r="K168" i="35"/>
  <c r="L168" i="35"/>
  <c r="N168" i="35"/>
  <c r="O168" i="35"/>
  <c r="K169" i="35"/>
  <c r="L169" i="35"/>
  <c r="N169" i="35"/>
  <c r="O169" i="35"/>
  <c r="K170" i="35"/>
  <c r="L170" i="35"/>
  <c r="N170" i="35"/>
  <c r="O170" i="35"/>
  <c r="K171" i="35"/>
  <c r="L171" i="35"/>
  <c r="N171" i="35"/>
  <c r="O171" i="35"/>
  <c r="K172" i="35"/>
  <c r="L172" i="35"/>
  <c r="N172" i="35"/>
  <c r="O172" i="35"/>
  <c r="K173" i="35"/>
  <c r="L173" i="35"/>
  <c r="N173" i="35"/>
  <c r="O173" i="35"/>
  <c r="K174" i="35"/>
  <c r="L174" i="35"/>
  <c r="N174" i="35"/>
  <c r="O174" i="35"/>
  <c r="K175" i="35"/>
  <c r="L175" i="35"/>
  <c r="N175" i="35"/>
  <c r="O175" i="35"/>
  <c r="K176" i="35"/>
  <c r="L176" i="35"/>
  <c r="N176" i="35"/>
  <c r="O176" i="35"/>
  <c r="K177" i="35"/>
  <c r="L177" i="35"/>
  <c r="N177" i="35"/>
  <c r="O177" i="35"/>
  <c r="K178" i="35"/>
  <c r="L178" i="35"/>
  <c r="N178" i="35"/>
  <c r="O178" i="35"/>
  <c r="K179" i="35"/>
  <c r="L179" i="35"/>
  <c r="N179" i="35"/>
  <c r="O179" i="35"/>
  <c r="K180" i="35"/>
  <c r="L180" i="35"/>
  <c r="N180" i="35"/>
  <c r="O180" i="35"/>
  <c r="K181" i="35"/>
  <c r="L181" i="35"/>
  <c r="N181" i="35"/>
  <c r="O181" i="35"/>
  <c r="K182" i="35"/>
  <c r="L182" i="35"/>
  <c r="N182" i="35"/>
  <c r="O182" i="35"/>
  <c r="K183" i="35"/>
  <c r="L183" i="35"/>
  <c r="N183" i="35"/>
  <c r="O183" i="35"/>
  <c r="K184" i="35"/>
  <c r="L184" i="35"/>
  <c r="N184" i="35"/>
  <c r="O184" i="35"/>
  <c r="K185" i="35"/>
  <c r="L185" i="35"/>
  <c r="N185" i="35"/>
  <c r="O185" i="35"/>
  <c r="K186" i="35"/>
  <c r="L186" i="35"/>
  <c r="N186" i="35"/>
  <c r="O186" i="35"/>
  <c r="K187" i="35"/>
  <c r="L187" i="35"/>
  <c r="N187" i="35"/>
  <c r="O187" i="35"/>
  <c r="K188" i="35"/>
  <c r="L188" i="35"/>
  <c r="N188" i="35"/>
  <c r="O188" i="35"/>
  <c r="K195" i="35"/>
  <c r="L195" i="35"/>
  <c r="N195" i="35"/>
  <c r="O195" i="35"/>
  <c r="K196" i="35"/>
  <c r="L196" i="35"/>
  <c r="N196" i="35"/>
  <c r="O196" i="35"/>
  <c r="K197" i="35"/>
  <c r="L197" i="35"/>
  <c r="N197" i="35"/>
  <c r="O197" i="35"/>
  <c r="K198" i="35"/>
  <c r="L198" i="35"/>
  <c r="N198" i="35"/>
  <c r="O198" i="35"/>
  <c r="K199" i="35"/>
  <c r="L199" i="35"/>
  <c r="N199" i="35"/>
  <c r="O199" i="35"/>
  <c r="K200" i="35"/>
  <c r="L200" i="35"/>
  <c r="N200" i="35"/>
  <c r="O200" i="35"/>
  <c r="K201" i="35"/>
  <c r="L201" i="35"/>
  <c r="N201" i="35"/>
  <c r="O201" i="35"/>
  <c r="K202" i="35"/>
  <c r="L202" i="35"/>
  <c r="N202" i="35"/>
  <c r="O202" i="35"/>
  <c r="K203" i="35"/>
  <c r="L203" i="35"/>
  <c r="N203" i="35"/>
  <c r="O203" i="35"/>
  <c r="K204" i="35"/>
  <c r="L204" i="35"/>
  <c r="N204" i="35"/>
  <c r="O204" i="35"/>
  <c r="K205" i="35"/>
  <c r="L205" i="35"/>
  <c r="N205" i="35"/>
  <c r="O205" i="35"/>
  <c r="K206" i="35"/>
  <c r="L206" i="35"/>
  <c r="N206" i="35"/>
  <c r="O206" i="35"/>
  <c r="K207" i="35"/>
  <c r="L207" i="35"/>
  <c r="N207" i="35"/>
  <c r="O207" i="35"/>
  <c r="K208" i="35"/>
  <c r="L208" i="35"/>
  <c r="N208" i="35"/>
  <c r="O208" i="35"/>
  <c r="K209" i="35"/>
  <c r="L209" i="35"/>
  <c r="N209" i="35"/>
  <c r="O209" i="35"/>
  <c r="K210" i="35"/>
  <c r="L210" i="35"/>
  <c r="N210" i="35"/>
  <c r="O210" i="35"/>
  <c r="K211" i="35"/>
  <c r="L211" i="35"/>
  <c r="N211" i="35"/>
  <c r="O211" i="35"/>
  <c r="K212" i="35"/>
  <c r="L212" i="35"/>
  <c r="N212" i="35"/>
  <c r="O212" i="35"/>
  <c r="K213" i="35"/>
  <c r="L213" i="35"/>
  <c r="N213" i="35"/>
  <c r="O213" i="35"/>
  <c r="K215" i="35"/>
  <c r="L215" i="35"/>
  <c r="N215" i="35"/>
  <c r="O215" i="35"/>
  <c r="K219" i="35"/>
  <c r="L219" i="35"/>
  <c r="N219" i="35"/>
  <c r="O219" i="35"/>
  <c r="K220" i="35"/>
  <c r="L220" i="35"/>
  <c r="N220" i="35"/>
  <c r="O220" i="35"/>
  <c r="K221" i="35"/>
  <c r="L221" i="35"/>
  <c r="N221" i="35"/>
  <c r="O221" i="35"/>
  <c r="K222" i="35"/>
  <c r="L222" i="35"/>
  <c r="N222" i="35"/>
  <c r="O222" i="35"/>
  <c r="K223" i="35"/>
  <c r="L223" i="35"/>
  <c r="N223" i="35"/>
  <c r="O223" i="35"/>
  <c r="K224" i="35"/>
  <c r="L224" i="35"/>
  <c r="N224" i="35"/>
  <c r="O224" i="35"/>
  <c r="K225" i="35"/>
  <c r="L225" i="35"/>
  <c r="N225" i="35"/>
  <c r="O225" i="35"/>
  <c r="K226" i="35"/>
  <c r="L226" i="35"/>
  <c r="N226" i="35"/>
  <c r="O226" i="35"/>
  <c r="K228" i="35"/>
  <c r="L228" i="35"/>
  <c r="N228" i="35"/>
  <c r="O228" i="35"/>
  <c r="K229" i="35"/>
  <c r="L229" i="35"/>
  <c r="N229" i="35"/>
  <c r="O229" i="35"/>
  <c r="K232" i="35"/>
  <c r="L232" i="35"/>
  <c r="N232" i="35"/>
  <c r="O232" i="35"/>
  <c r="K235" i="35"/>
  <c r="L235" i="35"/>
  <c r="N235" i="35"/>
  <c r="O235" i="35"/>
  <c r="K246" i="35"/>
  <c r="L246" i="35"/>
  <c r="M246" i="35" s="1"/>
  <c r="N246" i="35"/>
  <c r="O246" i="35"/>
  <c r="K247" i="35"/>
  <c r="L247" i="35"/>
  <c r="N247" i="35"/>
  <c r="O247" i="35"/>
  <c r="K255" i="35"/>
  <c r="L255" i="35"/>
  <c r="N255" i="35"/>
  <c r="O255" i="35"/>
  <c r="K253" i="35"/>
  <c r="L253" i="35"/>
  <c r="N253" i="35"/>
  <c r="O253" i="35"/>
  <c r="K249" i="35"/>
  <c r="L249" i="35"/>
  <c r="N249" i="35"/>
  <c r="O249" i="35"/>
  <c r="K254" i="35"/>
  <c r="L254" i="35"/>
  <c r="N254" i="35"/>
  <c r="O254" i="35"/>
  <c r="K251" i="35"/>
  <c r="L251" i="35"/>
  <c r="N251" i="35"/>
  <c r="O251" i="35"/>
  <c r="K248" i="35"/>
  <c r="L248" i="35"/>
  <c r="N248" i="35"/>
  <c r="O248" i="35"/>
  <c r="K250" i="35"/>
  <c r="L250" i="35"/>
  <c r="N250" i="35"/>
  <c r="O250" i="35"/>
  <c r="K252" i="35"/>
  <c r="L252" i="35"/>
  <c r="N252" i="35"/>
  <c r="O252" i="35"/>
  <c r="O28" i="35"/>
  <c r="N28" i="35"/>
  <c r="L28" i="35"/>
  <c r="K28" i="35"/>
  <c r="O153" i="35"/>
  <c r="N153" i="35"/>
  <c r="L153" i="35"/>
  <c r="K153" i="35"/>
  <c r="O154" i="35"/>
  <c r="N154" i="35"/>
  <c r="L154" i="35"/>
  <c r="K154" i="35"/>
  <c r="M154" i="35" s="1"/>
  <c r="O158" i="35"/>
  <c r="N158" i="35"/>
  <c r="L158" i="35"/>
  <c r="K158" i="35"/>
  <c r="O157" i="35"/>
  <c r="N157" i="35"/>
  <c r="L157" i="35"/>
  <c r="K157" i="35"/>
  <c r="O156" i="35"/>
  <c r="N156" i="35"/>
  <c r="L156" i="35"/>
  <c r="K156" i="35"/>
  <c r="O155" i="35"/>
  <c r="N155" i="35"/>
  <c r="L155" i="35"/>
  <c r="K155" i="35"/>
  <c r="O163" i="35"/>
  <c r="N163" i="35"/>
  <c r="L163" i="35"/>
  <c r="K163" i="35"/>
  <c r="M163" i="35" s="1"/>
  <c r="O162" i="35"/>
  <c r="N162" i="35"/>
  <c r="L162" i="35"/>
  <c r="K162" i="35"/>
  <c r="O161" i="35"/>
  <c r="N161" i="35"/>
  <c r="L161" i="35"/>
  <c r="K161" i="35"/>
  <c r="O160" i="35"/>
  <c r="N160" i="35"/>
  <c r="L160" i="35"/>
  <c r="K160" i="35"/>
  <c r="O159" i="35"/>
  <c r="N159" i="35"/>
  <c r="L159" i="35"/>
  <c r="K159" i="35"/>
  <c r="O194" i="35"/>
  <c r="N194" i="35"/>
  <c r="L194" i="35"/>
  <c r="K194" i="35"/>
  <c r="M194" i="35" s="1"/>
  <c r="O193" i="35"/>
  <c r="N193" i="35"/>
  <c r="L193" i="35"/>
  <c r="K193" i="35"/>
  <c r="O192" i="35"/>
  <c r="N192" i="35"/>
  <c r="L192" i="35"/>
  <c r="K192" i="35"/>
  <c r="O191" i="35"/>
  <c r="N191" i="35"/>
  <c r="L191" i="35"/>
  <c r="K191" i="35"/>
  <c r="O190" i="35"/>
  <c r="N190" i="35"/>
  <c r="L190" i="35"/>
  <c r="K190" i="35"/>
  <c r="O189" i="35"/>
  <c r="N189" i="35"/>
  <c r="L189" i="35"/>
  <c r="K189" i="35"/>
  <c r="O214" i="35"/>
  <c r="N214" i="35"/>
  <c r="L214" i="35"/>
  <c r="K214" i="35"/>
  <c r="O227" i="35"/>
  <c r="N227" i="35"/>
  <c r="L227" i="35"/>
  <c r="K227" i="35"/>
  <c r="O218" i="35"/>
  <c r="N218" i="35"/>
  <c r="L218" i="35"/>
  <c r="K218" i="35"/>
  <c r="O217" i="35"/>
  <c r="N217" i="35"/>
  <c r="L217" i="35"/>
  <c r="K217" i="35"/>
  <c r="O216" i="35"/>
  <c r="N216" i="35"/>
  <c r="L216" i="35"/>
  <c r="K216" i="35"/>
  <c r="O231" i="35"/>
  <c r="N231" i="35"/>
  <c r="L231" i="35"/>
  <c r="K231" i="35"/>
  <c r="O230" i="35"/>
  <c r="N230" i="35"/>
  <c r="L230" i="35"/>
  <c r="K230" i="35"/>
  <c r="O234" i="35"/>
  <c r="N234" i="35"/>
  <c r="L234" i="35"/>
  <c r="K234" i="35"/>
  <c r="O233" i="35"/>
  <c r="N233" i="35"/>
  <c r="L233" i="35"/>
  <c r="K233" i="35"/>
  <c r="O236" i="35"/>
  <c r="N236" i="35"/>
  <c r="L236" i="35"/>
  <c r="K236" i="35"/>
  <c r="M236" i="35" s="1"/>
  <c r="K238" i="35"/>
  <c r="L238" i="35"/>
  <c r="N238" i="35"/>
  <c r="O238" i="35"/>
  <c r="K239" i="35"/>
  <c r="L239" i="35"/>
  <c r="N239" i="35"/>
  <c r="O239" i="35"/>
  <c r="K240" i="35"/>
  <c r="L240" i="35"/>
  <c r="N240" i="35"/>
  <c r="O240" i="35"/>
  <c r="K241" i="35"/>
  <c r="L241" i="35"/>
  <c r="N241" i="35"/>
  <c r="O241" i="35"/>
  <c r="K242" i="35"/>
  <c r="L242" i="35"/>
  <c r="N242" i="35"/>
  <c r="O242" i="35"/>
  <c r="O243" i="35"/>
  <c r="N243" i="35"/>
  <c r="L243" i="35"/>
  <c r="K243" i="35"/>
  <c r="M2" i="35" l="1"/>
  <c r="M108" i="35"/>
  <c r="M90" i="35"/>
  <c r="M70" i="35"/>
  <c r="M30" i="35"/>
  <c r="M72" i="35"/>
  <c r="M179" i="35"/>
  <c r="M164" i="35"/>
  <c r="M94" i="35"/>
  <c r="M74" i="35"/>
  <c r="M205" i="35"/>
  <c r="M184" i="35"/>
  <c r="M174" i="35"/>
  <c r="M91" i="35"/>
  <c r="M256" i="35"/>
  <c r="M210" i="35"/>
  <c r="M68" i="35"/>
  <c r="M220" i="35"/>
  <c r="M241" i="35"/>
  <c r="M149" i="35"/>
  <c r="M139" i="35"/>
  <c r="M129" i="35"/>
  <c r="M71" i="35"/>
  <c r="M254" i="35"/>
  <c r="M226" i="35"/>
  <c r="M221" i="35"/>
  <c r="M212" i="35"/>
  <c r="M202" i="35"/>
  <c r="M176" i="35"/>
  <c r="M166" i="35"/>
  <c r="M50" i="35"/>
  <c r="M45" i="35"/>
  <c r="M40" i="35"/>
  <c r="M35" i="35"/>
  <c r="M255" i="35"/>
  <c r="M229" i="35"/>
  <c r="M223" i="35"/>
  <c r="M215" i="35"/>
  <c r="M209" i="35"/>
  <c r="M204" i="35"/>
  <c r="M188" i="35"/>
  <c r="M183" i="35"/>
  <c r="M147" i="35"/>
  <c r="M127" i="35"/>
  <c r="M117" i="35"/>
  <c r="M52" i="35"/>
  <c r="M32" i="35"/>
  <c r="M225" i="35"/>
  <c r="M64" i="35"/>
  <c r="M54" i="35"/>
  <c r="M34" i="35"/>
  <c r="M88" i="35"/>
  <c r="M170" i="35"/>
  <c r="M208" i="35"/>
  <c r="M182" i="35"/>
  <c r="M172" i="35"/>
  <c r="M167" i="35"/>
  <c r="M151" i="35"/>
  <c r="M131" i="35"/>
  <c r="M56" i="35"/>
  <c r="M180" i="35"/>
  <c r="M113" i="35"/>
  <c r="M48" i="35"/>
  <c r="M250" i="35"/>
  <c r="M145" i="35"/>
  <c r="M128" i="35"/>
  <c r="M239" i="35"/>
  <c r="M252" i="35"/>
  <c r="M249" i="35"/>
  <c r="M186" i="35"/>
  <c r="M141" i="35"/>
  <c r="M136" i="35"/>
  <c r="M86" i="35"/>
  <c r="M3" i="35"/>
  <c r="M9" i="35"/>
  <c r="M14" i="35"/>
  <c r="M19" i="35"/>
  <c r="M162" i="35"/>
  <c r="M251" i="35"/>
  <c r="M228" i="35"/>
  <c r="M133" i="35"/>
  <c r="M121" i="35"/>
  <c r="M116" i="35"/>
  <c r="M110" i="35"/>
  <c r="M78" i="35"/>
  <c r="M102" i="35"/>
  <c r="M216" i="35"/>
  <c r="M232" i="35"/>
  <c r="M224" i="35"/>
  <c r="M213" i="35"/>
  <c r="M206" i="35"/>
  <c r="M196" i="35"/>
  <c r="M152" i="35"/>
  <c r="M29" i="35"/>
  <c r="M123" i="35"/>
  <c r="M107" i="35"/>
  <c r="M85" i="35"/>
  <c r="M137" i="35"/>
  <c r="M132" i="35"/>
  <c r="M125" i="35"/>
  <c r="M115" i="35"/>
  <c r="M84" i="35"/>
  <c r="M112" i="35"/>
  <c r="M28" i="35"/>
  <c r="M92" i="35"/>
  <c r="M6" i="35"/>
  <c r="M11" i="35"/>
  <c r="M16" i="35"/>
  <c r="M22" i="35"/>
  <c r="M75" i="35"/>
  <c r="M66" i="35"/>
  <c r="M47" i="35"/>
  <c r="M42" i="35"/>
  <c r="M247" i="35"/>
  <c r="M198" i="35"/>
  <c r="M187" i="35"/>
  <c r="M178" i="35"/>
  <c r="M168" i="35"/>
  <c r="M148" i="35"/>
  <c r="M143" i="35"/>
  <c r="M119" i="35"/>
  <c r="M87" i="35"/>
  <c r="M253" i="35"/>
  <c r="M106" i="35"/>
  <c r="M96" i="35"/>
  <c r="M82" i="35"/>
  <c r="M58" i="35"/>
  <c r="M51" i="35"/>
  <c r="M44" i="35"/>
  <c r="M7" i="35"/>
  <c r="M12" i="35"/>
  <c r="M17" i="35"/>
  <c r="M23" i="35"/>
  <c r="M80" i="35"/>
  <c r="M200" i="35"/>
  <c r="M248" i="35"/>
  <c r="M98" i="35"/>
  <c r="M65" i="35"/>
  <c r="M60" i="35"/>
  <c r="M55" i="35"/>
  <c r="M46" i="35"/>
  <c r="M36" i="35"/>
  <c r="M4" i="35"/>
  <c r="M10" i="35"/>
  <c r="M15" i="35"/>
  <c r="M20" i="35"/>
  <c r="M111" i="35"/>
  <c r="M222" i="35"/>
  <c r="M100" i="35"/>
  <c r="M95" i="35"/>
  <c r="M76" i="35"/>
  <c r="M67" i="35"/>
  <c r="M62" i="35"/>
  <c r="M38" i="35"/>
  <c r="M31" i="35"/>
  <c r="M8" i="35"/>
  <c r="M13" i="35"/>
  <c r="M18" i="35"/>
  <c r="M24" i="35"/>
  <c r="M240" i="35"/>
  <c r="M235" i="35"/>
  <c r="M104" i="35"/>
  <c r="M211" i="35"/>
  <c r="M185" i="35"/>
  <c r="M165" i="35"/>
  <c r="M134" i="35"/>
  <c r="M114" i="35"/>
  <c r="M93" i="35"/>
  <c r="M73" i="35"/>
  <c r="M53" i="35"/>
  <c r="M33" i="35"/>
  <c r="M219" i="35"/>
  <c r="M195" i="35"/>
  <c r="M118" i="35"/>
  <c r="M97" i="35"/>
  <c r="M77" i="35"/>
  <c r="M197" i="35"/>
  <c r="M171" i="35"/>
  <c r="M140" i="35"/>
  <c r="M120" i="35"/>
  <c r="M99" i="35"/>
  <c r="M79" i="35"/>
  <c r="M59" i="35"/>
  <c r="M39" i="35"/>
  <c r="M199" i="35"/>
  <c r="M173" i="35"/>
  <c r="M142" i="35"/>
  <c r="M122" i="35"/>
  <c r="M101" i="35"/>
  <c r="M81" i="35"/>
  <c r="M61" i="35"/>
  <c r="M41" i="35"/>
  <c r="M57" i="35"/>
  <c r="M37" i="35"/>
  <c r="M201" i="35"/>
  <c r="M175" i="35"/>
  <c r="M144" i="35"/>
  <c r="M124" i="35"/>
  <c r="M103" i="35"/>
  <c r="M83" i="35"/>
  <c r="M63" i="35"/>
  <c r="M43" i="35"/>
  <c r="M169" i="35"/>
  <c r="M138" i="35"/>
  <c r="M203" i="35"/>
  <c r="M177" i="35"/>
  <c r="M146" i="35"/>
  <c r="M126" i="35"/>
  <c r="M105" i="35"/>
  <c r="M207" i="35"/>
  <c r="M181" i="35"/>
  <c r="M150" i="35"/>
  <c r="M130" i="35"/>
  <c r="M109" i="35"/>
  <c r="M89" i="35"/>
  <c r="M69" i="35"/>
  <c r="M49" i="35"/>
  <c r="M234" i="35"/>
  <c r="M156" i="35"/>
  <c r="M227" i="35"/>
  <c r="M192" i="35"/>
  <c r="M161" i="35"/>
  <c r="M157" i="35"/>
  <c r="M243" i="35"/>
  <c r="M233" i="35"/>
  <c r="M217" i="35"/>
  <c r="M190" i="35"/>
  <c r="M231" i="35"/>
  <c r="M214" i="35"/>
  <c r="M193" i="35"/>
  <c r="M158" i="35"/>
  <c r="M160" i="35"/>
  <c r="M218" i="35"/>
  <c r="M159" i="35"/>
  <c r="M155" i="35"/>
  <c r="M153" i="35"/>
  <c r="M191" i="35"/>
  <c r="M230" i="35"/>
  <c r="M189" i="35"/>
  <c r="M242" i="35"/>
  <c r="M238" i="3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C0F27D-B970-F842-B343-A0EBD9F59F56}" keepAlive="1" name="Query - Master Tradebook" description="Connection to the 'Master Tradebook' query in the workbook." type="5" refreshedVersion="0" background="1" saveData="1">
    <dbPr connection="Provider=Microsoft.Mashup.OleDb.1;Data Source=$Workbook$;Location=&quot;Master Tradebook&quot;;Extended Properties=&quot;&quot;" command="SELECT * FROM [Master Tradebook]"/>
  </connection>
  <connection id="2" xr16:uid="{11074526-C158-A74C-BF9C-4AAA99C3A44D}" keepAlive="1" name="Query - Stock Trades" description="Connection to the 'Stock Trades' query in the workbook." type="5" refreshedVersion="0" background="1" saveData="1">
    <dbPr connection="Provider=Microsoft.Mashup.OleDb.1;Data Source=$Workbook$;Location=&quot;Stock Trades&quot;;Extended Properties=&quot;&quot;" command="SELECT * FROM [Stock Trades]"/>
  </connection>
  <connection id="3" xr16:uid="{35099781-90E8-9E48-BF5C-B68FB97EE8B9}" keepAlive="1" name="Query - trades-csv" description="Connection to the 'trades-csv' query in the workbook." type="5" refreshedVersion="0" background="1" saveData="1">
    <dbPr connection="Provider=Microsoft.Mashup.OleDb.1;Data Source=$Workbook$;Location=trades-csv;Extended Properties=&quot;&quot;" command="SELECT * FROM [trades-csv]"/>
  </connection>
  <connection id="4" xr16:uid="{6F1DFA46-25FE-5745-8CF4-4A41EE656151}" keepAlive="1" name="Query - zerodha format" description="Connection to the 'zerodha format' query in the workbook." type="5" refreshedVersion="8" background="1" saveData="1">
    <dbPr connection="Provider=Microsoft.Mashup.OleDb.1;Data Source=$Workbook$;Location=&quot;zerodha format&quot;;Extended Properties=&quot;&quot;" command="SELECT * FROM [zerodha format]"/>
  </connection>
  <connection id="5" xr16:uid="{C5B425AC-004F-D747-87AD-82BCED130960}" keepAlive="1" name="Query - zerodha format (2)" description="Connection to the 'zerodha format (2)' query in the workbook." type="5" refreshedVersion="8" background="1" saveData="1">
    <dbPr connection="Provider=Microsoft.Mashup.OleDb.1;Data Source=$Workbook$;Location=&quot;zerodha format (2)&quot;;Extended Properties=&quot;&quot;" command="SELECT * FROM [zerodha format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futureMetadata>
  <cellMetadata count="1">
    <bk>
      <rc t="1" v="0"/>
    </bk>
  </cellMetadata>
  <valueMetadata count="16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valueMetadata>
</metadata>
</file>

<file path=xl/sharedStrings.xml><?xml version="1.0" encoding="utf-8"?>
<sst xmlns="http://schemas.openxmlformats.org/spreadsheetml/2006/main" count="1268" uniqueCount="183">
  <si>
    <t>MON100</t>
  </si>
  <si>
    <t>HDFCLIFE</t>
  </si>
  <si>
    <t>CRISIL</t>
  </si>
  <si>
    <t>BERGEPAINT</t>
  </si>
  <si>
    <t>PVRINOX</t>
  </si>
  <si>
    <t>RAMCOCEM</t>
  </si>
  <si>
    <t>SYNGENE</t>
  </si>
  <si>
    <t>CHOLAFIN</t>
  </si>
  <si>
    <t>IRFC</t>
  </si>
  <si>
    <t>ZEEL</t>
  </si>
  <si>
    <t>ASIANPAINT</t>
  </si>
  <si>
    <t>LT</t>
  </si>
  <si>
    <t>SUNDRMFAST</t>
  </si>
  <si>
    <t>PRSMJOHNSN</t>
  </si>
  <si>
    <t>MAHSEAMLES</t>
  </si>
  <si>
    <t>LTTS</t>
  </si>
  <si>
    <t>TRIDENT</t>
  </si>
  <si>
    <t>BAYERCROP</t>
  </si>
  <si>
    <t>RKFORGE</t>
  </si>
  <si>
    <t>PNBHOUSING</t>
  </si>
  <si>
    <t>ANGELONE</t>
  </si>
  <si>
    <t>HCLTECH</t>
  </si>
  <si>
    <t>LTIM</t>
  </si>
  <si>
    <t>HATSUN</t>
  </si>
  <si>
    <t>GSPL</t>
  </si>
  <si>
    <t>Company</t>
  </si>
  <si>
    <t>Exchange</t>
  </si>
  <si>
    <t>EXPLEOSOL</t>
  </si>
  <si>
    <t>BATAINDIA</t>
  </si>
  <si>
    <t>ADANIPORTS</t>
  </si>
  <si>
    <t>ATUL</t>
  </si>
  <si>
    <t>SONACOMS</t>
  </si>
  <si>
    <t>MAXHEALTH</t>
  </si>
  <si>
    <t>DEEPAKNTR</t>
  </si>
  <si>
    <t>ITC</t>
  </si>
  <si>
    <t>TCS</t>
  </si>
  <si>
    <t>ANURAS</t>
  </si>
  <si>
    <t>CHEMCRUX</t>
  </si>
  <si>
    <t>Scrip</t>
  </si>
  <si>
    <t>Quantity</t>
  </si>
  <si>
    <t>ANANDRATHI</t>
  </si>
  <si>
    <t>WELCORP</t>
  </si>
  <si>
    <t>CASTROLIND</t>
  </si>
  <si>
    <t>J&amp;KBANK</t>
  </si>
  <si>
    <t>SPARC</t>
  </si>
  <si>
    <t>Brokerage (₹)</t>
  </si>
  <si>
    <t>STT (₹)</t>
  </si>
  <si>
    <t>NSE</t>
  </si>
  <si>
    <t>KOTAKBANK</t>
  </si>
  <si>
    <t>NH</t>
  </si>
  <si>
    <t>NAVINFLUOR</t>
  </si>
  <si>
    <t>INFY</t>
  </si>
  <si>
    <t>AUBANK</t>
  </si>
  <si>
    <t>M&amp;MFIN</t>
  </si>
  <si>
    <t>JYOTHYLAB</t>
  </si>
  <si>
    <t>ZFCVINDIA</t>
  </si>
  <si>
    <t>CREDITACC</t>
  </si>
  <si>
    <t>FACT</t>
  </si>
  <si>
    <t>CERA</t>
  </si>
  <si>
    <t>SBILIFE</t>
  </si>
  <si>
    <t>MCX</t>
  </si>
  <si>
    <t>ATL</t>
  </si>
  <si>
    <t>ICICIGI</t>
  </si>
  <si>
    <t>DATAPATTNS</t>
  </si>
  <si>
    <t>PERSISTENT</t>
  </si>
  <si>
    <t>FLUOROCHEM</t>
  </si>
  <si>
    <t>EQUITASBNK</t>
  </si>
  <si>
    <t>RHIM</t>
  </si>
  <si>
    <t>ASTERDM</t>
  </si>
  <si>
    <t>JBMA</t>
  </si>
  <si>
    <t>KSB</t>
  </si>
  <si>
    <t>POONAWALLA</t>
  </si>
  <si>
    <t>SCHAEFFLER</t>
  </si>
  <si>
    <t>RAYMOND</t>
  </si>
  <si>
    <t>BIRLACORPN</t>
  </si>
  <si>
    <t>ACC</t>
  </si>
  <si>
    <t>EIHOTEL</t>
  </si>
  <si>
    <t>ASTRAL</t>
  </si>
  <si>
    <t>SSDL</t>
  </si>
  <si>
    <t>LINDEINDIA</t>
  </si>
  <si>
    <t>GOODYEAR</t>
  </si>
  <si>
    <t>HINDZINC</t>
  </si>
  <si>
    <t>HINDALCO</t>
  </si>
  <si>
    <t>GRSE</t>
  </si>
  <si>
    <t>MAZDOCK</t>
  </si>
  <si>
    <t>Broker</t>
  </si>
  <si>
    <t>AARTIIND</t>
  </si>
  <si>
    <t>CENTURYPLY</t>
  </si>
  <si>
    <t>CHAMBLFERT</t>
  </si>
  <si>
    <t>TATASTEEL</t>
  </si>
  <si>
    <t>APOLLOTYRE</t>
  </si>
  <si>
    <t>DLF</t>
  </si>
  <si>
    <t>EMAMILTD</t>
  </si>
  <si>
    <t>JKTYRE</t>
  </si>
  <si>
    <t>SUNTECK</t>
  </si>
  <si>
    <t>BDL</t>
  </si>
  <si>
    <t>BEL</t>
  </si>
  <si>
    <t>HBLPOWER</t>
  </si>
  <si>
    <t>Saraswati Saree Depot Limited</t>
  </si>
  <si>
    <t>PAYTM</t>
  </si>
  <si>
    <t>INDIGO</t>
  </si>
  <si>
    <t>2019-07-11</t>
  </si>
  <si>
    <t>BAJAJ-AUTO</t>
  </si>
  <si>
    <t>2019-08-19</t>
  </si>
  <si>
    <t>RELIANCE</t>
  </si>
  <si>
    <t>M&amp;M</t>
  </si>
  <si>
    <t>HEROMOTOCO</t>
  </si>
  <si>
    <t>JKCEMENT</t>
  </si>
  <si>
    <t>2019-08-26</t>
  </si>
  <si>
    <t>2019-09-03</t>
  </si>
  <si>
    <t>2019-09-23</t>
  </si>
  <si>
    <t>2019-09-30</t>
  </si>
  <si>
    <t>2019-10-03</t>
  </si>
  <si>
    <t>IRCTC</t>
  </si>
  <si>
    <t>2019-10-15</t>
  </si>
  <si>
    <t>2020-04-20</t>
  </si>
  <si>
    <t>SBICARD</t>
  </si>
  <si>
    <t>BAJAJFINSV</t>
  </si>
  <si>
    <t>2020-04-21</t>
  </si>
  <si>
    <t>SBIN</t>
  </si>
  <si>
    <t>2021-03-31</t>
  </si>
  <si>
    <t>Zerodha</t>
  </si>
  <si>
    <t>CEATLTD</t>
  </si>
  <si>
    <t>HDFCBANK</t>
  </si>
  <si>
    <t>MEDANTA</t>
  </si>
  <si>
    <t>JIOFIN</t>
  </si>
  <si>
    <t>SWIGGY</t>
  </si>
  <si>
    <t>COCHINSHIP</t>
  </si>
  <si>
    <t>CGCL</t>
  </si>
  <si>
    <t>Symbol</t>
  </si>
  <si>
    <t>Price</t>
  </si>
  <si>
    <t>buy</t>
  </si>
  <si>
    <t>2024-06-03</t>
  </si>
  <si>
    <t>BUY</t>
  </si>
  <si>
    <t>SELL</t>
  </si>
  <si>
    <t>BSE</t>
  </si>
  <si>
    <t xml:space="preserve">RAINBOW   </t>
  </si>
  <si>
    <t>GST (₹)</t>
  </si>
  <si>
    <t>Share Price (₹)</t>
  </si>
  <si>
    <t>Client ID</t>
  </si>
  <si>
    <t>DP ID</t>
  </si>
  <si>
    <t>Transaction Date</t>
  </si>
  <si>
    <t>Order Direction</t>
  </si>
  <si>
    <t>RCF</t>
  </si>
  <si>
    <t>EMAMIREAL</t>
  </si>
  <si>
    <t>NIITLTD</t>
  </si>
  <si>
    <t>POWERGRID</t>
  </si>
  <si>
    <t>RENUKA</t>
  </si>
  <si>
    <t>buy-split</t>
  </si>
  <si>
    <t>buy-bonus</t>
  </si>
  <si>
    <t>buy-demerger</t>
  </si>
  <si>
    <t>unlisted</t>
  </si>
  <si>
    <t>Transaction Time</t>
  </si>
  <si>
    <t>Swiggy Limited (Unlisted)</t>
  </si>
  <si>
    <t>ETC (₹)</t>
  </si>
  <si>
    <t>SD (₹)</t>
  </si>
  <si>
    <t>SEBI+ (₹)</t>
  </si>
  <si>
    <t>HEROFINCORP</t>
  </si>
  <si>
    <t>COCHINAIRPORT</t>
  </si>
  <si>
    <t>CONCOR</t>
  </si>
  <si>
    <t>TITAGARH</t>
  </si>
  <si>
    <t>ENGINERSIN</t>
  </si>
  <si>
    <t>RVNL</t>
  </si>
  <si>
    <t>IOB</t>
  </si>
  <si>
    <t>GMDCLTD</t>
  </si>
  <si>
    <t>BAJAJHFL</t>
  </si>
  <si>
    <t>Hero Fincorp (unlisted)</t>
  </si>
  <si>
    <t>Cochin International Airport (unlisted)</t>
  </si>
  <si>
    <t>Category</t>
  </si>
  <si>
    <t>52wk Low</t>
  </si>
  <si>
    <t>52wk High</t>
  </si>
  <si>
    <t>Mid Cap</t>
  </si>
  <si>
    <t>Large Cap</t>
  </si>
  <si>
    <t>Small Cap</t>
  </si>
  <si>
    <t>Motilal Oswal Nasdaq 100 ETF</t>
  </si>
  <si>
    <t>ETF</t>
  </si>
  <si>
    <t>NIIT Limited</t>
  </si>
  <si>
    <t>OLAELEC</t>
  </si>
  <si>
    <t>Ola Electric Mobility Limited</t>
  </si>
  <si>
    <t>Swiggy</t>
  </si>
  <si>
    <t>5Paisa</t>
  </si>
  <si>
    <t>AngelOne</t>
  </si>
  <si>
    <t>Upstox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</si>
</sst>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quot;₹&quot;#,##0.00"/>
    <numFmt numFmtId="165" formatCode="&quot;₹&quot;#,##0"/>
    <numFmt numFmtId="166" formatCode="yyyy\-mm\-dd;@"/>
    <numFmt numFmtId="167" formatCode="h:mm:ss;@"/>
    <numFmt numFmtId="168" formatCode="&quot;₹&quot;#,##0.000000"/>
  </numFmts>
  <fonts count="17">
    <font>
      <sz val="12"/>
      <color theme="1"/>
      <name val="Aptos Narrow"/>
      <family val="2"/>
      <scheme val="minor"/>
    </font>
    <font>
      <sz val="12"/>
      <color theme="1"/>
      <name val="Aptos Narrow"/>
      <scheme val="minor"/>
    </font>
    <font>
      <sz val="12"/>
      <color theme="1"/>
      <name val="Optima Regular"/>
    </font>
    <font>
      <sz val="10"/>
      <color theme="1"/>
      <name val="Optima Regular"/>
    </font>
    <font>
      <sz val="12"/>
      <color theme="1"/>
      <name val="Aptos Narrow"/>
      <family val="2"/>
      <scheme val="minor"/>
    </font>
    <font>
      <sz val="12"/>
      <color rgb="FF000000"/>
      <name val="Aptos Narrow"/>
      <family val="2"/>
      <scheme val="minor"/>
    </font>
    <font>
      <b/>
      <sz val="14"/>
      <color theme="0"/>
      <name val="Aptos Narrow"/>
      <family val="2"/>
      <scheme val="minor"/>
    </font>
    <font>
      <sz val="12"/>
      <color theme="1" tint="0.249977111117893"/>
      <name val="Optima Regular"/>
    </font>
    <font>
      <b/>
      <sz val="12"/>
      <color theme="0"/>
      <name val="Optima Regular"/>
    </font>
    <font>
      <b/>
      <sz val="10"/>
      <color theme="0"/>
      <name val="Optima Regular"/>
    </font>
    <font>
      <b/>
      <sz val="12"/>
      <color theme="0"/>
      <name val="Aptos Narrow"/>
      <scheme val="minor"/>
    </font>
    <font>
      <sz val="10"/>
      <color rgb="FF364D59"/>
      <name val="Optima Regular"/>
    </font>
    <font>
      <sz val="12"/>
      <color rgb="FF364D59"/>
      <name val="Optima Regular"/>
    </font>
    <font>
      <sz val="12"/>
      <color theme="1" tint="4.9989318521683403E-2"/>
      <name val="Optima Regular"/>
    </font>
    <font>
      <b/>
      <sz val="12"/>
      <color theme="1"/>
      <name val="Aptos Narrow"/>
      <scheme val="minor"/>
    </font>
    <font>
      <sz val="12"/>
      <color rgb="FF404040"/>
      <name val="Optima Regular"/>
    </font>
    <font>
      <b/>
      <strike/>
      <sz val="12"/>
      <color rgb="FF3C7D22"/>
      <name val="Optima Regular"/>
    </font>
  </fonts>
  <fills count="9">
    <fill>
      <patternFill patternType="none"/>
    </fill>
    <fill>
      <patternFill patternType="gray125"/>
    </fill>
    <fill>
      <patternFill patternType="solid">
        <fgColor theme="1"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2CEEF"/>
        <bgColor rgb="FF000000"/>
      </patternFill>
    </fill>
    <fill>
      <patternFill patternType="solid">
        <fgColor theme="9"/>
        <bgColor indexed="64"/>
      </patternFill>
    </fill>
  </fills>
  <borders count="6">
    <border>
      <left/>
      <right/>
      <top/>
      <bottom/>
      <diagonal/>
    </border>
    <border>
      <left style="thin">
        <color rgb="FFD8D8D8"/>
      </left>
      <right/>
      <top style="thin">
        <color rgb="FFD8D8D8"/>
      </top>
      <bottom style="thin">
        <color rgb="FFD8D8D8"/>
      </bottom>
      <diagonal/>
    </border>
    <border>
      <left style="thin">
        <color rgb="FFD8D8D8"/>
      </left>
      <right/>
      <top style="thin">
        <color rgb="FFD8D8D8"/>
      </top>
      <bottom/>
      <diagonal/>
    </border>
    <border>
      <left/>
      <right/>
      <top style="thin">
        <color theme="4" tint="0.39997558519241921"/>
      </top>
      <bottom/>
      <diagonal/>
    </border>
    <border>
      <left style="thin">
        <color rgb="FFD8D8D8"/>
      </left>
      <right/>
      <top style="thin">
        <color theme="4" tint="0.39997558519241921"/>
      </top>
      <bottom/>
      <diagonal/>
    </border>
    <border>
      <left style="thin">
        <color rgb="FFD8D8D8"/>
      </left>
      <right style="thin">
        <color theme="4" tint="0.39997558519241921"/>
      </right>
      <top style="thin">
        <color theme="4" tint="0.39997558519241921"/>
      </top>
      <bottom/>
      <diagonal/>
    </border>
  </borders>
  <cellStyleXfs count="2">
    <xf numFmtId="0" fontId="0" fillId="0" borderId="0" applyNumberFormat="0" applyFill="0" applyBorder="0" applyAlignment="0" applyProtection="0"/>
    <xf numFmtId="0" fontId="4" fillId="0" borderId="0"/>
  </cellStyleXfs>
  <cellXfs count="72">
    <xf numFmtId="0" fontId="0" fillId="0" borderId="0" xfId="0"/>
    <xf numFmtId="164" fontId="0" fillId="0" borderId="0" xfId="0" applyNumberFormat="1"/>
    <xf numFmtId="166" fontId="0" fillId="0" borderId="0" xfId="0" applyNumberFormat="1" applyAlignment="1">
      <alignment horizontal="right"/>
    </xf>
    <xf numFmtId="1" fontId="0" fillId="0" borderId="0" xfId="0" applyNumberFormat="1" applyAlignment="1">
      <alignment horizontal="right"/>
    </xf>
    <xf numFmtId="0" fontId="1" fillId="2" borderId="0" xfId="0" applyFont="1" applyFill="1"/>
    <xf numFmtId="49" fontId="0" fillId="0" borderId="0" xfId="0" applyNumberFormat="1" applyAlignment="1">
      <alignment horizontal="left"/>
    </xf>
    <xf numFmtId="166" fontId="6" fillId="2" borderId="2" xfId="0" applyNumberFormat="1" applyFont="1" applyFill="1" applyBorder="1" applyAlignment="1">
      <alignment horizontal="right" vertical="center" wrapText="1"/>
    </xf>
    <xf numFmtId="49" fontId="6" fillId="2" borderId="3" xfId="0" applyNumberFormat="1" applyFont="1" applyFill="1" applyBorder="1" applyAlignment="1">
      <alignment horizontal="left" vertical="center" wrapText="1"/>
    </xf>
    <xf numFmtId="1" fontId="6" fillId="2" borderId="2" xfId="0" applyNumberFormat="1" applyFont="1" applyFill="1" applyBorder="1" applyAlignment="1">
      <alignment horizontal="right" vertical="center" wrapText="1"/>
    </xf>
    <xf numFmtId="164" fontId="6" fillId="2" borderId="2" xfId="0" applyNumberFormat="1" applyFont="1" applyFill="1" applyBorder="1" applyAlignment="1">
      <alignment horizontal="right" vertical="center" wrapText="1"/>
    </xf>
    <xf numFmtId="164" fontId="6" fillId="2" borderId="4" xfId="0" applyNumberFormat="1" applyFont="1" applyFill="1" applyBorder="1" applyAlignment="1">
      <alignment horizontal="right" vertical="center" wrapText="1" shrinkToFit="1"/>
    </xf>
    <xf numFmtId="164" fontId="6" fillId="2" borderId="3" xfId="0" applyNumberFormat="1" applyFont="1" applyFill="1" applyBorder="1" applyAlignment="1">
      <alignment horizontal="right" vertical="center" wrapText="1" shrinkToFit="1"/>
    </xf>
    <xf numFmtId="1" fontId="6" fillId="2" borderId="1" xfId="0" applyNumberFormat="1" applyFont="1" applyFill="1" applyBorder="1" applyAlignment="1" applyProtection="1">
      <alignment horizontal="right" vertical="center" wrapText="1"/>
      <protection locked="0"/>
    </xf>
    <xf numFmtId="1" fontId="0" fillId="3" borderId="0" xfId="0" applyNumberFormat="1" applyFill="1"/>
    <xf numFmtId="49" fontId="0" fillId="3" borderId="0" xfId="0" applyNumberFormat="1" applyFill="1"/>
    <xf numFmtId="1" fontId="0" fillId="4" borderId="0" xfId="0" applyNumberFormat="1" applyFill="1" applyAlignment="1">
      <alignment horizontal="right"/>
    </xf>
    <xf numFmtId="49" fontId="0" fillId="4" borderId="0" xfId="0" applyNumberFormat="1" applyFill="1" applyAlignment="1">
      <alignment horizontal="left"/>
    </xf>
    <xf numFmtId="49" fontId="0" fillId="4" borderId="0" xfId="0" applyNumberFormat="1" applyFill="1"/>
    <xf numFmtId="167" fontId="0" fillId="0" borderId="0" xfId="0" applyNumberFormat="1"/>
    <xf numFmtId="1" fontId="0" fillId="5" borderId="0" xfId="0" applyNumberFormat="1" applyFill="1" applyAlignment="1">
      <alignment horizontal="right"/>
    </xf>
    <xf numFmtId="49" fontId="0" fillId="5" borderId="0" xfId="0" applyNumberFormat="1" applyFill="1" applyAlignment="1">
      <alignment horizontal="left"/>
    </xf>
    <xf numFmtId="167" fontId="0" fillId="5" borderId="0" xfId="0" applyNumberFormat="1" applyFill="1"/>
    <xf numFmtId="49" fontId="6" fillId="2" borderId="2" xfId="0" applyNumberFormat="1" applyFont="1" applyFill="1" applyBorder="1" applyAlignment="1">
      <alignment horizontal="left" vertical="center" wrapText="1"/>
    </xf>
    <xf numFmtId="49" fontId="0" fillId="3" borderId="0" xfId="0" applyNumberFormat="1" applyFill="1" applyAlignment="1">
      <alignment horizontal="left"/>
    </xf>
    <xf numFmtId="49" fontId="0" fillId="5" borderId="0" xfId="0" applyNumberFormat="1" applyFill="1"/>
    <xf numFmtId="1" fontId="0" fillId="3" borderId="0" xfId="0" applyNumberFormat="1" applyFill="1" applyAlignment="1">
      <alignment horizontal="right"/>
    </xf>
    <xf numFmtId="164" fontId="0" fillId="3" borderId="0" xfId="0" applyNumberFormat="1" applyFill="1" applyAlignment="1">
      <alignment horizontal="right"/>
    </xf>
    <xf numFmtId="164" fontId="0" fillId="5" borderId="0" xfId="0" applyNumberFormat="1" applyFill="1" applyAlignment="1">
      <alignment horizontal="right"/>
    </xf>
    <xf numFmtId="164" fontId="0" fillId="0" borderId="0" xfId="0" applyNumberFormat="1" applyAlignment="1">
      <alignment horizontal="right"/>
    </xf>
    <xf numFmtId="164" fontId="0" fillId="4" borderId="0" xfId="0" applyNumberFormat="1" applyFill="1" applyAlignment="1">
      <alignment horizontal="right"/>
    </xf>
    <xf numFmtId="167" fontId="6" fillId="2" borderId="5" xfId="0" applyNumberFormat="1" applyFont="1" applyFill="1" applyBorder="1" applyAlignment="1">
      <alignment horizontal="right" vertical="center" wrapText="1"/>
    </xf>
    <xf numFmtId="167" fontId="0" fillId="3" borderId="0" xfId="0" applyNumberFormat="1" applyFill="1"/>
    <xf numFmtId="167" fontId="0" fillId="4" borderId="0" xfId="0" applyNumberFormat="1" applyFill="1" applyAlignment="1">
      <alignment horizontal="right"/>
    </xf>
    <xf numFmtId="166" fontId="0" fillId="5" borderId="0" xfId="0" applyNumberFormat="1" applyFill="1" applyAlignment="1">
      <alignment horizontal="right"/>
    </xf>
    <xf numFmtId="166" fontId="0" fillId="3" borderId="0" xfId="0" applyNumberFormat="1" applyFill="1" applyAlignment="1">
      <alignment horizontal="right"/>
    </xf>
    <xf numFmtId="166" fontId="0" fillId="4" borderId="0" xfId="0" applyNumberFormat="1" applyFill="1" applyAlignment="1">
      <alignment horizontal="right"/>
    </xf>
    <xf numFmtId="1" fontId="0" fillId="6" borderId="0" xfId="0" applyNumberFormat="1" applyFill="1" applyAlignment="1">
      <alignment horizontal="right"/>
    </xf>
    <xf numFmtId="49" fontId="0" fillId="6" borderId="0" xfId="0" applyNumberFormat="1" applyFill="1" applyAlignment="1">
      <alignment horizontal="left"/>
    </xf>
    <xf numFmtId="166" fontId="0" fillId="6" borderId="0" xfId="0" applyNumberFormat="1" applyFill="1" applyAlignment="1">
      <alignment horizontal="right"/>
    </xf>
    <xf numFmtId="49" fontId="0" fillId="6" borderId="0" xfId="0" applyNumberFormat="1" applyFill="1"/>
    <xf numFmtId="167" fontId="0" fillId="6" borderId="0" xfId="0" applyNumberFormat="1" applyFill="1" applyAlignment="1">
      <alignment horizontal="right"/>
    </xf>
    <xf numFmtId="164" fontId="0" fillId="6" borderId="0" xfId="0" applyNumberFormat="1" applyFill="1" applyAlignment="1">
      <alignment horizontal="right"/>
    </xf>
    <xf numFmtId="168" fontId="0" fillId="0" borderId="0" xfId="0" applyNumberFormat="1" applyAlignment="1">
      <alignment horizontal="right"/>
    </xf>
    <xf numFmtId="168" fontId="0" fillId="0" borderId="0" xfId="0" applyNumberFormat="1"/>
    <xf numFmtId="164" fontId="5" fillId="7" borderId="0" xfId="0" applyNumberFormat="1" applyFont="1" applyFill="1" applyAlignment="1">
      <alignment horizontal="right"/>
    </xf>
    <xf numFmtId="0" fontId="2" fillId="0" borderId="0" xfId="1" applyFont="1" applyAlignment="1">
      <alignment horizontal="right"/>
    </xf>
    <xf numFmtId="0" fontId="3" fillId="0" borderId="0" xfId="1" applyFont="1" applyAlignment="1">
      <alignment horizontal="right"/>
    </xf>
    <xf numFmtId="0" fontId="4" fillId="0" borderId="0" xfId="1" applyAlignment="1">
      <alignment horizontal="right"/>
    </xf>
    <xf numFmtId="0" fontId="2" fillId="0" borderId="0" xfId="1" applyFont="1" applyAlignment="1">
      <alignment horizontal="left"/>
    </xf>
    <xf numFmtId="164" fontId="7" fillId="0" borderId="0" xfId="1" applyNumberFormat="1" applyFont="1"/>
    <xf numFmtId="164" fontId="7" fillId="0" borderId="0" xfId="1" applyNumberFormat="1" applyFont="1" applyAlignment="1">
      <alignment horizontal="right"/>
    </xf>
    <xf numFmtId="0" fontId="7" fillId="0" borderId="0" xfId="1" applyFont="1" applyAlignment="1">
      <alignment horizontal="right"/>
    </xf>
    <xf numFmtId="0" fontId="4" fillId="0" borderId="0" xfId="1"/>
    <xf numFmtId="0" fontId="8" fillId="8" borderId="0" xfId="1" applyFont="1" applyFill="1" applyAlignment="1">
      <alignment horizontal="right" vertical="center"/>
    </xf>
    <xf numFmtId="0" fontId="9" fillId="8" borderId="0" xfId="1" applyFont="1" applyFill="1" applyAlignment="1">
      <alignment horizontal="left" vertical="center"/>
    </xf>
    <xf numFmtId="0" fontId="10" fillId="8" borderId="0" xfId="1" applyFont="1" applyFill="1" applyAlignment="1">
      <alignment horizontal="right" vertical="center"/>
    </xf>
    <xf numFmtId="0" fontId="8" fillId="8" borderId="0" xfId="1" applyFont="1" applyFill="1" applyAlignment="1">
      <alignment horizontal="left" vertical="center"/>
    </xf>
    <xf numFmtId="0" fontId="10" fillId="8" borderId="0" xfId="1" applyFont="1" applyFill="1" applyAlignment="1">
      <alignment vertical="center"/>
    </xf>
    <xf numFmtId="0" fontId="11" fillId="0" borderId="0" xfId="1" applyFont="1" applyAlignment="1">
      <alignment horizontal="left"/>
    </xf>
    <xf numFmtId="49" fontId="4" fillId="0" borderId="0" xfId="1" applyNumberFormat="1" applyAlignment="1">
      <alignment horizontal="right"/>
    </xf>
    <xf numFmtId="164" fontId="2" fillId="0" borderId="0" xfId="1" applyNumberFormat="1" applyFont="1" applyAlignment="1">
      <alignment horizontal="right"/>
    </xf>
    <xf numFmtId="0" fontId="12" fillId="0" borderId="0" xfId="1" applyFont="1"/>
    <xf numFmtId="164" fontId="13" fillId="0" borderId="0" xfId="1" applyNumberFormat="1" applyFont="1" applyAlignment="1">
      <alignment horizontal="right"/>
    </xf>
    <xf numFmtId="165" fontId="4" fillId="0" borderId="0" xfId="1" applyNumberFormat="1"/>
    <xf numFmtId="6" fontId="4" fillId="0" borderId="0" xfId="1" applyNumberFormat="1"/>
    <xf numFmtId="165" fontId="4" fillId="0" borderId="0" xfId="1" applyNumberFormat="1" applyAlignment="1">
      <alignment horizontal="right"/>
    </xf>
    <xf numFmtId="165" fontId="14" fillId="0" borderId="0" xfId="1" applyNumberFormat="1" applyFont="1"/>
    <xf numFmtId="164" fontId="16" fillId="0" borderId="0" xfId="1" applyNumberFormat="1" applyFont="1" applyAlignment="1">
      <alignment horizontal="right"/>
    </xf>
    <xf numFmtId="0" fontId="15" fillId="0" borderId="0" xfId="1" applyFont="1" applyAlignment="1">
      <alignment horizontal="right"/>
    </xf>
    <xf numFmtId="164" fontId="15" fillId="0" borderId="0" xfId="1" applyNumberFormat="1" applyFont="1" applyAlignment="1">
      <alignment horizontal="right"/>
    </xf>
    <xf numFmtId="164" fontId="15" fillId="0" borderId="0" xfId="1" applyNumberFormat="1" applyFont="1"/>
    <xf numFmtId="0" fontId="12" fillId="0" borderId="0" xfId="1" applyFont="1" applyAlignment="1">
      <alignment wrapText="1"/>
    </xf>
  </cellXfs>
  <cellStyles count="2">
    <cellStyle name="Normal" xfId="0" builtinId="0" customBuiltin="1"/>
    <cellStyle name="Normal 2" xfId="1" xr:uid="{980485DA-54BD-7940-BFFF-8576D2118FF1}"/>
  </cellStyles>
  <dxfs count="8">
    <dxf>
      <font>
        <color rgb="FF006100"/>
      </font>
      <fill>
        <patternFill>
          <bgColor rgb="FFC6EFCE"/>
        </patternFill>
      </fill>
    </dxf>
    <dxf>
      <font>
        <b/>
        <i val="0"/>
        <strike/>
        <color theme="9" tint="-0.24994659260841701"/>
      </font>
    </dxf>
    <dxf>
      <font>
        <color rgb="FF9C0006"/>
      </font>
      <fill>
        <patternFill>
          <bgColor rgb="FFFFC7CE"/>
        </patternFill>
      </fill>
    </dxf>
    <dxf>
      <font>
        <b/>
        <i val="0"/>
        <strike/>
        <u val="none"/>
        <color rgb="FFC00000"/>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97">
  <rv s="0">
    <v>https://www.bing.com/financeapi/forcetrigger?t=brjlnm&amp;q=XNSE%3aIIFLWAM&amp;form=skydnc</v>
    <v>Learn more on Bing</v>
  </rv>
  <rv s="1">
    <v>0</v>
    <v>360 ONE WAM LIMITED (XNSE:360ONE)</v>
    <v>2</v>
    <v>3</v>
    <v>Finance</v>
    <v>4</v>
    <v>en-GB</v>
    <v>brjlnm</v>
    <v>268435456</v>
    <v>1</v>
    <v>Powered by Refinitiv</v>
    <v>1215</v>
    <v>501.95</v>
    <v>1.0285</v>
    <v>27.85</v>
    <v>2.7629000000000001E-2</v>
    <v>INR</v>
    <v>360 ONE WAM Limited is an India-based company, which is engaged in distribution of various financial products and advising clients on wealth management through mutual fund and alternative investment fund platform, which entails internal research of investment products, sectors, and markets. Its segments include Wealth Management and Asset Management. Wealth management segment comprises distribution of financial products, advisory, equity and debt broking, estate planning and managing financial products essentially in the nature of advisory. The segment also includes lending and investment activities which are complimentary to wealth management activities and largely provided to or arise from servicing its clients under wealth management. Asset Management segment generally comprises management of pooled funds under various products and structures. such as mutual funds, alternative asset funds, portfolio management and related activities.</v>
    <v>1226</v>
    <v>National Stock Exchange of India</v>
    <v>XNSE</v>
    <v>XNSE</v>
    <v>7th Floor, IIFL Centre, Kamala Mills Compound, Senapati Bapat Marg, Lower Parel, MUMBAI, MAHARASHTRA, 400013 IN</v>
    <v>1051.95</v>
    <v>Investment Banking &amp; Investment Services</v>
    <v>Stock</v>
    <v>45589.492465277777</v>
    <v>0</v>
    <v>1017</v>
    <v>368502500000</v>
    <v>360 ONE WAM LIMITED</v>
    <v>360 ONE WAM LIMITED</v>
    <v>1017</v>
    <v>39.33</v>
    <v>1008</v>
    <v>1035.8499999999999</v>
    <v>365577900</v>
    <v>360ONE</v>
    <v>360 ONE WAM LIMITED (XNSE:360ONE)</v>
    <v>697426</v>
    <v>1199200</v>
    <v>2008</v>
  </rv>
  <rv s="2">
    <v>1</v>
  </rv>
  <rv s="0">
    <v>https://www.bing.com/financeapi/forcetrigger?t=ahgq1h&amp;q=XNSE%3aAARTIIND&amp;form=skydnc</v>
    <v>Learn more on Bing</v>
  </rv>
  <rv s="1">
    <v>0</v>
    <v>AARTI INDUSTRIES LTD (XNSE:AARTIIND)</v>
    <v>2</v>
    <v>3</v>
    <v>Finance</v>
    <v>4</v>
    <v>en-GB</v>
    <v>ahgq1h</v>
    <v>268435456</v>
    <v>1</v>
    <v>Powered by Refinitiv</v>
    <v>769.25</v>
    <v>438</v>
    <v>1.302</v>
    <v>11.9</v>
    <v>2.4140000000000002E-2</v>
    <v>INR</v>
    <v>Aarti Industries Limited is an India-based company, which is engaged in manufacturing and dealing in specialty chemicals and intermediates. The Company specializes in benzene-based derivatives. The Company operates through two segments: Specialty Chemicals and Pharmaceuticals. Its Specialty Chemicals segment serves polymer and additives; agrochemicals and intermediates; dyes, pigments, paints, and printing inks; pharma intermediates, and fuel additives, rubber chemicals, and resins markets. Its Pharmaceuticals segment serves active pharmaceutical ingredients and intermediates for innovators and generic companies. The Company’s chemical product category include Chlorination, Nitration, Hydrogenation, Ammonolysis, Halex, Dinitro chlorination, Alkylation, Hydrolysis, Methoxylation, Esterification, Diazotization, Sulphonation, Condensation, N-Alkylation, Oxidation, and Other (inorganic). The Company also provides for analytical and process safety testing.</v>
    <v>12758</v>
    <v>National Stock Exchange of India</v>
    <v>XNSE</v>
    <v>XNSE</v>
    <v>71, Udyog Kshetra, 2nd Floor, Mulund Goregaon Link Road, Mulund, (West), MUMBAI, MAHARASHTRA, 400080 IN</v>
    <v>507.85</v>
    <v>Chemicals</v>
    <v>Stock</v>
    <v>45589.492465277777</v>
    <v>3</v>
    <v>490.85</v>
    <v>178703900000</v>
    <v>AARTI INDUSTRIES LTD</v>
    <v>AARTI INDUSTRIES LTD</v>
    <v>497</v>
    <v>36.94</v>
    <v>492.95</v>
    <v>504.85</v>
    <v>362519300</v>
    <v>AARTIIND</v>
    <v>AARTI INDUSTRIES LTD (XNSE:AARTIIND)</v>
    <v>856122</v>
    <v>1092890</v>
    <v>1984</v>
  </rv>
  <rv s="2">
    <v>4</v>
  </rv>
  <rv s="0">
    <v>https://www.bing.com/financeapi/forcetrigger?t=ahgqfr&amp;q=XNSE%3aABBOTINDIA&amp;form=skydnc</v>
    <v>Learn more on Bing</v>
  </rv>
  <rv s="1">
    <v>0</v>
    <v>ABBOTT INDIA LIMITED (XNSE:ABBOTINDIA)</v>
    <v>2</v>
    <v>3</v>
    <v>Finance</v>
    <v>4</v>
    <v>en-GB</v>
    <v>ahgqfr</v>
    <v>268435456</v>
    <v>1</v>
    <v>Powered by Refinitiv</v>
    <v>30521</v>
    <v>22000</v>
    <v>0.12130000000000001</v>
    <v>170.7</v>
    <v>5.999E-3</v>
    <v>INR</v>
    <v>Abbott India Limited is an India-based company engaged in the pharmaceuticals business. The Company is involved in product development, manufacturing, and sales of healthcare products. It operates in a single reportable business segment, which is Pharmaceuticals. It distributes products and solutions in multiple therapeutic categories such as women's health, gastroenterology, cardiology, metabolic disorders, Central Nervous System, Vaccines, Multi-Specialty, and primary care. Its products include Colospa (irritable bowel disease), Ganaton (gastrointestinal motility), Librax (irritable bowel disease), Thyronorm (hypothyroidism), Duphaston (miscarriage and IVF), Duphalac (constipation), Digene (antacid), Prothiaden (pain and depression), Influvac (prevention of influenza), Cremaffin Plus (Constipation), Pankreoflat (indigestion), Brufen P (fever), and Duvadilan (preterm labor). It offers various products under brands such as Similac, PediaSure, Pedialyte, EleCare, Ensure, and Glucerna.</v>
    <v>3814</v>
    <v>National Stock Exchange of India</v>
    <v>XNSE</v>
    <v>XNSE</v>
    <v>Godrej BKC, Plot C 68, G block, 16th Floor, Bandra Kurla Complex, Near MCA Club, Bandra ( E ), MUMBAI, MAHARASHTRA, 400051 IN</v>
    <v>28839.35</v>
    <v>Pharmaceuticals</v>
    <v>Stock</v>
    <v>45589.492465277777</v>
    <v>6</v>
    <v>28350</v>
    <v>604652100000</v>
    <v>ABBOTT INDIA LIMITED</v>
    <v>ABBOTT INDIA LIMITED</v>
    <v>28647.9</v>
    <v>48.9863</v>
    <v>28455.15</v>
    <v>28625.85</v>
    <v>21249300</v>
    <v>ABBOTINDIA</v>
    <v>ABBOTT INDIA LIMITED (XNSE:ABBOTINDIA)</v>
    <v>11040</v>
    <v>10550</v>
    <v>1944</v>
  </rv>
  <rv s="2">
    <v>7</v>
  </rv>
  <rv s="0">
    <v>https://www.bing.com/financeapi/forcetrigger?t=ahgqu2&amp;q=XNSE%3aACC&amp;form=skydnc</v>
    <v>Learn more on Bing</v>
  </rv>
  <rv s="1">
    <v>0</v>
    <v>ACC Limited (XNSE:ACC)</v>
    <v>2</v>
    <v>3</v>
    <v>Finance</v>
    <v>4</v>
    <v>en-GB</v>
    <v>ahgqu2</v>
    <v>268435456</v>
    <v>1</v>
    <v>Powered by Refinitiv</v>
    <v>2844</v>
    <v>1803</v>
    <v>0.91920000000000002</v>
    <v>13.4</v>
    <v>5.9379999999999997E-3</v>
    <v>INR</v>
    <v>ACC Limited is an India-based cement and building materials company. It is engaged in manufacturing and marketing of cement and cement-related products. It operates through two segments: Cement and Ready-Mix Concrete. Its segment manufactures cement from clinker by mixing the raw materials such as limestone, clay, iron ore, fly ash, bauxite, gypsum, and others. Its Ready-Mix Concrete segment manufactures concrete in a batch plant according to a set-engineered mix design. Its products include gold range, silver range, bulk cement, solutions and products, ready mixed concrete, ready mixed concrete value-added products, ACC ECOMaxX, and digital and customer solutions. Its gold range products include ACC CONCRETE+XTRA STRONG, ACC F2R SUPERFAST and ACC GOLD WATER SHIELD. Its silver range products include ACC SURAKSHA POWER, ACC Suraksha Power+, ACC HPC LONG LIFE and ACC Super Shaktimaan. Its ACC LeakBlock products include ACC LeakBlock Cement Mix LB-202 and ACC LeakBlock Cement Coat LB-303.</v>
    <v>3852</v>
    <v>National Stock Exchange of India</v>
    <v>XNSE</v>
    <v>XNSE</v>
    <v>Cement House, 121, Maharshi Karve Road, MUMBAI, MAHARASHTRA, 400020 IN</v>
    <v>2294.1</v>
    <v>Construction Materials</v>
    <v>Stock</v>
    <v>45589.492465277777</v>
    <v>9</v>
    <v>2204</v>
    <v>423798300000</v>
    <v>ACC Limited</v>
    <v>ACC Limited</v>
    <v>2230</v>
    <v>19.114899999999999</v>
    <v>2256.8000000000002</v>
    <v>2270.1999999999998</v>
    <v>187787300</v>
    <v>ACC</v>
    <v>ACC Limited (XNSE:ACC)</v>
    <v>1092773</v>
    <v>243820</v>
    <v>1936</v>
  </rv>
  <rv s="2">
    <v>10</v>
  </rv>
  <rv s="0">
    <v>https://www.bing.com/financeapi/forcetrigger?t=ahgr6h&amp;q=XNSE%3aADANIPORTS&amp;form=skydnc</v>
    <v>Learn more on Bing</v>
  </rv>
  <rv s="1">
    <v>0</v>
    <v>ADANI PORTS AND SPECIAL ECONOMIC ZONE LIMITED (XNSE:ADANIPORTS)</v>
    <v>2</v>
    <v>3</v>
    <v>Finance</v>
    <v>4</v>
    <v>en-GB</v>
    <v>ahgr6h</v>
    <v>268435456</v>
    <v>1</v>
    <v>Powered by Refinitiv</v>
    <v>1621.4</v>
    <v>754.5</v>
    <v>1.1839</v>
    <v>13.95</v>
    <v>1.0407E-2</v>
    <v>INR</v>
    <v>Adani Ports and Special Economic Zone Limited is an India-based integrated ports and logistics company. The Company's segments include port and special economic zone (SEZ) activities, and other. The port and SEZ activities segment, which includes developing, operating and maintaining the port services, port related infrastructure development activities and development of infrastructure in a contiguous special economic zone. The Other Segment mainly includes Aircraft Operating Income, Warehousing and transportation of food grains. Its presence across 13 domestic ports in seven maritime states of Gujarat, Maharashtra, Goa, Kerala, Andhra Pradesh, Tamil Nadu and Odisha. The ports are equipped to handle diverse cargos, from dry cargo, liquid cargo, crude to containers. The Company is also developing a container transshipment port at Vizhinjam in Kerala and has forayed in the state of West Bengal and developing a trans-shipment container terminal at Colombo Port in Sri Lanka.</v>
    <v>2919</v>
    <v>National Stock Exchange of India</v>
    <v>XNSE</v>
    <v>XNSE</v>
    <v>Adani Corporate House, Shantigram, Near Vaishno Devi Circle, S. G. Highway, Khodiyar, AHMEDABAD, GUJARAT, 382421 IN</v>
    <v>1359</v>
    <v>Transport Infrastructure</v>
    <v>Stock</v>
    <v>45589.492465277777</v>
    <v>12</v>
    <v>1336.2</v>
    <v>2895558000000</v>
    <v>ADANI PORTS AND SPECIAL ECONOMIC ZONE LIMITED</v>
    <v>ADANI PORTS AND SPECIAL ECONOMIC ZONE LIMITED</v>
    <v>1345</v>
    <v>30.5916</v>
    <v>1340.45</v>
    <v>1354.4</v>
    <v>2160139000</v>
    <v>ADANIPORTS</v>
    <v>ADANI PORTS AND SPECIAL ECONOMIC ZONE LIMITED (XNSE:ADANIPORTS)</v>
    <v>1115993</v>
    <v>1475550</v>
    <v>1998</v>
  </rv>
  <rv s="2">
    <v>13</v>
  </rv>
  <rv s="0">
    <v>https://www.bing.com/financeapi/forcetrigger?t=ahgtm7&amp;q=XNSE%3aAKZOINDIA&amp;form=skydnc</v>
    <v>Learn more on Bing</v>
  </rv>
  <rv s="1">
    <v>0</v>
    <v>Akzo Nobel India Limited (XNSE:AKZOINDIA)</v>
    <v>2</v>
    <v>3</v>
    <v>Finance</v>
    <v>4</v>
    <v>en-GB</v>
    <v>ahgtm7</v>
    <v>268435456</v>
    <v>1</v>
    <v>Powered by Refinitiv</v>
    <v>4649</v>
    <v>2267</v>
    <v>0.2019</v>
    <v>22.25</v>
    <v>6.0390000000000001E-3</v>
    <v>INR</v>
    <v>Akzo Nobel India Limited is an India-based coatings company, which is engaged in the business of manufacturing, trading, and selling paints and related products. Its business unit includes Decorative Paints, Automotive &amp; Specialty Coatings (ASC), Powder Coatings, Industrial Coatings, Marine &amp; Protective Coatings. The decorative paint business offers a range of products, including paints, lacquers, and varnishes. It also supplies a range of mixing machines, color concepts and training initiatives for the building and renovation industry. ASC provides coating solutions for various industries in India, such as automotive original equipment manufacturer coatings, consumer electronics coatings, vehicle refinishes and specialty coatings. Powder coatings are a sustainable alternative to liquid coatings. The industrial coatings business includes coil and extrusion coatings, packaging coatings, wood finishes and adhesives. Its portfolio brands include Dulux, International, Sikkens and Interpon.</v>
    <v>1533</v>
    <v>National Stock Exchange of India</v>
    <v>XNSE</v>
    <v>XNSE</v>
    <v>9th Floor, Magnum Towers, Golf Course Extension Road, Sector 58, GURGAON, HARYANA, 122011 IN</v>
    <v>3738.65</v>
    <v>Chemicals</v>
    <v>Stock</v>
    <v>45589.492465277777</v>
    <v>15</v>
    <v>3666</v>
    <v>167800100000</v>
    <v>Akzo Nobel India Limited</v>
    <v>Akzo Nobel India Limited</v>
    <v>3716.2</v>
    <v>39.131599999999999</v>
    <v>3684.65</v>
    <v>3706.9</v>
    <v>45540310</v>
    <v>AKZOINDIA</v>
    <v>Akzo Nobel India Limited (XNSE:AKZOINDIA)</v>
    <v>6436</v>
    <v>17900</v>
    <v>1954</v>
  </rv>
  <rv s="2">
    <v>16</v>
  </rv>
  <rv s="0">
    <v>https://www.bing.com/financeapi/forcetrigger?t=ahgwpr&amp;q=XNSE%3aAPLLTD&amp;form=skydnc</v>
    <v>Learn more on Bing</v>
  </rv>
  <rv s="1">
    <v>0</v>
    <v>ALEMBIC PHARMACEUTICALS LIMITED (XNSE:APLLTD)</v>
    <v>2</v>
    <v>3</v>
    <v>Finance</v>
    <v>4</v>
    <v>en-GB</v>
    <v>ahgwpr</v>
    <v>268435456</v>
    <v>1</v>
    <v>Powered by Refinitiv</v>
    <v>1303.9000000000001</v>
    <v>707.15</v>
    <v>0.6905</v>
    <v>-21.6</v>
    <v>-1.9879000000000001E-2</v>
    <v>INR</v>
    <v>Alembic Pharmaceuticals Limited is an India-based pharmaceutical company. The Company is involved in manufacturing and marketing India Formulations, International Generics, and Active Pharmaceutical Ingredients (API). It delivers a diverse and expanding range of generics across chronic segments. Its therapies include Dermatology, Anti-Infective, Cold &amp; Cough, Gastrology, Cardiology, Anti-Diabetic, Ophthalmology, Nephro/Uro, Animal Health, Orthopaedic and Gynaecology. Products under International Generics are manufactured across its facilities in Panelav, Karkhadi and Jarod in Gujarat. It has research and development facilities in Vadodara (Gujarat), Hyderabad (Telangana), and New Jersey (United States). Its APIs are manufactured at its three plants in Panelav and Karkhadi in Gujarat. The manufacturing facility in Sikkim is for manufacturing its India Formulations. Its subsidiaries include Alembic Pharmaceuticals Inc., Alembic Global Holding SA and others.</v>
    <v>14858</v>
    <v>National Stock Exchange of India</v>
    <v>XNSE</v>
    <v>XNSE</v>
    <v>Alembic Road, VADODARA, GUJARAT, 390003 IN</v>
    <v>1088.95</v>
    <v>Pharmaceuticals</v>
    <v>Stock</v>
    <v>45589.492465277777</v>
    <v>18</v>
    <v>1058.25</v>
    <v>214312800000</v>
    <v>ALEMBIC PHARMACEUTICALS LIMITED</v>
    <v>ALEMBIC PHARMACEUTICALS LIMITED</v>
    <v>1080.5</v>
    <v>33.909999999999997</v>
    <v>1086.5999999999999</v>
    <v>1065</v>
    <v>196563100</v>
    <v>APLLTD</v>
    <v>ALEMBIC PHARMACEUTICALS LIMITED (XNSE:APLLTD)</v>
    <v>66072</v>
    <v>181260</v>
    <v>2010</v>
  </rv>
  <rv s="2">
    <v>19</v>
  </rv>
  <rv s="0">
    <v>https://www.bing.com/financeapi/forcetrigger?t=ahgua2&amp;q=XNSE%3aALKEM&amp;form=skydnc</v>
    <v>Learn more on Bing</v>
  </rv>
  <rv s="1">
    <v>0</v>
    <v>ALKEM LABORATORIES LIMITED (XNSE:ALKEM)</v>
    <v>2</v>
    <v>3</v>
    <v>Finance</v>
    <v>4</v>
    <v>en-GB</v>
    <v>ahgua2</v>
    <v>268435456</v>
    <v>1</v>
    <v>Powered by Refinitiv</v>
    <v>6439.9</v>
    <v>3509.95</v>
    <v>0.61040000000000005</v>
    <v>106.4</v>
    <v>1.8173999999999999E-2</v>
    <v>INR</v>
    <v>Alkem Laboratories Ltd. is an India-based pharmaceutical company with global operations, engaged in the development, manufacturing and sale of pharmaceutical and nutraceutical products. The Company produces branded generics, generic drugs, active pharmaceutical ingredients (APIs) and nutraceuticals, which it markets in India and international markets. It has a portfolio of more than 800 brands in India. The Company also has a presence in more than 40 international markets, with the United States being its key focus market. Its offerings include therapies, Rx products and Alkem generic. Its therapy offerings include anti-infective, anti-osteoporosis, cardiology, neurology, dermatology, diabetology, gastroenterology, gynecology, oncology, ophthalmology, respiratory, rheumatology and urology. Its product portfolio also includes mega-brands such as Clavam, Pan, Pan-D, and Taxim-O. Under the Alkem Generics cluster there are four divisions: Futura, Maxxio, Novokem and Alkem Healthcare.</v>
    <v>17277</v>
    <v>National Stock Exchange of India</v>
    <v>XNSE</v>
    <v>XNSE</v>
    <v>Devashish Building, Alkem House, Senapati Bapat Road, Lower Parel, MUMBAI, MAHARASHTRA, 400013 IN</v>
    <v>5984.95</v>
    <v>Pharmaceuticals</v>
    <v>Stock</v>
    <v>45589.492465277777</v>
    <v>21</v>
    <v>5864.05</v>
    <v>730572100000</v>
    <v>ALKEM LABORATORIES LIMITED</v>
    <v>ALKEM LABORATORIES LIMITED</v>
    <v>5900</v>
    <v>34.579599999999999</v>
    <v>5854.55</v>
    <v>5960.95</v>
    <v>119565000</v>
    <v>ALKEM</v>
    <v>ALKEM LABORATORIES LIMITED (XNSE:ALKEM)</v>
    <v>204593</v>
    <v>179000</v>
    <v>1973</v>
  </rv>
  <rv s="2">
    <v>22</v>
  </rv>
  <rv s="0">
    <v>https://www.bing.com/financeapi/forcetrigger?t=ahgucw&amp;q=XNSE%3aALKYLAMINE&amp;form=skydnc</v>
    <v>Learn more on Bing</v>
  </rv>
  <rv s="1">
    <v>0</v>
    <v>ALKYL AMINES CHEMICALS LIMITED (XNSE:ALKYLAMINE)</v>
    <v>2</v>
    <v>3</v>
    <v>Finance</v>
    <v>4</v>
    <v>en-GB</v>
    <v>ahgucw</v>
    <v>268435456</v>
    <v>1</v>
    <v>Powered by Refinitiv</v>
    <v>2735</v>
    <v>1808</v>
    <v>1.0580000000000001</v>
    <v>-7.5</v>
    <v>-3.5920000000000001E-3</v>
    <v>INR</v>
    <v>Alkyl Amines Chemicals Limited is an India-based company, which is engaged in the business of manufacturing and marketing various aliphatic amines, amine derivatives and other specialty chemicals. The Company supplies amines and amine-based chemicals to the pharmaceutical, agrochemical, rubber chemical, and water treatment industries. Its aliphatic amines products include Methylamine, Ethylamine, Isopropylamine, Propylamines, Cyclohexylamines, Butylamines, Ethylhexylamines and Furfurylamine. Its amine derivatives products include Dimethylamine hydrochloride, Triethylamine hydrochloride, Diisopropylethylamine, and Diethyl toluamide. Its specialty chemical products include acetonitrile, 1,8-Diazabicyclo [5.4.0] undec-7-ene (DBU), Diethyleketone or 3-Pentanone, ALCHAN 100, ALCHAN 300, 2-aminoethoxy ethano (DGA), 2-ethoxyethylamine (EOEA), tempo, free radical, Monomethylamine 30% in MeOH, Tetramethylethylenediamine, and Monomethylamine 25% in MeOH.</v>
    <v>639</v>
    <v>National Stock Exchange of India</v>
    <v>XNSE</v>
    <v>XNSE</v>
    <v>401-407, Nirman Vyapar Kendra,, Sector 17, Vashi,, NAVI MUMBAI, MAHARASHTRA, 400703 IN</v>
    <v>2112.9499999999998</v>
    <v>Chemicals</v>
    <v>Stock</v>
    <v>45589.492465277777</v>
    <v>24</v>
    <v>2061</v>
    <v>106122600000</v>
    <v>ALKYL AMINES CHEMICALS LIMITED</v>
    <v>ALKYL AMINES CHEMICALS LIMITED</v>
    <v>2088.0500000000002</v>
    <v>72.14</v>
    <v>2088.0500000000002</v>
    <v>2080.5500000000002</v>
    <v>51136040</v>
    <v>ALKYLAMINE</v>
    <v>ALKYL AMINES CHEMICALS LIMITED (XNSE:ALKYLAMINE)</v>
    <v>32146</v>
    <v>60300</v>
    <v>1979</v>
  </rv>
  <rv s="2">
    <v>25</v>
  </rv>
  <rv s="3">
    <v>5</v>
    <v>ALLCARGO TERMINALS LIMITED (XNSE:ATL)</v>
    <v>6</v>
    <v>7</v>
    <v>Finance</v>
    <v>4</v>
    <v>en-GB</v>
    <v>cal7ar</v>
    <v>268435456</v>
    <v>1</v>
    <v>Powered by Refinitiv</v>
    <v>82.5</v>
    <v>37.25</v>
    <v>0.39</v>
    <v>1.0067E-2</v>
    <v>INR</v>
    <v>Allcargo Terminals Limited is an India-based company. The Company operates container freight stations (CFS) and inland container depots (ICD) across the country. The Company provides various services, including import handling, export handling, hazardous cargo, specialized cargo handling, bonded and non-bonded warehouse, reefer monitoring service, direct port delivery, iso tank, and first and last mile delivery. It offers services and facilities for bonded and non-bonded warehousing. It facilitates import and export handling for diverse types and sizes of cargo. It creates synergies to help its customers access a global network operating in approximately 180 countries and in multiple logistics verticals, such as international supply chain, express distribution, contract logistics, and others. With its myCFS portal, it enables a one-stop solution for contact-less CFS services. Its CFS-ICD facilities are located close to the ports covering Mumbai, Mundra, Kolkata, Chennai, and Dadri.</v>
    <v>266</v>
    <v>National Stock Exchange of India</v>
    <v>XNSE</v>
    <v>XNSE</v>
    <v>Allcargo House, CST Road, Kalina, Santacruz (East), MUMBAI, MAHARASHTRA, 400098 IN</v>
    <v>39.33</v>
    <v>Transport Infrastructure</v>
    <v>Stock</v>
    <v>45589.492465277777</v>
    <v>38.409999999999997</v>
    <v>9518244000</v>
    <v>ALLCARGO TERMINALS LIMITED</v>
    <v>ALLCARGO TERMINALS LIMITED</v>
    <v>38.99</v>
    <v>21.31</v>
    <v>38.74</v>
    <v>39.130000000000003</v>
    <v>245695500</v>
    <v>ATL</v>
    <v>ALLCARGO TERMINALS LIMITED (XNSE:ATL)</v>
    <v>346373</v>
    <v>414390</v>
    <v>2019</v>
  </rv>
  <rv s="2">
    <v>27</v>
  </rv>
  <rv s="0">
    <v>https://www.bing.com/financeapi/forcetrigger?t=aysetc&amp;q=XNSE%3aAMBER&amp;form=skydnc</v>
    <v>Learn more on Bing</v>
  </rv>
  <rv s="1">
    <v>0</v>
    <v>AMBER ENTERPRISES INDIA LIMITED (XNSE:AMBER)</v>
    <v>2</v>
    <v>3</v>
    <v>Finance</v>
    <v>4</v>
    <v>en-GB</v>
    <v>aysetc</v>
    <v>268435456</v>
    <v>1</v>
    <v>Powered by Refinitiv</v>
    <v>7159</v>
    <v>2721.05</v>
    <v>0.1638</v>
    <v>-152.85</v>
    <v>-2.3852999999999999E-2</v>
    <v>INR</v>
    <v>Amber Enterprises India Limited is engaged in manufacturing of consumer durable products. The Company is a manufacturer of room air conditioners and its components for original equipment manufacturer (OEM) /original design manufacturer (ODM) industry including scrap. The Company’s segments include Consumer durables, Electronics manufacturing services (EMS) and Railway subsystem &amp; mobility products. The Company’s business divisions include Room Air Conditioner, Components refrigeration and air conditioning (RAC &amp; Non-RAC), Mobility Application, Motors, and Electronics. It manufactures all types of room and mobile air conditioners and its components such as heat exchangers, motors, multi-flow condensers, sheet metal components, copper tubing, plastic extrusion, vacuum forming and injection molding for OEM/ ODM industries in India. It also manufactures non air conditioner components such as case liners for refrigerator, plastic extrusion sheets, sheet metal components for microwave.</v>
    <v>1990</v>
    <v>National Stock Exchange of India</v>
    <v>XNSE</v>
    <v>XNSE</v>
    <v>Universal Trade Tower, 1st Floor, Sector 49, Sohna Road, GURGAON, HARYANA, 122018 IN</v>
    <v>7159</v>
    <v>Machinery, Equipment &amp; Components</v>
    <v>Stock</v>
    <v>45589.492465277777</v>
    <v>29</v>
    <v>6148.05</v>
    <v>216440300000</v>
    <v>AMBER ENTERPRISES INDIA LIMITED</v>
    <v>AMBER ENTERPRISES INDIA LIMITED</v>
    <v>6276.8</v>
    <v>116.21</v>
    <v>6408.05</v>
    <v>6255.2</v>
    <v>33776310</v>
    <v>AMBER</v>
    <v>AMBER ENTERPRISES INDIA LIMITED (XNSE:AMBER)</v>
    <v>5659630</v>
    <v>1418760</v>
    <v>1990</v>
  </rv>
  <rv s="2">
    <v>30</v>
  </rv>
  <rv s="0">
    <v>https://www.bing.com/financeapi/forcetrigger?t=c4etk2&amp;q=XNSE%3aANANDRATHI&amp;form=skydnc</v>
    <v>Learn more on Bing</v>
  </rv>
  <rv s="1">
    <v>0</v>
    <v>Anand Rathi Wealth Ltd (XNSE:ANANDRATHI)</v>
    <v>2</v>
    <v>3</v>
    <v>Finance</v>
    <v>4</v>
    <v>en-GB</v>
    <v>c4etk2</v>
    <v>268435456</v>
    <v>1</v>
    <v>Powered by Refinitiv</v>
    <v>4382</v>
    <v>1739.9</v>
    <v>4.4999999999999998E-2</v>
    <v>44.1</v>
    <v>1.0898000000000001E-2</v>
    <v>INR</v>
    <v>Anand Rathi Wealth Limited is an India-based wealth solutions provider. The Company is engaged in the business of services for the distribution and sale of financial products. It works with high and ultra-high net worth individuals (HNIs and UHNIs) to facilitate their investments in financial instruments using its solutions. Its flagship Private Wealth (PW) vertical is engaged in providing solutions to its clients by facilitating investments in financial instruments through an objective-driven process. Its Digital Wealth (DW) vertical is a financial technology (fintech) expansion of its offering, addressing the market's wealthy sector with a wealth solution given through a physical plus digital (phygital) channel, or a blend of human contact and technology. Omni Financial Advisors (OFA) vertical is also an extension for capturing the wealth management landscape through which it provides a technology platform for mutual fund distributors (MFDs) to service their clients and grow.</v>
    <v>1012</v>
    <v>National Stock Exchange of India</v>
    <v>XNSE</v>
    <v>XNSE</v>
    <v>Floor No 2nd &amp; 3rd, Block B &amp; C, E, Wing, Trade Link, Kamala Mills Compound,, Senapati Bapat Marg, Lower Parel, MUMBAI, MAHARASHTRA, 400013 IN</v>
    <v>4147.1499999999996</v>
    <v>Investment Banking &amp; Investment Services</v>
    <v>Stock</v>
    <v>45589.492465277777</v>
    <v>32</v>
    <v>3982</v>
    <v>167981900000</v>
    <v>Anand Rathi Wealth Ltd</v>
    <v>Anand Rathi Wealth Ltd</v>
    <v>4085.15</v>
    <v>64.05</v>
    <v>4046.75</v>
    <v>4090.85</v>
    <v>41510320</v>
    <v>ANANDRATHI</v>
    <v>Anand Rathi Wealth Ltd (XNSE:ANANDRATHI)</v>
    <v>63094</v>
    <v>149940</v>
    <v>1995</v>
  </rv>
  <rv s="2">
    <v>33</v>
  </rv>
  <rv s="0">
    <v>https://www.bing.com/financeapi/forcetrigger?t=bwd9u2&amp;q=XNSE%3aANGELONE&amp;form=skydnc</v>
    <v>Learn more on Bing</v>
  </rv>
  <rv s="1">
    <v>0</v>
    <v>ANGEL ONE LIMITED (XNSE:ANGELONE)</v>
    <v>2</v>
    <v>3</v>
    <v>Finance</v>
    <v>4</v>
    <v>en-GB</v>
    <v>bwd9u2</v>
    <v>268435456</v>
    <v>1</v>
    <v>Powered by Refinitiv</v>
    <v>3896</v>
    <v>2025</v>
    <v>0.99119999999999997</v>
    <v>-93</v>
    <v>-3.1389E-2</v>
    <v>INR</v>
    <v>Angel One Limited is a retail full-service broking house. The Company is engaged in the business of stock, currency, and commodity broking, providing margin trading facilities, depository services and distribution of mutual funds to its clients. The Company operates through Broking and related services segment. Broking and related services segment is engaged in broking, advisory, third-party product distribution, margin trade facility and other fee-based services. Its digital platforms include Angel One Super App, Angel One Trade, and Smart API. It offers various investment options, such as stocks, mutual funds, upcoming IPO, futures, options, United States stocks, ETF, currencies, commodities, and more. The Company's subsidiaries include Angel Financial Advisors Private Limited, Angel Fincap Private Limited, Angel Securities Limited, Angel DigiTech Services Private Limited, Mimansa Software Systems Private Limited, Angel One Asset Management Company Limited, and others.</v>
    <v>3767</v>
    <v>National Stock Exchange of India</v>
    <v>XNSE</v>
    <v>XNSE</v>
    <v>6th Floor, Ackruti Star, Central Road - MIDC, Andheri (E), MUMBAI, MAHARASHTRA, 400093 IN</v>
    <v>2992.95</v>
    <v>Investment Banking &amp; Investment Services</v>
    <v>Stock</v>
    <v>45589.492465277777</v>
    <v>35</v>
    <v>2860</v>
    <v>267099400000</v>
    <v>ANGEL ONE LIMITED</v>
    <v>ANGEL ONE LIMITED</v>
    <v>2980</v>
    <v>19.62</v>
    <v>2962.8</v>
    <v>2869.8</v>
    <v>90150990</v>
    <v>ANGELONE</v>
    <v>ANGEL ONE LIMITED (XNSE:ANGELONE)</v>
    <v>1166397</v>
    <v>5539750</v>
    <v>1996</v>
  </rv>
  <rv s="2">
    <v>36</v>
  </rv>
  <rv s="0">
    <v>https://www.bing.com/financeapi/forcetrigger?t=c1bvcw&amp;q=XNSE%3aANURAS&amp;form=skydnc</v>
    <v>Learn more on Bing</v>
  </rv>
  <rv s="1">
    <v>0</v>
    <v>ANUPAM RASAYAN INDIA LIMITED (XNSE:ANURAS)</v>
    <v>2</v>
    <v>3</v>
    <v>Finance</v>
    <v>4</v>
    <v>en-GB</v>
    <v>c1bvcw</v>
    <v>268435456</v>
    <v>1</v>
    <v>Powered by Refinitiv</v>
    <v>1106.3</v>
    <v>691</v>
    <v>1.2827</v>
    <v>-3.05</v>
    <v>-4.3550000000000004E-3</v>
    <v>INR</v>
    <v>Anupam Rasayan India Ltd. is an India-based company, which is engaged in the custom synthesis (CSM) and manufacturing of specialty chemicals. The Company's segments include Life Science related Specialty Chemicals and Other Specialty Chemicals. The Life Science related Specialty Chemicals segment includes agrochemicals (including crop protection), personal care and pharmaceuticals businesses. Its agrochemicals business includes manufacturing agro intermediates and agro active ingredients (insecticides, fungicides, herbicides and plant growth regulators). Its personal care business manufactures anti-bacterial and ultraviolet protection intermediates, and active ingredients. Its pharmaceuticals business develops intermediates and key starting materials for active pharmaceutical ingredients, material sciences and surface chemistry. The Other Specialty Chemicals segment includes specialty pigments, specialty dyes and polymer additives. It caters to a range of Indian and global customers.</v>
    <v>1896</v>
    <v>National Stock Exchange of India</v>
    <v>XNSE</v>
    <v>XNSE</v>
    <v>8110, Sachin G.I.D.C. Estate, SURAT, GUJARAT, 394230 IN</v>
    <v>701.5</v>
    <v>Chemicals</v>
    <v>Stock</v>
    <v>45589.492465277777</v>
    <v>38</v>
    <v>692.55</v>
    <v>76928220000</v>
    <v>ANUPAM RASAYAN INDIA LIMITED</v>
    <v>ANUPAM RASAYAN INDIA LIMITED</v>
    <v>700</v>
    <v>80.53</v>
    <v>700.4</v>
    <v>697.35</v>
    <v>109834700</v>
    <v>ANURAS</v>
    <v>ANUPAM RASAYAN INDIA LIMITED (XNSE:ANURAS)</v>
    <v>33740</v>
    <v>45280</v>
    <v>2003</v>
  </rv>
  <rv s="2">
    <v>39</v>
  </rv>
  <rv s="0">
    <v>https://www.bing.com/financeapi/forcetrigger?t=ahgwvh&amp;q=XNSE%3aAPOLLOTYRE&amp;form=skydnc</v>
    <v>Learn more on Bing</v>
  </rv>
  <rv s="1">
    <v>0</v>
    <v>APOLLO TYRES LIMITED. (XNSE:APOLLOTYRE)</v>
    <v>2</v>
    <v>3</v>
    <v>Finance</v>
    <v>4</v>
    <v>en-GB</v>
    <v>ahgwvh</v>
    <v>268435456</v>
    <v>1</v>
    <v>Powered by Refinitiv</v>
    <v>584.9</v>
    <v>368.1</v>
    <v>1.462</v>
    <v>-6.3</v>
    <v>-1.2758E-2</v>
    <v>INR</v>
    <v>Apollo Tyres Limited is engaged in the manufacturing and sale of automotive tires. The Company operates through the automobile tires, automobile tubes and automobile flaps segment. Its geographical segments include Asia Pacific, Middle East, and Africa (APMEA), Europe and Others. It caters to specific consumer segments through its brands, Apollo and Vredestein. The Apollo brand is available across various categories, including commercial, passenger vehicles, two-wheelers, farm, and industrial. The Vredestein brand products include car tires, tires for agricultural and industrial applications and bicycle tires. The Company’s product portfolio includes the entire range of passenger car, light truck, passenger vehicle, truck and bus, and two-wheeler. Its operations are in India and comprises five tire manufacturing plants, two located in Cochin and one each at Vadodara, Chennai, and Andhra Pradesh. The Company's subsidiaries include Apollo Tyres (NL) B.V., Apollo Tyres AG, and others.</v>
    <v>15457</v>
    <v>National Stock Exchange of India</v>
    <v>XNSE</v>
    <v>XNSE</v>
    <v>Apollo House, 7 Institutional Area, Sector 32, GURGAON, HARYANA, 122001 IN</v>
    <v>498</v>
    <v>Automobiles &amp; Auto Parts</v>
    <v>Stock</v>
    <v>45589.492465277777</v>
    <v>41</v>
    <v>483.2</v>
    <v>313612800000</v>
    <v>APOLLO TYRES LIMITED.</v>
    <v>APOLLO TYRES LIMITED.</v>
    <v>498</v>
    <v>18.973600000000001</v>
    <v>493.8</v>
    <v>487.5</v>
    <v>635101000</v>
    <v>APOLLOTYRE</v>
    <v>APOLLO TYRES LIMITED. (XNSE:APOLLOTYRE)</v>
    <v>1335924</v>
    <v>1395610</v>
    <v>1972</v>
  </rv>
  <rv s="2">
    <v>42</v>
  </rv>
  <rv s="0">
    <v>https://www.bing.com/financeapi/forcetrigger?t=ahgz6h&amp;q=XNSE%3aASIANPAINT&amp;form=skydnc</v>
    <v>Learn more on Bing</v>
  </rv>
  <rv s="1">
    <v>0</v>
    <v>ASIAN PAINTS LIMITED (XNSE:ASIANPAINT)</v>
    <v>2</v>
    <v>3</v>
    <v>Finance</v>
    <v>4</v>
    <v>en-GB</v>
    <v>ahgz6h</v>
    <v>268435456</v>
    <v>1</v>
    <v>Powered by Refinitiv</v>
    <v>3422.95</v>
    <v>2670.1</v>
    <v>0.70330000000000004</v>
    <v>-17.7</v>
    <v>-5.9199999999999999E-3</v>
    <v>INR</v>
    <v>Asian Paints Limited is an India-based company, which is engaged in the business of manufacturing, selling and distribution of paints, coatings, products related to home decor, bath fittings and providing related services. The Company operates through the Paints and Home Decor segment. The Company manufactures paints, varnishes, enamels, and thinners. It also manufactures organic and inorganic chemical compounds; metal sanitary ware such as bath, sinks, washbasins and similar articles and cosmetics and toiletries. Its Home Decor business offers modular kitchens and wardrobes, bath fittings and sanitaryware, decorative lightings, unplasticized polyvinyl chloride (uPVC) windows and doors, wall coverings, furniture, furnishing, and rugs. It offers a range of services, such as interior design service, safe painting service, wood solutions, waterproofing solutions, color consultancy online and contractor finder services.</v>
    <v>9482</v>
    <v>National Stock Exchange of India</v>
    <v>XNSE</v>
    <v>XNSE</v>
    <v>Asian Paints House, 6A, Shantinagar, Santacruz (EAST), MUMBAI, MAHARASHTRA, 400055 IN</v>
    <v>3002.3</v>
    <v>Chemicals</v>
    <v>Stock</v>
    <v>45589.492465277777</v>
    <v>44</v>
    <v>2951</v>
    <v>2866232000000</v>
    <v>ASIAN PAINTS LIMITED</v>
    <v>ASIAN PAINTS LIMITED</v>
    <v>2989.7</v>
    <v>55.819400000000002</v>
    <v>2989.7</v>
    <v>2972</v>
    <v>958702200</v>
    <v>ASIANPAINT</v>
    <v>ASIAN PAINTS LIMITED (XNSE:ASIANPAINT)</v>
    <v>571259</v>
    <v>840760</v>
    <v>1945</v>
  </rv>
  <rv s="2">
    <v>45</v>
  </rv>
  <rv s="0">
    <v>https://www.bing.com/financeapi/forcetrigger?t=az66u2&amp;q=XNSE%3aASTERDM&amp;form=skydnc</v>
    <v>Learn more on Bing</v>
  </rv>
  <rv s="1">
    <v>0</v>
    <v>ASTER DM HEALTHCARE LIMITED (XNSE:ASTERDM)</v>
    <v>2</v>
    <v>3</v>
    <v>Finance</v>
    <v>4</v>
    <v>en-GB</v>
    <v>az66u2</v>
    <v>268435456</v>
    <v>1</v>
    <v>Powered by Refinitiv</v>
    <v>457.9</v>
    <v>251.07</v>
    <v>1.2796000000000001</v>
    <v>41.45</v>
    <v>0.10310900000000001</v>
    <v>INR</v>
    <v>Aster DM Healthcare Limited is a healthcare service provider. The Company's segments include Hospitals, Clinics, Retail Pharmacies, and Others. The Hospitals segment comprises of hospitals and in-house pharmacies at the hospitals. The Clinics segment comprises of clinics and in-house pharmacies at the clinics. The Retail Pharmacies segment comprises standalone retail pharmacies and optical outlets. The Other segment comprises healthcare consultancy services. The Company operates over 19 hospitals, 13 clinics, 223 pharmacies (operated by Alfaone Retail Pharmacies Private Limited under brand license from Aster), and 224 labs and patient experience centers across five states in India.</v>
    <v>14016</v>
    <v>National Stock Exchange of India</v>
    <v>XNSE</v>
    <v>XNSE</v>
    <v>Awfis, 2nd Floor Renaissance Centra, 27 &amp; 27/1, Mission Road, Rama Nagar, BANGALORE, KARNATAKA, 560027 IN</v>
    <v>457.9</v>
    <v>Healthcare Providers &amp; Services</v>
    <v>Stock</v>
    <v>45589.492465277777</v>
    <v>47</v>
    <v>422.35</v>
    <v>201764800000</v>
    <v>ASTER DM HEALTHCARE LIMITED</v>
    <v>ASTER DM HEALTHCARE LIMITED</v>
    <v>430</v>
    <v>218.0865</v>
    <v>402</v>
    <v>443.45</v>
    <v>497938700</v>
    <v>ASTERDM</v>
    <v>ASTER DM HEALTHCARE LIMITED (XNSE:ASTERDM)</v>
    <v>22407345</v>
    <v>585990</v>
    <v>2008</v>
  </rv>
  <rv s="2">
    <v>48</v>
  </rv>
  <rv s="0">
    <v>https://www.bing.com/financeapi/forcetrigger?t=ahgznm&amp;q=XNSE%3aASTRAL&amp;form=skydnc</v>
    <v>Learn more on Bing</v>
  </rv>
  <rv s="1">
    <v>0</v>
    <v>ASTRAL LIMITED (XNSE:ASTRAL)</v>
    <v>2</v>
    <v>3</v>
    <v>Finance</v>
    <v>4</v>
    <v>en-GB</v>
    <v>ahgznm</v>
    <v>268435456</v>
    <v>1</v>
    <v>Powered by Refinitiv</v>
    <v>2454</v>
    <v>1740</v>
    <v>0.93610000000000004</v>
    <v>-1.2</v>
    <v>-6.6919999999999989E-4</v>
    <v>INR</v>
    <v>Astral Limited is an India-based company, which is engaged in the manufacturing of chlorinated polyvinyl chloride (CPVC) pipes and fittings. The Company's segments include Plumbing, and Paints and Adhesives. The Company operates across seven sectors, encompassing pipes and fittings; water tanks; adhesives, construction chemicals and sealants; infrastructure; faucets and sanitaryware; paints, and specialized valves. In the pipes and fittings sector, the Company offers plumbing systems, drainage system, cable protection system, agriculture system, solvent cements and specialized fittings. In the water tanks sector, it offers roto molding tanks, blow molding tanks and loft tanks. In the infrastructure sector, it offers drainage, cable protection and PT duct system. In the faucets and sanitaryware sector, it offers faucets, sanitaryware, cisterns, showers and bathroom accessories. The Company offers protective coatings, industrial coatings and decorative coatings in the paint sector.</v>
    <v>4558</v>
    <v>National Stock Exchange of India</v>
    <v>XNSE</v>
    <v>XNSE</v>
    <v>ASTRAL HOUSE 207/1, Bh. Rajpath Club, Off. S.G. Highway, AHMEDABAD, GUJARAT, 380059 IN</v>
    <v>1810</v>
    <v>Homebuilding &amp; Construction Supplies</v>
    <v>Stock</v>
    <v>45589.492465277777</v>
    <v>50</v>
    <v>1773.45</v>
    <v>481688500000</v>
    <v>ASTRAL LIMITED</v>
    <v>ASTRAL LIMITED</v>
    <v>1809.05</v>
    <v>88.106700000000004</v>
    <v>1793.15</v>
    <v>1791.95</v>
    <v>268627000</v>
    <v>ASTRAL</v>
    <v>ASTRAL LIMITED (XNSE:ASTRAL)</v>
    <v>591028</v>
    <v>445220</v>
    <v>1996</v>
  </rv>
  <rv s="2">
    <v>51</v>
  </rv>
  <rv s="0">
    <v>https://www.bing.com/financeapi/forcetrigger?t=ahh15r&amp;q=XNSE%3aATUL&amp;form=skydnc</v>
    <v>Learn more on Bing</v>
  </rv>
  <rv s="1">
    <v>0</v>
    <v>ATUL LIMITED (XNSE:ATUL)</v>
    <v>2</v>
    <v>3</v>
    <v>Finance</v>
    <v>4</v>
    <v>en-GB</v>
    <v>ahh15r</v>
    <v>268435456</v>
    <v>1</v>
    <v>Powered by Refinitiv</v>
    <v>8180</v>
    <v>5174.8500000000004</v>
    <v>0.86140000000000005</v>
    <v>52.65</v>
    <v>6.9350000000000002E-3</v>
    <v>INR</v>
    <v>Atul Ltd is an India-based company, which is in the business of life science chemicals and performance, and other chemicals. It serves various industries across the world, such as adhesives, agriculture, animal feed, automobile, composites, construction, cosmetic, defense, dyestuff, electrical and electronics, flavor, food, footwear, fragrance, glass, home care, horticulture, hospitality, paint and coatings, paper, personal care, pharmaceutical, plastic, polymer, rubber, soap and detergent, sport and leisure, textile, tire, and wind energy. It operates through three segments: Life Science Chemicals, Performance and Other Chemicals, and Others. Its Life Science Chemicals segment offers active pharmaceutical ingredients (APIs), API intermediates, crop protection chemicals. Its Performance and Other Chemicals segment offers adhesion promoters, bulk chemicals, epoxy resins and hardeners, intermediates, and textile dyes. Its Others segment offers agribiotech, food products and services.</v>
    <v>3255</v>
    <v>National Stock Exchange of India</v>
    <v>XNSE</v>
    <v>XNSE</v>
    <v>Atul, GUJARAT, 396020 IN</v>
    <v>7725</v>
    <v>Chemicals</v>
    <v>Stock</v>
    <v>45589.492465277777</v>
    <v>53</v>
    <v>7547.15</v>
    <v>223533600000</v>
    <v>ATUL LIMITED</v>
    <v>ATUL LIMITED</v>
    <v>7592.4</v>
    <v>67.5</v>
    <v>7592.4</v>
    <v>7645.05</v>
    <v>29441760</v>
    <v>ATUL</v>
    <v>ATUL LIMITED (XNSE:ATUL)</v>
    <v>41241</v>
    <v>65880</v>
    <v>1975</v>
  </rv>
  <rv s="2">
    <v>54</v>
  </rv>
  <rv s="0">
    <v>https://www.bing.com/financeapi/forcetrigger?t=ahh1bh&amp;q=XNSE%3aAUBANK&amp;form=skydnc</v>
    <v>Learn more on Bing</v>
  </rv>
  <rv s="1">
    <v>0</v>
    <v>AU SMALL FINANCE BANK LIMITED (XNSE:AUBANK)</v>
    <v>2</v>
    <v>3</v>
    <v>Finance</v>
    <v>4</v>
    <v>en-GB</v>
    <v>ahh1bh</v>
    <v>268435456</v>
    <v>1</v>
    <v>Powered by Refinitiv</v>
    <v>813.4</v>
    <v>553.70000000000005</v>
    <v>1.508</v>
    <v>-6.4</v>
    <v>-9.8150000000000008E-3</v>
    <v>INR</v>
    <v>AU Small Finance Bank Limited is an India-based non-deposit accepting non-banking financial company (NBFC-ND). The Company is engaged in providing a range of banking and financial services, including retail banking, wholesale banking and treasury operations and other services. Its segments include treasury, retail banking, wholesale banking, and other banking businesses. The treasury segment primarily consists of interest from investment portfolios, money market borrowing and lending. The retail banking segment serves retail customers through a branch network and other delivery channels. The wholesale banking segment provides loans and transaction services to large corporates, emerging corporates, public sector units, government bodies, financial institutions, and medium scale enterprises. Its personal banking includes savings account, salary account, and fixed deposits. It offers various types of loans, which include car loan, home loan, personal loan, tractor loan and others.</v>
    <v>29738</v>
    <v>National Stock Exchange of India</v>
    <v>XNSE</v>
    <v>XNSE</v>
    <v>Bank House, Mile 0, Ajmer Road,, JAIPUR, RAJASTHAN, 302001 IN</v>
    <v>682.9</v>
    <v>Banking Services</v>
    <v>Stock</v>
    <v>45589.492465277777</v>
    <v>56</v>
    <v>641.70000000000005</v>
    <v>484823500000</v>
    <v>AU SMALL FINANCE BANK LIMITED</v>
    <v>AU SMALL FINANCE BANK LIMITED</v>
    <v>660</v>
    <v>25.118300000000001</v>
    <v>652.04999999999995</v>
    <v>645.65</v>
    <v>743537300</v>
    <v>AUBANK</v>
    <v>AU SMALL FINANCE BANK LIMITED (XNSE:AUBANK)</v>
    <v>5123554</v>
    <v>1280820</v>
    <v>1996</v>
  </rv>
  <rv s="2">
    <v>57</v>
  </rv>
  <rv s="0">
    <v>https://creativecommons.org/licenses/by-sa/4.0</v>
    <v>CC BY-SA 4.0</v>
  </rv>
  <rv s="0">
    <v>http://ja.wikipedia.org/wiki/バジャージ・オート</v>
    <v>Wikipedia</v>
  </rv>
  <rv s="4">
    <v>59</v>
    <v>60</v>
  </rv>
  <rv s="5">
    <v>12</v>
    <v>https://www.bing.com/th?id=AMMS_bf8c7b0a287214e88ed81aee6f721048&amp;qlt=95</v>
    <v>61</v>
    <v>0</v>
    <v>https://www.bing.com/images/search?form=xlimg&amp;q=bajaj+auto</v>
    <v>Image of BAJAJ AUTO LIMITED.</v>
  </rv>
  <rv s="0">
    <v>https://www.bing.com/financeapi/forcetrigger?t=ahh31h&amp;q=XNSE%3aBAJAJ-AUTO&amp;form=skydnc</v>
    <v>Learn more on Bing</v>
  </rv>
  <rv s="6">
    <v>8</v>
    <v>BAJAJ AUTO LIMITED. (XNSE:BAJAJ-AUTO)</v>
    <v>10</v>
    <v>11</v>
    <v>Finance</v>
    <v>4</v>
    <v>en-GB</v>
    <v>ahh31h</v>
    <v>268435456</v>
    <v>1</v>
    <v>Powered by Refinitiv</v>
    <v>12774</v>
    <v>5236</v>
    <v>1.0770999999999999</v>
    <v>-284.25</v>
    <v>-2.6849999999999999E-2</v>
    <v>INR</v>
    <v>Bajaj Auto Limited is an India-based company, which is engaged in the business of the development, manufacturing, and distribution of automobiles, such as motorcycles, commercial vehicles, electric vehicles, and parts. It is a manufacturer of two-wheelers, three-wheelers, and quadri-cycles. The Company sells its products in India as well as in various other global markets. Its segments include Automotive, Investments, Financing, and Others. The automotive segment includes all activities related to development, design, manufacture, assembly, and sale of two-wheelers/three-wheelers as well as sale of related parts and accessories. Its motorcycles include Boxer, CT, Platina, Discover, Pulsar, Avenger, KTM, Dominar, Husqvarna, and Chetak. Its commercial vehicles include Passenger Carriers, Good Carriers, and Quadricycle. Its subsidiaries include Citicore Fund Managers, Inc., Citicore Property Managers, Inc., Sikat Solar Holdco, Inc., and Citicore Solar South Cotabato, Inc.</v>
    <v>6192</v>
    <v>National Stock Exchange of India</v>
    <v>XNSE</v>
    <v>XNSE</v>
    <v>Akurdi,, PUNE, MAHARASHTRA, 411035 IN</v>
    <v>10593.45</v>
    <v>62</v>
    <v>Automobiles &amp; Auto Parts</v>
    <v>Stock</v>
    <v>45589.492465277777</v>
    <v>63</v>
    <v>10210</v>
    <v>2895441000000</v>
    <v>BAJAJ AUTO LIMITED.</v>
    <v>BAJAJ AUTO LIMITED.</v>
    <v>10504</v>
    <v>39.229999999999997</v>
    <v>10586.75</v>
    <v>10302.5</v>
    <v>279257600</v>
    <v>BAJAJ-AUTO</v>
    <v>BAJAJ AUTO LIMITED. (XNSE:BAJAJ-AUTO)</v>
    <v>653421</v>
    <v>1144840</v>
    <v>2007</v>
  </rv>
  <rv s="2">
    <v>64</v>
  </rv>
  <rv s="0">
    <v>https://www.bing.com/financeapi/forcetrigger?t=ahh3a2&amp;q=XNSE%3aBAJAJFINSV&amp;form=skydnc</v>
    <v>Learn more on Bing</v>
  </rv>
  <rv s="1">
    <v>0</v>
    <v>Bajaj Finserv Limited (XNSE:BAJAJFINSV)</v>
    <v>2</v>
    <v>3</v>
    <v>Finance</v>
    <v>4</v>
    <v>en-GB</v>
    <v>ahh3a2</v>
    <v>268435456</v>
    <v>1</v>
    <v>Powered by Refinitiv</v>
    <v>2029.9</v>
    <v>1419.05</v>
    <v>1.9459</v>
    <v>2.4</v>
    <v>1.3800000000000002E-3</v>
    <v>INR</v>
    <v>Bajaj Finserv Limited is a holding company for various financial services businesses. It is engaged in the business of promoting financial services such as finance, insurance, broking, investments, and others, including distribution using digital platforms through its investments in subsidiaries and joint ventures. It is also engaged in the business of generating power through wind turbines, a renewable source of energy. Its segments include life insurance, general insurance, windmill, retail financing, and investments and others. It focuses on commercial lending; personal loans; small and medium enterprise lending; rural lending; deposit; loan against securities, and partnerships and services. It serves various customers through its subsidiaries by providing financial products and services for asset acquisition through financing, asset protection through general insurance, family and income protection in the form of life and health insurance, and retirement and savings solutions.</v>
    <v>125</v>
    <v>National Stock Exchange of India</v>
    <v>XNSE</v>
    <v>XNSE</v>
    <v>6th Floor, Bajaj Finserv Corporate Office, Off Pune-Ahmednagar Road, Viman Nagar, PUNE, MAHARASHTRA, 411014 IN</v>
    <v>1764</v>
    <v>Banking Services</v>
    <v>Stock</v>
    <v>45589.492465277777</v>
    <v>66</v>
    <v>1718.65</v>
    <v>2745245000000</v>
    <v>Bajaj Finserv Limited</v>
    <v>Bajaj Finserv Limited</v>
    <v>1740.05</v>
    <v>32.638500000000001</v>
    <v>1739.7</v>
    <v>1742.1</v>
    <v>1593664000</v>
    <v>BAJAJFINSV</v>
    <v>Bajaj Finserv Limited (XNSE:BAJAJFINSV)</v>
    <v>1502718</v>
    <v>1495580</v>
    <v>2007</v>
  </rv>
  <rv s="2">
    <v>67</v>
  </rv>
  <rv s="0">
    <v>https://www.bing.com/financeapi/forcetrigger?t=ahh3ww&amp;q=XNSE%3aBALKRISIND&amp;form=skydnc</v>
    <v>Learn more on Bing</v>
  </rv>
  <rv s="1">
    <v>0</v>
    <v>BALKRISHNA INDUSTRIES LIMITED (XNSE:BALKRISIND)</v>
    <v>2</v>
    <v>3</v>
    <v>Finance</v>
    <v>4</v>
    <v>en-GB</v>
    <v>ahh3ww</v>
    <v>268435456</v>
    <v>1</v>
    <v>Powered by Refinitiv</v>
    <v>3375</v>
    <v>2193.8000000000002</v>
    <v>0.95630000000000004</v>
    <v>-5.2</v>
    <v>-1.766E-3</v>
    <v>INR</v>
    <v>Balkrishna Industries Limited is an India-based company that is engaged in the business of manufacturing and selling of off-highway tires (OHT) in the specialist segments, such as agricultural, industrial and construction, earthmovers and port, mining, forestry, lawn and garden and all-terrain vehicles (ATV). The Company’s agricultural applications include tractor, harvester, implements, telehandler, agro truck, go-kart, golf kart, mower, fertilizer truck, compact loader, backhoe loader, mobile home, universal vehicle, and others. Its industrial applications include compactor, container handler, reach stacker, excavator, forklift, skid steer, grader, straddle carrier, RTG crane, mobile crane, terminal tractor, tow tractor, light truck, road rail equipment, trailer, military truck, and others. Its off the road applications include articulated dump truck, rigid dump truck, load haul dump, low profile dump truck, underground mining vehicle, scraper, and others.</v>
    <v>3590</v>
    <v>National Stock Exchange of India</v>
    <v>XNSE</v>
    <v>XNSE</v>
    <v>BKT House, C/15, Trade World, Kamala Mills Compound,, Senapati Bapat Marg, Lower Parel (W), MUMBAI, MAHARASHTRA, 400013 IN</v>
    <v>2967.2</v>
    <v>Automobiles &amp; Auto Parts</v>
    <v>Stock</v>
    <v>45589.492465277777</v>
    <v>69</v>
    <v>2910.05</v>
    <v>569338400000</v>
    <v>BALKRISHNA INDUSTRIES LIMITED</v>
    <v>BALKRISHNA INDUSTRIES LIMITED</v>
    <v>2945.15</v>
    <v>34.8765</v>
    <v>2945.1</v>
    <v>2939.9</v>
    <v>193317200</v>
    <v>BALKRISIND</v>
    <v>BALKRISHNA INDUSTRIES LIMITED (XNSE:BALKRISIND)</v>
    <v>143709</v>
    <v>149280</v>
    <v>1961</v>
  </rv>
  <rv s="2">
    <v>70</v>
  </rv>
  <rv s="0">
    <v>https://www.bing.com/financeapi/forcetrigger?t=ahh58m&amp;q=XNSE%3aBATAINDIA&amp;form=skydnc</v>
    <v>Learn more on Bing</v>
  </rv>
  <rv s="1">
    <v>0</v>
    <v>BATA INDIA LTD (XNSE:BATAINDIA)</v>
    <v>2</v>
    <v>3</v>
    <v>Finance</v>
    <v>4</v>
    <v>en-GB</v>
    <v>ahh58m</v>
    <v>268435456</v>
    <v>1</v>
    <v>Powered by Refinitiv</v>
    <v>1724.25</v>
    <v>1269</v>
    <v>1.0044999999999999</v>
    <v>-10.55</v>
    <v>-7.5620000000000001E-3</v>
    <v>INR</v>
    <v>Bata India Limited is an India-based company, which is primarily engaged in the business of manufacturing and trading of footwear and accessories through its retail and wholesale network. Its brands include Bata, Hush Puppies, NINE WEST, North Star, Power, Bata Red Label, BATA COMFIT, Bubblegummers, Disney, Naturalizer, Marie Claire, Scholl, Floatz By Bata and Weinbrenner. The Company offers products for women, men and kids. Its sneaker studio offers various shoes, including all days casuals, running, training and walking. It offers various types of shoes for women, including ballerina, casual shoes, sandals and sports. It offers various types of shoes for men, including casual shoes, chappal &amp; flipflop and formal shoes. Its apparel includes joggers &amp; bottoms, shorts, t-shirt &amp; polos and tights. It retails through a presence across nation (PAN) India network of over 1860 company owned company operated (COCO) and franchise stores, its own Website (www.bata.in), and other marketplaces.</v>
    <v>4073</v>
    <v>National Stock Exchange of India</v>
    <v>XNSE</v>
    <v>XNSE</v>
    <v>418/02, Bata house, Sector 17, Opposite MDI, Gurugram, GURGAON, HARYANA, 122001 IN</v>
    <v>1400.15</v>
    <v>Textiles &amp; Apparel</v>
    <v>Stock</v>
    <v>45589.492465277777</v>
    <v>72</v>
    <v>1371</v>
    <v>179321600000</v>
    <v>BATA INDIA LTD</v>
    <v>BATA INDIA LTD</v>
    <v>1400</v>
    <v>53.889000000000003</v>
    <v>1395.2</v>
    <v>1384.65</v>
    <v>128527500</v>
    <v>BATAINDIA</v>
    <v>BATA INDIA LTD (XNSE:BATAINDIA)</v>
    <v>117518</v>
    <v>335240</v>
    <v>1931</v>
  </rv>
  <rv s="2">
    <v>73</v>
  </rv>
  <rv s="0">
    <v>https://www.bing.com/financeapi/forcetrigger?t=ahh5bh&amp;q=XNSE%3aBAYERCROP&amp;form=skydnc</v>
    <v>Learn more on Bing</v>
  </rv>
  <rv s="1">
    <v>0</v>
    <v>BAYER CROPSCIENCE LIMITED (XNSE:BAYERCROP)</v>
    <v>2</v>
    <v>3</v>
    <v>Finance</v>
    <v>4</v>
    <v>en-GB</v>
    <v>ahh5bh</v>
    <v>268435456</v>
    <v>1</v>
    <v>Powered by Refinitiv</v>
    <v>7196.85</v>
    <v>4812.8999999999996</v>
    <v>0.62629999999999997</v>
    <v>7.9</v>
    <v>1.245E-3</v>
    <v>INR</v>
    <v>Bayer CropScience Limited is an India-based company, which is engaged in manufacturing, sale and distribution of insecticides, fungicides, herbicide and various other agrochemical products and corn seeds. The Company operates through Agri Care segment. The Company’s operations include three business areas: Crop Protection, Seeds &amp; Traits and Digital Farming. Its Crop Protection portfolio comprises a wide range of chemical and biological pest management solutions. Its Seeds &amp; Traits develops seeds and traits that provide farmers with new solutions. Its Digital Farming consist of modern farming method that uses technology to improve crop yield and efficiency while reducing waste and environmental impact. The Company offers various brands, such as Alion Plus, Movento Energy, Solomon, Lesenta, Nexavar, Noklot, Nativo, Ovidac, Permethrin, Sectin, Supradyn, Topstar, and others.</v>
    <v>1317</v>
    <v>National Stock Exchange of India</v>
    <v>XNSE</v>
    <v>XNSE</v>
    <v>Bayer House, Central Avenue, Hiranandani Estate, Thane (West), THANE, MAHARASHTRA, 400607 IN</v>
    <v>6400</v>
    <v>Chemicals</v>
    <v>Stock</v>
    <v>45589.492465277777</v>
    <v>75</v>
    <v>6320</v>
    <v>285245200000</v>
    <v>BAYER CROPSCIENCE LIMITED</v>
    <v>BAYER CROPSCIENCE LIMITED</v>
    <v>6325</v>
    <v>42.859000000000002</v>
    <v>6346.95</v>
    <v>6354.85</v>
    <v>44942090</v>
    <v>BAYERCROP</v>
    <v>BAYER CROPSCIENCE LIMITED (XNSE:BAYERCROP)</v>
    <v>28955</v>
    <v>25620</v>
    <v>1958</v>
  </rv>
  <rv s="2">
    <v>76</v>
  </rv>
  <rv s="0">
    <v>https://www.bing.com/financeapi/forcetrigger?t=ahh5yc&amp;q=XNSE%3aBERGEPAINT&amp;form=skydnc</v>
    <v>Learn more on Bing</v>
  </rv>
  <rv s="1">
    <v>0</v>
    <v>BERGER PAINTS INDIA LIMITED (XNSE:BERGEPAINT)</v>
    <v>2</v>
    <v>3</v>
    <v>Finance</v>
    <v>4</v>
    <v>en-GB</v>
    <v>ahh5yc</v>
    <v>268435456</v>
    <v>1</v>
    <v>Powered by Refinitiv</v>
    <v>629.5</v>
    <v>439</v>
    <v>0.66349999999999998</v>
    <v>9.4</v>
    <v>1.7583000000000001E-2</v>
    <v>INR</v>
    <v>Berger Paints India Limited is an India-based company, which is engaged in the manufacturing and selling of paints. The Company offers products in categories, including interior wall coatings, exterior wall coatings, putty and cement paint, primers, enamels, wood finishes, and waterproofing. Its interior wall coatings include Silk Glamor Matt, Bison Glow, Silk GlamArt Metallica, and Ceiling White. Its exterior wall coatings include Weathercoat Long Life 15, Weathercoat Anti Dustt Kool, Walmasta Glow, Florentina Vintage, Weathercoat Long Life PU Tile Coat. Its putty and cement paint includes Bison Wall Putty and Durocem Extra. Its primaers include Silk Luxury Basecoat, BP Exterior Cement Primer, BP Cement Primer (ST), Luxol QD 1K Epoxy Primer, and Parrot Wood Primer. Its enamels include Luxol PU Enamel and Butterfly GP Enamel. Its SBL Specialty Coatings Private Limited, Beepee Coatings Private Limited, Berger Jenson &amp; Nicholson (Nepal) Private Limited, and STP Limited, among others.</v>
    <v>4445</v>
    <v>National Stock Exchange of India</v>
    <v>XNSE</v>
    <v>XNSE</v>
    <v>Berger House, 129 Part Street, KOLKATA, WEST BENGAL, 700017 IN</v>
    <v>551.5</v>
    <v>Chemicals</v>
    <v>Stock</v>
    <v>45589.492465277777</v>
    <v>78</v>
    <v>535.65</v>
    <v>623234600000</v>
    <v>BERGER PAINTS INDIA LIMITED</v>
    <v>BERGER PAINTS INDIA LIMITED</v>
    <v>538.45000000000005</v>
    <v>53.42</v>
    <v>534.6</v>
    <v>544</v>
    <v>1165796000</v>
    <v>BERGEPAINT</v>
    <v>BERGER PAINTS INDIA LIMITED (XNSE:BERGEPAINT)</v>
    <v>1003315</v>
    <v>837330</v>
    <v>1923</v>
  </rv>
  <rv s="2">
    <v>79</v>
  </rv>
  <rv s="0">
    <v>https://www.bing.com/financeapi/forcetrigger?t=azgih7&amp;q=XNSE%3aBDL&amp;form=skydnc</v>
    <v>Learn more on Bing</v>
  </rv>
  <rv s="1">
    <v>0</v>
    <v>BHARAT DYNAMICS LIMITED (XNSE:BDL)</v>
    <v>2</v>
    <v>3</v>
    <v>Finance</v>
    <v>4</v>
    <v>en-GB</v>
    <v>azgih7</v>
    <v>268435456</v>
    <v>1</v>
    <v>Powered by Refinitiv</v>
    <v>1794.7</v>
    <v>450</v>
    <v>1.2241</v>
    <v>-22.7</v>
    <v>-2.1156999999999999E-2</v>
    <v>INR</v>
    <v>Bharat Dynamics Limited is an India-based company, which is engaged in the manufacturing of guided missile systems and allied equipment for the Indian Armed Forces. The Company is working in collaboration with Defence Research and Development Organisation (DRDO) and foreign original equipment manufacturers (OEMs) for manufacture and supply of various missiles and allied equipment to Indian Armed Forces. It has a product portfolio consisting of surface to air missiles (SAMs), air-to-air missiles, anti-tank guided missiles (ATGMs), underwater weapons, launchers, countermeasures and test equipment. Its products include Akash SAM, Astra Weapon System, The Milan 2T ATGM, The Konkurs - M ATGM, submarine fired decoy and heavy weight torpedo. The Company also offers product life cycle support and refurbishment/life extension of vintage missiles. The Company also commenced export of selected defense equipments and has entered into strategic alliances with public and private sector companies.</v>
    <v>2401</v>
    <v>National Stock Exchange of India</v>
    <v>XNSE</v>
    <v>XNSE</v>
    <v>Plot No.38-39 Tsfc Building, Near Icici Towers, Nanakramguda, Gachibowli,, Financial District, HYDERABAD, TELANGANA, 500032 IN</v>
    <v>1080</v>
    <v>Aerospace &amp; Defense</v>
    <v>Stock</v>
    <v>45589.492465277777</v>
    <v>81</v>
    <v>1042.05</v>
    <v>393303300000</v>
    <v>BHARAT DYNAMICS LIMITED</v>
    <v>BHARAT DYNAMICS LIMITED</v>
    <v>1065.25</v>
    <v>68.13</v>
    <v>1072.95</v>
    <v>1050.25</v>
    <v>366562500</v>
    <v>BDL</v>
    <v>BHARAT DYNAMICS LIMITED (XNSE:BDL)</v>
    <v>383274</v>
    <v>714330</v>
    <v>1970</v>
  </rv>
  <rv s="2">
    <v>82</v>
  </rv>
  <rv s="0">
    <v>https://www.bing.com/financeapi/forcetrigger?t=ahh5pr&amp;q=XNSE%3aBEL&amp;form=skydnc</v>
    <v>Learn more on Bing</v>
  </rv>
  <rv s="1">
    <v>0</v>
    <v>BHARAT ELECTRONICS LIMITED (XNSE:BEL)</v>
    <v>2</v>
    <v>3</v>
    <v>Finance</v>
    <v>4</v>
    <v>en-GB</v>
    <v>ahh5pr</v>
    <v>268435456</v>
    <v>1</v>
    <v>Powered by Refinitiv</v>
    <v>340.5</v>
    <v>127</v>
    <v>0.69979999999999998</v>
    <v>2.7</v>
    <v>1.0049999999999998E-2</v>
    <v>INR</v>
    <v>Bharat Electronics Limited is an India-based company, which manufactures and supplies electronic equipment and systems for the defense sector as well as for non-defense markets. It manufactures electronic products and systems for the army, navy, and the air force. Its defense products include radar and fire control systems, weapon systems, communication, network centric systems (c4i), electronic warfare systems, avionics, anti-submarine warfare systems &amp; sonars, electro-optics, tank electronics, gun upgrades, strategic components, and others. Its non-defense products include electronic voting machines, software solutions / services, healthcare solutions, civil aviation and solar cells/power plants, railway / metro / airport solutions, space electronics and systems, alternate energy solutions, secure communication solutions. It also offers software, electronic manufacturing services and cybersecurity. Its subsidiaries include BEL Optronic Devices Ltd. and BEL-THALES Systems Ltd.</v>
    <v>8937</v>
    <v>National Stock Exchange of India</v>
    <v>XNSE</v>
    <v>XNSE</v>
    <v>Outer Ring Road, Nagavara, BANGALORE, KARNATAKA, 560045 IN</v>
    <v>273.14999999999998</v>
    <v>Aerospace &amp; Defense</v>
    <v>Stock</v>
    <v>45589.492465277777</v>
    <v>84</v>
    <v>268.35000000000002</v>
    <v>1963772000000</v>
    <v>BHARAT ELECTRONICS LIMITED</v>
    <v>BHARAT ELECTRONICS LIMITED</v>
    <v>269</v>
    <v>46.37</v>
    <v>268.64999999999998</v>
    <v>271.35000000000002</v>
    <v>7309779000</v>
    <v>BEL</v>
    <v>BHARAT ELECTRONICS LIMITED (XNSE:BEL)</v>
    <v>10700271</v>
    <v>12568640</v>
    <v>1954</v>
  </rv>
  <rv s="2">
    <v>85</v>
  </rv>
  <rv s="0">
    <v>https://www.bing.com/financeapi/forcetrigger?t=ahh9h7&amp;q=XNSE%3aBPCL&amp;form=skydnc</v>
    <v>Learn more on Bing</v>
  </rv>
  <rv s="1">
    <v>0</v>
    <v>BHARAT PETROLEUM CORPORATION LIMITED (XNSE:BPCL)</v>
    <v>2</v>
    <v>3</v>
    <v>Finance</v>
    <v>4</v>
    <v>en-GB</v>
    <v>ahh9h7</v>
    <v>268435456</v>
    <v>1</v>
    <v>Powered by Refinitiv</v>
    <v>376</v>
    <v>165.73</v>
    <v>1.123</v>
    <v>-1.6</v>
    <v>-4.9529999999999999E-3</v>
    <v>INR</v>
    <v>Bharat Petroleum Corporation Limited is an India-based company, which is engaged in the business of refining of crude oil and marketing of petroleum products. The Company's businesses include fuels and services, Bharatgas, MAK lubricants, aviation services, gas, industrial and commercial, international trade, proficiency testing, and pipelines. It has a variety of product offerings like petrol, diesel, automotive liquefied petroleum gas (LPG) and compressed natural gas (CNG) along with premium petrol products like Speed and Speed 97. It offers specialized fuel station formats like Ghar, Highway Star, Pure for Sure, and other such services. MAK Lubricants provides lubricants and greases in India and international markets. It has refineries in Mumbai, Kochi and Bina, LPG bottling plants and lube blending plants at various locations. The Company's marketing infrastructure includes a network of installations, depots, retail outlets, aviation fueling stations and LPG distributors.</v>
    <v>8508</v>
    <v>National Stock Exchange of India</v>
    <v>XNSE</v>
    <v>XNSE</v>
    <v>Bharat Bhavan, 4 &amp; 6, Currimbhoy Road, Ballard Estate, P. B. No. 688, MUMBAI, MAHARASHTRA, 400001 IN</v>
    <v>325.39999999999998</v>
    <v>Oil &amp; Gas</v>
    <v>Stock</v>
    <v>45589.492465277777</v>
    <v>87</v>
    <v>320</v>
    <v>1401554000000</v>
    <v>BHARAT PETROLEUM CORPORATION LIMITED</v>
    <v>BHARAT PETROLEUM CORPORATION LIMITED</v>
    <v>323</v>
    <v>8.26</v>
    <v>323.05</v>
    <v>321.45</v>
    <v>4338505000</v>
    <v>BPCL</v>
    <v>BHARAT PETROLEUM CORPORATION LIMITED (XNSE:BPCL)</v>
    <v>5706821</v>
    <v>9195070</v>
    <v>1952</v>
  </rv>
  <rv s="2">
    <v>88</v>
  </rv>
  <rv s="0">
    <v>https://www.bing.com/financeapi/forcetrigger?t=ahh89c&amp;q=XNSE%3aBIRLACORPN&amp;form=skydnc</v>
    <v>Learn more on Bing</v>
  </rv>
  <rv s="1">
    <v>0</v>
    <v>BIRLA CORPORATION LIMITED (XNSE:BIRLACORPN)</v>
    <v>2</v>
    <v>3</v>
    <v>Finance</v>
    <v>4</v>
    <v>en-GB</v>
    <v>ahh89c</v>
    <v>268435456</v>
    <v>1</v>
    <v>Powered by Refinitiv</v>
    <v>1802</v>
    <v>1100</v>
    <v>1.1013999999999999</v>
    <v>15.4</v>
    <v>1.3549E-2</v>
    <v>INR</v>
    <v>Birla Corporation Limited is an India-based holding company. It is primarily engaged in the manufacturing of cement and clinker. It also manufactures jute products and steel castings. Its segments include cement, jute and others. The Cement Division has over 10 plants at eight locations. It manufactures varieties of cement like Ordinary Portland Cement (OPC-43 &amp; 53 grades), Portland Pozzolana Cement (PPC-fly ash-based), Portland Slag Cement (PSC), Sulphate Resistant Cement and Composite Cement. Its cement products are marketed under the brand names of MP Birla Cement PERFECT PLUS, RAKSHAK, SAMRAT ADVANCED, ULTIMATE ULTRA, UNIQUE PLUS, SAMRAT, ULTIMATE, CHETAK, PSC, and MULTICEM &amp; CONCRECEM. Its cement product has application in Metro line, airport runway, reservoirs, industrial building, and others. The Company is manufacturing over 120 tons of a variety of jute products in Birla Jute Mills. Its jute product range applications include yarns, bags, ropes, mats, carpets, and panama.</v>
    <v>7078</v>
    <v>National Stock Exchange of India</v>
    <v>XNSE</v>
    <v>XNSE</v>
    <v>1, Shakespeare Sarani (2nd Floor), KOLKATA, WEST BENGAL, 700071 IN</v>
    <v>1156.95</v>
    <v>Construction Materials</v>
    <v>Stock</v>
    <v>45589.492465277777</v>
    <v>90</v>
    <v>1100</v>
    <v>87528130000</v>
    <v>BIRLA CORPORATION LIMITED</v>
    <v>BIRLA CORPORATION LIMITED</v>
    <v>1101</v>
    <v>28.25</v>
    <v>1136.6500000000001</v>
    <v>1152.05</v>
    <v>77005350</v>
    <v>BIRLACORPN</v>
    <v>BIRLA CORPORATION LIMITED (XNSE:BIRLACORPN)</v>
    <v>338525</v>
    <v>117520</v>
    <v>1919</v>
  </rv>
  <rv s="2">
    <v>91</v>
  </rv>
  <rv s="0">
    <v>https://www.bing.com/financeapi/forcetrigger?t=ahhbcw&amp;q=XNSE%3aCANFINHOME&amp;form=skydnc</v>
    <v>Learn more on Bing</v>
  </rv>
  <rv s="1">
    <v>0</v>
    <v>CAN FIN HOMES LIMITED (XNSE:CANFINHOME)</v>
    <v>2</v>
    <v>3</v>
    <v>Finance</v>
    <v>4</v>
    <v>en-GB</v>
    <v>ahhbcw</v>
    <v>268435456</v>
    <v>1</v>
    <v>Powered by Refinitiv</v>
    <v>951.75</v>
    <v>680</v>
    <v>1.4796</v>
    <v>-25.85</v>
    <v>-2.9668E-2</v>
    <v>INR</v>
    <v>Can Fin Homes Limited is an India-based housing finance company. The Company offers various types of housing loans, such as individual housing loans, affordable housing loans, composite loan, and top up loan. Its individual housing loans include individual housing loan-super (IHL-Super) and commercial housing loan (CHL). The Company provides composite loan for the purchase of site and construction of house thereon. It also offers non-housing loans including mortgage loans (ML), site loans, loans for commercial properties, loans against rent receivables, personal loans (PL), loans for children’s education and CFHL Nischint - for pensioners. It also accepts two types of deposits, such as fixed deposits and cumulative deposits.</v>
    <v>903</v>
    <v>National Stock Exchange of India</v>
    <v>XNSE</v>
    <v>XNSE</v>
    <v>No. 29/1 1st Floor, Sir. M N Krishna Rao Road, Lalbagh West, Basavanagudi, BANGALORE, KARNATAKA, 560004 IN</v>
    <v>887.9</v>
    <v>Banking Services</v>
    <v>Stock</v>
    <v>45589.492465277777</v>
    <v>93</v>
    <v>841.3</v>
    <v>110904100000</v>
    <v>CAN FIN HOMES LIMITED</v>
    <v>CAN FIN HOMES LIMITED</v>
    <v>869.8</v>
    <v>14.023099999999999</v>
    <v>871.3</v>
    <v>845.45</v>
    <v>133154100</v>
    <v>CANFINHOME</v>
    <v>CAN FIN HOMES LIMITED (XNSE:CANFINHOME)</v>
    <v>900505</v>
    <v>337300</v>
    <v>1987</v>
  </rv>
  <rv s="2">
    <v>94</v>
  </rv>
  <rv s="0">
    <v>https://www.bing.com/financeapi/forcetrigger?t=ahhboc&amp;q=XNSE%3aCAPLIPOINT&amp;form=skydnc</v>
    <v>Learn more on Bing</v>
  </rv>
  <rv s="1">
    <v>0</v>
    <v>CAPLIN POINT LABORATORIES LIMITED (XNSE:CAPLIPOINT)</v>
    <v>2</v>
    <v>3</v>
    <v>Finance</v>
    <v>4</v>
    <v>en-GB</v>
    <v>ahhboc</v>
    <v>268435456</v>
    <v>1</v>
    <v>Powered by Refinitiv</v>
    <v>2158.8000000000002</v>
    <v>954</v>
    <v>0.68820000000000003</v>
    <v>35.25</v>
    <v>1.9271E-2</v>
    <v>INR</v>
    <v>Caplin Point Laboratories Limited is an India-based pharmaceutical company with a business model catering predominantly to emerging markets of Latin America and Africa. The Company has also entered regulated markets such as the United States through its Subsidiary, Caplin Steriles Limited. The Company's operations include research &amp; development and manufacturing of finished formulations, active pharmaceutical ingredients (APIs), clinical research, front-end generic presence in Latin America, brand marketing in Francophone Africa and a USFDA/EU-GMP approved injectable facility. In the Regulated Markets, its products include liquid &amp; lyophilized vials, pre-filled syringes, three-pc ophthalmic droppers and pre-mix bags. In the Emerging Markets, its products include tablets, dry syrups - bottles, soft gels, capsules, suppositories, liquid syrups - bottles, liquid injectables in ampoules &amp; vials, lyophilized vials, prefilled syringes (PFS), and emulsion injection in ampoules &amp; vials.</v>
    <v>859</v>
    <v>National Stock Exchange of India</v>
    <v>XNSE</v>
    <v>XNSE</v>
    <v>3rd Floor, Ashvich Towers, No 3,, Developed Plots Industrial Estate, Perungudi, CHENNAI, TAMIL NADU, 600096 IN</v>
    <v>1871</v>
    <v>Pharmaceuticals</v>
    <v>Stock</v>
    <v>45589.492465277777</v>
    <v>96</v>
    <v>1825</v>
    <v>142377500000</v>
    <v>CAPLIN POINT LABORATORIES LIMITED</v>
    <v>CAPLIN POINT LABORATORIES LIMITED</v>
    <v>1835.65</v>
    <v>29.08</v>
    <v>1829.2</v>
    <v>1864.45</v>
    <v>76011700</v>
    <v>CAPLIPOINT</v>
    <v>CAPLIN POINT LABORATORIES LIMITED (XNSE:CAPLIPOINT)</v>
    <v>51516</v>
    <v>107840</v>
    <v>1990</v>
  </rv>
  <rv s="2">
    <v>97</v>
  </rv>
  <rv s="0">
    <v>https://www.bing.com/financeapi/forcetrigger?t=ahhdk2&amp;q=XNSE%3aCGCL&amp;form=skydnc</v>
    <v>Learn more on Bing</v>
  </rv>
  <rv s="1">
    <v>0</v>
    <v>Capri Global Capital Limited (XNSE:CGCL)</v>
    <v>2</v>
    <v>3</v>
    <v>Finance</v>
    <v>4</v>
    <v>en-GB</v>
    <v>ahhdk2</v>
    <v>268435456</v>
    <v>1</v>
    <v>Powered by Refinitiv</v>
    <v>289.25</v>
    <v>180</v>
    <v>0.37909999999999999</v>
    <v>-2.46</v>
    <v>-1.3456999999999998E-2</v>
    <v>INR</v>
    <v>Capri Global Capital Limited is an India-based non-banking financial company (NBFC) with a presence primarily across two verticals micro, small and medium enterprises (MSME) loans and home loans. It is also engaged in providing long term finance for construction of residential houses in India, indirect lending, gold loan in India and in providing ancillary services related to the said business activities. It creates customized financial solutions for small business owners, such as provision store owners, retail outlet owners, handicraft manufacturers and those providing necessary services, such as education, transportation and healthcare. It offers home loans to the middle and lower-middle-income population. It primarily caters to the housing finance needs of the underserved population, in Tier-1 and Tier-2 cities. It offers flexible financing options to small and mid-sized real estate developers. It offers credit to other NBFCs engaging in MSME lending and microfinance.</v>
    <v>6820</v>
    <v>National Stock Exchange of India</v>
    <v>XNSE</v>
    <v>XNSE</v>
    <v>502, Tower A, Peninsula Business Park, Senapati Bapat Marg, Lower Parel West Mumbai 400013, MUMBAI, MAHARASHTRA, 400013 IN</v>
    <v>183.97</v>
    <v>Banking Services</v>
    <v>Stock</v>
    <v>45589.492465277777</v>
    <v>99</v>
    <v>180</v>
    <v>152787100000</v>
    <v>Capri Global Capital Limited</v>
    <v>Capri Global Capital Limited</v>
    <v>182.8</v>
    <v>51.653700000000001</v>
    <v>182.8</v>
    <v>180.34</v>
    <v>824939900</v>
    <v>CGCL</v>
    <v>Capri Global Capital Limited (XNSE:CGCL)</v>
    <v>117755</v>
    <v>205840</v>
    <v>1994</v>
  </rv>
  <rv s="2">
    <v>100</v>
  </rv>
  <rv s="0">
    <v>https://www.bing.com/financeapi/forcetrigger?t=ahhc6h&amp;q=XNSE%3aCASTROLIND&amp;form=skydnc</v>
    <v>Learn more on Bing</v>
  </rv>
  <rv s="1">
    <v>0</v>
    <v>CASTROL INDIA LIMITED (XNSE:CASTROLIND)</v>
    <v>2</v>
    <v>3</v>
    <v>Finance</v>
    <v>4</v>
    <v>en-GB</v>
    <v>ahhc6h</v>
    <v>268435456</v>
    <v>1</v>
    <v>Powered by Refinitiv</v>
    <v>284.39999999999998</v>
    <v>132.4</v>
    <v>1.1586000000000001</v>
    <v>-3.8</v>
    <v>-1.7988000000000001E-2</v>
    <v>INR</v>
    <v>Castrol India Limited is an India-based lubricant company. The Company is engaged in manufacturing and marketing of automotive and industrial lubricants and related services. The Company's brands include Castrol CRB, Castrol GTX, Castrol Activ, Castrol POWER1, Castrol MAGNATEC and Castrol VECTON, Castrol EDGE, Castrol Go!, Castrol On and Castrol RX. The Company also operates in high performance lubricants and metalworking fluids used in a variety of industries, such as automotive manufacturing, mining, machinery and wind energy. Its services include Castrol Pitshop and Castrol Bike Point. Its commercial vehicle products include engine oils, transmission fluids, coolants, greases, diesel exhaust fluid (DEF) and hydraulic fluids. It produces a range of advanced electric vehicle (EV) transmission fluids, thermal fluids and EV greases. It has a manufacturing and distribution network with around three blending plants and a distribution network of 350 distributors and 100,000 retail outlets.</v>
    <v>630</v>
    <v>National Stock Exchange of India</v>
    <v>XNSE</v>
    <v>XNSE</v>
    <v>1st Floor, Technopolis Knowledge Park,, Mahakali Caves Road, Andheri (East),, MUMBAI, MAHARASHTRA, 400093 IN</v>
    <v>212.47</v>
    <v>Oil &amp; Gas</v>
    <v>Stock</v>
    <v>45589.492465277777</v>
    <v>102</v>
    <v>205.85</v>
    <v>208952100000</v>
    <v>CASTROL INDIA LIMITED</v>
    <v>CASTROL INDIA LIMITED</v>
    <v>212.47</v>
    <v>23.162199999999999</v>
    <v>211.25</v>
    <v>207.45</v>
    <v>989122400</v>
    <v>CASTROLIND</v>
    <v>CASTROL INDIA LIMITED (XNSE:CASTROLIND)</v>
    <v>1889574</v>
    <v>2633510</v>
    <v>1979</v>
  </rv>
  <rv s="2">
    <v>103</v>
  </rv>
  <rv s="0">
    <v>https://www.bing.com/financeapi/forcetrigger?t=ahhchw&amp;q=XNSE%3aCEATLTD&amp;form=skydnc</v>
    <v>Learn more on Bing</v>
  </rv>
  <rv s="1">
    <v>0</v>
    <v>CEAT LIMITED (XNSE:CEATLTD)</v>
    <v>2</v>
    <v>3</v>
    <v>Finance</v>
    <v>4</v>
    <v>en-GB</v>
    <v>ahhchw</v>
    <v>268435456</v>
    <v>1</v>
    <v>Powered by Refinitiv</v>
    <v>3263</v>
    <v>2060</v>
    <v>0.75980000000000003</v>
    <v>-25.25</v>
    <v>-8.9230000000000004E-3</v>
    <v>INR</v>
    <v>CEAT Limited is an India-based tire company. The Company’s principal business is manufacturing of automotive tires, tubes and flaps. The Company manufactures tires for a broad range of vehicles, including two/three wheelers, passenger and utility vehicles, commercial vehicles, and off-highway vehicles. The Company's tire categories include car, bike and scooter tires. It offers tires for various cars such as Maruti Alto, Maruti Alto K10, Maruti Swift, Maruti Swift Dzire and Maruti Wagon R. It offers tires for various bikes such as Hero Splendor, Hero Passion, Honda Shine, Honda Dream, Honda Unicorn, TVS Apache, Yamaha FZ, Royal Enfield, Bajaj CT 100/110, Bajaj Platina and Bajaj Dominar. It offers tires for various scooters such as Honda Activa, Suzuki Access, TVS Jupiter and Hero EZ. CEAT.com, its e-commerce Website, where customers can opt for doorstep tire delivery, fitment at home or they can pick up from an authorized store (physically). The Company also sells cricket bats.</v>
    <v>8593</v>
    <v>National Stock Exchange of India</v>
    <v>XNSE</v>
    <v>XNSE</v>
    <v>463,Dr. Annie Besant Road, Worli, MUMBAI, MAHARASHTRA, 400030 IN</v>
    <v>2855.9</v>
    <v>Automobiles &amp; Auto Parts</v>
    <v>Stock</v>
    <v>45589.492465277777</v>
    <v>105</v>
    <v>2782.1</v>
    <v>114459600000</v>
    <v>CEAT LIMITED</v>
    <v>CEAT LIMITED</v>
    <v>2829.65</v>
    <v>20.22</v>
    <v>2829.65</v>
    <v>2804.4</v>
    <v>40450090</v>
    <v>CEATLTD</v>
    <v>CEAT LIMITED (XNSE:CEATLTD)</v>
    <v>76459</v>
    <v>164320</v>
    <v>1958</v>
  </rv>
  <rv s="2">
    <v>106</v>
  </rv>
  <rv s="0">
    <v>https://www.bing.com/financeapi/forcetrigger?t=ahhd5r&amp;q=XNSE%3aCENTURYPLY&amp;form=skydnc</v>
    <v>Learn more on Bing</v>
  </rv>
  <rv s="1">
    <v>0</v>
    <v>CENTURY PLYBOARDS (INDIA) LTD. (XNSE:CENTURYPLY)</v>
    <v>2</v>
    <v>3</v>
    <v>Finance</v>
    <v>4</v>
    <v>en-GB</v>
    <v>ahhd5r</v>
    <v>268435456</v>
    <v>1</v>
    <v>Powered by Refinitiv</v>
    <v>935</v>
    <v>594</v>
    <v>1.1821999999999999</v>
    <v>-15.05</v>
    <v>-1.7121000000000001E-2</v>
    <v>INR</v>
    <v>Century Plyboards (India) Ltd. is an India-based company, which is primarily engaged in the manufacturing and sale of plywood, laminates, decorative veneers, medium-density fiberboards (MDF), pre-laminated boards, particle board and flush doors, and providing container freight station (CFS) services. The Company has manufacturing facilities near Kolkata, Karnal, Guwahati, Hoshiarpur, Kandla and Chennai. Its container freight station is located near Kolkata port. The Company operates through six segments: Plywood, Laminate, MDF, Particle Board, CFS Services and Others. Plywood segment provides plywood, block-board, veneer and timber. Laminate segment provides decorative Laminates. MDF segment offers plain and pre-laminated medium density fiber boards. Particle Board segment offers plain and pre-laminated particle board. CFS Services segment provides container freight stations services. Others segment provides mainly trading of chemicals and new age panel products.</v>
    <v>7155</v>
    <v>National Stock Exchange of India</v>
    <v>XNSE</v>
    <v>XNSE</v>
    <v>Century House P15/1, Taratala Road, KOLKATA, WEST BENGAL, 700088 IN</v>
    <v>887.95</v>
    <v>Paper &amp; Forest Products</v>
    <v>Stock</v>
    <v>45589.492465277777</v>
    <v>108</v>
    <v>860.9</v>
    <v>195301200000</v>
    <v>CENTURY PLYBOARDS (INDIA) LTD.</v>
    <v>CENTURY PLYBOARDS (INDIA) LTD.</v>
    <v>876</v>
    <v>70.441500000000005</v>
    <v>879.05</v>
    <v>864</v>
    <v>222173000</v>
    <v>CENTURYPLY</v>
    <v>CENTURY PLYBOARDS (INDIA) LTD. (XNSE:CENTURYPLY)</v>
    <v>54099</v>
    <v>181620</v>
    <v>1982</v>
  </rv>
  <rv s="2">
    <v>109</v>
  </rv>
  <rv s="0">
    <v>https://www.bing.com/financeapi/forcetrigger?t=ahhdbh&amp;q=XNSE%3aCERA&amp;form=skydnc</v>
    <v>Learn more on Bing</v>
  </rv>
  <rv s="1">
    <v>0</v>
    <v>CERA SANITARYWARE LIMITED (XNSE:CERA)</v>
    <v>2</v>
    <v>3</v>
    <v>Finance</v>
    <v>4</v>
    <v>en-GB</v>
    <v>ahhdbh</v>
    <v>268435456</v>
    <v>1</v>
    <v>Powered by Refinitiv</v>
    <v>10789.95</v>
    <v>6591.2</v>
    <v>0.4531</v>
    <v>-223.85</v>
    <v>-3.0678999999999998E-2</v>
    <v>INR</v>
    <v>Cera Sanitaryware Limited is engaged in the business of manufacturing, selling, and trading of building products and is having nonconventional wind &amp; solar power for captive use in the State of Gujarat. Its products and services include sanitaryware, faucets and showers, tiles, and wellness. Its Sanitaryware products include EWCs, wash basins, cisterns, seat covers, urinals, electronic flushing systems, special needs range, and bath accessories. Its Faucets &amp; Showers products include foot operated faucets, single lever faucets, quarter turn faucets, half turn faucets, sensor and touch faucets, special-needed products, other allied products, health faucets, bathroom accessories and Cera auxiliaries. Its tile products include wall and floor tiles. Its Wellness products include a freestanding bathtub, a drop-in bathtub, air and water massage bathtub, shower panels, and others. Its kitchen sink products include handmade sinks, 304 grade SS sinks, and 202 grade SS sinks.</v>
    <v>2510</v>
    <v>National Stock Exchange of India</v>
    <v>XNSE</v>
    <v>XNSE</v>
    <v>7th &amp; 8th Floor, B Wing, Privilon,, Ambli BRTS Road,, ISKCON Crossroads, AHMEDABAD, GUJARAT, 380059 IN</v>
    <v>7331.65</v>
    <v>Homebuilding &amp; Construction Supplies</v>
    <v>Stock</v>
    <v>45589.492465277777</v>
    <v>111</v>
    <v>7050.05</v>
    <v>94095990000</v>
    <v>CERA SANITARYWARE LIMITED</v>
    <v>CERA SANITARYWARE LIMITED</v>
    <v>7304</v>
    <v>41.3</v>
    <v>7296.5</v>
    <v>7072.65</v>
    <v>12896050</v>
    <v>CERA</v>
    <v>CERA SANITARYWARE LIMITED (XNSE:CERA)</v>
    <v>15142</v>
    <v>11450</v>
    <v>1998</v>
  </rv>
  <rv s="2">
    <v>112</v>
  </rv>
  <rv s="0">
    <v>https://www.bing.com/financeapi/forcetrigger?t=ahhdpr&amp;q=XNSE%3aCHAMBLFERT&amp;form=skydnc</v>
    <v>Learn more on Bing</v>
  </rv>
  <rv s="1">
    <v>0</v>
    <v>CHAMBAL FERTILISERS AND CHEMICALS LIMITED (XNSE:CHAMBLFERT)</v>
    <v>2</v>
    <v>3</v>
    <v>Finance</v>
    <v>4</v>
    <v>en-GB</v>
    <v>ahhdpr</v>
    <v>268435456</v>
    <v>1</v>
    <v>Powered by Refinitiv</v>
    <v>574.35</v>
    <v>263.45</v>
    <v>1.4798</v>
    <v>1.9</v>
    <v>4.0439999999999999E-3</v>
    <v>INR</v>
    <v>Chambal Fertilisers and Chemicals Limited is an India-based company, which is engaged in the production of urea in its three plants located at Gadepan in Kota district of Rajasthan. The Company’s segments include Own Manufactured Fertilizers, Complex Fertilizers, and Crop Protection Chemicals and Specialty Nutrients. The Company is also engaged in marketing of other fertilizers and Agri-inputs, such as Di-Ammonium Phosphate (DAP), Muriate of Potash (MOP), NPK fertilizers, Crop Protection Chemicals and Specialty Nutrients. Its crop protection products include insecticides, fungicides, and herbicides. It caters to the needs of the farmers in approximately 10 states in northern, eastern, central, and western regions of India and is the fertilizer supplier in the states of Rajasthan, Madhya Pradesh, Punjab, and Haryana. Its subsidiaries include CFCL Ventures Limited, ISGN Corporation, Chambal Infrastructure Ventures Limited, and ISG Novasoft Technologies Limited.</v>
    <v>1089</v>
    <v>National Stock Exchange of India</v>
    <v>XNSE</v>
    <v>XNSE</v>
    <v>Corporate One, First Floor,, 5, Commercial Centre, Jasola,, NEW DELHI, DELHI, 110025 IN</v>
    <v>479.05</v>
    <v>Chemicals</v>
    <v>Stock</v>
    <v>45589.492465277777</v>
    <v>114</v>
    <v>458.1</v>
    <v>188246500000</v>
    <v>CHAMBAL FERTILISERS AND CHEMICALS LIMITED</v>
    <v>CHAMBAL FERTILISERS AND CHEMICALS LIMITED</v>
    <v>471</v>
    <v>13.92</v>
    <v>469.85</v>
    <v>471.75</v>
    <v>400652300</v>
    <v>CHAMBLFERT</v>
    <v>CHAMBAL FERTILISERS AND CHEMICALS LIMITED (XNSE:CHAMBLFERT)</v>
    <v>2374361</v>
    <v>1500630</v>
    <v>1985</v>
  </rv>
  <rv s="2">
    <v>115</v>
  </rv>
  <rv s="0">
    <v>https://www.bing.com/financeapi/forcetrigger?t=ahga77&amp;q=XBOM%3a540395&amp;form=skydnc</v>
    <v>Learn more on Bing</v>
  </rv>
  <rv s="7">
    <v>13</v>
    <v>CHEMCRUX ENTERPRISES LIMITED (XBOM:540395)</v>
    <v>2</v>
    <v>14</v>
    <v>Finance</v>
    <v>15</v>
    <v>en-GB</v>
    <v>ahga77</v>
    <v>268435456</v>
    <v>1</v>
    <v>Powered by Refinitiv</v>
    <v>326</v>
    <v>192.5</v>
    <v>0.999</v>
    <v>-5</v>
    <v>-2.4988E-2</v>
    <v>-1.05</v>
    <v>-5.3530000000000001E-3</v>
    <v>INR</v>
    <v>Chemcrux Enterprises Limited is an India-based company. The Company is engaged in manufacturing intermediates for bulk drugs, dyes and pigment industries. It is engaged in manufacturing or processing of bulk drug intermediates like Para Chloro Benzoic, Ortho Benzoic Acid, and Lasamide, among others. The Company's products include 2 Chloro Benzoic Acid, 3 Chloro Benzoic Acid, 4 Chloro Benzoic Acid, 2,4 Dichloro Benzoic Acid, 4 Chloro 3 Nitro Benzoic Acid; 2 Chloro 5 Nitro Benzoic Acid; Meta Nitro Benzoic Acid; Lasamide, and Meta Chloro Per Benzoic Acid. It is engaged in development and execution of various processes, such as High-Pressure Oxidation, Nitration, Amidation, BPEA Sulfonamide and Chlorosulfonation. The Company’s manufacturing facility is located in Bharuch, Gujarat, India.</v>
    <v>98</v>
    <v>Bombay Stock Exchange</v>
    <v>XBOM</v>
    <v>XBOM</v>
    <v>4712-14, Gidc,, Road South 10,, ANKLESHWAR, GUJARAT, 393002 IN</v>
    <v>204</v>
    <v>Pharmaceuticals</v>
    <v>Stock</v>
    <v>45589.438738425924</v>
    <v>117</v>
    <v>194</v>
    <v>2963249000</v>
    <v>CHEMCRUX ENTERPRISES LIMITED</v>
    <v>CHEMCRUX ENTERPRISES LIMITED</v>
    <v>200.1</v>
    <v>40.957999999999998</v>
    <v>200.1</v>
    <v>195.1</v>
    <v>195.1</v>
    <v>14808840</v>
    <v>540395</v>
    <v>CHEMCRUX ENTERPRISES LIMITED (XBOM:540395)</v>
    <v>10101</v>
    <v>6320</v>
    <v>1996</v>
  </rv>
  <rv s="2">
    <v>118</v>
  </rv>
  <rv s="0">
    <v>https://www.bing.com/financeapi/forcetrigger?t=ahhdvh&amp;q=XNSE%3aCHOLAFIN&amp;form=skydnc</v>
    <v>Learn more on Bing</v>
  </rv>
  <rv s="1">
    <v>0</v>
    <v>CHOLAMANDALAM INVESTMENT AND FINANCE COMPANY LIMITED (XNSE:CHOLAFIN)</v>
    <v>2</v>
    <v>3</v>
    <v>Finance</v>
    <v>4</v>
    <v>en-GB</v>
    <v>ahhdvh</v>
    <v>268435456</v>
    <v>1</v>
    <v>Powered by Refinitiv</v>
    <v>1652</v>
    <v>1011.2</v>
    <v>1.6797</v>
    <v>-20.55</v>
    <v>-1.4609E-2</v>
    <v>INR</v>
    <v>Cholamandalam Investment and Finance Company Limited is an India-based non-banking financial company (NBFC - investment and credit company). It is primarily engaged in the business of financing. Its segments include Vehicle Finance, Loan against property, Home Loans and Other Loans. Vehicle Finance segment provides loans to customers against purchase of new/used vehicles, tractors, construction equipments and loans to automobile dealers. Loan against property segment provides loans to customers against immovable property. Home Loans segment includes loans given for acquisition/construction of residential property and loans against the residential/commercial property. Other Loans segment consists of consumer and small enterprise loans, secured business and personal loans and SME loans. It has a license to act as a composite corporate agent for solicitation and procurement of insurance business for life insurers, general insurers and health insurers as specified under IRDAI Regulations.</v>
    <v>38235</v>
    <v>National Stock Exchange of India</v>
    <v>XNSE</v>
    <v>XNSE</v>
    <v>Dare House, 2, NSC Bose Road, Parrys, CHENNAI, TAMIL NADU, 600001 IN</v>
    <v>1417</v>
    <v>Banking Services</v>
    <v>Stock</v>
    <v>45589.492465277777</v>
    <v>120</v>
    <v>1350.65</v>
    <v>1182250000000</v>
    <v>CHOLAMANDALAM INVESTMENT AND FINANCE COMPANY LIMITED</v>
    <v>CHOLAMANDALAM INVESTMENT AND FINANCE COMPANY LIMITED</v>
    <v>1415</v>
    <v>31.681999999999999</v>
    <v>1406.7</v>
    <v>1386.15</v>
    <v>840442300</v>
    <v>CHOLAFIN</v>
    <v>CHOLAMANDALAM INVESTMENT AND FINANCE COMPANY LIMITED (XNSE:CHOLAFIN)</v>
    <v>825792</v>
    <v>1053510</v>
    <v>1978</v>
  </rv>
  <rv s="2">
    <v>121</v>
  </rv>
  <rv s="8">
    <v>12</v>
    <v>Official name</v>
    <v>0</v>
  </rv>
  <rv s="0">
    <v>https://www.bing.com/financeapi/forcetrigger?t=ahheur&amp;q=XNSE%3aCOCHINSHIP&amp;form=skydnc</v>
    <v>Learn more on Bing</v>
  </rv>
  <rv s="1">
    <v>0</v>
    <v>COCHIN SHIPYARD LIMITED (XNSE:COCHINSHIP)</v>
    <v>2</v>
    <v>3</v>
    <v>Finance</v>
    <v>4</v>
    <v>en-GB</v>
    <v>ahheur</v>
    <v>268435456</v>
    <v>1</v>
    <v>Powered by Refinitiv</v>
    <v>2979.45</v>
    <v>435.6</v>
    <v>0.92849999999999999</v>
    <v>22.25</v>
    <v>1.5885E-2</v>
    <v>INR</v>
    <v>Cochin Shipyard Limited is an India-based company, which is engaged in the shipbuilding and ship repair business. The Company is engaged in the construction of vessels and repairs and refits of all types of vessels including upgradation of ships periodical layup repairs and life extension of ships. Its shipbuilding products include defense, such as aircraft carriers, next generation missile vessels, technology demonstration vessel, hydrographic survey vessels, and others; commercial, such as oil tankers, bulk carriers, dredgers, Ro-Pax vessels, specialized fishing vessels and marine ambulance, and offshore, such as platform supply vessels, anchor handling/tug supply vessels and multi-purpose vessels. Its ship repair services include maintenance and repairs of aircraft carriers and other defense vessels, and repairs and maintenance of tankers, bulk carriers, all kinds of commercial and specialized vessels. It also offers marine engineering training, and strategic and advanced solutions.</v>
    <v>2133</v>
    <v>National Stock Exchange of India</v>
    <v>XNSE</v>
    <v>XNSE</v>
    <v>Administrative Building, Cochin Shipyard Premises, Perumanoor, KOCHI, KERALA, 682015 IN</v>
    <v>1438.5</v>
    <v>Machinery, Equipment &amp; Components</v>
    <v>Stock</v>
    <v>45589.492465277777</v>
    <v>124</v>
    <v>1365</v>
    <v>382545800000</v>
    <v>COCHIN SHIPYARD LIMITED</v>
    <v>COCHIN SHIPYARD LIMITED</v>
    <v>1395</v>
    <v>42.91</v>
    <v>1400.65</v>
    <v>1422.9</v>
    <v>263080800</v>
    <v>COCHINSHIP</v>
    <v>COCHIN SHIPYARD LIMITED (XNSE:COCHINSHIP)</v>
    <v>427454</v>
    <v>762270</v>
    <v>1972</v>
  </rv>
  <rv s="2">
    <v>125</v>
  </rv>
  <rv s="0">
    <v>https://www.bing.com/financeapi/forcetrigger?t=ahj75r&amp;q=XNSE%3aCOFORGE&amp;form=skydnc</v>
    <v>Learn more on Bing</v>
  </rv>
  <rv s="1">
    <v>0</v>
    <v>COFORGE LIMITED (XNSE:COFORGE)</v>
    <v>2</v>
    <v>3</v>
    <v>Finance</v>
    <v>4</v>
    <v>en-GB</v>
    <v>ahj75r</v>
    <v>268435456</v>
    <v>1</v>
    <v>Powered by Refinitiv</v>
    <v>7783.1</v>
    <v>4287.25</v>
    <v>1.0004999999999999</v>
    <v>141.25</v>
    <v>1.8689000000000001E-2</v>
    <v>INR</v>
    <v>Coforge Limited is an India-based information technology (IT) solution company. It is engaged in the in-application development and maintenance, managed services, cloud computing and business process outsourcing. The Company provides computer programming consultancy and related activities. Its geographical segments include Americas, Europe, Middle East, and Africa (EMEA), Asia Pacific (APAC), and India. It offers various services, such as Artificial Intelligence, Digital, Data and Analytics, Digital Process Automation, Salesforce Ecosystem, Cloud and Infrastructure Management Services, Cybersecurity Services, Business Process Solutions, Quality Engineering Services, Systems, Applications &amp; Products in Data Processing (SAP) Services, and Metaverse. Its salesforce ecosystem includes Salesforce, and Mulesoft. Its digital process automation includes Appian, Pega, Mendix, and OutSystems. Its cloud and infrastructure management services include Cloud Services, Anyplace Workplace, and others.</v>
    <v>14374</v>
    <v>National Stock Exchange of India</v>
    <v>XNSE</v>
    <v>XNSE</v>
    <v>8, Balaji Estate, First Floor, Guru Ravi Das Marg, Kalkaji, NEW DELHI, DELHI, 110019 IN</v>
    <v>7783.1</v>
    <v>Software &amp; IT Services</v>
    <v>Stock</v>
    <v>45589.492465277777</v>
    <v>127</v>
    <v>7515.25</v>
    <v>504283400000</v>
    <v>COFORGE LIMITED</v>
    <v>COFORGE LIMITED</v>
    <v>7535</v>
    <v>59.94</v>
    <v>7557.8</v>
    <v>7699.05</v>
    <v>66723570</v>
    <v>COFORGE</v>
    <v>COFORGE LIMITED (XNSE:COFORGE)</v>
    <v>1517877</v>
    <v>781640</v>
    <v>1992</v>
  </rv>
  <rv s="2">
    <v>128</v>
  </rv>
  <rv s="0">
    <v>https://www.bing.com/financeapi/forcetrigger?t=ahhfa2&amp;q=XNSE%3aCONCOR&amp;form=skydnc</v>
    <v>Learn more on Bing</v>
  </rv>
  <rv s="1">
    <v>0</v>
    <v>CONTAINER CORPORATION OF INDIA LIMITED (XNSE:CONCOR)</v>
    <v>2</v>
    <v>3</v>
    <v>Finance</v>
    <v>4</v>
    <v>en-GB</v>
    <v>ahhfa2</v>
    <v>268435456</v>
    <v>1</v>
    <v>Powered by Refinitiv</v>
    <v>1180</v>
    <v>672.2</v>
    <v>1.2405999999999999</v>
    <v>-6.1</v>
    <v>-7.4399999999999996E-3</v>
    <v>INR</v>
    <v>Container Corporation of India Limited (CONCOR) is a holding company. The Company is engaged in logistics and transportation services. The Company operates through two segments: EXIM and Domestic. Both EXIM and Domestic divisions of the Company are engaged in handling, transportation, and warehousing activities. The Company is also engaged in the operation of transportation of containers by rail, transportation of containers by road, handling of containers, operation of logistics facilities including dry ports, container freight stations, and private freight terminals or warehousing and storage. Its international services include air cargo movements, bonded warehousing, reefer and cold chain services, and factory stuffing/destuffing. Its domestic services include volume discount scheme, door delivery and pickups, and terminal handling charges. Its E-Filing software is a Web-based application for EXIM locations being operational at Terminal/Inland Container Depot of CONCOR.</v>
    <v>1297</v>
    <v>National Stock Exchange of India</v>
    <v>XNSE</v>
    <v>XNSE</v>
    <v>NSIC New MDBP Building, 3rd Floor,, Okhla Industrial Estate,, NEW DELHI, DELHI, 110020 IN</v>
    <v>832</v>
    <v>Freight &amp; Logistics Services</v>
    <v>Stock</v>
    <v>45589.492465277777</v>
    <v>130</v>
    <v>811.75</v>
    <v>499560400000</v>
    <v>CONTAINER CORPORATION OF INDIA LIMITED</v>
    <v>CONTAINER CORPORATION OF INDIA LIMITED</v>
    <v>825</v>
    <v>39.110599999999998</v>
    <v>819.9</v>
    <v>813.8</v>
    <v>609294400</v>
    <v>CONCOR</v>
    <v>CONTAINER CORPORATION OF INDIA LIMITED (XNSE:CONCOR)</v>
    <v>921067</v>
    <v>1137140</v>
    <v>1988</v>
  </rv>
  <rv s="2">
    <v>131</v>
  </rv>
  <rv s="0">
    <v>https://www.bing.com/financeapi/forcetrigger?t=c1c3rw&amp;q=XNSE%3aCRAFTSMAN&amp;form=skydnc</v>
    <v>Learn more on Bing</v>
  </rv>
  <rv s="1">
    <v>0</v>
    <v>CRAFTSMAN AUTOMATION LIMITED (XNSE:CRAFTSMAN)</v>
    <v>2</v>
    <v>3</v>
    <v>Finance</v>
    <v>4</v>
    <v>en-GB</v>
    <v>c1c3rw</v>
    <v>268435456</v>
    <v>1</v>
    <v>Powered by Refinitiv</v>
    <v>7121.25</v>
    <v>3782.05</v>
    <v>1.4098999999999999</v>
    <v>-291</v>
    <v>-5.2003000000000001E-2</v>
    <v>INR</v>
    <v>Craftsman Automation Limited is a diversified engineering company with vertically integrated production capabilities. Its Powertrain segment develops, manufactures and sells goods and services of power train and related products to the manufacturers of commercial/ passenger vehicles, farm equipment, mining and construction equipment. Its Aluminium Products segment develops, manufactures, and sells goods and services consisting of aluminum products to the manufacturers of two wheelers, passenger vehicles and commercial vehicles and products for power transmission and other industrial usage. Its Industrial &amp; Engineering segment develops, manufactures, and sells goods and services, such as castings, gears, material handling equipment, special purpose machines, other general engineering products and storage products to various end user industries. It specializes in the production of iron casting components for the industrial and automotive engines segment, serving a global customer base.</v>
    <v>2500</v>
    <v>National Stock Exchange of India</v>
    <v>XNSE</v>
    <v>XNSE</v>
    <v>No.1087, 4th &amp; 5th Floor,, Krishna Towers, Avinashi Road,, COIMBATORE, TAMIL NADU, 641037 IN</v>
    <v>5569.95</v>
    <v>Machinery, Equipment &amp; Components</v>
    <v>Stock</v>
    <v>45589.492476851854</v>
    <v>133</v>
    <v>5260.15</v>
    <v>133491100000</v>
    <v>CRAFTSMAN AUTOMATION LIMITED</v>
    <v>CRAFTSMAN AUTOMATION LIMITED</v>
    <v>5534</v>
    <v>44.7879</v>
    <v>5595.8</v>
    <v>5304.8</v>
    <v>23855580</v>
    <v>CRAFTSMAN</v>
    <v>CRAFTSMAN AUTOMATION LIMITED (XNSE:CRAFTSMAN)</v>
    <v>79971</v>
    <v>37990</v>
    <v>1986</v>
  </rv>
  <rv s="2">
    <v>134</v>
  </rv>
  <rv s="0">
    <v>https://www.bing.com/financeapi/forcetrigger?t=b9f927&amp;q=XNSE%3aCREDITACC&amp;form=skydnc</v>
    <v>Learn more on Bing</v>
  </rv>
  <rv s="1">
    <v>0</v>
    <v>CREDITACCESS GRAMEEN LIMITED (XNSE:CREDITACC)</v>
    <v>2</v>
    <v>3</v>
    <v>Finance</v>
    <v>4</v>
    <v>en-GB</v>
    <v>b9f927</v>
    <v>268435456</v>
    <v>1</v>
    <v>Powered by Refinitiv</v>
    <v>1796</v>
    <v>974.55</v>
    <v>1.6420999999999999</v>
    <v>-9.35</v>
    <v>-9.4149999999999998E-3</v>
    <v>INR</v>
    <v>CreditAccess Grameen Limited is an India-based microfinance company, which focuses on providing micro loans to women in rural areas across India. The Company has a single operating segment, namely lending to members. The Company has Pan India presence in approximately 16 states and one union territory of India, through 1,967 branches across 383 districts. It has a range of products, designed in keeping various life cycle needs of its customers. Its Microfinance- Group lending offers Emergency Loan, Family Welfare Loans, Home Improvement Loan, and Income Generation Loan. Its Retail Finance offers Grameen Vikas Loan, Gruha Vikas Loan, Grameen Two-Wheeler Loan, Grameen Swarna Loan, Grameen Affordable Housing Loan, and Unnati Loan. Its Digital lending includes MAHI, which is a customer application; Pragathi Digital Loan, and Multi-Purpose Digital Loan. Its Distributor products include Life Insurance, national pension scheme (NPS)- Swavalamban, and Grameen Suraksha.</v>
    <v>19395</v>
    <v>National Stock Exchange of India</v>
    <v>XNSE</v>
    <v>XNSE</v>
    <v>#49, 46th Cross, 8th Block, Jayanagar (Next to Rajalakshmi Kalayana Mantap) Bengaluru, BANGALORE, KARNATAKA, 560070 IN</v>
    <v>1007.05</v>
    <v>Banking Services</v>
    <v>Stock</v>
    <v>45589.492476851854</v>
    <v>136</v>
    <v>979</v>
    <v>158366000000</v>
    <v>CREDITACCESS GRAMEEN LIMITED</v>
    <v>CREDITACCESS GRAMEEN LIMITED</v>
    <v>990</v>
    <v>10.476800000000001</v>
    <v>993.1</v>
    <v>983.75</v>
    <v>159466400</v>
    <v>CREDITACC</v>
    <v>CREDITACCESS GRAMEEN LIMITED (XNSE:CREDITACC)</v>
    <v>164048</v>
    <v>408940</v>
    <v>1991</v>
  </rv>
  <rv s="2">
    <v>137</v>
  </rv>
  <rv s="0">
    <v>https://www.bing.com/financeapi/forcetrigger?t=ahhgf2&amp;q=XNSE%3aCRISIL&amp;form=skydnc</v>
    <v>Learn more on Bing</v>
  </rv>
  <rv s="1">
    <v>0</v>
    <v>CRISIL Limited (XNSE:CRISIL)</v>
    <v>2</v>
    <v>3</v>
    <v>Finance</v>
    <v>4</v>
    <v>en-GB</v>
    <v>ahhgf2</v>
    <v>268435456</v>
    <v>1</v>
    <v>Powered by Refinitiv</v>
    <v>5268.5</v>
    <v>3660.7</v>
    <v>0.47589999999999999</v>
    <v>157.19999999999999</v>
    <v>3.1906999999999998E-2</v>
    <v>INR</v>
    <v>CRISIL Limited is a global analytics company. It is engaged in providing ratings, research, risk and policy advisory services. Its segments include Ratings services and Research, Analytics and Solutions. The Ratings services segment includes credit ratings for corporates, banks, and bank loans; credit analysis services; grading services; and global analytical services. The Research, Analytics and Solutions segment includes global research and risk solutions services, industry reports, customized research assignments, subscription to data services, independent equity research (IER), initial public offerings (IPO) gradings, training, credit ratings for small and medium enterprises (SMEs), advisory services, and a comprehensive range of risk management tools, analytics and solutions for financial institutions, banks and corporates in India. It offers advisory services and a range of risk management tools, analytics and solutions to financial institutions, banks and corporates in India.</v>
    <v>4673</v>
    <v>National Stock Exchange of India</v>
    <v>XNSE</v>
    <v>XNSE</v>
    <v>CRISIL House, Central Avenue, Hiranandani Business Park, Powai, MUMBAI, MAHARASHTRA, 400076 IN</v>
    <v>5119.45</v>
    <v>Professional &amp; Commercial Services</v>
    <v>Stock</v>
    <v>45589.492476851854</v>
    <v>139</v>
    <v>4855</v>
    <v>360298800000</v>
    <v>CRISIL Limited</v>
    <v>CRISIL Limited</v>
    <v>4881.75</v>
    <v>54.955599999999997</v>
    <v>4926.8500000000004</v>
    <v>5084.05</v>
    <v>73129650</v>
    <v>CRISIL</v>
    <v>CRISIL Limited (XNSE:CRISIL)</v>
    <v>181631</v>
    <v>178130</v>
    <v>1987</v>
  </rv>
  <rv s="2">
    <v>140</v>
  </rv>
  <rv s="0">
    <v>https://www.bing.com/financeapi/forcetrigger?t=c4o2nm&amp;q=XNSE%3aDATAPATTNS&amp;form=skydnc</v>
    <v>Learn more on Bing</v>
  </rv>
  <rv s="1">
    <v>0</v>
    <v>DATA PATTERNS (INDIA) LIMITED (XNSE:DATAPATTNS)</v>
    <v>2</v>
    <v>3</v>
    <v>Finance</v>
    <v>4</v>
    <v>en-GB</v>
    <v>c4o2nm</v>
    <v>268435456</v>
    <v>1</v>
    <v>Powered by Refinitiv</v>
    <v>3655</v>
    <v>1735</v>
    <v>1.377</v>
    <v>21.65</v>
    <v>9.6779999999999991E-3</v>
    <v>INR</v>
    <v>Data Patterns (India) Limited is an India-based company. The Company is vertically integrated defense and aerospace electronics solutions provider catering to the indigenously developed defense products industry. It offers COTS boards, ATE and test systems, RF and microwave products, electronic warfare products, cockpit and rugged displays, radar and radar subsystems, identify friend and Foe products, avionic systems, laser and electro optic systems, space systems, power supply products, naval systems, communication products, gimbal and actuator controller products, launch and fire control systems, high-speed processors, digital IF processors and waveform generators, consoles, and navigation systems, and others. It designs COTS module products that are used in rugged applications and automatic test equipment platforms. It also provides hardware design, product development, FPGA, software, microwave, mechanical product design, manufacturing, and other services.</v>
    <v>1345</v>
    <v>National Stock Exchange of India</v>
    <v>XNSE</v>
    <v>XNSE</v>
    <v>Plot.No H9, 4th Main Road, SIPCOT IT Park Off Rajiv Gandhi Salai (OMR), Siruseri, CHENNAI, TAMIL NADU, 603103 IN</v>
    <v>2315.9499999999998</v>
    <v>Aerospace &amp; Defense</v>
    <v>Stock</v>
    <v>45589.492476851854</v>
    <v>142</v>
    <v>2240.25</v>
    <v>125241700000</v>
    <v>DATA PATTERNS (INDIA) LIMITED</v>
    <v>DATA PATTERNS (INDIA) LIMITED</v>
    <v>2247</v>
    <v>68.95</v>
    <v>2237.1</v>
    <v>2258.75</v>
    <v>55983970</v>
    <v>DATAPATTNS</v>
    <v>DATA PATTERNS (INDIA) LIMITED (XNSE:DATAPATTNS)</v>
    <v>125773</v>
    <v>206550</v>
    <v>1998</v>
  </rv>
  <rv s="2">
    <v>143</v>
  </rv>
  <rv s="0">
    <v>https://www.bing.com/financeapi/forcetrigger?t=ahhijc&amp;q=XNSE%3aDCMSHRIRAM&amp;form=skydnc</v>
    <v>Learn more on Bing</v>
  </rv>
  <rv s="1">
    <v>0</v>
    <v>DCM SHRIRAM LIMITED (XNSE:DCMSHRIRAM)</v>
    <v>2</v>
    <v>3</v>
    <v>Finance</v>
    <v>4</v>
    <v>en-GB</v>
    <v>ahhijc</v>
    <v>268435456</v>
    <v>1</v>
    <v>Powered by Refinitiv</v>
    <v>1210</v>
    <v>832.4</v>
    <v>0.97570000000000001</v>
    <v>-12.25</v>
    <v>-1.1596E-2</v>
    <v>INR</v>
    <v>DCM Shriram Limited is an India-based company, which is focused on Agri-rural, chlor-vinyl and value-added business. The Company's segments include Chloro-Vinyl, Sugar, Shriram Farm Solutions, Bioseed, Fertiliser, Fenesta Building Systems and Others. The Chloro-Vinyl segment manufactures poly-vinyl chloride, carbide and chlor alkali products. Its chlor-alkali products include caustic soda lye/flakes, chlorine and stable bleaching powder. The Sugar segment manufactures sugar, molasses, ethanol and co-generation of power. The Shriram Farm solutions segment includes plant nutrients, seeds and pesticide products. The Bioseed segment produces hybrid seeds. The Fertilisers segment manufactures urea. The Fenesta building system segment provides solutions for made-to-order unplasticized polyvinyl chloride (uPVC) windows, system aluminum windows and wood plastic composite/engineered wooden doors. The Others segment includes various business, such as cement, rural retail and plaster of paris.</v>
    <v>6067</v>
    <v>National Stock Exchange of India</v>
    <v>XNSE</v>
    <v>XNSE</v>
    <v>World Mark 1, 2nd Floor (West Wing), Aerocity, NEW DELHI, DELHI, 110037 IN</v>
    <v>1071.25</v>
    <v>Chemicals</v>
    <v>Stock</v>
    <v>45589.492476851854</v>
    <v>145</v>
    <v>1039.25</v>
    <v>163553700000</v>
    <v>DCM SHRIRAM LIMITED</v>
    <v>DCM SHRIRAM LIMITED</v>
    <v>1059.6500000000001</v>
    <v>33.57</v>
    <v>1056.4000000000001</v>
    <v>1044.1500000000001</v>
    <v>154821800</v>
    <v>DCMSHRIRAM</v>
    <v>DCM SHRIRAM LIMITED (XNSE:DCMSHRIRAM)</v>
    <v>24734</v>
    <v>89460</v>
    <v>1989</v>
  </rv>
  <rv s="2">
    <v>146</v>
  </rv>
  <rv s="0">
    <v>https://www.bing.com/financeapi/forcetrigger?t=ahhiur&amp;q=XNSE%3aDEEPAKNTR&amp;form=skydnc</v>
    <v>Learn more on Bing</v>
  </rv>
  <rv s="1">
    <v>0</v>
    <v>DEEPAK NITRITE LIMITED (XNSE:DEEPAKNTR)</v>
    <v>2</v>
    <v>3</v>
    <v>Finance</v>
    <v>4</v>
    <v>en-GB</v>
    <v>ahhiur</v>
    <v>268435456</v>
    <v>1</v>
    <v>Powered by Refinitiv</v>
    <v>3169</v>
    <v>1921.85</v>
    <v>1.1698</v>
    <v>-18.100000000000001</v>
    <v>-6.6169999999999996E-3</v>
    <v>INR</v>
    <v>Deepak Nitrite Limited is an India-based company, which is engaged in manufacturing and trading of chemicals. The Company operates through two segments: Advanced Intermediates and Phenolics. Its Advanced Intermediates segment offers sodium nitrite, sodium nitrate, nitro toluidines, fuel additives, nitrosyl sulphuric acid, xylidines, oximes, cumidines, specialty agrochemicals, optical brightening agent (OBA), diamino stilbene disulfonic acid (DASDA). Its Phenolics segment offers cumene, phenol, acetone, isopropyl alcohol, ammonium sulfate (AMS). The Company's products cater to several industries, such as colorants, rubber chemicals, explosives, dyes, pigments, food colors, pharmaceuticals, diesel blending, agrochemicals, glass, personal care, paper, detergents and textiles, laminates, ply, adhesive, paints, auto, pharmaceuticals, plastics, and others. The Company's manufacturing facilities are located at Nandesari, Dahej (Gujarat), Roha, Taloja (Maharashtra) and Hyderabad (Telangana).</v>
    <v>1720</v>
    <v>National Stock Exchange of India</v>
    <v>XNSE</v>
    <v>XNSE</v>
    <v>Aaditya-I, National Highway No. 8, Chhani Road, VADODARA, GUJARAT, 390024 IN</v>
    <v>2757.9</v>
    <v>Chemicals</v>
    <v>Stock</v>
    <v>45589.492476851854</v>
    <v>148</v>
    <v>2705</v>
    <v>373062300000</v>
    <v>DEEPAK NITRITE LIMITED</v>
    <v>DEEPAK NITRITE LIMITED</v>
    <v>2735.75</v>
    <v>43.2</v>
    <v>2735.2</v>
    <v>2717.1</v>
    <v>136393000</v>
    <v>DEEPAKNTR</v>
    <v>DEEPAK NITRITE LIMITED (XNSE:DEEPAKNTR)</v>
    <v>180298</v>
    <v>367450</v>
    <v>1970</v>
  </rv>
  <rv s="2">
    <v>149</v>
  </rv>
  <rv s="0">
    <v>https://www.bing.com/financeapi/forcetrigger?t=c33uc7&amp;q=XNSE%3aDEVYANI&amp;form=skydnc</v>
    <v>Learn more on Bing</v>
  </rv>
  <rv s="1">
    <v>0</v>
    <v>Devyani International Limited (XNSE:DEVYANI)</v>
    <v>2</v>
    <v>3</v>
    <v>Finance</v>
    <v>4</v>
    <v>en-GB</v>
    <v>c33uc7</v>
    <v>268435456</v>
    <v>1</v>
    <v>Powered by Refinitiv</v>
    <v>222.74</v>
    <v>142.25</v>
    <v>1.2969999999999999</v>
    <v>-3.42</v>
    <v>-2.0175000000000002E-2</v>
    <v>INR</v>
    <v>Devyani International Limited is an India-based company that primarily engaged in the business of developing, managing and operating quick-service restaurants and food courts for brands, such as Pizza Hut, KFC, Costa Coffee, and Vaango. The Company operates through the Food and Beverages segment. Its geographical segments include Within India and Outside India. The Company holds the franchisees of Yum Brands in India, managing renowned brands KFC and Pizza Hut across India, also extending the franchisees to Nigeria (KFC), Nepal, and Thailand (KFC). The Company operated over 596 KFC stores and approximately 567 Pizza Hut stores across India. In addition, the Company is also a franchise of Costa Coffee brand in India, which is operated in approximately 179 Costa Coffee stores. The Company's subsidiaries include Devyani Food Street Private Limited, Devyani Airport Services (Mumbai) Pvt. Ltd., Devyani International Nepal Private Limited and RV Enterprizes Pte. Limited, and among others.</v>
    <v>16371</v>
    <v>National Stock Exchange of India</v>
    <v>XNSE</v>
    <v>XNSE</v>
    <v>Plot no. 18 Sector 35, Near Hero Honda Chowk, GURGAON, HARYANA, 122001 IN</v>
    <v>169.9</v>
    <v>Hotels &amp; Entertainment Services</v>
    <v>Stock</v>
    <v>45589.492476851854</v>
    <v>151</v>
    <v>165.03</v>
    <v>201410300000</v>
    <v>Devyani International Limited</v>
    <v>Devyani International Limited</v>
    <v>169.9</v>
    <v>303.9898</v>
    <v>169.52</v>
    <v>166.1</v>
    <v>1206266000</v>
    <v>DEVYANI</v>
    <v>Devyani International Limited (XNSE:DEVYANI)</v>
    <v>1257958</v>
    <v>1648860</v>
    <v>1991</v>
  </rv>
  <rv s="2">
    <v>152</v>
  </rv>
  <rv s="0">
    <v>https://www.bing.com/financeapi/forcetrigger?t=ahhknm&amp;q=XNSE%3aDLF&amp;form=skydnc</v>
    <v>Learn more on Bing</v>
  </rv>
  <rv s="1">
    <v>0</v>
    <v>DLF Limited (XNSE:DLF)</v>
    <v>2</v>
    <v>3</v>
    <v>Finance</v>
    <v>4</v>
    <v>en-GB</v>
    <v>ahhknm</v>
    <v>268435456</v>
    <v>1</v>
    <v>Powered by Refinitiv</v>
    <v>967.6</v>
    <v>513.5</v>
    <v>1.3458000000000001</v>
    <v>-3.95</v>
    <v>-4.9049999999999996E-3</v>
    <v>INR</v>
    <v>DLF Limited is an India-based company, which is primarily engaged in the business of colonization and real estate development. The operations of the Company include all aspects of real estate development, from the identification and acquisition of land, to planning, execution, construction, and marketing of projects. The Company is also engaged in the business of leasing, generation of power, provision of maintenance services, hospitality, and recreational activities. Its homes portfolio ranges from luxury residential complexes to smart townships. Its offices portfolio is an integrated mix of office spaces with food and beverage and leisure amenities. It has developed approximately 27.96 million square meter residential area and 4.2 million square feet retail space. The Company's subsidiaries include Aaralyn Builders &amp; Developers Private Limited, Abheek Real Estate Private Limited, Abhigyan Builders &amp; Developers Private Limited, and Americus Real Estate Private Limited, among others.</v>
    <v>925</v>
    <v>National Stock Exchange of India</v>
    <v>XNSE</v>
    <v>XNSE</v>
    <v>DLF Gateway Tower, R Block, DLF City Phase III, GURGAON, HARYANA, 122002 IN</v>
    <v>818</v>
    <v>Real Estate Operations</v>
    <v>Stock</v>
    <v>45589.492476851854</v>
    <v>154</v>
    <v>798</v>
    <v>1993492000000</v>
    <v>DLF Limited</v>
    <v>DLF Limited</v>
    <v>809.5</v>
    <v>69.676400000000001</v>
    <v>805.35</v>
    <v>801.4</v>
    <v>2475312000</v>
    <v>DLF</v>
    <v>DLF Limited (XNSE:DLF)</v>
    <v>2654323</v>
    <v>3408530</v>
    <v>1963</v>
  </rv>
  <rv s="2">
    <v>155</v>
  </rv>
  <rv s="0">
    <v>https://www.bing.com/financeapi/forcetrigger?t=ahhna2&amp;q=XNSE%3aEIHOTEL&amp;form=skydnc</v>
    <v>Learn more on Bing</v>
  </rv>
  <rv s="1">
    <v>0</v>
    <v>EIH LIMITED (XNSE:EIHOTEL)</v>
    <v>2</v>
    <v>3</v>
    <v>Finance</v>
    <v>4</v>
    <v>en-GB</v>
    <v>ahhna2</v>
    <v>268435456</v>
    <v>1</v>
    <v>Powered by Refinitiv</v>
    <v>502.2</v>
    <v>205.55</v>
    <v>1.3031999999999999</v>
    <v>-6.35</v>
    <v>-1.6941999999999999E-2</v>
    <v>INR</v>
    <v>EIH Limited is an India-based luxury hospitality company. The Company is primarily engaged in owning and managing luxury hotels and cruisers under the luxury Oberoi and Trident brands. The Company is also engaged in flight catering, airport restaurants, project management and corporate air charters. The Company's hotel services include accommodation, food and beverage and other services provided by hotel, inns, resorts, holiday homes, restaurants and caterers, among others. Its other services include shop licensing, management and marketing, laundry, spa, guest transfers, membership, loyalty program and other allied services. The Company owns and operates hotels, which include The Oberoi, Mumbai; The Oberoi Udaivilas, Udaipur; The Oberoi, New Delhi; The Oberoi Vanyavilas, Ranthambhore; The Oberoi, Bengaluru; Trident, Nariman Point, Mumbai; The Oberoi Grand, Kolkata, and Trident, Bandra Kurla, Mumbai. It owns and manages Maidens Hotel in New Delhi. Its Oberoi One is a loyalty program.</v>
    <v>5035</v>
    <v>National Stock Exchange of India</v>
    <v>XNSE</v>
    <v>XNSE</v>
    <v>7 Sham Nath Marg, NEW DELHI, DELHI, 110054 IN</v>
    <v>379.7</v>
    <v>Hotels &amp; Entertainment Services</v>
    <v>Stock</v>
    <v>45589.492476851854</v>
    <v>157</v>
    <v>366.25</v>
    <v>234386500000</v>
    <v>EIH LIMITED</v>
    <v>EIH LIMITED</v>
    <v>378</v>
    <v>37.32</v>
    <v>374.8</v>
    <v>368.45</v>
    <v>625364200</v>
    <v>EIHOTEL</v>
    <v>EIH LIMITED (XNSE:EIHOTEL)</v>
    <v>983970</v>
    <v>948510</v>
    <v>1949</v>
  </rv>
  <rv s="2">
    <v>158</v>
  </rv>
  <rv s="0">
    <v>https://www.bing.com/financeapi/forcetrigger?t=ahhnlh&amp;q=XNSE%3aELECON&amp;form=skydnc</v>
    <v>Learn more on Bing</v>
  </rv>
  <rv s="1">
    <v>0</v>
    <v>ELECON ENGINEERING COMPANY LIMITED (XNSE:ELECON)</v>
    <v>2</v>
    <v>3</v>
    <v>Finance</v>
    <v>4</v>
    <v>en-GB</v>
    <v>ahhnlh</v>
    <v>268435456</v>
    <v>1</v>
    <v>Powered by Refinitiv</v>
    <v>739.1</v>
    <v>356.63</v>
    <v>1.6496999999999999</v>
    <v>-18.05</v>
    <v>-3.0126E-2</v>
    <v>INR</v>
    <v>Elecon Engineering Company Limited is an India-based company that is engaged in the designing and manufacturing of material handling equipment and industrial gear and is also involved in providing erection and commissioning solutions for its products. The Company operates through two segments: Transmission Equipment and Material Handling Equipment. The Transmission Equipment segment is engaged in the manufacturing of transmission equipment like gearboxes, couplings, and elevator traction machines. The Material Handling Equipment segment is engaged in manufacturing of material handling equipment like raw material handling systems, stackers, reclaimers, bagging and weighing machines, wagon and truck loaders, crushers, wagon tipplers, feeders, and port equipment. It is also engaged in executing projects on material handling equipment and systems. The Company has manufacturing units at Vallabh Vidyanagar, Gujarat. Its products are sold in both the national and international markets.</v>
    <v>687</v>
    <v>National Stock Exchange of India</v>
    <v>XNSE</v>
    <v>XNSE</v>
    <v>Anand Sojitra Road, VALLABH VIDYANAGAR, GUJARAT, 388120 IN</v>
    <v>601.29999999999995</v>
    <v>Machinery, Equipment &amp; Components</v>
    <v>Stock</v>
    <v>45589.492476851854</v>
    <v>160</v>
    <v>574.15</v>
    <v>134449200000</v>
    <v>ELECON ENGINEERING COMPANY LIMITED</v>
    <v>ELECON ENGINEERING COMPANY LIMITED</v>
    <v>600.45000000000005</v>
    <v>36.358600000000003</v>
    <v>599.15</v>
    <v>581.1</v>
    <v>224399900</v>
    <v>ELECON</v>
    <v>ELECON ENGINEERING COMPANY LIMITED (XNSE:ELECON)</v>
    <v>539629</v>
    <v>1334640</v>
    <v>1960</v>
  </rv>
  <rv s="2">
    <v>161</v>
  </rv>
  <rv s="0">
    <v>https://www.bing.com/financeapi/forcetrigger?t=ahhnu2&amp;q=XNSE%3aELGIEQUIP&amp;form=skydnc</v>
    <v>Learn more on Bing</v>
  </rv>
  <rv s="1">
    <v>0</v>
    <v>ELGI EQUIPMENTS LIMITED (XNSE:ELGIEQUIP)</v>
    <v>2</v>
    <v>3</v>
    <v>Finance</v>
    <v>4</v>
    <v>en-GB</v>
    <v>ahhnu2</v>
    <v>268435456</v>
    <v>1</v>
    <v>Powered by Refinitiv</v>
    <v>798.95</v>
    <v>466.8</v>
    <v>1.21</v>
    <v>-0.35</v>
    <v>-5.5669999999999992E-4</v>
    <v>INR</v>
    <v>Elgi Equipments Limited is an India-based company, which is engaged in manufacturing and trading of air compressors. The Company’s segment includes Air compressors and Automotive equipment’s. It provides a range of compressors, which includes oil lubricated screw air compressors, oil free piston air compressors, oil free screw air compressors, oil lubricated piston air compressors, diesel portable air compressors, electric portable air compressors, electric portable air compressors, medical air compressors &amp; vacuum pumps, heat recovery systems, and air accessories. Its diesel portable compressor products include trolley mounted compressors 185-1200 cubic feet per minute (CFM) and skid mounted compressors 500-1500 CFM. Its oil lubricated piston air compressors products include 1-2 HP single-stage direct drive reciprocating compressor, 1-3 HP single-stage belt drive reciprocating compressor, 3-10 HP two-stage direct drive reciprocating air compressor.</v>
    <v>2172</v>
    <v>National Stock Exchange of India</v>
    <v>XNSE</v>
    <v>XNSE</v>
    <v>Elgi Industrial Complex,, Trichy Road, Singanallur,, COIMBATORE, TAMIL NADU, 641005 IN</v>
    <v>632</v>
    <v>Machinery, Equipment &amp; Components</v>
    <v>Stock</v>
    <v>45589.492476851854</v>
    <v>163</v>
    <v>621.4</v>
    <v>198888600000</v>
    <v>ELGI EQUIPMENTS LIMITED</v>
    <v>ELGI EQUIPMENTS LIMITED</v>
    <v>628.70000000000005</v>
    <v>60.906700000000001</v>
    <v>628.65</v>
    <v>628.29999999999995</v>
    <v>316374100</v>
    <v>ELGIEQUIP</v>
    <v>ELGI EQUIPMENTS LIMITED (XNSE:ELGIEQUIP)</v>
    <v>79939</v>
    <v>110490</v>
    <v>1960</v>
  </rv>
  <rv s="2">
    <v>164</v>
  </rv>
  <rv s="0">
    <v>https://www.bing.com/financeapi/forcetrigger?t=ahho3m&amp;q=XNSE%3aEMAMILTD&amp;form=skydnc</v>
    <v>Learn more on Bing</v>
  </rv>
  <rv s="1">
    <v>0</v>
    <v>EMAMI LIMITED (XNSE:EMAMILTD)</v>
    <v>2</v>
    <v>3</v>
    <v>Finance</v>
    <v>4</v>
    <v>en-GB</v>
    <v>ahho3m</v>
    <v>268435456</v>
    <v>1</v>
    <v>Powered by Refinitiv</v>
    <v>860</v>
    <v>417.1</v>
    <v>1.0722</v>
    <v>-28</v>
    <v>-4.2011E-2</v>
    <v>INR</v>
    <v>Emami Limited is an India-based fast moving consumer goods (FMCG) company, which is engaged in manufacturing and marketing of personal care and healthcare products. The Company's brands comprise Navratna, Zandu, BoroPlus, Kesh King, Fair and Handsome, Mentho Plus, 7 Oils in One and Dermicool, among others. It has over 450 diverse products. Its Navratna brand provides soothing relief and relaxation. The range includes cooling oils and talc. Its Kesh King branded products include Kesh King Ayurvedic Oil, organics range - shampoos, Kesh King Ayurvedic Shampoo, Kesh King capsule and Kesh King conditioner. Its products are available in over 4.9 million retail outlets across India through its network of 4000 distributors and its global footprint spans over 70 countries including South Asian Association for Regional Cooperation (SAARC), Middle East and North Africa and South Asia (MENAP), Southeast Asian (SEA), Africa, Eastern Europe and the Commonwealth of Independent States (CIS) countries.</v>
    <v>3289</v>
    <v>National Stock Exchange of India</v>
    <v>XNSE</v>
    <v>XNSE</v>
    <v>Emami Tower, 687 Anandapur,, EM Bypass, KOLKATA, WEST BENGAL, 700107 IN</v>
    <v>680</v>
    <v>Personal &amp; Household Products &amp; Services</v>
    <v>Stock</v>
    <v>45589.492476851854</v>
    <v>166</v>
    <v>632</v>
    <v>290927300000</v>
    <v>EMAMI LIMITED</v>
    <v>EMAMI LIMITED</v>
    <v>668</v>
    <v>39.4</v>
    <v>666.5</v>
    <v>638.5</v>
    <v>436500000</v>
    <v>EMAMILTD</v>
    <v>EMAMI LIMITED (XNSE:EMAMILTD)</v>
    <v>879958</v>
    <v>511580</v>
    <v>1983</v>
  </rv>
  <rv s="2">
    <v>167</v>
  </rv>
  <rv s="0">
    <v>https://www.bing.com/financeapi/forcetrigger?t=ahhokr&amp;q=XNSE%3aENDURANCE&amp;form=skydnc</v>
    <v>Learn more on Bing</v>
  </rv>
  <rv s="1">
    <v>0</v>
    <v>ENDURANCE TECHNOLOGIES LIMITED (XNSE:ENDURANCE)</v>
    <v>2</v>
    <v>3</v>
    <v>Finance</v>
    <v>4</v>
    <v>en-GB</v>
    <v>ahhokr</v>
    <v>268435456</v>
    <v>1</v>
    <v>Powered by Refinitiv</v>
    <v>3061.3</v>
    <v>1559.35</v>
    <v>1.1099000000000001</v>
    <v>13</v>
    <v>5.4579999999999993E-3</v>
    <v>INR</v>
    <v>Endurance Technologies Limited is an India-based global automotive components manufacturer. The Company is in the business of manufacturing and selling aluminum die casting (including alloy wheel), suspension, transmission and braking products with operations spread across India. It has operations in India and Europe (Italy and Germany). In India, the Company predominantly caters to two and three-wheeler original equipment manufacturers (OEMs) and its products include aluminum castings, suspensions, transmission, braking and battery management systems. In Europe, it supplies aluminum castings to four-wheeler OEMs, and caters to the aftermarket for two-wheeler components. It provides end to end services by engaging its customers from conception to end user delivery and catering to the replacement market. It has approximately 32 manufacturing plants out of which 19 are located in India and 11 in overseas countries.</v>
    <v>4070</v>
    <v>National Stock Exchange of India</v>
    <v>XNSE</v>
    <v>XNSE</v>
    <v>E-92, MIDC Industrial Area, Waluj, AURANGABAD, MAHARASHTRA, 431136 IN</v>
    <v>2402.9499999999998</v>
    <v>Automobiles &amp; Auto Parts</v>
    <v>Stock</v>
    <v>45589.492476851854</v>
    <v>169</v>
    <v>2358</v>
    <v>331654900000</v>
    <v>ENDURANCE TECHNOLOGIES LIMITED</v>
    <v>ENDURANCE TECHNOLOGIES LIMITED</v>
    <v>2384.3000000000002</v>
    <v>46.734200000000001</v>
    <v>2381.9499999999998</v>
    <v>2394.9499999999998</v>
    <v>140662900</v>
    <v>ENDURANCE</v>
    <v>ENDURANCE TECHNOLOGIES LIMITED (XNSE:ENDURANCE)</v>
    <v>205950</v>
    <v>161640</v>
    <v>1999</v>
  </rv>
  <rv s="2">
    <v>170</v>
  </rv>
  <rv s="0">
    <v>https://www.bing.com/financeapi/forcetrigger?t=ahhoqh&amp;q=XNSE%3aENGINERSIN&amp;form=skydnc</v>
    <v>Learn more on Bing</v>
  </rv>
  <rv s="1">
    <v>0</v>
    <v>ENGINEERS INDIA LIMITED (XNSE:ENGINERSIN)</v>
    <v>2</v>
    <v>3</v>
    <v>Finance</v>
    <v>4</v>
    <v>en-GB</v>
    <v>ahhoqh</v>
    <v>268435456</v>
    <v>1</v>
    <v>Powered by Refinitiv</v>
    <v>303.89999999999998</v>
    <v>116.45</v>
    <v>1.1355</v>
    <v>0.9</v>
    <v>5.0139999999999994E-3</v>
    <v>INR</v>
    <v>Engineers India Limited is an India-based global engineering consultancy and engineering, procurement and construction (EPC) company offering total energy solutions. The Company operates through two segments: consultancy and engineering projects, and turnkey projects. It is focused on various sectors, such as fertilizer and liquefied natural gas (LNG), ports and harbors, ferrous and non-ferrous metallurgy, coal gasification, infrastructure, niche chemicals, strategic crude oil storage, biofuels/green ammonia/green hydrogen, and water and wastewater management. Its services include technologies; preliminary-front end engineering and design (Pre-FEED); front end engineering and design (FEED); project management consultant (PMC); engineering, procurement, construction management (EPCM); EPC; supply chain management; construction; heat and mass transfer; plant operation and safety; specialist materials and maintenance, and environment engineering.</v>
    <v>2658</v>
    <v>National Stock Exchange of India</v>
    <v>XNSE</v>
    <v>XNSE</v>
    <v>EI Bhavan, 1, Bhikaiji Cama Place, NEW DELHI, DELHI, 110066 IN</v>
    <v>186.39</v>
    <v>Construction &amp; Engineering</v>
    <v>Stock</v>
    <v>45589.492476851854</v>
    <v>172</v>
    <v>177.86</v>
    <v>100892200000</v>
    <v>ENGINEERS INDIA LIMITED</v>
    <v>ENGINEERS INDIA LIMITED</v>
    <v>179.5</v>
    <v>25.474399999999999</v>
    <v>179.51</v>
    <v>180.41</v>
    <v>562042400</v>
    <v>ENGINERSIN</v>
    <v>ENGINEERS INDIA LIMITED (XNSE:ENGINERSIN)</v>
    <v>3932422</v>
    <v>3862200</v>
    <v>1965</v>
  </rv>
  <rv s="2">
    <v>173</v>
  </rv>
  <rv s="0">
    <v>https://www.bing.com/financeapi/forcetrigger?t=bwnbww&amp;q=XNSE%3aEQUITASBNK&amp;form=skydnc</v>
    <v>Learn more on Bing</v>
  </rv>
  <rv s="1">
    <v>0</v>
    <v>EQUITAS SMALL FINANCE BANK LIMITED (XNSE:EQUITASBNK)</v>
    <v>2</v>
    <v>3</v>
    <v>Finance</v>
    <v>4</v>
    <v>en-GB</v>
    <v>bwnbww</v>
    <v>268435456</v>
    <v>1</v>
    <v>Powered by Refinitiv</v>
    <v>116.5</v>
    <v>65.599999999999994</v>
    <v>0.8468</v>
    <v>0.51</v>
    <v>7.2750000000000002E-3</v>
    <v>INR</v>
    <v>Equitas Small Finance Bank Limited is an India-based banking company. The Company operates through three segments: Treasury, Wholesale Banking and Retail Banking business. Treasury segment includes all investment portfolios, profit/loss on sale of investments, priority sector lending certificates (PSLC) fee, profit/loss on foreign exchange transaction, equities, income from derivatives and money market operations. The Corporate / Wholesale Banking segment includes all advances to trusts, partnership firms, companies, and statutory bodies, which are not included under Retail Banking. The Retail Banking segment includes lending to and deposits, from retail customers and identified earnings and expenses of the segment. Its services include retail banking business with focus on micro-finance, commercial vehicle finance, home finance, loan against-property, corporate finance, and providing financing solutions for individuals and micro and small enterprises (MSEs).</v>
    <v>22585</v>
    <v>National Stock Exchange of India</v>
    <v>XNSE</v>
    <v>XNSE</v>
    <v>4th Floor, Spencer Plaza, No. 769, Phase II, Anna Salai, CHENNAI, TAMIL NADU, 600002 IN</v>
    <v>71.680000000000007</v>
    <v>Banking Services</v>
    <v>Stock</v>
    <v>45589.492476851854</v>
    <v>175</v>
    <v>69.23</v>
    <v>79836410000</v>
    <v>EQUITAS SMALL FINANCE BANK LIMITED</v>
    <v>EQUITAS SMALL FINANCE BANK LIMITED</v>
    <v>70</v>
    <v>12.708600000000001</v>
    <v>70.099999999999994</v>
    <v>70.61</v>
    <v>1138893000</v>
    <v>EQUITASBNK</v>
    <v>EQUITAS SMALL FINANCE BANK LIMITED (XNSE:EQUITASBNK)</v>
    <v>4057044</v>
    <v>4686240</v>
    <v>1993</v>
  </rv>
  <rv s="2">
    <v>176</v>
  </rv>
  <rv s="0">
    <v>https://www.bing.com/financeapi/forcetrigger?t=ahhpbh&amp;q=XNSE%3aESABINDIA&amp;form=skydnc</v>
    <v>Learn more on Bing</v>
  </rv>
  <rv s="1">
    <v>0</v>
    <v>ESAB INDIA LIMITED (XNSE:ESABINDIA)</v>
    <v>2</v>
    <v>3</v>
    <v>Finance</v>
    <v>4</v>
    <v>en-GB</v>
    <v>ahhpbh</v>
    <v>268435456</v>
    <v>1</v>
    <v>Powered by Refinitiv</v>
    <v>6999</v>
    <v>4620</v>
    <v>0.64810000000000001</v>
    <v>-40.549999999999997</v>
    <v>-6.489E-3</v>
    <v>INR</v>
    <v>ESAB India Limited is an India-based company, which is engaged in the business of fabrication technology. Its product line includes ARC welding equipment, cutting automation, filler metals, gas equipment, manual plasma cutting, PPE / safety, robotics, torches, and welding automation. Its ARC welding equipment products include engine driven welders, MIG welders (GMAW), multi-process welders, software, STICK welders (SMAW), TIG welders (GTAW), weld data monitoring, and wire feeders. Its Robotics products include cobot equipment, robotic feeders, robotic power sources, robotic torch cleaning stations, robotic torches, and others. Its Gas Equipment products include Cutting Machines, H/VAC and Plumbing, Outfits, Regulators, Safety Accessories, Straight Torches, and Wear Parts. Its Filler Metals products include MIG Wires / TIG Rods, Self-Shielded Flux-Cored Wires, and others. Its brands include Alcotec, AMI, Arcair, Conarco, Exaton, Gasarc, Losarc, Soldexa, Stoody, and Thermal Dynamics.</v>
    <v>575</v>
    <v>National Stock Exchange of India</v>
    <v>XNSE</v>
    <v>XNSE</v>
    <v>13, 3rd Main Road,, Industrial Estate,, AMBATTUR, TAMIL NADU, 600058 IN</v>
    <v>6324</v>
    <v>Machinery, Equipment &amp; Components</v>
    <v>Stock</v>
    <v>45589.492476851854</v>
    <v>178</v>
    <v>6161</v>
    <v>96186370000</v>
    <v>ESAB INDIA LIMITED</v>
    <v>ESAB INDIA LIMITED</v>
    <v>6278.9</v>
    <v>58.411499999999997</v>
    <v>6248.7</v>
    <v>6208.15</v>
    <v>15393020</v>
    <v>ESABINDIA</v>
    <v>ESAB INDIA LIMITED (XNSE:ESABINDIA)</v>
    <v>3196</v>
    <v>6570</v>
    <v>1987</v>
  </rv>
  <rv s="2">
    <v>179</v>
  </rv>
  <rv s="0">
    <v>https://www.bing.com/financeapi/forcetrigger?t=ahk3f2&amp;q=XNSE%3aEXPLEOSOL&amp;form=skydnc</v>
    <v>Learn more on Bing</v>
  </rv>
  <rv s="1">
    <v>0</v>
    <v>EXPLEO SOLUTIONS LIMITED (XNSE:EXPLEOSOL)</v>
    <v>2</v>
    <v>3</v>
    <v>Finance</v>
    <v>4</v>
    <v>en-GB</v>
    <v>ahk3f2</v>
    <v>268435456</v>
    <v>1</v>
    <v>Powered by Refinitiv</v>
    <v>1523.65</v>
    <v>1145.9000000000001</v>
    <v>1.3334999999999999</v>
    <v>-28.55</v>
    <v>-2.2848999999999998E-2</v>
    <v>INR</v>
    <v>Expleo Solutions Limited is an India-based global engineering, technology and consulting service provider. The Company provides software services, which includes software validation and verification services, software development and engineering consultancy services related to aerospace, automotive, defense and rail industry, and banking, financial services and insurance (BFSI). The Company has capabilities in various fields, such as artificial intelligence (AI) engineering, digitalization, hyper-automation, cybersecurity and data science. The Company has invested in four wholly owned subsidiaries in Singapore, the Unites States of America, the United Kingdom and the United Arab Emirates for market development and service delivery in the respective regions. Its subsidiaries include Expleo Solutions Pte. Ltd., Expleo Solutions UK Ltd., Expleo Solutions Inc., Expleo Solutions LLC, and Expleo Solutions FZE.</v>
    <v>4291</v>
    <v>National Stock Exchange of India</v>
    <v>XNSE</v>
    <v>XNSE</v>
    <v>6 A Sixth Floor 283/3 283/4, Prince Infocity II, Rajiv Gandhi Salai, Kandanchavadi, CHENNAI, TAMIL NADU, 600096 IN</v>
    <v>1257.7</v>
    <v>Software &amp; IT Services</v>
    <v>Stock</v>
    <v>45589.492476851854</v>
    <v>181</v>
    <v>1212.8</v>
    <v>19330610000</v>
    <v>EXPLEO SOLUTIONS LIMITED</v>
    <v>EXPLEO SOLUTIONS LIMITED</v>
    <v>1252.5999999999999</v>
    <v>18.4421</v>
    <v>1249.5</v>
    <v>1220.95</v>
    <v>15519740</v>
    <v>EXPLEOSOL</v>
    <v>EXPLEO SOLUTIONS LIMITED (XNSE:EXPLEOSOL)</v>
    <v>17928</v>
    <v>15110</v>
    <v>1998</v>
  </rv>
  <rv s="2">
    <v>182</v>
  </rv>
  <rv s="0">
    <v>https://www.bing.com/financeapi/forcetrigger?t=ahhqm7&amp;q=XNSE%3aFACT&amp;form=skydnc</v>
    <v>Learn more on Bing</v>
  </rv>
  <rv s="1">
    <v>0</v>
    <v>FERTILISERS AND CHEMICALS TRAVANCORE LTD (XNSE:FACT)</v>
    <v>2</v>
    <v>3</v>
    <v>Finance</v>
    <v>4</v>
    <v>en-GB</v>
    <v>ahhqm7</v>
    <v>268435456</v>
    <v>1</v>
    <v>Powered by Refinitiv</v>
    <v>1187</v>
    <v>572.6</v>
    <v>0.66290000000000004</v>
    <v>-14.15</v>
    <v>-1.6631E-2</v>
    <v>INR</v>
    <v>The Fertilizers and Chemicals Travancore Limited is engaged in the manufacturing and marketing of fertilizers and petrochemicals, engineering consultancy and design and fabrication and erection of industrial equipment. Its Fertiliser segment includes ammonium phosphate, ammonium sulphate, MOP, and NPK 15:15:15 organic manures. Its petrochemical segment comprises caprolactam. Its products include fertilizers, such as complex fertilizers, straight fertilizers, organic fertilizers, bio fertilizers, imported fertilizers and bagged gypsum; caprolactam, which is manufactured from raw materials, such as benzene, Sulphur, ammonia, carbon-di-oxide, and by products, such as anhydrous ammonia, cyclohexanone (anone), soda ash, cyclohexane, nitric acid, CO2, gypsum, Sulphuric acid and colored-ammonium sulphate. Its Cochin division has production facility includes manufacture of over 4,85,000 tons-per-annum (TPA) of complex fertilizer, 3,30,000 TPA of Sulphuric Acid and 1,15,200 TPA phosphoric acid.</v>
    <v>1523</v>
    <v>National Stock Exchange of India</v>
    <v>XNSE</v>
    <v>XNSE</v>
    <v>FACT Township, Eloor, Udyogamandal, KOCHI, KERALA, 683501 IN</v>
    <v>861.55</v>
    <v>Chemicals</v>
    <v>Stock</v>
    <v>45589.492476851854</v>
    <v>184</v>
    <v>832.3</v>
    <v>550528800000</v>
    <v>FERTILISERS AND CHEMICALS TRAVANCORE LTD</v>
    <v>FERTILISERS AND CHEMICALS TRAVANCORE LTD</v>
    <v>855</v>
    <v>2084.8589999999999</v>
    <v>850.8</v>
    <v>836.65</v>
    <v>647072000</v>
    <v>FACT</v>
    <v>FERTILISERS AND CHEMICALS TRAVANCORE LTD (XNSE:FACT)</v>
    <v>156487</v>
    <v>366890</v>
    <v>1943</v>
  </rv>
  <rv s="2">
    <v>185</v>
  </rv>
  <rv s="0">
    <v>https://www.bing.com/financeapi/forcetrigger?t=ahhrlh&amp;q=XNSE%3aFINCABLES&amp;form=skydnc</v>
    <v>Learn more on Bing</v>
  </rv>
  <rv s="1">
    <v>0</v>
    <v>FINOLEX CABLES LIMITED (XNSE:FINCABLES)</v>
    <v>2</v>
    <v>3</v>
    <v>Finance</v>
    <v>4</v>
    <v>en-GB</v>
    <v>ahhrlh</v>
    <v>268435456</v>
    <v>1</v>
    <v>Powered by Refinitiv</v>
    <v>1700</v>
    <v>831.25</v>
    <v>1.2687999999999999</v>
    <v>-14.2</v>
    <v>-1.1141000000000002E-2</v>
    <v>INR</v>
    <v>Finolex Cables Limited is an India-based company, which is engaged in manufacturing of electricals cables, communication cables, and other electrical appliances. The Company operates through four segments: Electrical cables, Communication cables, Copper rods, and Others. the Electrical cables segment manufactures light-duty electrical cables and power and control cables. The Communication cables segment includes copper-based cables and optical fiber (glass-based) cables (OFC). The Copper rods segment is engaged in manufacturing continuous cast copper rods (CCC rods), which are used in the production of copper-based electrical, and communication cables. Its product portfolio includes wires and cables, fans, water heaters, switches, switchgear, home appliances-room heaters, home appliances-iron, lights, conduits and fittings, and smart homes. Its wires and cables include house wires, agriculture cables, ofc, telephone cables, LAN cables, speaker cables, and power cables.</v>
    <v>1576</v>
    <v>National Stock Exchange of India</v>
    <v>XNSE</v>
    <v>XNSE</v>
    <v>26-27, Mumbai - Pune Road, Pimpri, PUNE, MAHARASHTRA, 411018 IN</v>
    <v>1292.45</v>
    <v>Machinery, Equipment &amp; Components</v>
    <v>Stock</v>
    <v>45589.492476851854</v>
    <v>187</v>
    <v>1249.8</v>
    <v>194936500000</v>
    <v>FINOLEX CABLES LIMITED</v>
    <v>FINOLEX CABLES LIMITED</v>
    <v>1269.95</v>
    <v>26.51</v>
    <v>1274.5999999999999</v>
    <v>1260.4000000000001</v>
    <v>152939300</v>
    <v>FINCABLES</v>
    <v>FINOLEX CABLES LIMITED (XNSE:FINCABLES)</v>
    <v>62384</v>
    <v>162280</v>
    <v>1967</v>
  </rv>
  <rv s="2">
    <v>188</v>
  </rv>
  <rv s="0">
    <v>https://www.bing.com/financeapi/forcetrigger?t=ahhroc&amp;q=XNSE%3aFINPIPE&amp;form=skydnc</v>
    <v>Learn more on Bing</v>
  </rv>
  <rv s="1">
    <v>0</v>
    <v>FINOLEX INDUSTRIES LIMITED (XNSE:FINPIPE)</v>
    <v>2</v>
    <v>3</v>
    <v>Finance</v>
    <v>4</v>
    <v>en-GB</v>
    <v>ahhroc</v>
    <v>268435456</v>
    <v>1</v>
    <v>Powered by Refinitiv</v>
    <v>355.9</v>
    <v>185.8</v>
    <v>0.73109999999999997</v>
    <v>-0.9</v>
    <v>-2.9849999999999998E-3</v>
    <v>INR</v>
    <v>Finolex Industries Limited is an India-based backward-integrated manufacturer of polyvinyl chloride (PVC) pipes and fittings. The Company is engaged in manufacturing of micro irrigation systems, fittings, accessories and a range of irrigation components. The Company operates through two segments: PVC and PVC pipes and fittings. It offers a wide range of products in various sizes, pressure classes and diameters suitable for diversified applications across the two main categories: plumbing sanitation and agriculture products. Its plumbing pipes and fittings products include American Society for Testing and Materials (ASTM) pipes and fittings; chlorinated polyvinyl chloride (CPVC) pipes and fittings; soil, waste and rainwater pipe (SWR) pipes and fittings; sewerage pipes, and solvent cement, lubricant and primer. The Company's agriculture pipes and fittings products include agriculture pipes and fittings, casing pipes, column pipes, and solvent cement and lubricant.</v>
    <v>1510</v>
    <v>National Stock Exchange of India</v>
    <v>XNSE</v>
    <v>XNSE</v>
    <v>D-1/10, M.I.D.C, Chinchwad,, PUNE, MAHARASHTRA, 411019 IN</v>
    <v>311</v>
    <v>Homebuilding &amp; Construction Supplies</v>
    <v>Stock</v>
    <v>45589.492476851854</v>
    <v>190</v>
    <v>297.5</v>
    <v>186452600000</v>
    <v>FINOLEX INDUSTRIES LIMITED</v>
    <v>FINOLEX INDUSTRIES LIMITED</v>
    <v>301.60000000000002</v>
    <v>21.643699999999999</v>
    <v>301.55</v>
    <v>300.64999999999998</v>
    <v>618313900</v>
    <v>FINPIPE</v>
    <v>FINOLEX INDUSTRIES LIMITED (XNSE:FINPIPE)</v>
    <v>1525236</v>
    <v>2967380</v>
    <v>1981</v>
  </rv>
  <rv s="2">
    <v>191</v>
  </rv>
  <rv s="0">
    <v>https://www.bing.com/financeapi/forcetrigger?t=aywihw&amp;q=XNSE%3aGALAXYSURF&amp;form=skydnc</v>
    <v>Learn more on Bing</v>
  </rv>
  <rv s="1">
    <v>0</v>
    <v>GALAXY SURFACTANTS LTD (XNSE:GALAXYSURF)</v>
    <v>2</v>
    <v>3</v>
    <v>Finance</v>
    <v>4</v>
    <v>en-GB</v>
    <v>aywihw</v>
    <v>268435456</v>
    <v>1</v>
    <v>Powered by Refinitiv</v>
    <v>3370</v>
    <v>2247</v>
    <v>0.9052</v>
    <v>4.75</v>
    <v>1.6439999999999998E-3</v>
    <v>INR</v>
    <v>Galaxy Surfactants Ltd is an India-based company, which is principally engaged in the manufacture of surfactants and other specialty ingredients for the personal care and home care industries. The Company’s market segments include skincare, haircare, sun care, oral care, baby care and home care. Its products provide an array of consumer-centric personal care and home care products, including, shampoos, conditioners, body wash formulations, soap bars, liquid soaps, tubes of toothpaste, laundry detergents, and dishwashing products. Its product groups include fatty alcohol sulfate and ether sulfate, fatty alcohol ethoxylate and linear alkyl benzene sulphonic acids (LABSA), foam and viscosity boosters, mild surfactants, pearlized, surfactant blends, syndet and TBB, sunscreens, functional actives, preservatives, and blends. Its customer base is spread across more than 80 countries, including India, the United States, Europe, and Asia-Pacific.</v>
    <v>1762</v>
    <v>National Stock Exchange of India</v>
    <v>XNSE</v>
    <v>XNSE</v>
    <v>C-49/2, TTC Industrial Area, Pawne, NAVI MUMBAI, MAHARASHTRA, 400703 IN</v>
    <v>2903</v>
    <v>Chemicals</v>
    <v>Stock</v>
    <v>45589.492476851854</v>
    <v>193</v>
    <v>2873</v>
    <v>102804600000</v>
    <v>GALAXY SURFACTANTS LTD</v>
    <v>GALAXY SURFACTANTS LTD</v>
    <v>2885.85</v>
    <v>33.5867</v>
    <v>2890.15</v>
    <v>2894.9</v>
    <v>35454750</v>
    <v>GALAXYSURF</v>
    <v>GALAXY SURFACTANTS LTD (XNSE:GALAXYSURF)</v>
    <v>14039</v>
    <v>18850</v>
    <v>1986</v>
  </rv>
  <rv s="2">
    <v>194</v>
  </rv>
  <rv s="0">
    <v>https://www.bing.com/financeapi/forcetrigger?t=bmzvec&amp;q=XNSE%3aGRSE&amp;form=skydnc</v>
    <v>Learn more on Bing</v>
  </rv>
  <rv s="1">
    <v>0</v>
    <v>GARDEN REACH SHIPBUILDERS &amp; ENGINEERS LIMITED (XNSE:GRSE)</v>
    <v>2</v>
    <v>3</v>
    <v>Finance</v>
    <v>4</v>
    <v>en-GB</v>
    <v>bmzvec</v>
    <v>268435456</v>
    <v>1</v>
    <v>Powered by Refinitiv</v>
    <v>2833.8</v>
    <v>648.29999999999995</v>
    <v>0.81359999999999999</v>
    <v>-23.25</v>
    <v>-1.4442999999999999E-2</v>
    <v>INR</v>
    <v>Garden Reach Shipbuilders &amp; Engineers Ltd. is an India-based warship building company. The Company is under the administrative control of the Ministry of Defense, primarily catering to the shipbuilding requirements of the Indian Navy and the Indian Coast Guard. The Company's divisions include ship division, engineering division and engine division. It has built over 785 platforms, including 108 warships for Indian Navy, Indian Coast Guard and foreign countries. It has designed and built warships, such as frigates, anti-submarine warfare corvettes, fleet tanker and landing ship tank (large), among others. The Company offers both defense and commercial ship repair services. Its engineering product includes prefabricated steel bridges of various ranges and types, and various deck machinery items. The Company is also engaged in engine production and other engineering activities. It is involved in assembly/testing/overhauling of MTU diesel engines and manufacturing of diesel alternators.</v>
    <v>1649</v>
    <v>National Stock Exchange of India</v>
    <v>XNSE</v>
    <v>XNSE</v>
    <v>GRSE Bhavan, 61, Garden Reach Road, KOLKATA, WEST BENGAL, 700024 IN</v>
    <v>1657.35</v>
    <v>Aerospace &amp; Defense</v>
    <v>Stock</v>
    <v>45589.492476851854</v>
    <v>196</v>
    <v>1578</v>
    <v>184400100000</v>
    <v>GARDEN REACH SHIPBUILDERS &amp; ENGINEERS LIMITED</v>
    <v>GARDEN REACH SHIPBUILDERS &amp; ENGINEERS LIMITED</v>
    <v>1599.95</v>
    <v>50.15</v>
    <v>1609.75</v>
    <v>1586.5</v>
    <v>114552000</v>
    <v>GRSE</v>
    <v>GARDEN REACH SHIPBUILDERS &amp; ENGINEERS LIMITED (XNSE:GRSE)</v>
    <v>843328</v>
    <v>2253300</v>
    <v>1934</v>
  </rv>
  <rv s="2">
    <v>197</v>
  </rv>
  <rv s="0">
    <v>https://www.bing.com/financeapi/forcetrigger?t=ahhvu2&amp;q=XNSE%3aGLAXO&amp;form=skydnc</v>
    <v>Learn more on Bing</v>
  </rv>
  <rv s="1">
    <v>0</v>
    <v>GLAXOSMITHKLINE PHARMACEUTICALS LIMITED (XNSE:GLAXO)</v>
    <v>2</v>
    <v>3</v>
    <v>Finance</v>
    <v>4</v>
    <v>en-GB</v>
    <v>ahhvu2</v>
    <v>268435456</v>
    <v>1</v>
    <v>Powered by Refinitiv</v>
    <v>3088</v>
    <v>1385.05</v>
    <v>0.44740000000000002</v>
    <v>-12.45</v>
    <v>-4.7330000000000002E-3</v>
    <v>INR</v>
    <v>GlaxoSmithKline Pharmaceuticals Limited is an India-based global healthcare company. The Company is engaged in the business of manufacturing, distributing and trading in pharmaceuticals. The Company has three product areas: vaccines, specialty and general medicine. Its general medicines business has a portfolio of medicines in anti-infectives, pain, vitamins medicine, nutritional, hormones, dermatologicals, respiratory and vaccines for adults and children. The Company's general medicine brands include Augmentin, Calpol, Ceftum, Eltroxin, CCM, Neosporin, Betnovate, Tenovate, T-bact and Physiogel. The Company's vaccine brands include Shingrix Herpes Zoster Vaccine, Infanrix Hexa, Synflorix, Boostrix, Havrix, Menveo, Fluarix Tetra and Varilrix. Its specialty medicine brands include Nucala, Seretide, and Trelegy Ellipta. Trelegy Ellipta, single inhaler triple therapy (SITT) for chronic obstructive pulmonary disease (COPD) patients. The Subsidiary of the Company is Biddle Sawyer Limited.</v>
    <v>3211</v>
    <v>National Stock Exchange of India</v>
    <v>XNSE</v>
    <v>XNSE</v>
    <v>Dr Annie Besant Road, Worli, MUMBAI, MAHARASHTRA, 400030 IN</v>
    <v>2690</v>
    <v>Pharmaceuticals</v>
    <v>Stock</v>
    <v>45589.492476851854</v>
    <v>199</v>
    <v>2602.65</v>
    <v>445622600000</v>
    <v>GLAXOSMITHKLINE PHARMACEUTICALS LIMITED</v>
    <v>GLAXOSMITHKLINE PHARMACEUTICALS LIMITED</v>
    <v>2635.35</v>
    <v>69.64</v>
    <v>2630.5</v>
    <v>2618.0500000000002</v>
    <v>169406000</v>
    <v>GLAXO</v>
    <v>GLAXOSMITHKLINE PHARMACEUTICALS LIMITED (XNSE:GLAXO)</v>
    <v>69620</v>
    <v>97420</v>
    <v>1924</v>
  </rv>
  <rv s="2">
    <v>200</v>
  </rv>
  <rv s="0">
    <v>https://www.bing.com/financeapi/forcetrigger?t=c2yz8m&amp;q=XNSE%3aGLS&amp;form=skydnc</v>
    <v>Learn more on Bing</v>
  </rv>
  <rv s="1">
    <v>0</v>
    <v>GLENMARK LIFE SCIENCES LIMITED (XNSE:GLS)</v>
    <v>2</v>
    <v>3</v>
    <v>Finance</v>
    <v>4</v>
    <v>en-GB</v>
    <v>c2yz8m</v>
    <v>268435456</v>
    <v>1</v>
    <v>Powered by Refinitiv</v>
    <v>1335.1</v>
    <v>611.20000000000005</v>
    <v>0.318</v>
    <v>-35.200000000000003</v>
    <v>-3.2708000000000001E-2</v>
    <v>INR</v>
    <v>Glenmark Life Sciences Limited is an India-based developer and manufacturer of non-commoditized, active pharmaceutical ingredients (APIs) in chronic therapeutic areas. The Company is providing contract development and manufacturing (CDMO) services to a range of multinational and specialty pharmaceutical companies. Its primary therapy areas include cardiovascular (CVS) disease, central nervous system (CNS) disorders, diabetes, oncology, pain management (anti-migraine, analgesic) and anti-infectives (antibiotic). It also develops APIs in the therapeutic areas such as anti-fungal, anti-histaminic, anti-acne, anti-emetic, ophthalmologic agent, urinary and anti-spasmodic. It has a diversified portfolio of around 151 molecules &amp; supplies its products to customers in India, Europe, North America, Latin America, Japan and the rest of the world. Its four manufacturing facilities are located in Ankleshwar, Dahej, Mohol and Kurkumbh with a total installed capacity of approximately 1198 KL.</v>
    <v>2014</v>
    <v>National Stock Exchange of India</v>
    <v>XNSE</v>
    <v>XNSE</v>
    <v>4th Floor, OIA House, 470, Cardinal Gracious Road, Andheri (E), MUMBAI, MAHARASHTRA, 400099 IN</v>
    <v>1091.95</v>
    <v>Pharmaceuticals</v>
    <v>Stock</v>
    <v>45589.492476851854</v>
    <v>202</v>
    <v>1030</v>
    <v>131865400000</v>
    <v>GLENMARK LIFE SCIENCES LIMITED</v>
    <v>GLENMARK LIFE SCIENCES LIMITED</v>
    <v>1076.2</v>
    <v>28.5427</v>
    <v>1076.2</v>
    <v>1041</v>
    <v>122528700</v>
    <v>GLS</v>
    <v>GLENMARK LIFE SCIENCES LIMITED (XNSE:GLS)</v>
    <v>77131</v>
    <v>118800</v>
    <v>2011</v>
  </rv>
  <rv s="2">
    <v>203</v>
  </rv>
  <rv s="9">
    <v>16</v>
    <v>GLOBAL HEALTH LIMITED (XNSE:MEDANTA)</v>
    <v>6</v>
    <v>3</v>
    <v>Finance</v>
    <v>4</v>
    <v>en-GB</v>
    <v>c839hw</v>
    <v>268435456</v>
    <v>1</v>
    <v>Powered by Refinitiv</v>
    <v>1513.9</v>
    <v>708</v>
    <v>0.7</v>
    <v>20.5</v>
    <v>1.9609000000000001E-2</v>
    <v>INR</v>
    <v>Global Health Limited (Medanta) is an India-based multi-specialty tertiary care provider in the North and East regions of India. Medanta delivers advanced, end-to-end healthcare in Delhi, Gurugram, Indore, Ranchi, Patna, and Lucknow through its network of approximately five hospitals. The Company provides healthcare services in over 30 medical specialties and engages over 1,700 doctors, which is led by experienced department heads. Its speciality treatments are in cardiac care, cancer care, neurosciences, gastrosciences, orthopedics, renal care, liver transplant, oncology, bone marrow transplant, obstetrics and gynecology, chest surgery, lung transplant, pediatric care, and others. Its facilities and services include medicine delivery, lab tests &amp; diagnostics, book homecare services, elder care, air ambulance, and among others. The Company’s subsidiaries are Global Health Patliputra Private Limited, Medanta Holdings Private Limited, and GHL Pharma &amp; Diagnostic Private Limited.</v>
    <v>5975</v>
    <v>National Stock Exchange of India</v>
    <v>XNSE</v>
    <v>XNSE</v>
    <v>E-18, Defence Colony, NEW DELHI, DELHI, 110024 IN</v>
    <v>1076.95</v>
    <v>Healthcare Providers &amp; Services</v>
    <v>Stock</v>
    <v>45589.492488425924</v>
    <v>1044.95</v>
    <v>280752900000</v>
    <v>GLOBAL HEALTH LIMITED</v>
    <v>GLOBAL HEALTH LIMITED</v>
    <v>1047.5999999999999</v>
    <v>59.409100000000002</v>
    <v>1045.45</v>
    <v>1065.95</v>
    <v>268547400</v>
    <v>MEDANTA</v>
    <v>GLOBAL HEALTH LIMITED (XNSE:MEDANTA)</v>
    <v>229572</v>
    <v>665340</v>
    <v>2004</v>
  </rv>
  <rv s="2">
    <v>205</v>
  </rv>
  <rv s="0">
    <v>https://www.bing.com/financeapi/forcetrigger?t=ah7uf2&amp;q=XBOM%3a500168&amp;form=skydnc</v>
    <v>Learn more on Bing</v>
  </rv>
  <rv s="7">
    <v>13</v>
    <v>GOODYEAR INDIA LIMITED (XBOM:500168)</v>
    <v>2</v>
    <v>14</v>
    <v>Finance</v>
    <v>15</v>
    <v>en-GB</v>
    <v>ah7uf2</v>
    <v>268435456</v>
    <v>1</v>
    <v>Powered by Refinitiv</v>
    <v>1412.44</v>
    <v>1030</v>
    <v>0.90190000000000003</v>
    <v>-1.55</v>
    <v>-1.4660000000000001E-3</v>
    <v>0.85</v>
    <v>8.0600000000000008E-4</v>
    <v>INR</v>
    <v>Goodyear India Limited is an India-based company, which is engaged in the business of manufacturing and trading of tires, tubes and flaps with manufacturing facility at Ballabgarh, Haryana, India. The Company manufactures and sells automotive tires, such as farm tires and commercial truck tires. The Company sells tires of its own brand Goodyear. The Company also markets and sells passenger car tires, which are manufactured by Goodyear South Asia Tyres Private Limited (GSATPL), Aurangabad. The other products which the Company markets and sells include tubes and flaps. It offers Goodyear Assurance Comforttred, Goodyear Assurance TripleMax 2 Tyre, Goodyear Efficientgrip Performance SUV Tyre, Goodyear Eagle Efficientgrip Tyre, Goodyear Eagle F1 Directional 5 Tyre, Goodyear Assurance Duraplus Tyre, Goodyear Wrangler TripleMax Tyre and others. It manufactures its products in approximately 57 facilities in 23 countries around the world.</v>
    <v>974</v>
    <v>Bombay Stock Exchange</v>
    <v>XBOM</v>
    <v>XBOM</v>
    <v>1st Floor, ABW Elegance Tower, Jasola, NEW DELHI, DELHI, 110025 IN</v>
    <v>1068.95</v>
    <v>Automobiles &amp; Auto Parts</v>
    <v>Stock</v>
    <v>45589.438715277778</v>
    <v>207</v>
    <v>1041.0999999999999</v>
    <v>24321320000</v>
    <v>GOODYEAR INDIA LIMITED</v>
    <v>GOODYEAR INDIA LIMITED</v>
    <v>1068.95</v>
    <v>41.521599999999999</v>
    <v>1057.05</v>
    <v>1055.5</v>
    <v>1055.5</v>
    <v>23066510</v>
    <v>500168</v>
    <v>GOODYEAR INDIA LIMITED (XBOM:500168)</v>
    <v>4064</v>
    <v>8460</v>
    <v>1961</v>
  </rv>
  <rv s="2">
    <v>208</v>
  </rv>
  <rv s="0">
    <v>https://www.bing.com/financeapi/forcetrigger?t=ahhzcw&amp;q=XNSE%3aGRINDWELL&amp;form=skydnc</v>
    <v>Learn more on Bing</v>
  </rv>
  <rv s="1">
    <v>0</v>
    <v>GRINDWELL NORTON LIMITED (XNSE:GRINDWELL)</v>
    <v>2</v>
    <v>3</v>
    <v>Finance</v>
    <v>4</v>
    <v>en-GB</v>
    <v>ahhzcw</v>
    <v>268435456</v>
    <v>1</v>
    <v>Powered by Refinitiv</v>
    <v>2960</v>
    <v>1875.2</v>
    <v>0.93720000000000003</v>
    <v>-110.25</v>
    <v>-4.8425000000000003E-2</v>
    <v>INR</v>
    <v>Grindwell Norton Limited is an India-based company, which is engaged in the manufacturing of abrasives, performance plastics and refractory products. The Company's segments include abrasives, ceramics and plastics, digital services, and others. The abrasives segment markets and manufactures a full range of bonded abrasives, coated abrasives (including non-woven abrasives), thin wheels and super abrasives. Its performance ceramics and refractories business makes ceramic and refractory products for a wide range of industrial applications. The products manufactured include silicon carbide based shaped refractory and ceramic products. Its performance plastics business produces and markets more than 800 standard and custom-made polymer products through three business divisions: engineered components, life sciences and composites. It provides various digital services, such as application development, infrastructure management, and cybersecurity to the Saint-Gobain group globally.</v>
    <v>2524</v>
    <v>National Stock Exchange of India</v>
    <v>XNSE</v>
    <v>XNSE</v>
    <v>5th Level, Leela Business Park, Andheri-Kurla Road,, Marol, Andheri (East), MUMBAI, MAHARASHTRA, 400059 IN</v>
    <v>2277.9499999999998</v>
    <v>Machinery, Equipment &amp; Components</v>
    <v>Stock</v>
    <v>45589.492476851854</v>
    <v>210</v>
    <v>2148.6</v>
    <v>252076200000</v>
    <v>GRINDWELL NORTON LIMITED</v>
    <v>GRINDWELL NORTON LIMITED</v>
    <v>2276.6999999999998</v>
    <v>64.241600000000005</v>
    <v>2276.6999999999998</v>
    <v>2166.4499999999998</v>
    <v>110720000</v>
    <v>GRINDWELL</v>
    <v>GRINDWELL NORTON LIMITED (XNSE:GRINDWELL)</v>
    <v>38660</v>
    <v>79880</v>
    <v>1950</v>
  </rv>
  <rv s="2">
    <v>211</v>
  </rv>
  <rv s="0">
    <v>https://www.bing.com/financeapi/forcetrigger?t=bsh8p2&amp;q=XNSE%3aFLUOROCHEM&amp;form=skydnc</v>
    <v>Learn more on Bing</v>
  </rv>
  <rv s="1">
    <v>0</v>
    <v>GUJARAT FLUOROCHEMICALS LIMITED (XNSE:FLUOROCHEM)</v>
    <v>2</v>
    <v>3</v>
    <v>Finance</v>
    <v>4</v>
    <v>en-GB</v>
    <v>bsh8p2</v>
    <v>268435456</v>
    <v>1</v>
    <v>Powered by Refinitiv</v>
    <v>4880.95</v>
    <v>2476</v>
    <v>1.147</v>
    <v>-112.7</v>
    <v>-2.5686E-2</v>
    <v>INR</v>
    <v>Gujarat Fluorochemicals Limited is an India-based chemical company, which is primarily engaged in the manufacturing and trading of refrigerant gases, caustic soda, chloromethane, polytetrafluoroethylene (PTFE), fluoropolymers, fluoromonomers, specialty fluorointermediates, specialty chemicals, and mining and sale of fluorspar and allied activities. The Company's business segment is chemicals, which comprises bulk chemicals, fluorochemicals, and fluoropolymer. The Company supplies both domestic and international markets. Its chemical products include caustic soda, carbon tetrachloride, chlorine, methylene di chloride, hydrochloric acid, sodium hydrogen sulfate, hydrogen gas, fluorspar, and anhydrous hydrogen chloride. Its fluoropolymers products include polyvinylidene fluoride (PVDF), fluorine kautschuk material (FKM), perfluoroaloxy alkanes (PFA), and fluorinated ethylene propylene (FEP). The Company's refrigerant products include R22, R32, R407C, and R410A.</v>
    <v>3242</v>
    <v>National Stock Exchange of India</v>
    <v>XNSE</v>
    <v>XNSE</v>
    <v>INOX Towers, Plot No.17,, Sector 16A, NOIDA, UTTAR PRADESH, 201301 IN</v>
    <v>4499</v>
    <v>Chemicals</v>
    <v>Stock</v>
    <v>45589.492476851854</v>
    <v>213</v>
    <v>4260.25</v>
    <v>481977900000</v>
    <v>GUJARAT FLUOROCHEMICALS LIMITED</v>
    <v>GUJARAT FLUOROCHEMICALS LIMITED</v>
    <v>4387.6000000000004</v>
    <v>141.07</v>
    <v>4387.6000000000004</v>
    <v>4274.8999999999996</v>
    <v>109850000</v>
    <v>FLUOROCHEM</v>
    <v>GUJARAT FLUOROCHEMICALS LIMITED (XNSE:FLUOROCHEM)</v>
    <v>153418</v>
    <v>347810</v>
    <v>2018</v>
  </rv>
  <rv s="2">
    <v>214</v>
  </rv>
  <rv s="0">
    <v>https://www.bing.com/financeapi/forcetrigger?t=ahhwhw&amp;q=XNSE%3aGMDCLTD&amp;form=skydnc</v>
    <v>Learn more on Bing</v>
  </rv>
  <rv s="1">
    <v>0</v>
    <v>GUJARAT MINERAL DEVELOPMENT CORPORATION LIMITED (XNSE:GMDCLTD)</v>
    <v>2</v>
    <v>3</v>
    <v>Finance</v>
    <v>4</v>
    <v>en-GB</v>
    <v>ahhwhw</v>
    <v>268435456</v>
    <v>1</v>
    <v>Powered by Refinitiv</v>
    <v>506</v>
    <v>307.10000000000002</v>
    <v>1.3483000000000001</v>
    <v>2.7</v>
    <v>7.5949999999999993E-3</v>
    <v>INR</v>
    <v>Gujarat Mineral Development Corporation Limited is an India-based mining and mineral processing company engaged in lignite exploration and supply in Gujarat. It operates through two segments: Mining and Power. Its minerals and mines projects include Lignite, Bauxite, Fluorspar, Manganese, Silica Sand, Limestone, Bentonite and Ball Clay. The Power products include thermal power, solar power, and wind power. It operates five lignite mines, namely, Mata-No-Madh, Rajpardi, Tadkeshwar, Bhavnagar and Umarsar Lignite Mines. It has bauxite mining operations at its Mewasa Bauxite Mines in Devbhoomi Dwarka, a district of Gujarat. Fluorspar project is located in Kadipani, a district of Baroda. Manganese project is located at Shivrajpur, district of Panchmahal. Power project is located at Nani Chher, a district of Kutch. Its Wind Farm projects of 200.9 megawatts are situated at different locations in Gujarat, and a five-megawatt peak Solar Power Project is situated at Panandhro Lignite Project.</v>
    <v>837</v>
    <v>National Stock Exchange of India</v>
    <v>XNSE</v>
    <v>XNSE</v>
    <v>Khanij Bhavan, 132 - Ring Road Gujarat, University Ground, Vastrapur, AHMEDABAD, GUJARAT, 380052 IN</v>
    <v>366.6</v>
    <v>Coal</v>
    <v>Stock</v>
    <v>45589.492476851854</v>
    <v>216</v>
    <v>348.3</v>
    <v>113049000000</v>
    <v>GUJARAT MINERAL DEVELOPMENT CORPORATION LIMITED</v>
    <v>GUJARAT MINERAL DEVELOPMENT CORPORATION LIMITED</v>
    <v>353.85</v>
    <v>17.920300000000001</v>
    <v>355.5</v>
    <v>358.2</v>
    <v>318000000</v>
    <v>GMDCLTD</v>
    <v>GUJARAT MINERAL DEVELOPMENT CORPORATION LIMITED (XNSE:GMDCLTD)</v>
    <v>3106420</v>
    <v>2902790</v>
    <v>1963</v>
  </rv>
  <rv s="2">
    <v>217</v>
  </rv>
  <rv s="0">
    <v>https://www.bing.com/financeapi/forcetrigger?t=ahhzww&amp;q=XNSE%3aGSPL&amp;form=skydnc</v>
    <v>Learn more on Bing</v>
  </rv>
  <rv s="1">
    <v>0</v>
    <v>GUJARAT STATE PETRONET LIMITED (XNSE:GSPL)</v>
    <v>2</v>
    <v>3</v>
    <v>Finance</v>
    <v>4</v>
    <v>en-GB</v>
    <v>ahhzww</v>
    <v>268435456</v>
    <v>1</v>
    <v>Powered by Refinitiv</v>
    <v>469.7</v>
    <v>254.5</v>
    <v>0.90880000000000005</v>
    <v>1.1000000000000001</v>
    <v>2.8189999999999999E-3</v>
    <v>INR</v>
    <v>Gujarat State Petronet Limited is an India-based company, which is engaged in the business of transmission of natural gas. The Company supports local vendors, vulnerable and marginalized groups, and other supply chain partners. The Company plans, designs, constructs, operates and maintains natural gas pipeline and associated facilities. The Company's subsidiaries include GSPL India Gasnet Limited (GIGL), GSPL India Transco Limited (GITL), and Gujarat Gas Limited (GGL). GIGL is engaged in the development of the Mehsana - Bhatinda and Bhatinda - Gurdaspur Pipeline Projects. GITL is engaged in the development of the Mallavaram - Bhopal - Bhilwara - Vijaipur Pipeline Project. GGL is engaged in the business of city gas distribution with a presence spread across 44 districts in the State of Gujarat, Punjab, Rajasthan, Haryana, Madhya Pradesh, Maharashtra and the Union Territory of Dadra and Nagar Haveli.</v>
    <v>254</v>
    <v>National Stock Exchange of India</v>
    <v>XNSE</v>
    <v>XNSE</v>
    <v>GSPL Bhavan, E-18, GIDC Electronic Estate, Nr. K-7 Circle, Sector - 26, Gandhinagar,, GANDHINAGAR, GUJARAT, 382028 IN</v>
    <v>395.6</v>
    <v>Natural Gas Utilities</v>
    <v>Stock</v>
    <v>45589.492476851854</v>
    <v>219</v>
    <v>387.55</v>
    <v>220155300000</v>
    <v>GUJARAT STATE PETRONET LIMITED</v>
    <v>GUJARAT STATE PETRONET LIMITED</v>
    <v>392</v>
    <v>12.95</v>
    <v>390.2</v>
    <v>391.3</v>
    <v>564211400</v>
    <v>GSPL</v>
    <v>GUJARAT STATE PETRONET LIMITED (XNSE:GSPL)</v>
    <v>709709</v>
    <v>1260600</v>
    <v>1998</v>
  </rv>
  <rv s="2">
    <v>220</v>
  </rv>
  <rv s="0">
    <v>https://www.bing.com/financeapi/forcetrigger?t=ahi2sm&amp;q=XNSE%3aHATSUN&amp;form=skydnc</v>
    <v>Learn more on Bing</v>
  </rv>
  <rv s="1">
    <v>0</v>
    <v>HATSUN AGRO PRODUCT LIMITED (XNSE:HATSUN)</v>
    <v>2</v>
    <v>3</v>
    <v>Finance</v>
    <v>4</v>
    <v>en-GB</v>
    <v>ahi2sm</v>
    <v>268435456</v>
    <v>1</v>
    <v>Powered by Refinitiv</v>
    <v>1400</v>
    <v>959.95</v>
    <v>0.75290000000000001</v>
    <v>-32.85</v>
    <v>-2.9449999999999997E-2</v>
    <v>INR</v>
    <v>Hatsun Agro Product Limited is an India-based company engaged in the business of processing and marketing of milk, milk products and ice cream. The Company operates through the milk and milk products segment. The Company manufactures and markets products that cater to both cooking and consumption, such as, milk, curd, ice creams, dairy whitener, skimmed milk powder, ghee, paneer and others. Its brands include Arun Icecreams, Arokya Milk, Ibaco, HAP daily, Ibaco and Santosa. Arun Icecreams offers Bars, Cups, Ibar, Ibar mini, Icones, Specialities, and Tubs. Arokya offers standardized milk, full cream milk, toned milk, double toned milk, curd and paneer. Hatsun offers cooking and table butter, ghee, curd, yoghurt, milk beverage, dairy whitener, skimmed milk powder and others. HAP daily houses brands, such as Arokya, Hatsun and Arun Ice creams. Ibaco offers ice cream, ice cream cakes, yogurt shakes and others. Santosa offers Calf Starter Pellet, Bypass Pellet, Santosa XL Pellet and others.</v>
    <v>4096</v>
    <v>National Stock Exchange of India</v>
    <v>XNSE</v>
    <v>XNSE</v>
    <v>Plot No. 14, Tamil Nadu Housing Board "A" Road,, Sholinganallur,, CHENNAI, TAMIL NADU, 600119 IN</v>
    <v>1124.1500000000001</v>
    <v>Food &amp; Tobacco</v>
    <v>Stock</v>
    <v>45589.492476851854</v>
    <v>222</v>
    <v>1067.8</v>
    <v>252217900000</v>
    <v>HATSUN AGRO PRODUCT LIMITED</v>
    <v>HATSUN AGRO PRODUCT LIMITED</v>
    <v>1115.1500000000001</v>
    <v>76.016300000000001</v>
    <v>1115.45</v>
    <v>1082.5999999999999</v>
    <v>222748300</v>
    <v>HATSUN</v>
    <v>HATSUN AGRO PRODUCT LIMITED (XNSE:HATSUN)</v>
    <v>47195</v>
    <v>30710</v>
    <v>1986</v>
  </rv>
  <rv s="2">
    <v>223</v>
  </rv>
  <rv s="0">
    <v>https://www.bing.com/financeapi/forcetrigger?t=ahi2yc&amp;q=XNSE%3aHBLPOWER&amp;form=skydnc</v>
    <v>Learn more on Bing</v>
  </rv>
  <rv s="1">
    <v>0</v>
    <v>HBL POWER SYSTEMS LIMITED (XNSE:HBLPOWER)</v>
    <v>2</v>
    <v>3</v>
    <v>Finance</v>
    <v>4</v>
    <v>en-GB</v>
    <v>ahi2yc</v>
    <v>268435456</v>
    <v>1</v>
    <v>Powered by Refinitiv</v>
    <v>724</v>
    <v>254.4</v>
    <v>1.3258000000000001</v>
    <v>-17.850000000000001</v>
    <v>-3.1954999999999997E-2</v>
    <v>INR</v>
    <v>HBL Power Systems Limited is an India-based research-based engineering company. The Company's principal activities include manufacturing of different types of batteries, e-mobility and other products. It is also engaged in service activities related to its products. The Company's segments include Industrial batteries, Defence &amp; Aviation batteries, and Electronics. The Industrial batteries segment's products include lead-acid batteries, nickel cadmium batteries and pure lead thin plate batteries. This segment serves various sectors, such as telecom, uninterruptible power supply, railways, solar, oil &amp; gas and power. Defence &amp; Aviation batteries segment's products include nickel cadmium sintered plate batteries, silver batteries, thermal batteries and submarine batteries. Electronics segment is organized into two divisions, namely railway electronics and electric mobility. Its train collision avoidance system (TCAS), called as Kavach by Indian Railways, addresses the safety issues.</v>
    <v>1875</v>
    <v>National Stock Exchange of India</v>
    <v>XNSE</v>
    <v>XNSE</v>
    <v>No. 8-2-601, Road No.10, Banjara Hills, HYDERABAD, TELANGANA, 500034 IN</v>
    <v>571.9</v>
    <v>Machinery, Equipment &amp; Components</v>
    <v>Stock</v>
    <v>45589.492476851854</v>
    <v>225</v>
    <v>535.54999999999995</v>
    <v>154841100000</v>
    <v>HBL POWER SYSTEMS LIMITED</v>
    <v>HBL POWER SYSTEMS LIMITED</v>
    <v>560.4</v>
    <v>49.779400000000003</v>
    <v>558.6</v>
    <v>540.75</v>
    <v>277194900</v>
    <v>HBLPOWER</v>
    <v>HBL POWER SYSTEMS LIMITED (XNSE:HBLPOWER)</v>
    <v>847960</v>
    <v>801970</v>
    <v>1986</v>
  </rv>
  <rv s="2">
    <v>226</v>
  </rv>
  <rv s="0">
    <v>https://www.bing.com/financeapi/forcetrigger?t=ahi3dm&amp;q=XNSE%3aHCLTECH&amp;form=skydnc</v>
    <v>Learn more on Bing</v>
  </rv>
  <rv s="1">
    <v>0</v>
    <v>HCL TECHNOLOGIES LIMITED (XNSE:HCLTECH)</v>
    <v>2</v>
    <v>3</v>
    <v>Finance</v>
    <v>4</v>
    <v>en-GB</v>
    <v>ahi3dm</v>
    <v>268435456</v>
    <v>1</v>
    <v>Powered by Refinitiv</v>
    <v>1888.5</v>
    <v>1212.05</v>
    <v>0.90039999999999998</v>
    <v>-0.85</v>
    <v>-4.6050000000000003E-4</v>
    <v>INR</v>
    <v>HCL Technologies Limited is a technology company. It is engaged in providing a range of information technology (IT) and business services, engineering and research and development (R&amp;D) services and software products and IP-led offerings. Its segments include IT and Business services, Engineering and R&amp;D services, and HCL Software. IT and Business Services segment provide a comprehensive portfolio of IT and Business Services, such as application, infrastructure and digital process operations) and digital transformation services enabled by digital and analytics, IoTWoRKs, Cloud native and Cybersecurity solutions including products developed within these businesses. Engineering and R&amp;D Services provides engineering services and solutions across software, embedded, mechanical, VLSI and platform engineering that support the end-to-end lifecycle of products both hardware and software across diverse industries. HCL Software segment provides modernized software products and IP-led offerings.</v>
    <v>218621</v>
    <v>National Stock Exchange of India</v>
    <v>XNSE</v>
    <v>XNSE</v>
    <v>Technology Hub, SEZ, Plot No. 3A, Sector 126, NOIDA, UTTAR PRADESH, 201304 IN</v>
    <v>1862.95</v>
    <v>Software &amp; IT Services</v>
    <v>Stock</v>
    <v>45589.492476851854</v>
    <v>228</v>
    <v>1837.7</v>
    <v>4994846000000</v>
    <v>HCL TECHNOLOGIES LIMITED</v>
    <v>HCL TECHNOLOGIES LIMITED</v>
    <v>1845</v>
    <v>29.727599999999999</v>
    <v>1845.75</v>
    <v>1844.9</v>
    <v>2706133000</v>
    <v>HCLTECH</v>
    <v>HCL TECHNOLOGIES LIMITED (XNSE:HCLTECH)</v>
    <v>1621637</v>
    <v>2698540</v>
    <v>1991</v>
  </rv>
  <rv s="2">
    <v>229</v>
  </rv>
  <rv s="0">
    <v>https://www.bing.com/financeapi/forcetrigger?t=ahi3jc&amp;q=XNSE%3aHDFCBANK&amp;form=skydnc</v>
    <v>Learn more on Bing</v>
  </rv>
  <rv s="1">
    <v>0</v>
    <v>HDFC BANK LIMITED (XNSE:HDFCBANK)</v>
    <v>2</v>
    <v>3</v>
    <v>Finance</v>
    <v>4</v>
    <v>en-GB</v>
    <v>ahi3jc</v>
    <v>268435456</v>
    <v>1</v>
    <v>Powered by Refinitiv</v>
    <v>1794</v>
    <v>1363.55</v>
    <v>1.1044</v>
    <v>13.85</v>
    <v>7.979E-3</v>
    <v>INR</v>
    <v>HDFC Bank Limited (the Bank) is a private bank. The Bank, together with its subsidiaries, is engaged in providing a range of banking and financial services, including retail banking, wholesale banking, treasury operations, insurance, asset management, stockbroking and other financial services businesses. Its segment includes treasury, retail banking, wholesale banking, and other banking services. The treasury segment consists of net interest earnings from the Bank’s investment portfolio, money market borrowing and lending, gains or losses on investment operations. The retail banking segment consists of digital banking and other retail banking. The wholesale banking segment provides loans, non-fund facilities and transaction services to corporates, emerging corporates, public sector units, government bodies, and others. The other banking business segment includes parabanking activities such as credit cards, debit cards, third party product distribution, and the associated costs.</v>
    <v>206758</v>
    <v>National Stock Exchange of India</v>
    <v>XNSE</v>
    <v>XNSE</v>
    <v>'Hdfc Bank House', Senapati Bapat Road, Lower Parel (West), MUMBAI, MAHARASHTRA, 400013 IN</v>
    <v>1768.65</v>
    <v>Banking Services</v>
    <v>Stock</v>
    <v>45589.492476851854</v>
    <v>231</v>
    <v>1738.1</v>
    <v>13245480000000</v>
    <v>HDFC BANK LIMITED</v>
    <v>HDFC BANK LIMITED</v>
    <v>1738.1</v>
    <v>19.280999999999999</v>
    <v>1735.8</v>
    <v>1749.65</v>
    <v>7630766000</v>
    <v>HDFCBANK</v>
    <v>HDFC BANK LIMITED (XNSE:HDFCBANK)</v>
    <v>15416129</v>
    <v>13352090</v>
    <v>1994</v>
  </rv>
  <rv s="2">
    <v>232</v>
  </rv>
  <rv s="0">
    <v>https://www.bing.com/financeapi/forcetrigger?t=axd4c7&amp;q=XNSE%3aHDFCLIFE&amp;form=skydnc</v>
    <v>Learn more on Bing</v>
  </rv>
  <rv s="1">
    <v>0</v>
    <v>HDFC LIFE INSURANCE COMPANY LIMITED (XNSE:HDFCLIFE)</v>
    <v>2</v>
    <v>3</v>
    <v>Finance</v>
    <v>4</v>
    <v>en-GB</v>
    <v>axd4c7</v>
    <v>268435456</v>
    <v>1</v>
    <v>Powered by Refinitiv</v>
    <v>761.2</v>
    <v>511.4</v>
    <v>0.84870000000000001</v>
    <v>-8.9</v>
    <v>-1.2297000000000001E-2</v>
    <v>INR</v>
    <v>HDFC Life Insurance Company Ltd is an India-based life insurance company. The Company provides a range of individual and group insurance solutions across India. The portfolio comprises of various insurance and investment products such as protection, pension, savings, investment, annuity, and health. The Company offers long term savings, protection and retirement or pension products. The Company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32486</v>
    <v>National Stock Exchange of India</v>
    <v>XNSE</v>
    <v>XNSE</v>
    <v>12th Floor, Lodha Excelus, Apollo Mills Compound, N.M. Joshi Road, Mahalaxmi, MUMBAI, MAHARASHTRA, 400011 IN</v>
    <v>735</v>
    <v>Insurance</v>
    <v>Stock</v>
    <v>45589.492476851854</v>
    <v>234</v>
    <v>711.05</v>
    <v>1566854000000</v>
    <v>HDFC LIFE INSURANCE COMPANY LIMITED</v>
    <v>HDFC LIFE INSURANCE COMPANY LIMITED</v>
    <v>725</v>
    <v>90.633600000000001</v>
    <v>723.75</v>
    <v>714.85</v>
    <v>2151681000</v>
    <v>HDFCLIFE</v>
    <v>HDFC LIFE INSURANCE COMPANY LIMITED (XNSE:HDFCLIFE)</v>
    <v>1806714</v>
    <v>3779900</v>
    <v>2000</v>
  </rv>
  <rv s="2">
    <v>235</v>
  </rv>
  <rv s="0">
    <v>https://www.bing.com/financeapi/forcetrigger?t=ahi4cw&amp;q=XNSE%3aHEROMOTOCO&amp;form=skydnc</v>
    <v>Learn more on Bing</v>
  </rv>
  <rv s="1">
    <v>0</v>
    <v>Hero MotoCorp Limited (XNSE:HEROMOTOCO)</v>
    <v>2</v>
    <v>3</v>
    <v>Finance</v>
    <v>4</v>
    <v>en-GB</v>
    <v>ahi4cw</v>
    <v>268435456</v>
    <v>1</v>
    <v>Powered by Refinitiv</v>
    <v>6246.25</v>
    <v>3025.2</v>
    <v>1.0008999999999999</v>
    <v>-32.1</v>
    <v>-6.2380000000000005E-3</v>
    <v>INR</v>
    <v>Hero MotoCorp Limited is an India-based two-wheeler manufacturing company. The Company is engaged in the manufacturing and selling of motorized two-wheelers, spare parts and related services. Its product category includes motorcycles, scooters, and parts. Its motorcycle products include XTREME 200S 4V, XTREME 160R 4V, XPULSE 200T 4V, XPULSE 200 4V, SUPER SPLENDOR, SPLENDOR ISMART XTEC, SPLENDOR+, PASSION+, GLAMOUR, GLAMOUR XTEC, and HF DELUXE. Its scooter products include Destini 125 XTEC, Pleasure+ XTEC, XOOM, Destini PRIME, and NEW DESCTINI 125. Its accessories include Armando Series Moderno, Armando Series Motocross Rowdy Blue, God Idol - Lord Aadi Yogi, Smart Intercom Helmet Device, Magnetic Tank Bag, and Magnetic Tank Bag. It provides periodic maintenance for accidental repair with a range of parts, engine oil and accessories. The Company's subsidiaries include HMCL Americas Inc. USA, HMCL Netherlands B.V., HMC MM Auto Limited, and Hero Tech Centre Germany GmbH.</v>
    <v>9225</v>
    <v>National Stock Exchange of India</v>
    <v>XNSE</v>
    <v>XNSE</v>
    <v>The Grand Plaza, Plot No.2, Nelson Mandela Road, Vasant Kunj - Phase -II, NEW DELHI, DELHI, 110070 IN</v>
    <v>5231.2</v>
    <v>Automobiles &amp; Auto Parts</v>
    <v>Stock</v>
    <v>45589.492476851854</v>
    <v>237</v>
    <v>5093.6000000000004</v>
    <v>1029038000000</v>
    <v>Hero MotoCorp Limited</v>
    <v>Hero MotoCorp Limited</v>
    <v>5160.05</v>
    <v>25.21</v>
    <v>5145.7</v>
    <v>5113.6000000000004</v>
    <v>199980100</v>
    <v>HEROMOTOCO</v>
    <v>Hero MotoCorp Limited (XNSE:HEROMOTOCO)</v>
    <v>349453</v>
    <v>615590</v>
    <v>1984</v>
  </rv>
  <rv s="2">
    <v>238</v>
  </rv>
  <rv s="0">
    <v>https://www.bing.com/financeapi/forcetrigger?t=ahi59c&amp;q=XNSE%3aHINDALCO&amp;form=skydnc</v>
    <v>Learn more on Bing</v>
  </rv>
  <rv s="1">
    <v>0</v>
    <v>HINDALCO INDUSTRIES LIMITED (XNSE:HINDALCO)</v>
    <v>2</v>
    <v>3</v>
    <v>Finance</v>
    <v>4</v>
    <v>en-GB</v>
    <v>ahi59c</v>
    <v>268435456</v>
    <v>1</v>
    <v>Powered by Refinitiv</v>
    <v>772.65</v>
    <v>448.75</v>
    <v>1.8329</v>
    <v>-26.4</v>
    <v>-3.6815000000000001E-2</v>
    <v>INR</v>
    <v>Hindalco Industries Limited is an India-based metals flagship company. The Company is primarily engaged in the business of manufacturing and distribution of aluminium, copper, and its products across the globe. It operates through four segments: Novelis, Aluminium Upstream, Aluminium Downstream and Copper. The Novelis Segment is engaged in producing and selling aluminium sheet and light gauge products and operating in four continents: North America, South America, Europe, and Asia. It is engaged in the aluminium upstream business, such as bauxite and coal mining, alumina specials, refineries, metal, and power. Its aluminium downstream business includes aluminium value-added products, such as flat rolled products, extrusion, and foils. The Copper Segment includes copper cathode, copper rods, precious metals, and di-ammonium phosphate. Its brands include Eternia, Maxloader, Hindalco Extrusions, Hindalco Everlast, Freshwrapp, Superwrap, Birla Copper, Birla Copper-II, and Birla Balwan.</v>
    <v>22267</v>
    <v>National Stock Exchange of India</v>
    <v>XNSE</v>
    <v>XNSE</v>
    <v>Birla Centurion, 7th floor, Pandurang Budhkar Road, Worli, MUMBAI, MAHARASHTRA, 400030 IN</v>
    <v>715</v>
    <v>Metals &amp; Mining</v>
    <v>Stock</v>
    <v>45589.492476851854</v>
    <v>240</v>
    <v>666.75</v>
    <v>1533564000000</v>
    <v>HINDALCO INDUSTRIES LIMITED</v>
    <v>HINDALCO INDUSTRIES LIMITED</v>
    <v>715</v>
    <v>14.1998</v>
    <v>717.1</v>
    <v>690.7</v>
    <v>2138563000</v>
    <v>HINDALCO</v>
    <v>HINDALCO INDUSTRIES LIMITED (XNSE:HINDALCO)</v>
    <v>14909729</v>
    <v>4478500</v>
    <v>1958</v>
  </rv>
  <rv s="2">
    <v>241</v>
  </rv>
  <rv s="0">
    <v>https://www.bing.com/financeapi/forcetrigger?t=azjfim&amp;q=XNSE%3aHAL&amp;form=skydnc</v>
    <v>Learn more on Bing</v>
  </rv>
  <rv s="1">
    <v>0</v>
    <v>HINDUSTAN AERONAUTICS LIMITED (XNSE:HAL)</v>
    <v>2</v>
    <v>3</v>
    <v>Finance</v>
    <v>4</v>
    <v>en-GB</v>
    <v>azjfim</v>
    <v>268435456</v>
    <v>1</v>
    <v>Powered by Refinitiv</v>
    <v>5674.75</v>
    <v>1767.8</v>
    <v>1.1367</v>
    <v>-36.6</v>
    <v>-8.6449999999999999E-3</v>
    <v>INR</v>
    <v>Hindustan Aeronautics Limited is an India-based company, which is engaged in the design, development, manufacture, repair, overhaul, upgrade and servicing of a wide range of products including, aircraft, helicopters, aero-engines, avionics, accessories and aerospace structures. The Company's products include HAWK, light combat aircraft (LCA), SU-30 MKI, intermediate jet trainer (IJT), DORNIER and HTT-40. Its helicopter products include Dhruv, Cheetah, Chetak, Lancer, Cheetal, Rudra, light combat helicopter (LCH) and light utility helicopter (LUH). Its avionics products include inertial navigation system, auto stabilizer, head up display, laser range system, flight data recorder, communication equipment, radio navigation equipment, air borne secondary radar, missile inertial navigation, radar computers and ground radars. The Company's services include aircraft maintenance, repair and operations (MRO), Helicopters MRO, power plant services, and systems, accessories and avionics.</v>
    <v>23766</v>
    <v>National Stock Exchange of India</v>
    <v>XNSE</v>
    <v>XNSE</v>
    <v>15/1, Cubbon Road, BANGALORE, KARNATAKA, 560001 IN</v>
    <v>4284.45</v>
    <v>Aerospace &amp; Defense</v>
    <v>Stock</v>
    <v>45589.492476851854</v>
    <v>243</v>
    <v>4185.05</v>
    <v>2876870000000</v>
    <v>HINDUSTAN AERONAUTICS LIMITED</v>
    <v>HINDUSTAN AERONAUTICS LIMITED</v>
    <v>4234.25</v>
    <v>34.35</v>
    <v>4233.75</v>
    <v>4197.1499999999996</v>
    <v>668775000</v>
    <v>HAL</v>
    <v>HINDUSTAN AERONAUTICS LIMITED (XNSE:HAL)</v>
    <v>956246</v>
    <v>1577640</v>
    <v>1963</v>
  </rv>
  <rv s="2">
    <v>244</v>
  </rv>
  <rv s="0">
    <v>https://www.bing.com/financeapi/forcetrigger?t=ahi5f2&amp;q=XNSE%3aHINDCOPPER&amp;form=skydnc</v>
    <v>Learn more on Bing</v>
  </rv>
  <rv s="1">
    <v>0</v>
    <v>HINDUSTAN COPPER LTD (XNSE:HINDCOPPER)</v>
    <v>2</v>
    <v>3</v>
    <v>Finance</v>
    <v>4</v>
    <v>en-GB</v>
    <v>ahi5f2</v>
    <v>268435456</v>
    <v>1</v>
    <v>Powered by Refinitiv</v>
    <v>415.8</v>
    <v>135.65</v>
    <v>2.1114999999999999</v>
    <v>-1.6</v>
    <v>-5.4730000000000004E-3</v>
    <v>INR</v>
    <v>Hindustan Copper Limited is an India-based vertically integrated copper producing company. The Company is primarily engaged in the business of mining and processing of copper ore. The principal activities of the Company are exploration, exploitation, mining of copper and copper ore including beneficiation of minerals, smelting and refining. It has copper mines and concentrator plants in Malanjkhand Copper Project at Madhya Pradesh (MCP), Khetri Copper Complex at Rajasthan (KCC) and Indian Copper Complex, Ghatsila at Jharkhand (ICC). The Company has facilities of smelter and refinery plant at ICC and Gujarat Copper Project, Gujarat (GCP) for production of copper cathode and thereafter conversion of cathode to copper wire rod at Taloja Copper Project, Taloja, Maharashtra (TCP). The Company markets copper cathodes, continuous cast copper rod and by-products, such as anode slime (containing precious metals), copper sulphate and sulphuric acid. Its subsidiary is Chhattisgarh Copper Limited.</v>
    <v>1302</v>
    <v>National Stock Exchange of India</v>
    <v>XNSE</v>
    <v>XNSE</v>
    <v>1, Ashutosh Chowdhury Avenue,, KOLKATA, WEST BENGAL, 700019 IN</v>
    <v>295.5</v>
    <v>Metals &amp; Mining</v>
    <v>Stock</v>
    <v>45589.492476851854</v>
    <v>246</v>
    <v>286.2</v>
    <v>282709500000</v>
    <v>HINDUSTAN COPPER LTD</v>
    <v>HINDUSTAN COPPER LTD</v>
    <v>292</v>
    <v>78.063000000000002</v>
    <v>292.35000000000002</v>
    <v>290.75</v>
    <v>967024000</v>
    <v>HINDCOPPER</v>
    <v>HINDUSTAN COPPER LTD (XNSE:HINDCOPPER)</v>
    <v>3667963</v>
    <v>4204810</v>
    <v>1967</v>
  </rv>
  <rv s="2">
    <v>247</v>
  </rv>
  <rv s="0">
    <v>https://www.bing.com/financeapi/forcetrigger?t=ahi65r&amp;q=XNSE%3aHINDZINC&amp;form=skydnc</v>
    <v>Learn more on Bing</v>
  </rv>
  <rv s="1">
    <v>0</v>
    <v>HINDUSTAN ZINC LIMITED (XNSE:HINDZINC)</v>
    <v>2</v>
    <v>3</v>
    <v>Finance</v>
    <v>4</v>
    <v>en-GB</v>
    <v>ahi65r</v>
    <v>268435456</v>
    <v>1</v>
    <v>Powered by Refinitiv</v>
    <v>807.7</v>
    <v>284.60000000000002</v>
    <v>0.57799999999999996</v>
    <v>15.8</v>
    <v>3.0169999999999999E-2</v>
    <v>INR</v>
    <v>Hindustan Zinc Limited is an India-based company, which is engaged in exploring, extracting, processing of minerals and manufacturing of metals. The Company operates through two segments: Zinc, Lead, Silver &amp; others, and Wind energy. The Company's operations include five zinc-lead mines, four zinc smelters, one lead smelter, one zinc-lead smelter, eight sulfuric acid plants, one silver refinery plant, six captive thermal power plants and four captive solar plants in the state of Rajasthan. Its mines include Rampura Agucha, Sindesar Khurd, Rajpura Dariba, Zawar and Kayad. The Rampura Agucha Mines hosts India's premier zinc-lead deposit. In addition, the Company also has a rock-phosphate mine in Matoon, near Udaipur in Rajasthan and zinc, lead, silver processing and refining facilities in the state of Uttarakhand. It also has wind power plants in the states of Rajasthan, Gujarat, Karnataka, Tamil Nadu and Maharashtra and solar power plants in the state of Rajasthan.</v>
    <v>3564</v>
    <v>National Stock Exchange of India</v>
    <v>XNSE</v>
    <v>XNSE</v>
    <v>Yashad Bhawan, UDAIPUR, RAJASTHAN, 313004 IN</v>
    <v>549</v>
    <v>Metals &amp; Mining</v>
    <v>Stock</v>
    <v>45589.492476851854</v>
    <v>249</v>
    <v>526.45000000000005</v>
    <v>2212800000000</v>
    <v>HINDUSTAN ZINC LIMITED</v>
    <v>HINDUSTAN ZINC LIMITED</v>
    <v>526.45000000000005</v>
    <v>25.35</v>
    <v>523.70000000000005</v>
    <v>539.5</v>
    <v>4225319000</v>
    <v>HINDZINC</v>
    <v>HINDUSTAN ZINC LIMITED (XNSE:HINDZINC)</v>
    <v>5302861</v>
    <v>2148490</v>
    <v>1966</v>
  </rv>
  <rv s="2">
    <v>250</v>
  </rv>
  <rv s="0">
    <v>https://www.bing.com/financeapi/forcetrigger?t=ahi7p2&amp;q=XNSE%3aHUDCO&amp;form=skydnc</v>
    <v>Learn more on Bing</v>
  </rv>
  <rv s="1">
    <v>0</v>
    <v>HOUSING AND URBAN DEVELOPMENT CORPORATION LIMITED (XNSE:HUDCO)</v>
    <v>2</v>
    <v>3</v>
    <v>Finance</v>
    <v>4</v>
    <v>en-GB</v>
    <v>ahi7p2</v>
    <v>268435456</v>
    <v>1</v>
    <v>Powered by Refinitiv</v>
    <v>353.7</v>
    <v>70.5</v>
    <v>1.6981999999999999</v>
    <v>3.94</v>
    <v>1.9658999999999999E-2</v>
    <v>INR</v>
    <v>Housing and Urban Development Corporation Limited is an India-based techno-financing company. The Company is primarily engaged in the business of financing housing and urban development activities. It is engaged in the business of providing loans/finance for Housing/ Infrastructure projects and all other activities. The housing finance loans are classified into social housing, residential real estate, health center, playgrounds, police stations, courts, jails, crematorium, and retail finance. Its infrastructure facilities include projects in the sectors of water supply, sewerage, drainage, solid waste management, roads, electricity, smart cities, industrial infrastructure, and others in the urban areas. The Company provides consultancy services in the areas of architectural design and development, urban and regional planning, appraisal scrutiny and monitoring of government projects, and environmental engineering projects pertaining to the housing and urban development sector.</v>
    <v>621</v>
    <v>National Stock Exchange of India</v>
    <v>XNSE</v>
    <v>XNSE</v>
    <v>HUDCO Bhawan, Core-7-A,, India Habitat Centre, Lodhi Road,, NEW DELHI, DELHI, 110003 IN</v>
    <v>208.85</v>
    <v>Banking Services</v>
    <v>Stock</v>
    <v>45589.492476851854</v>
    <v>252</v>
    <v>198.34</v>
    <v>398518200000</v>
    <v>HOUSING AND URBAN DEVELOPMENT CORPORATION LIMITED</v>
    <v>HOUSING AND URBAN DEVELOPMENT CORPORATION LIMITED</v>
    <v>201.99</v>
    <v>18.453900000000001</v>
    <v>200.42</v>
    <v>204.36</v>
    <v>2001900000</v>
    <v>HUDCO</v>
    <v>HOUSING AND URBAN DEVELOPMENT CORPORATION LIMITED (XNSE:HUDCO)</v>
    <v>5572035</v>
    <v>3435240</v>
    <v>1970</v>
  </rv>
  <rv s="2">
    <v>253</v>
  </rv>
  <rv s="0">
    <v>https://www.bing.com/financeapi/forcetrigger?t=ahi8a2&amp;q=XNSE%3aICICIGI&amp;form=skydnc</v>
    <v>Learn more on Bing</v>
  </rv>
  <rv s="1">
    <v>0</v>
    <v>ICICI LOMBARD GENERAL INSURANCE COMPANY LIMITED (XNSE:ICICIGI)</v>
    <v>2</v>
    <v>3</v>
    <v>Finance</v>
    <v>4</v>
    <v>en-GB</v>
    <v>ahi8a2</v>
    <v>268435456</v>
    <v>1</v>
    <v>Powered by Refinitiv</v>
    <v>2301.9</v>
    <v>1332.25</v>
    <v>0.89500000000000002</v>
    <v>-3.2</v>
    <v>-1.6339999999999998E-3</v>
    <v>INR</v>
    <v>ICICI Lombard General Insurance Company Limited is an India-based general insurance company. The Company offers a comprehensive and diversified range of products through multiple distribution channels, including motor, health, crop, fire, personal accident, marine, engineering, and liability insurance. Its segments include Fire, Marine, Health including Personal Accident, Miscellaneous, Crop Insurance and Motor. Its Health including Personal Accident segment includes health retail, health group corporate and health government business. Its Miscellaneous segment includes miscellaneous retail and miscellaneous group corporate business. Its motor insurance includes car insurance, bike insurance and motor floater. Its health insurance includes Health AdvantEdge, MaxProtect, health booster, personal protect, Arogya Sanjeevani Policy, Saral Suraksha Bima and others. Its other insurances include crop insurance, NRI insurance, cyber insurance, ICICI Bharat Griha Raksha Policy and others.</v>
    <v>13670</v>
    <v>National Stock Exchange of India</v>
    <v>XNSE</v>
    <v>XNSE</v>
    <v>ICICI Lombard House, 414, Veer Savarkar Marg, Near Siddhi Vinayak Temple, Prabhadevi, MUMBAI, MAHARASHTRA, 400025 IN</v>
    <v>1980</v>
    <v>Insurance</v>
    <v>Stock</v>
    <v>45589.492476851854</v>
    <v>255</v>
    <v>1946.85</v>
    <v>969204500000</v>
    <v>ICICI LOMBARD GENERAL INSURANCE COMPANY LIMITED</v>
    <v>ICICI LOMBARD GENERAL INSURANCE COMPANY LIMITED</v>
    <v>1965</v>
    <v>43.38</v>
    <v>1958.95</v>
    <v>1955.75</v>
    <v>494757100</v>
    <v>ICICIGI</v>
    <v>ICICI LOMBARD GENERAL INSURANCE COMPANY LIMITED (XNSE:ICICIGI)</v>
    <v>708334</v>
    <v>685350</v>
    <v>2000</v>
  </rv>
  <rv s="2">
    <v>256</v>
  </rv>
  <rv s="0">
    <v>https://www.bing.com/financeapi/forcetrigger?t=ahi8cw&amp;q=XNSE%3aICICIPRULI&amp;form=skydnc</v>
    <v>Learn more on Bing</v>
  </rv>
  <rv s="1">
    <v>0</v>
    <v>ICICI PRUDENTIAL LIFE INSURANCE COMPANY LIMITED (XNSE:ICICIPRULI)</v>
    <v>2</v>
    <v>3</v>
    <v>Finance</v>
    <v>4</v>
    <v>en-GB</v>
    <v>ahi8cw</v>
    <v>268435456</v>
    <v>1</v>
    <v>Powered by Refinitiv</v>
    <v>796.8</v>
    <v>463.45</v>
    <v>0.99070000000000003</v>
    <v>21.55</v>
    <v>2.887E-2</v>
    <v>INR</v>
    <v>ICICI Prudential Life Insurance Company Limited is engaged in carrying on the business of providing life insurance, pensions and health insurance products to individuals and groups. The Company’s segments include Par Life, Par Pension, Non-Par Life, Non-Par Pension, Non-Par Variable, Non-Par Variable Pension, Annuity Non-Par, Health, Linked Life, Linked Pension, Linked Health, Linked Group Life, and Linked Group Pension. Its non-linked insurance savings plans include ICICI Pru Gift Pro, ICICI Pru Lakshya, ICICI Pru Guaranteed Income for Tomorrow, ICICI Pru Gold, ICICI Pru Sukh Samruddhi, ICICI Pru Future Perfect, ICICI Pru Savings Suraksha, and ICICI Pru Anmol Bachat. Its protection plans include ICICI Pru iProtect Smart, ICICI Pru iProtect Return of Premium, ICICI Pru Saral Jeevan Bima, ICICI Pru Heart Cancer Protect, and others. Its Unit-Linked Insurance Plans include ICICI Pru Signature, ICICI Pru LifeTime Classic, ICICI Pru Smart Life, ICICI Pru Platinum, and others.</v>
    <v>18907</v>
    <v>National Stock Exchange of India</v>
    <v>XNSE</v>
    <v>XNSE</v>
    <v>ICICI Prulife Towers, 1089, Appasaheb Marathe Marg, Prabhadevi, MUMBAI, MAHARASHTRA, 400025 IN</v>
    <v>776.85</v>
    <v>Insurance</v>
    <v>Stock</v>
    <v>45589.492476851854</v>
    <v>258</v>
    <v>744.65</v>
    <v>1055981000000</v>
    <v>ICICI PRUDENTIAL LIFE INSURANCE COMPANY LIMITED</v>
    <v>ICICI PRUDENTIAL LIFE INSURANCE COMPANY LIMITED</v>
    <v>747</v>
    <v>125.1499</v>
    <v>746.45</v>
    <v>768</v>
    <v>1444471000</v>
    <v>ICICIPRULI</v>
    <v>ICICI PRUDENTIAL LIFE INSURANCE COMPANY LIMITED (XNSE:ICICIPRULI)</v>
    <v>1290728</v>
    <v>974450</v>
    <v>2000</v>
  </rv>
  <rv s="2">
    <v>259</v>
  </rv>
  <rv s="0">
    <v>https://www.bing.com/financeapi/forcetrigger?t=ahidc7&amp;q=XNSE%3aIOB&amp;form=skydnc</v>
    <v>Learn more on Bing</v>
  </rv>
  <rv s="10">
    <v>17</v>
    <v>Indian Overseas Bank (XNSE:IOB)</v>
    <v>2</v>
    <v>18</v>
    <v>Finance</v>
    <v>4</v>
    <v>en-GB</v>
    <v>ahidc7</v>
    <v>268435456</v>
    <v>1</v>
    <v>Powered by Refinitiv</v>
    <v>83.75</v>
    <v>36.65</v>
    <v>1.0389999999999999</v>
    <v>-0.9</v>
    <v>-1.7122999999999999E-2</v>
    <v>INR</v>
    <v>Indian Overseas Bank (the Bank) is engaged in the business of banking. The Bank's segments include Treasury, Corporate/Wholesale Banking, Retail Banking and Other Banking Operations. The Bank’s operations consist of domestic deposits; domestic advances; foreign exchange operations; investments; micro, small and medium enterprises, including the MUDRA Loan Scheme; retail banking, including Arogya Mahila Savings Bank Accounts; Mid-Corporate department; agricultural credit portfolio; loans to small and marginal farmers; loans to non-corporate farmers, and microfinance. Its personal banking services include savings bank, current accounts, term deposits, retail loans, and mortgages and depository services. It offers merchant banking for issues, debenture trustee, dividend/interest warrants and others. It also offers Internet and mobile banking services. Its overseas branches with operations in Singapore, Colombo, Hong Kong and Bangkok.</v>
    <v>21475</v>
    <v>National Stock Exchange of India</v>
    <v>XNSE</v>
    <v>XNSE</v>
    <v>762/763, Iob,, Anna Salai,, CHENNAI, TAMIL NADU, 600002 IN</v>
    <v>53.55</v>
    <v>Banking Services</v>
    <v>Stock</v>
    <v>45589.492476851854</v>
    <v>261</v>
    <v>51.45</v>
    <v>993510700000</v>
    <v>Indian Overseas Bank</v>
    <v>Indian Overseas Bank</v>
    <v>52.6</v>
    <v>33.53</v>
    <v>52.56</v>
    <v>51.66</v>
    <v>18902410000</v>
    <v>IOB</v>
    <v>Indian Overseas Bank (XNSE:IOB)</v>
    <v>6605052</v>
    <v>6500690</v>
  </rv>
  <rv s="2">
    <v>262</v>
  </rv>
  <rv s="0">
    <v>https://www.bing.com/financeapi/forcetrigger?t=bsg5qh&amp;q=XNSE%3aIRCTC&amp;form=skydnc</v>
    <v>Learn more on Bing</v>
  </rv>
  <rv s="1">
    <v>0</v>
    <v>INDIAN RAILWAY CATERING AND TOURISM CORPORATION LIMITED (XNSE:IRCTC)</v>
    <v>2</v>
    <v>3</v>
    <v>Finance</v>
    <v>4</v>
    <v>en-GB</v>
    <v>bsg5qh</v>
    <v>268435456</v>
    <v>1</v>
    <v>Powered by Refinitiv</v>
    <v>1138.9000000000001</v>
    <v>635.54999999999995</v>
    <v>1.1898</v>
    <v>1.5</v>
    <v>1.81E-3</v>
    <v>INR</v>
    <v>Indian Railway Catering and Tourism Corporation Limited is engaged in providing online railway tickets, catering services to railways and packaged drinking water at railway stations and trains in India. The Company's segments include Catering, Rail Neer, Internet Ticketing, Tourism, and State Teertha. Its catering services include mobile catering services, e-catering services, and static catering services. It offers static catering through food plaza, fast food units, refreshment rooms, jan aahar, base kitchens, and other facilities on station premises, such as the executive lounge, retiring rooms, and dormitories. Rail Neer is the Company's branded bottled drinking water. The Company operates approximately 19 Rail Neer plants. Its rail tour packages offer confirmed berths for passengers and all-inclusive services, such as road transportation, accommodation, sightseeing, and accident insurance.</v>
    <v>2726</v>
    <v>National Stock Exchange of India</v>
    <v>XNSE</v>
    <v>XNSE</v>
    <v>IRCTC Ltd, 11th Floor, B ? 148, Statesman House, Barakhamba Road, New Delhi ? 110 001, Delhi, Indi, DELHI, DELHI, 110001 IN</v>
    <v>843</v>
    <v>Passenger Transportation Services</v>
    <v>Stock</v>
    <v>45589.492476851854</v>
    <v>264</v>
    <v>827.15</v>
    <v>662920000000</v>
    <v>INDIAN RAILWAY CATERING AND TOURISM CORPORATION LIMITED</v>
    <v>INDIAN RAILWAY CATERING AND TOURISM CORPORATION LIMITED</v>
    <v>828.65</v>
    <v>55.970999999999997</v>
    <v>828.65</v>
    <v>830.15</v>
    <v>800000000</v>
    <v>IRCTC</v>
    <v>INDIAN RAILWAY CATERING AND TOURISM CORPORATION LIMITED (XNSE:IRCTC)</v>
    <v>739626</v>
    <v>1132040</v>
    <v>1999</v>
  </rv>
  <rv s="2">
    <v>265</v>
  </rv>
  <rv s="0">
    <v>https://www.bing.com/financeapi/forcetrigger?t=bxjznm&amp;q=XNSE%3aIRFC&amp;form=skydnc</v>
    <v>Learn more on Bing</v>
  </rv>
  <rv s="1">
    <v>0</v>
    <v>INDIAN RAILWAY FINANCE CORPORATION LIMITED (XNSE:IRFC)</v>
    <v>2</v>
    <v>3</v>
    <v>Finance</v>
    <v>4</v>
    <v>en-GB</v>
    <v>bxjznm</v>
    <v>268435456</v>
    <v>1</v>
    <v>Powered by Refinitiv</v>
    <v>229</v>
    <v>65.75</v>
    <v>0.89970000000000006</v>
    <v>-0.39</v>
    <v>-2.797E-3</v>
    <v>INR</v>
    <v>Indian Railway Finance Corporation Limited is an India-based company, which is engaged in mobilizing funds from domestic and international markets for supporting infrastructure development of Indian Railways. The Company's main business is to provide leasing and financing to railway sector in India. Its business is leasing of rolling stock assets, railway infrastructure assets and lending to other entities under the Ministry of Railways (MoR). The normal rolling stock asset lease term is 30 years, with a primary component of 15 years and a secondary component of 15 years. During the primary lease period, the principal component and interest are recovered as part of the lease. During the secondary lease period of 15 years, it receives a nominal rent. Its lending operations include providing loans to Rail Vikas Nigam Limited and IRCON. Its borrowing operations include taxable and tax-free bonds issuances, term loans from banks and financial institutions, commercial papers, and others.</v>
    <v>42</v>
    <v>National Stock Exchange of India</v>
    <v>XNSE</v>
    <v>XNSE</v>
    <v>UG - Floor, East Tower, NBCC Place, Bhisham Pitamah Marg, Lodhi Rd, Pragati Vihar, NEW DELHI, DELHI, 110003 IN</v>
    <v>140.85</v>
    <v>Banking Services</v>
    <v>Stock</v>
    <v>45589.492476851854</v>
    <v>267</v>
    <v>137.46</v>
    <v>1822011000000</v>
    <v>INDIAN RAILWAY FINANCE CORPORATION LIMITED</v>
    <v>INDIAN RAILWAY FINANCE CORPORATION LIMITED</v>
    <v>139</v>
    <v>28.104500000000002</v>
    <v>139.41999999999999</v>
    <v>139.03</v>
    <v>13068510000</v>
    <v>IRFC</v>
    <v>INDIAN RAILWAY FINANCE CORPORATION LIMITED (XNSE:IRFC)</v>
    <v>12496782</v>
    <v>14762160</v>
    <v>1986</v>
  </rv>
  <rv s="2">
    <v>268</v>
  </rv>
  <rv s="0">
    <v>https://www.bing.com/financeapi/forcetrigger?t=ahicim&amp;q=XNSE%3aINFY&amp;form=skydnc</v>
    <v>Learn more on Bing</v>
  </rv>
  <rv s="1">
    <v>0</v>
    <v>INFOSYS LIMITED (XNSE:INFY)</v>
    <v>2</v>
    <v>3</v>
    <v>Finance</v>
    <v>4</v>
    <v>en-GB</v>
    <v>ahicim</v>
    <v>268435456</v>
    <v>1</v>
    <v>Powered by Refinitiv</v>
    <v>1991.45</v>
    <v>1344.08</v>
    <v>0.79379999999999995</v>
    <v>-10.050000000000001</v>
    <v>-5.365E-3</v>
    <v>INR</v>
    <v>Infosys Limited provides digital services and consulting. Its segments include Financial Services, Retail, Communication, Energy, Utilities, Resources and Services, Manufacturing, Hi-Tech, Life Sciences and All other segments. All other segments include operating segments of businesses in India, Japan, China, Infosys Public Services and other enterprises in public services. Its core services include application management services, proprietary application development services, independent validation solutions, product engineering and management, infrastructure management services, traditional enterprise application implementation, support and integration services and business process management. Its products and platforms include Finacle-core banking solution, Edge Suite of products, Panaya platform, Infosys Equinox, Infosys Helix, Infosys Applied AI, Infosys Cortex, Stater digital platform and Infosys McCamish-insurance platform. It offers Infosys Cobalt and Infosys Topaz services.</v>
    <v>317788</v>
    <v>National Stock Exchange of India</v>
    <v>XNSE</v>
    <v>XNSE</v>
    <v>Electronics City Hosur Rd, BANGALORE, KARNATAKA, 560100 IN</v>
    <v>1884</v>
    <v>Software &amp; IT Services</v>
    <v>Stock</v>
    <v>45589.492476851854</v>
    <v>270</v>
    <v>1860</v>
    <v>7759454000000</v>
    <v>INFOSYS LIMITED</v>
    <v>INFOSYS LIMITED</v>
    <v>1861.4</v>
    <v>28.78</v>
    <v>1873.4</v>
    <v>1863.35</v>
    <v>4141910000</v>
    <v>INFY</v>
    <v>INFOSYS LIMITED (XNSE:INFY)</v>
    <v>2906475</v>
    <v>5348890</v>
    <v>1981</v>
  </rv>
  <rv s="2">
    <v>271</v>
  </rv>
  <rv s="0">
    <v>https://www.bing.com/financeapi/forcetrigger?t=ahiasm&amp;q=XNSE%3aINDIGO&amp;form=skydnc</v>
    <v>Learn more on Bing</v>
  </rv>
  <rv s="1">
    <v>0</v>
    <v>INTERGLOBE AVIATION LIMITED (XNSE:INDIGO)</v>
    <v>2</v>
    <v>3</v>
    <v>Finance</v>
    <v>4</v>
    <v>en-GB</v>
    <v>ahiasm</v>
    <v>268435456</v>
    <v>1</v>
    <v>Powered by Refinitiv</v>
    <v>5035</v>
    <v>2388.85</v>
    <v>0.88200000000000001</v>
    <v>-0.15</v>
    <v>-3.3189999999999999E-5</v>
    <v>INR</v>
    <v>InterGlobe Aviation Limited (IndiGo) is an India-based company, which is engaged in the airline business. IndiGo is engaged in air transportation and pre-flight and post flight ground handling operations, which includes passenger and cargo services and providing related allied services, such as in-flight sales, business of ground handling and other allied services at the airports. IndiGo provides scheduled and charter air services, for both passengers and cargo. IndiGo has a fleet of approximately 367 aircraft and provided scheduled services to over 88 domestic and 33 international destinations. IndiGo's subsidiaries include Agile Airport Services Private Limited and InterGlobe Aviation Financial Services IFSC Private Limited. Agile Airport Services Private Limited, is engaged in the business of providing ground handling and other allied services to IndiGo at various airports in India.</v>
    <v>36860</v>
    <v>National Stock Exchange of India</v>
    <v>XNSE</v>
    <v>XNSE</v>
    <v>Third floor, Emaar Capital Tower 2, Mehrauli - Gurgaon Road, GURGAON, HARYANA, 122002 IN</v>
    <v>4579.6000000000004</v>
    <v>Passenger Transportation Services</v>
    <v>Stock</v>
    <v>45589.492476851854</v>
    <v>273</v>
    <v>4494.1000000000004</v>
    <v>1747650000000</v>
    <v>INTERGLOBE AVIATION LIMITED</v>
    <v>INTERGLOBE AVIATION LIMITED</v>
    <v>4551.6000000000004</v>
    <v>22.219200000000001</v>
    <v>4520</v>
    <v>4519.8500000000004</v>
    <v>386272200</v>
    <v>INDIGO</v>
    <v>INTERGLOBE AVIATION LIMITED (XNSE:INDIGO)</v>
    <v>722355</v>
    <v>813150</v>
    <v>2004</v>
  </rv>
  <rv s="2">
    <v>274</v>
  </rv>
  <rv s="0">
    <v>https://www.bing.com/financeapi/forcetrigger?t=ahie2w&amp;q=XNSE%3aITC&amp;form=skydnc</v>
    <v>Learn more on Bing</v>
  </rv>
  <rv s="1">
    <v>0</v>
    <v>ITC LIMITED (XNSE:ITC)</v>
    <v>2</v>
    <v>3</v>
    <v>Finance</v>
    <v>4</v>
    <v>en-GB</v>
    <v>ahie2w</v>
    <v>268435456</v>
    <v>1</v>
    <v>Powered by Refinitiv</v>
    <v>528.5</v>
    <v>399.35</v>
    <v>0.65720000000000001</v>
    <v>-8.65</v>
    <v>-1.8008E-2</v>
    <v>INR</v>
    <v>ITC Limited is an India-based holding company. Its segments include fast moving consumer goods (FMCG); Hotels; Paperboards, Paper and Packaging, and Agri Business. The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The paperboards, Paper and Packaging segment includes specialty paper and packaging, including flexibles. The Agri Business segment includes Agri commodities such as wheat, rice, spices, coffee, soya, and leaf tobacco. The hotel segment has over 130 properties across more than 80 destinations. It operates hotels under six distinctive brands: ITC Hotels, Mementos, Welcomhotel, Storii, Fortune, and WelcomHeritage. Its hotels include ITC Grand Chola, Chennai, ITC Maratha, Mumbai, ITC Sonar, Kolkata and others.</v>
    <v>24567</v>
    <v>National Stock Exchange of India</v>
    <v>XNSE</v>
    <v>XNSE</v>
    <v>Virginia House, 37 Jawaharlal Nehru Road, KOLKATA, WEST BENGAL, 700071 IN</v>
    <v>482.4</v>
    <v>Food &amp; Tobacco</v>
    <v>Stock</v>
    <v>45589.492476851854</v>
    <v>276</v>
    <v>470</v>
    <v>6008025000000</v>
    <v>ITC LIMITED</v>
    <v>ITC LIMITED</v>
    <v>482</v>
    <v>29.023900000000001</v>
    <v>480.35</v>
    <v>471.7</v>
    <v>12507600000</v>
    <v>ITC</v>
    <v>ITC LIMITED (XNSE:ITC)</v>
    <v>13092399</v>
    <v>10764670</v>
    <v>1910</v>
  </rv>
  <rv s="2">
    <v>277</v>
  </rv>
  <rv s="0">
    <v>https://www.bing.com/financeapi/forcetrigger?t=ahiebh&amp;q=XNSE%3aITI&amp;form=skydnc</v>
    <v>Learn more on Bing</v>
  </rv>
  <rv s="1">
    <v>0</v>
    <v>ITI LIMITED (XNSE:ITI)</v>
    <v>2</v>
    <v>3</v>
    <v>Finance</v>
    <v>4</v>
    <v>en-GB</v>
    <v>ahiebh</v>
    <v>268435456</v>
    <v>1</v>
    <v>Powered by Refinitiv</v>
    <v>384.3</v>
    <v>214.15</v>
    <v>1.0470999999999999</v>
    <v>-3.7</v>
    <v>-1.6476999999999999E-2</v>
    <v>INR</v>
    <v>ITI Ltd is an India-based company, which is in the business of manufacturing, trading, and servicing of telecommunication equipment’s and rendering other associated ancillary services. The Company is also engaged in defense projects. It offers a complete range of telecom products and total solutions covering the whole spectrum of switching, transmission, access, and subscriber premises equipment. Its products include digital mobile radio (DMR) system, smart energy meters, mini personal computers, smaash laptop, 3d printing, bank automation products, ruggedized telephones for defense forces, smart cards and banking cards, handheld terminals for smart card authentication, set top boxes, wi-fi equipment, solar power modules, radio modems, AN rack hardware, and others. Its traded products include Optical transport network products, managed leased line network products, signaling point network products, IP/MPLS routers and switches, network management system solutions, and others.</v>
    <v>817</v>
    <v>National Stock Exchange of India</v>
    <v>XNSE</v>
    <v>XNSE</v>
    <v>ITI Bhavan, Doorvaninagar, BANGALORE, KARNATAKA, 560016 IN</v>
    <v>226.5</v>
    <v>Computers, Phones &amp; Household Electronics</v>
    <v>Stock</v>
    <v>45589.492476851854</v>
    <v>279</v>
    <v>220.15</v>
    <v>215767200000</v>
    <v>ITI LIMITED</v>
    <v>ITI LIMITED</v>
    <v>223.55</v>
    <v>0</v>
    <v>224.55</v>
    <v>220.85</v>
    <v>960887000</v>
    <v>ITI</v>
    <v>ITI LIMITED (XNSE:ITI)</v>
    <v>275516</v>
    <v>354370</v>
    <v>1950</v>
  </rv>
  <rv s="2">
    <v>280</v>
  </rv>
  <rv s="0">
    <v>https://www.bing.com/financeapi/forcetrigger?t=ahihc7&amp;q=XNSE%3aJKCEMENT&amp;form=skydnc</v>
    <v>Learn more on Bing</v>
  </rv>
  <rv s="1">
    <v>0</v>
    <v>J. K. CEMENT LIMITED. (XNSE:JKCEMENT)</v>
    <v>2</v>
    <v>3</v>
    <v>Finance</v>
    <v>4</v>
    <v>en-GB</v>
    <v>ahihc7</v>
    <v>268435456</v>
    <v>1</v>
    <v>Powered by Refinitiv</v>
    <v>4895.5</v>
    <v>3049.03</v>
    <v>1.123</v>
    <v>-33.049999999999997</v>
    <v>-7.8189999999999996E-3</v>
    <v>INR</v>
    <v>J.K. Cement Ltd. is an India-based company cement and building products manufacturer company. The Company's product portfolio includes grey cement, white cement, wall putty, gypsum plaster, tile adhesives &amp; grouts, and wood finishes. Grey cement offers JK Super Protect Weather Shield Cement; JK Super Strong Concrete Special; JK Super Cement Portland Pozzolana Cement (PPC); JK Super Ordinary Portland Cement (OPC) 43, JK Super OPC 53, and JK Super Portland Slag Cement (PSC). The White cement portfolio includes JKC WhiteMaxX and JKC RepairMaxX. The Wall Putty portfolio provides JKC WallMaxX, JKC WallMaxX Advanced, JKC ShieldMaxX, JKC LevelMaxX, and JKC LevelMaxX Plus. The Gypsum Plaster portfolio provides JKC GypsoMaxX, JKC PlastoMaxX, and JKC BondMaxX. It operates seven grey cement manufacturing plants and two white cement and wall Putty manufacturing plants. The Company's subsidiaries include J.K. Cement (Fujairah) FZC, JK Maxx Paints Limited, and Toshali Cements Pvt Ltd., among others.</v>
    <v>4196</v>
    <v>National Stock Exchange of India</v>
    <v>XNSE</v>
    <v>XNSE</v>
    <v>Kamla Tower, Kanpur, KANPUR, UTTAR PRADESH, 208001 IN</v>
    <v>4261.8500000000004</v>
    <v>Construction Materials</v>
    <v>Stock</v>
    <v>45589.492476851854</v>
    <v>282</v>
    <v>4168.55</v>
    <v>326593600000</v>
    <v>J. K. CEMENT LIMITED.</v>
    <v>J. K. CEMENT LIMITED.</v>
    <v>4168.55</v>
    <v>37.81</v>
    <v>4226.75</v>
    <v>4193.7</v>
    <v>77268250</v>
    <v>JKCEMENT</v>
    <v>J. K. CEMENT LIMITED. (XNSE:JKCEMENT)</v>
    <v>49629</v>
    <v>105870</v>
    <v>1994</v>
  </rv>
  <rv s="2">
    <v>283</v>
  </rv>
  <rv s="0">
    <v>https://www.bing.com/financeapi/forcetrigger?t=ahih9c&amp;q=XNSE%3aJ%26KBANK&amp;form=skydnc</v>
    <v>Learn more on Bing</v>
  </rv>
  <rv s="1">
    <v>0</v>
    <v>JAMMU AND KASHMIR BANK LIMITED (XNSE:J&amp;KBANK)</v>
    <v>2</v>
    <v>3</v>
    <v>Finance</v>
    <v>4</v>
    <v>en-GB</v>
    <v>ahih9c</v>
    <v>268435456</v>
    <v>1</v>
    <v>Powered by Refinitiv</v>
    <v>152.5</v>
    <v>88.11</v>
    <v>1.7962</v>
    <v>-0.22</v>
    <v>-2.3370000000000001E-3</v>
    <v>INR</v>
    <v>Jammu and Kashmir Bank Limited (the Bank) is engaged in banking and financial services. Its segments include Retail, Corporate and Treasury. The Bank offers a range of products and services, such as loans, personal accounts, term deposits, insurance, cards, business accounts, agriculture loans and others. The Bank offers a range of retail credit products, including home finance, personal loans, education loans, agriculture lending, trade credit and consumer credit and a number of financial products tailored to the needs of various customer segments. It provides loans, such as housing loan, consumer loan, JK bank personal consumption loan scheme, laptop/ pc finance, festival advance scheme, education loan scheme and others. It operates through over 996 branches and 1414 Automated Teller Machine spread over 18 states and four union territories across the country. It serves different sectors, such as employees of the government, semi-government and autonomous bodies, farmers, and others.</v>
    <v>12415</v>
    <v>National Stock Exchange of India</v>
    <v>XNSE</v>
    <v>XNSE</v>
    <v>M A Road, SRINAGAR, JAMMU AND KASHMIR, 190001 IN</v>
    <v>94.8</v>
    <v>Banking Services</v>
    <v>Stock</v>
    <v>45589.492476851854</v>
    <v>285</v>
    <v>92.5</v>
    <v>103643300000</v>
    <v>JAMMU AND KASHMIR BANK LIMITED</v>
    <v>JAMMU AND KASHMIR BANK LIMITED</v>
    <v>94.15</v>
    <v>5.4329999999999998</v>
    <v>94.12</v>
    <v>93.9</v>
    <v>1101182000</v>
    <v>J&amp;KBANK</v>
    <v>JAMMU AND KASHMIR BANK LIMITED (XNSE:J&amp;KBANK)</v>
    <v>1978145</v>
    <v>1851250</v>
    <v>1938</v>
  </rv>
  <rv s="2">
    <v>286</v>
  </rv>
  <rv s="0">
    <v>https://www.bing.com/financeapi/forcetrigger?t=ahifur&amp;q=XNSE%3aJBMA&amp;form=skydnc</v>
    <v>Learn more on Bing</v>
  </rv>
  <rv s="1">
    <v>0</v>
    <v>JBM AUTO LIMITED (XNSE:JBMA)</v>
    <v>2</v>
    <v>3</v>
    <v>Finance</v>
    <v>4</v>
    <v>en-GB</v>
    <v>ahifur</v>
    <v>268435456</v>
    <v>1</v>
    <v>Powered by Refinitiv</v>
    <v>2428.35</v>
    <v>1113.3499999999999</v>
    <v>0.88229999999999997</v>
    <v>-25.25</v>
    <v>-1.5260000000000001E-2</v>
    <v>INR</v>
    <v>JBM Auto Limited is an India-based manufacturer of auto systems with a presence in the e-mobility space. The Company manufactures and sells sheet metal components, tools, dies and moulds and buses, including sale of spare parts, accessories and maintenance contracts of buses. Its segments include sheet metal components, assemblies and sub-assemblies (Component Division); tool, dies and moulds (Tool Room Division), and original equipment manufacturer (OEM) Division. The Component Division is engaged in the business of manufacturing of automobiles parts for commercial and passenger vehicles. The Tool Room Division manufactures dies for the sheet metal segment or sells dies. The OEM Division includes activities related to development, design, manufacture, assembly and sale of bus as well as parts, accessories and maintenance contracts of the same. The Company's products include auto systems, high-level assemblies, electric vehicles (EVs) and buses.</v>
    <v>3097</v>
    <v>National Stock Exchange of India</v>
    <v>XNSE</v>
    <v>XNSE</v>
    <v>Plot No. 133, Sector 24, FARIDABAD, HARYANA, 121005 IN</v>
    <v>1667.95</v>
    <v>Automobiles &amp; Auto Parts</v>
    <v>Stock</v>
    <v>45589.492476851854</v>
    <v>288</v>
    <v>1621.25</v>
    <v>197987100000</v>
    <v>JBM AUTO LIMITED</v>
    <v>JBM AUTO LIMITED</v>
    <v>1664</v>
    <v>105.9593</v>
    <v>1654.65</v>
    <v>1629.4</v>
    <v>118247100</v>
    <v>JBMA</v>
    <v>JBM AUTO LIMITED (XNSE:JBMA)</v>
    <v>80427</v>
    <v>101280</v>
    <v>1996</v>
  </rv>
  <rv s="2">
    <v>289</v>
  </rv>
  <rv s="9">
    <v>16</v>
    <v>JIO FINANCIAL SERVICES LIMITED (XNSE:JIOFIN)</v>
    <v>6</v>
    <v>3</v>
    <v>Finance</v>
    <v>4</v>
    <v>en-GB</v>
    <v>camq9c</v>
    <v>268435456</v>
    <v>1</v>
    <v>Powered by Refinitiv</v>
    <v>394.7</v>
    <v>204.25</v>
    <v>0.90900000000000003</v>
    <v>1.4</v>
    <v>4.4489999999999998E-3</v>
    <v>INR</v>
    <v>Jio Financial Services Ltd is an India-based company. The Company is a non-deposit taking non-banking financial company. The Company provides comprehensive solutions with its infrastructure and physical and digital reach enabling accessibility and convenience for people from all segments of society.</v>
    <v>584</v>
    <v>National Stock Exchange of India</v>
    <v>XNSE</v>
    <v>XNSE</v>
    <v>1st floor, Building 4NA, Maker Maxity, Bandra Kurla Complex, Bandra-East, MUMBAI, MAHARASHTRA, 400051 IN</v>
    <v>318.39999999999998</v>
    <v>Banking Services</v>
    <v>Stock</v>
    <v>45589.492476851854</v>
    <v>314.85000000000002</v>
    <v>1999379000000</v>
    <v>JIO FINANCIAL SERVICES LIMITED</v>
    <v>JIO FINANCIAL SERVICES LIMITED</v>
    <v>315</v>
    <v>125.14830000000001</v>
    <v>314.7</v>
    <v>316.10000000000002</v>
    <v>6353284000</v>
    <v>JIOFIN</v>
    <v>JIO FINANCIAL SERVICES LIMITED (XNSE:JIOFIN)</v>
    <v>7628619</v>
    <v>10433460</v>
    <v>1999</v>
  </rv>
  <rv s="2">
    <v>291</v>
  </rv>
  <rv s="0">
    <v>https://www.bing.com/financeapi/forcetrigger?t=ahihnm&amp;q=XNSE%3aJKTYRE&amp;form=skydnc</v>
    <v>Learn more on Bing</v>
  </rv>
  <rv s="1">
    <v>0</v>
    <v>JK Tyre &amp; Industries Limited (XNSE:JKTYRE)</v>
    <v>2</v>
    <v>3</v>
    <v>Finance</v>
    <v>4</v>
    <v>en-GB</v>
    <v>ahihnm</v>
    <v>268435456</v>
    <v>1</v>
    <v>Powered by Refinitiv</v>
    <v>553.95000000000005</v>
    <v>278.75</v>
    <v>1.2164999999999999</v>
    <v>-4.9000000000000004</v>
    <v>-1.2560999999999999E-2</v>
    <v>INR</v>
    <v>JK Tyre &amp; Industries Limited is an India-based tyre manufacturer. The Company and its subsidiaries are engaged in developing, manufacturing, marketing and distributing automotive tyres, tubes, flaps and retreads. The Company's segments include India, Mexico and Others. The Company markets its tyres for sale to vehicle manufacturers for fitment in original equipment and for sale in replacement markets worldwide. It provides end-to-end solutions across segments of passenger vehicles, commercial vehicles, farming, off-the-road, and two and three-wheelers. Its puncture guard product prevents punctures. It provides Smart Tyre technology and Tyre Pressure Monitoring Systems, which offers TREEL sensors that monitors the tyre's vital statistics, including pressure and temperature. It also has a network of over 6000 dealers and 650 brand shops called as Steel Wheels, Truck Wheels and Xpress Wheels. The Company has approximately 12 manufacturing facilities: nine in India and three in Mexico.</v>
    <v>5689</v>
    <v>National Stock Exchange of India</v>
    <v>XNSE</v>
    <v>XNSE</v>
    <v>Patriot House 3, Bahadur Shah Zafar Marg, NEW DELHI, DELHI, 110002 IN</v>
    <v>393.7</v>
    <v>Automobiles &amp; Auto Parts</v>
    <v>Stock</v>
    <v>45589.492476851854</v>
    <v>293</v>
    <v>384</v>
    <v>106895200000</v>
    <v>JK Tyre &amp; Industries Limited</v>
    <v>JK Tyre &amp; Industries Limited</v>
    <v>390.1</v>
    <v>12.31</v>
    <v>390.1</v>
    <v>385.2</v>
    <v>274020000</v>
    <v>JKTYRE</v>
    <v>JK Tyre &amp; Industries Limited (XNSE:JKTYRE)</v>
    <v>283523</v>
    <v>487330</v>
    <v>1951</v>
  </rv>
  <rv s="2">
    <v>294</v>
  </rv>
  <rv s="0">
    <v>https://www.bing.com/financeapi/forcetrigger?t=ahijdm&amp;q=XNSE%3aJYOTHYLAB&amp;form=skydnc</v>
    <v>Learn more on Bing</v>
  </rv>
  <rv s="1">
    <v>0</v>
    <v>JYOTHY LABS LIMITED (XNSE:JYOTHYLAB)</v>
    <v>2</v>
    <v>3</v>
    <v>Finance</v>
    <v>4</v>
    <v>en-GB</v>
    <v>ahijdm</v>
    <v>268435456</v>
    <v>1</v>
    <v>Powered by Refinitiv</v>
    <v>595.85</v>
    <v>333</v>
    <v>1.0027999999999999</v>
    <v>0.6</v>
    <v>1.1999999999999999E-3</v>
    <v>INR</v>
    <v>Jyothy Labs Limited is a fast-moving consumer goods (FMCG) company. The Company is principally engaged in manufacturing and marketing of fabric care, dishwashing, personal care, and household insecticide products, and also provides laundry and dry-cleaning services. The Company's segments include Fabric Care, Dishwashing, Household Insecticides, Personal Care, and Others. The Fabric Care segment includes fabric whitener, fabric enhancer, detergent powder, detergent liquid and bar soap. The Dishwashing segment includes dish wash bar, gel, liquid, dish wash scrubber, dishwash steel scrubber and dishwash powder. The Household Insecticides segment includes mosquito repellent coils, liquids, and insect repellent sticks. The Personal Care segment includes body soap, Insecticides toothpaste, deodorants, talcum powder, after shave and hand wash. The Others segment includes laundry services, incense sticks, toilet cleaner and floor cleaner. Jyothy Kallol Bangladesh Limited is its subsidiary.</v>
    <v>2943</v>
    <v>National Stock Exchange of India</v>
    <v>XNSE</v>
    <v>XNSE</v>
    <v>Ujala House, Ram Krishna Mandir Road, Off Andheri Kurla Road, Kondivita, Andheri East, MUMBAI, MAHARASHTRA, 400059 IN</v>
    <v>519.70000000000005</v>
    <v>Personal &amp; Household Products &amp; Services</v>
    <v>Stock</v>
    <v>45589.492476851854</v>
    <v>296</v>
    <v>496.15</v>
    <v>183622700000</v>
    <v>JYOTHY LABS LIMITED</v>
    <v>JYOTHY LABS LIMITED</v>
    <v>506.95</v>
    <v>48.93</v>
    <v>500.05</v>
    <v>500.65</v>
    <v>367208600</v>
    <v>JYOTHYLAB</v>
    <v>JYOTHY LABS LIMITED (XNSE:JYOTHYLAB)</v>
    <v>883188</v>
    <v>1104330</v>
    <v>1992</v>
  </rv>
  <rv s="2">
    <v>297</v>
  </rv>
  <rv s="0">
    <v>https://www.bing.com/financeapi/forcetrigger?t=ahim8m&amp;q=XNSE%3aKIOCL&amp;form=skydnc</v>
    <v>Learn more on Bing</v>
  </rv>
  <rv s="1">
    <v>0</v>
    <v>KIOCL LIMITED (XNSE:KIOCL)</v>
    <v>2</v>
    <v>3</v>
    <v>Finance</v>
    <v>4</v>
    <v>en-GB</v>
    <v>ahim8m</v>
    <v>268435456</v>
    <v>1</v>
    <v>Powered by Refinitiv</v>
    <v>577.35</v>
    <v>302.8</v>
    <v>1.7081999999999999</v>
    <v>-0.15</v>
    <v>-4.482E-4</v>
    <v>INR</v>
    <v>KIOCL Limited is an India-based company, which is engaged in the business of iron ore mining, beneficiation, and production of pellets. The Company has diversified into operation and maintenance services and mineral exploration pertaining to its various core areas of expertise. The Company is also engaged in mineral exploration and is involved in the exploration of minerals such as iron, manganese, limestone, nickel, chromium, copper, gold, lead, zinc, kyanite and phosphorite. Its products include iron ore pellets and pig iron. The Company operates through two segments: Pellet and Pig Iron. The Company’s pellets are used in blast furnaces of steel mills in Australia, China, Japan, Taiwan, Turkey and a host of other countries. Its pellets are also used in steel plants in Hungary, Yugoslavia, the United States, West Germany, Poland, Czechoslovakia, Indonesia and in some of the direct reduction plants in India.</v>
    <v>603</v>
    <v>National Stock Exchange of India</v>
    <v>XNSE</v>
    <v>XNSE</v>
    <v>Block II, Koramangala,, Sarjapura Road, BANGALORE, KARNATAKA, 560034 IN</v>
    <v>339.75</v>
    <v>Metals &amp; Mining</v>
    <v>Stock</v>
    <v>45589.492476851854</v>
    <v>299</v>
    <v>332.4</v>
    <v>203383900000</v>
    <v>KIOCL LIMITED</v>
    <v>KIOCL LIMITED</v>
    <v>334</v>
    <v>0</v>
    <v>334.65</v>
    <v>334.5</v>
    <v>607751100</v>
    <v>KIOCL</v>
    <v>KIOCL LIMITED (XNSE:KIOCL)</v>
    <v>31300</v>
    <v>45690</v>
    <v>1976</v>
  </rv>
  <rv s="2">
    <v>300</v>
  </rv>
  <rv s="0">
    <v>https://www.bing.com/financeapi/forcetrigger?t=ahinjc&amp;q=XNSE%3aKOTAKBANK&amp;form=skydnc</v>
    <v>Learn more on Bing</v>
  </rv>
  <rv s="1">
    <v>0</v>
    <v>KOTAK MAHINDRA BANK LIMITED (XNSE:KOTAKBANK)</v>
    <v>2</v>
    <v>3</v>
    <v>Finance</v>
    <v>4</v>
    <v>en-GB</v>
    <v>ahinjc</v>
    <v>268435456</v>
    <v>1</v>
    <v>Powered by Refinitiv</v>
    <v>1942</v>
    <v>1543.85</v>
    <v>0.95040000000000002</v>
    <v>-5.6</v>
    <v>-3.1680000000000002E-3</v>
    <v>INR</v>
    <v>Kotak Mahindra Bank Limited is an India-based diversified financial services company. The Company's segments include Corporate/Wholesale Banking; Retail Banking; Treasury, BMU and Corporate Centre; Vehicle Financing; Other Lending Activities; Broking; Advisory and Transactional Services; Asset Management, and Insurance. Corporate/Wholesale Banking segment includes wholesale borrowings and lending and other related services to the corporate sector. Retail Banking segment comprises of digital banking and other retail banking. Vehicle Financing segment includes retail vehicle financing and wholesale trade financing to auto dealers. Other Lending Activities segment includes securitization and other loans/services. Advisory and Transactional Services segment provides financial advisory and transactional services such as mergers and acquisition advice, equity/debt issue management services and business correspondent services. Insurance segment includes life insurance and general insurance.</v>
    <v>60438</v>
    <v>National Stock Exchange of India</v>
    <v>XNSE</v>
    <v>XNSE</v>
    <v>27Bkc, C 27, G Block, Bandra Kurla Complex, Bandra (E), MUMBAI, MAHARASHTRA, 400051 IN</v>
    <v>1772.75</v>
    <v>Banking Services</v>
    <v>Stock</v>
    <v>45589.492476851854</v>
    <v>302</v>
    <v>1750.3</v>
    <v>3514677000000</v>
    <v>KOTAK MAHINDRA BANK LIMITED</v>
    <v>KOTAK MAHINDRA BANK LIMITED</v>
    <v>1766</v>
    <v>15.855</v>
    <v>1767.8</v>
    <v>1762.2</v>
    <v>2988164000</v>
    <v>KOTAKBANK</v>
    <v>KOTAK MAHINDRA BANK LIMITED (XNSE:KOTAKBANK)</v>
    <v>2316820</v>
    <v>5183440</v>
    <v>1985</v>
  </rv>
  <rv s="2">
    <v>303</v>
  </rv>
  <rv s="0">
    <v>https://www.bing.com/financeapi/forcetrigger?t=c2k8c7&amp;q=XNSE%3aKIMS&amp;form=skydnc</v>
    <v>Learn more on Bing</v>
  </rv>
  <rv s="1">
    <v>0</v>
    <v>KRISHNA INSTITUTE OF MEDICAL SCIENCES LIMITED (XNSE:KIMS)</v>
    <v>2</v>
    <v>3</v>
    <v>Finance</v>
    <v>4</v>
    <v>en-GB</v>
    <v>c2k8c7</v>
    <v>268435456</v>
    <v>1</v>
    <v>Powered by Refinitiv</v>
    <v>580</v>
    <v>350</v>
    <v>0.47439999999999999</v>
    <v>-11.6</v>
    <v>-2.1791999999999999E-2</v>
    <v>INR</v>
    <v>Krishna Institute of Medical Sciences Ltd is an India-based company, which is principally engaged in the business of rendering medical and healthcare services. The Company’s departments include accident, Alzheimer center, andrology and infertility center, pediatric obesity, pediatric oncology, pediatric oncology and hematology center, pediatric orthopedics and rheumatology, pediatric renal center, pediatric surgical center, female urology center, fertility center, gastrointestinal oncology, general surgery, heart wellness center, hepatobiliary surgery center, and others. Its medical technologies include 4-Arm HD da Vinci Robotic Surgical System, O-Arm Scanner, Novalis Tx Linear Accelerator, 3 Tesla MRI, EBUS, Spy Glass, Mako Robotic for Knee Replacement, Impella, and others. The Company’s institutes include Institute of Cardiac Sciences, Institute of Dental Science, Institute of Gastroenterology &amp; Hepatology, Institute of Heart &amp; Lung Transplantation, among others.</v>
    <v>5013</v>
    <v>National Stock Exchange of India</v>
    <v>XNSE</v>
    <v>XNSE</v>
    <v>1-8-31/1, Minister Rd, Krishna Nagar Colony, Begumpet, SECUNDERABAD, TELANGANA, 500003 IN</v>
    <v>534.6</v>
    <v>Healthcare Providers &amp; Services</v>
    <v>Stock</v>
    <v>45589.492476851854</v>
    <v>305</v>
    <v>520</v>
    <v>210573100000</v>
    <v>KRISHNA INSTITUTE OF MEDICAL SCIENCES LIMITED</v>
    <v>KRISHNA INSTITUTE OF MEDICAL SCIENCES LIMITED</v>
    <v>532</v>
    <v>67.41</v>
    <v>532.29999999999995</v>
    <v>520.70000000000005</v>
    <v>400138900</v>
    <v>KIMS</v>
    <v>KRISHNA INSTITUTE OF MEDICAL SCIENCES LIMITED (XNSE:KIMS)</v>
    <v>92635</v>
    <v>273370</v>
    <v>1973</v>
  </rv>
  <rv s="2">
    <v>306</v>
  </rv>
  <rv s="0">
    <v>https://www.bing.com/financeapi/forcetrigger?t=ahior7&amp;q=XNSE%3aKSB&amp;form=skydnc</v>
    <v>Learn more on Bing</v>
  </rv>
  <rv s="1">
    <v>0</v>
    <v>KSB LIMITED (XNSE:KSB)</v>
    <v>2</v>
    <v>3</v>
    <v>Finance</v>
    <v>4</v>
    <v>en-GB</v>
    <v>ahior7</v>
    <v>268435456</v>
    <v>1</v>
    <v>Powered by Refinitiv</v>
    <v>1060</v>
    <v>558.94000000000005</v>
    <v>1.0721000000000001</v>
    <v>-18.25</v>
    <v>-2.1103999999999998E-2</v>
    <v>INR</v>
    <v>KSB Limited is an India-based company, which is engaged in the business of manufacturing various types of power-driven pumps and industrial valves. The Company operates through three segments: Pumps, Valves, and KSB SupremeServ. The Pumps segment is engaged in manufacturing / trading of all types of pumps, which includes industrial pumps, submersible pumps, effluent treatment pumps and spares and services. The Valves segment is engaged in manufacturing and trading of industrial valves and spares and services. The KSB SupremeServ segment is engaged in covering all service and spare parts activities. It specializes in centrifugal end suction pumps, high pressure multistage pumps, industrial gate, globe, check valves, submersible motor pumps, monobloc and mini monobloc pumps, hydro pneumatic systems, and control valves. It has manufacturing plants in Pimpri, Chinchwad, Khandala, Vambori, Coimbatore and Sinnar.</v>
    <v>2055</v>
    <v>National Stock Exchange of India</v>
    <v>XNSE</v>
    <v>XNSE</v>
    <v>Mumbai - Pune Road, Pimpri, PUNE, MAHARASHTRA, 411018 IN</v>
    <v>866.6</v>
    <v>Machinery, Equipment &amp; Components</v>
    <v>Stock</v>
    <v>45589.492476851854</v>
    <v>308</v>
    <v>844.05</v>
    <v>150500400000</v>
    <v>KSB LIMITED</v>
    <v>KSB LIMITED</v>
    <v>862.15</v>
    <v>69.12</v>
    <v>864.75</v>
    <v>846.5</v>
    <v>174039200</v>
    <v>KSB</v>
    <v>KSB LIMITED (XNSE:KSB)</v>
    <v>42989</v>
    <v>192550</v>
    <v>1960</v>
  </rv>
  <rv s="2">
    <v>309</v>
  </rv>
  <rv s="0">
    <v>https://www.bing.com/financeapi/forcetrigger?t=ahis77&amp;q=XNSE%3aLTTS&amp;form=skydnc</v>
    <v>Learn more on Bing</v>
  </rv>
  <rv s="1">
    <v>0</v>
    <v>L&amp;T TECHNOLOGY SERVICES LIMITED (XNSE:LTTS)</v>
    <v>2</v>
    <v>3</v>
    <v>Finance</v>
    <v>4</v>
    <v>en-GB</v>
    <v>ahis77</v>
    <v>268435456</v>
    <v>1</v>
    <v>Powered by Refinitiv</v>
    <v>6000</v>
    <v>4111</v>
    <v>1.1282000000000001</v>
    <v>-32.049999999999997</v>
    <v>-6.0280000000000004E-3</v>
    <v>INR</v>
    <v>L&amp;T Technology Services Limited is an India-based engineering research and development (ER&amp;D) services provider. The Company offers consultancy, design, development and testing services across the product and process development life cycle. The Company operates in three segments: Mobility, Sustainability, and Hi-Tech. The Mobility segment encompasses automotive, commercial vehicles and aerospace verticals. The Sustainability segment covers industrial machinery and building technology, electric and power, fast-moving consumer goods (FMCG), and oil and gas. The Hi-Tech segment includes MedTech, semiconductors, consumer electronics, hyperscalers, and NexGen Comm verticals. It operates its technology areas into three horizontals: artificial intelligence (AI) and Software Defined Everything (SDx), embedded systems, and digital manufacturing solutions. It serves approximately 69 Fortune 500 companies and 57 ER&amp;D companies.</v>
    <v>21271</v>
    <v>National Stock Exchange of India</v>
    <v>XNSE</v>
    <v>XNSE</v>
    <v>L&amp;T Technology Services Limited, 5th Floor, West Block-II, L&amp;T Knowledge City (IT/ITES) SEZ, VADODARA, GUJARAT, 390019 IN</v>
    <v>5365.95</v>
    <v>Construction &amp; Engineering</v>
    <v>Stock</v>
    <v>45589.492488425924</v>
    <v>311</v>
    <v>5241.6499999999996</v>
    <v>546485800000</v>
    <v>L&amp;T TECHNOLOGY SERVICES LIMITED</v>
    <v>L&amp;T TECHNOLOGY SERVICES LIMITED</v>
    <v>5324.25</v>
    <v>42.91</v>
    <v>5316.55</v>
    <v>5284.5</v>
    <v>105841400</v>
    <v>LTTS</v>
    <v>L&amp;T TECHNOLOGY SERVICES LIMITED (XNSE:LTTS)</v>
    <v>83752</v>
    <v>190630</v>
    <v>2012</v>
  </rv>
  <rv s="2">
    <v>312</v>
  </rv>
  <rv s="0">
    <v>https://www.bing.com/financeapi/forcetrigger?t=ahirxm&amp;q=XNSE%3aLT&amp;form=skydnc</v>
    <v>Learn more on Bing</v>
  </rv>
  <rv s="1">
    <v>0</v>
    <v>LARSEN AND TOUBRO LIMITED (XNSE:LT)</v>
    <v>2</v>
    <v>3</v>
    <v>Finance</v>
    <v>4</v>
    <v>en-GB</v>
    <v>ahirxm</v>
    <v>268435456</v>
    <v>1</v>
    <v>Powered by Refinitiv</v>
    <v>3919.9</v>
    <v>2856.15</v>
    <v>1.1262000000000001</v>
    <v>-12.75</v>
    <v>-3.6900000000000001E-3</v>
    <v>INR</v>
    <v>Larsen and Toubro Limited is an India-based multinational company, which is engaged in engineering, procurement, and construction (EPC) projects, hi-tech manufacturing and services. The Company's segments include Infrastructure Projects, Energy Projects, Hi-Tech Manufacturing, IT &amp; Technology Services, Financial Services, Development Projects and Others. Energy Projects segment comprises EPC/turnkey solutions in hydrocarbon business, power business and EPC solutions in green energy space. Hi-Tech Manufacturing segment comprises design, manufacture/construct, supply and revamp/retrofit of custom designed, engineered critical equipment &amp; systems to the process plants, nuclear energy &amp; green hydrogen sectors, marine and land platforms, and electrolysers. IT &amp; Technology Services segment comprises information technology and integrated engineering services (including smart world and communication projects), e-commerce/digital platforms &amp; data centers, and semiconductor chip design.</v>
    <v>59018</v>
    <v>National Stock Exchange of India</v>
    <v>XNSE</v>
    <v>XNSE</v>
    <v>L&amp;T House, Ballard Estate, P. O. Box: 278, MUMBAI, MAHARASHTRA, 400001 IN</v>
    <v>3474.6</v>
    <v>Construction &amp; Engineering</v>
    <v>Stock</v>
    <v>45589.492476851854</v>
    <v>314</v>
    <v>3416.75</v>
    <v>4751158000000</v>
    <v>LARSEN AND TOUBRO LIMITED</v>
    <v>LARSEN AND TOUBRO LIMITED</v>
    <v>3444</v>
    <v>35.770000000000003</v>
    <v>3455.4</v>
    <v>3442.65</v>
    <v>1374995000</v>
    <v>LT</v>
    <v>LARSEN AND TOUBRO LIMITED (XNSE:LT)</v>
    <v>1924421</v>
    <v>1944490</v>
    <v>1946</v>
  </rv>
  <rv s="2">
    <v>315</v>
  </rv>
  <rv s="0">
    <v>https://www.bing.com/financeapi/forcetrigger?t=ahir52&amp;q=XNSE%3aLINDEINDIA&amp;form=skydnc</v>
    <v>Learn more on Bing</v>
  </rv>
  <rv s="1">
    <v>0</v>
    <v>LINDE INDIA LIMITED (XNSE:LINDEINDIA)</v>
    <v>2</v>
    <v>3</v>
    <v>Finance</v>
    <v>4</v>
    <v>en-GB</v>
    <v>ahir52</v>
    <v>268435456</v>
    <v>1</v>
    <v>Powered by Refinitiv</v>
    <v>9925.19</v>
    <v>5319.72</v>
    <v>1.0306999999999999</v>
    <v>-21.2</v>
    <v>-2.6579999999999998E-3</v>
    <v>INR</v>
    <v>Linde India Limited is an India-based industrial gases and engineering company. The Company operates through two segments: Gases and Related Products and Project Engineering Division (PED). The Gases and Related Products segment comprises pipeline gas supplies (Onsite) to industrial customers mainly in the primary steel, glass and chemical industries, and supply of liquefied gases through cryogenic tankers (Bulk) to cater to mid-size demands across a range of industrial sectors and compressed gas supply in cylinders (Packaged Gas) for meeting smaller demand for gases mainly across fabrication, manufacturing, and construction industry. It owns and operates 35 production facilities and filling stations across the country. PED comprises the business of designing, supplying, installing, and commissioning of tonnage air separation units (ASU) of medium to large size, and projects relating to setting up of nitrogen plants, pressure swing adsorption (PSA) plants and gas distribution systems.</v>
    <v>269</v>
    <v>National Stock Exchange of India</v>
    <v>XNSE</v>
    <v>XNSE</v>
    <v>Oxygen House, P43, Taratala Road, KOLKATA, WEST BENGAL, 700088 IN</v>
    <v>8080</v>
    <v>Chemicals</v>
    <v>Stock</v>
    <v>45589.492476851854</v>
    <v>317</v>
    <v>7925.2</v>
    <v>680111800000</v>
    <v>LINDE INDIA LIMITED</v>
    <v>LINDE INDIA LIMITED</v>
    <v>8080</v>
    <v>151.84</v>
    <v>7974.65</v>
    <v>7953.45</v>
    <v>85284220</v>
    <v>LINDEINDIA</v>
    <v>LINDE INDIA LIMITED (XNSE:LINDEINDIA)</v>
    <v>30050</v>
    <v>43760</v>
    <v>1935</v>
  </rv>
  <rv s="2">
    <v>318</v>
  </rv>
  <rv s="0">
    <v>https://www.bing.com/financeapi/forcetrigger?t=ahis4c&amp;q=XNSE%3aLTI&amp;form=skydnc</v>
    <v>Learn more on Bing</v>
  </rv>
  <rv s="1">
    <v>0</v>
    <v>LTIMINDTREE LIMITED (XNSE:LTIM)</v>
    <v>2</v>
    <v>3</v>
    <v>Finance</v>
    <v>4</v>
    <v>en-GB</v>
    <v>ahis4c</v>
    <v>268435456</v>
    <v>1</v>
    <v>Powered by Refinitiv</v>
    <v>6574.95</v>
    <v>4513.55</v>
    <v>1.0794999999999999</v>
    <v>35.299999999999997</v>
    <v>5.9480000000000002E-3</v>
    <v>INR</v>
    <v>LTIMindtree Limited is an India-based global technology consulting and digital solutions company. It offers a range of information technology (IT) services, such as agile, analytics and information management, application development, maintenance and outsourcing, enterprise solutions, infrastructure management services, testing, digital solutions, and platform-based solutions to clients in diverse industries. It operates in five segments: Banking, Financial Services &amp; Insurance; Technology, Media &amp; Communication; Manufacturing &amp; Resources; Consumer Business, and Healthcare, Life sciences &amp; Public Services. It offers services in cloud and infrastructure training, consulting, cybersecurity, data and insights, digital engineering, Disruptive software-as-a-service (D-SaaS), platform operations, and quality engineering. Its platforms include Fosfor, LTIMindtree Canvas, LTIMindtree Infinity, iNXT, Canvas.ai, CloudXperienz, Unitrax, REDaxis, Advanced Smart City Operating Platform, and MELD.</v>
    <v>84438</v>
    <v>National Stock Exchange of India</v>
    <v>XNSE</v>
    <v>XNSE</v>
    <v>L&amp;T Technology Center, Gate No.5, Saki Vihar Road,, Powai, Mumbai 400 072, MUMBAI, MAHARASHTRA, 400072 IN</v>
    <v>5994.3</v>
    <v>Software &amp; IT Services</v>
    <v>Stock</v>
    <v>45589.492488425924</v>
    <v>320</v>
    <v>5917</v>
    <v>1740226000000</v>
    <v>LTIMINDTREE LIMITED</v>
    <v>LTIMINDTREE LIMITED</v>
    <v>5942.45</v>
    <v>37.975700000000003</v>
    <v>5935.05</v>
    <v>5970.35</v>
    <v>296125400</v>
    <v>LTIM</v>
    <v>LTIMINDTREE LIMITED (XNSE:LTIM)</v>
    <v>179275</v>
    <v>376290</v>
    <v>1996</v>
  </rv>
  <rv s="2">
    <v>321</v>
  </rv>
  <rv s="0">
    <v>https://www.bing.com/financeapi/forcetrigger?t=ahiu8m&amp;q=XNSE%3aMAHSEAMLES&amp;form=skydnc</v>
    <v>Learn more on Bing</v>
  </rv>
  <rv s="1">
    <v>0</v>
    <v>MAHARASHTRA SEAMLESS LIMITED (XNSE:MAHSEAMLES)</v>
    <v>2</v>
    <v>3</v>
    <v>Finance</v>
    <v>4</v>
    <v>en-GB</v>
    <v>ahiu8m</v>
    <v>268435456</v>
    <v>1</v>
    <v>Powered by Refinitiv</v>
    <v>1097</v>
    <v>569.25</v>
    <v>1.2091000000000001</v>
    <v>-0.25</v>
    <v>-4.3100000000000001E-4</v>
    <v>INR</v>
    <v>Maharashtra Seamless Limited is India-based company, which is engaged in manufacturing steel pipes and tubes. The Company operates through three segments: Steel Pipes &amp; Tubes, Power Electricity, and RIG. The Company manufactures seamless pipes and tubes with a product range using CPE technology. The Company offers electric resistance welding (ERW) pipes, including mild steel (MS) and galvanized pipes, American Petroleum Institute (API) line pipes and oil country tubular goods (OTCG) casing tubing; seamless pipes, such as hot finished pipes and tubes, cold drawn tubes, boiler tubes, OTCG casing tubing and OTCG drill pipe; coated pipes, including three-layer polyethylene coating, fusion-bonded epoxy coating, internal coating and three-layer polypropylene, and pipe fittings. The Company has also diversified into renewable power generation and rig operations.</v>
    <v>1691</v>
    <v>National Stock Exchange of India</v>
    <v>XNSE</v>
    <v>XNSE</v>
    <v>Jindal Corporate Centre, Plot No. 30, Institutional Sector 44, GURGAON, HARYANA, 122001 IN</v>
    <v>594.5</v>
    <v>Metals &amp; Mining</v>
    <v>Stock</v>
    <v>45589.492488425924</v>
    <v>323</v>
    <v>576.70000000000005</v>
    <v>77732970000</v>
    <v>MAHARASHTRA SEAMLESS LIMITED</v>
    <v>MAHARASHTRA SEAMLESS LIMITED</v>
    <v>578.1</v>
    <v>8.8772000000000002</v>
    <v>580.1</v>
    <v>579.85</v>
    <v>133999300</v>
    <v>MAHSEAMLES</v>
    <v>MAHARASHTRA SEAMLESS LIMITED (XNSE:MAHSEAMLES)</v>
    <v>198158</v>
    <v>226780</v>
    <v>1988</v>
  </rv>
  <rv s="2">
    <v>324</v>
  </rv>
  <rv s="0">
    <v>https://www.bing.com/financeapi/forcetrigger?t=ahizjc&amp;q=XNSE%3aM%26MFIN&amp;form=skydnc</v>
    <v>Learn more on Bing</v>
  </rv>
  <rv s="1">
    <v>0</v>
    <v>MAHINDRA AND MAHINDRA FINANCIAL SERVICES LIMITED (XNSE:M&amp;MFIN)</v>
    <v>2</v>
    <v>3</v>
    <v>Finance</v>
    <v>4</v>
    <v>en-GB</v>
    <v>ahizjc</v>
    <v>268435456</v>
    <v>1</v>
    <v>Powered by Refinitiv</v>
    <v>343</v>
    <v>237.35</v>
    <v>1.9516</v>
    <v>1.35</v>
    <v>5.0460000000000001E-3</v>
    <v>INR</v>
    <v>Mahindra and Mahindra Financial Services Limited is an India-based non-banking finance company. The Company is offering products and services to a customer base in India's semi-urban and rural areas. The Company's segments include financing activities and other reconciling items. The financing activities segment includes financing and leasing of automobiles, tractors, commercial vehicles, small and medium enterprises (SMEs) and housing finance. The Company's SME loans include project finance, equipment finance and working capital finance. The Company provides housing loans for purchase, construction, extension and renovation. The other reconciling items segment includes insurance broking, asset management services and trusteeship services. It also provides on-site financing at dealerships. Its international offerings include wholesale inventory financing to dealers and retail financing to customers in the United States for the purchase of Mahindra Group products.</v>
    <v>26662</v>
    <v>National Stock Exchange of India</v>
    <v>XNSE</v>
    <v>XNSE</v>
    <v>4th Floor, Mahindra Towers, Dr. G.M. Bhosale Marg, P.K. Kurne Chowk,Worli, MUMBAI, MAHARASHTRA, 400018 IN</v>
    <v>272.60000000000002</v>
    <v>Banking Services</v>
    <v>Stock</v>
    <v>45589.492488425924</v>
    <v>326</v>
    <v>265</v>
    <v>330322400000</v>
    <v>MAHINDRA AND MAHINDRA FINANCIAL SERVICES LIMITED</v>
    <v>MAHINDRA AND MAHINDRA FINANCIAL SERVICES LIMITED</v>
    <v>269.95</v>
    <v>15.15</v>
    <v>267.55</v>
    <v>268.89999999999998</v>
    <v>1234619000</v>
    <v>M&amp;MFIN</v>
    <v>MAHINDRA AND MAHINDRA FINANCIAL SERVICES LIMITED (XNSE:M&amp;MFIN)</v>
    <v>6393652</v>
    <v>4320380</v>
    <v>1991</v>
  </rv>
  <rv s="2">
    <v>327</v>
  </rv>
  <rv s="0">
    <v>https://www.bing.com/financeapi/forcetrigger?t=ahizgh&amp;q=XNSE%3aM%26M&amp;form=skydnc</v>
    <v>Learn more on Bing</v>
  </rv>
  <rv s="1">
    <v>0</v>
    <v>MAHINDRA AND MAHINDRA LIMITED (XNSE:M&amp;M)</v>
    <v>2</v>
    <v>3</v>
    <v>Finance</v>
    <v>4</v>
    <v>en-GB</v>
    <v>ahizgh</v>
    <v>268435456</v>
    <v>1</v>
    <v>Powered by Refinitiv</v>
    <v>3222.1</v>
    <v>1450</v>
    <v>1.2822</v>
    <v>32.85</v>
    <v>1.1758999999999999E-2</v>
    <v>INR</v>
    <v>Mahindra and Mahindra Limited is engaged in offering farm equipment, utility sport utility vehicles (SUVs), information technology (IT) and financial services. Its segments include Automotive, Farm Equipment, Auto Investments, Farm Investments, Financial Services and Industrial Businesses and Consumer Services. The Automotive segment comprises the sale of automobiles, two-wheelers, spares, construction equipment and related services. The Farm Equipment segment consists of the sale of tractors, implements, spares, powerol and related services. Industrial Businesses and Consumer Services' segment comprises all other segments like IT services, real estate, hospitality, logistics, steel trading and processing, renewables, after -market, defense and agri. Financial Services segment comprises offering financial products ranging from retail and other loans, small and medium-sized enterprise finance, housing finance, mutual funds and life and non-life insurance broking services.</v>
    <v>24405</v>
    <v>National Stock Exchange of India</v>
    <v>XNSE</v>
    <v>XNSE</v>
    <v>Mahindra Towers,, Dr. G. M. Bhosale Marg,, Worli,, MUMBAI, MAHARASHTRA, 400018 IN</v>
    <v>2842.2</v>
    <v>Automobiles &amp; Auto Parts</v>
    <v>Stock</v>
    <v>45589.492488425924</v>
    <v>329</v>
    <v>2763</v>
    <v>3347251000000</v>
    <v>MAHINDRA AND MAHINDRA LIMITED</v>
    <v>MAHINDRA AND MAHINDRA LIMITED</v>
    <v>2763</v>
    <v>28.19</v>
    <v>2793.5</v>
    <v>2826.35</v>
    <v>1198228000</v>
    <v>M&amp;M</v>
    <v>MAHINDRA AND MAHINDRA LIMITED (XNSE:M&amp;M)</v>
    <v>3992102</v>
    <v>3500250</v>
    <v>1945</v>
  </rv>
  <rv s="2">
    <v>330</v>
  </rv>
  <rv s="0">
    <v>https://www.bing.com/financeapi/forcetrigger?t=bvirr7&amp;q=XNSE%3aMAXHEALTH&amp;form=skydnc</v>
    <v>Learn more on Bing</v>
  </rv>
  <rv s="1">
    <v>0</v>
    <v>MAX HEALTHCARE INSTITUTE LIMITED (XNSE:MAXHEALTH)</v>
    <v>2</v>
    <v>3</v>
    <v>Finance</v>
    <v>4</v>
    <v>en-GB</v>
    <v>bvirr7</v>
    <v>268435456</v>
    <v>1</v>
    <v>Powered by Refinitiv</v>
    <v>1118</v>
    <v>538.65</v>
    <v>0.81330000000000002</v>
    <v>-8.0500000000000007</v>
    <v>-8.8060000000000013E-3</v>
    <v>INR</v>
    <v>Max Healthcare Institute Limited is an India-based integrated healthcare provider. The Company operates through a single segment, which is Medical and Healthcare Services. It provides a wide array of services ranging from primary to quaternary care, including advanced cardiac care, orthopedics, oncology, neurosciences, transplants, minimal access metabolic and bariatric surgery, and other services, including obstetrics and gynecology, pediatrics and nephrology. The Company also provides outpatient services, including consultations for a range of ailments, preventive health screenings, and laboratory services as well as radiology, imaging and emergency services. The Company has two strategic business units (SBUs): Max Lab and Max@Home. The Company owns and operates approximately 17 healthcare facilities across the Delhi national capital region (NCR), Haryana, Punjab, Uttarakhand and Maharashtra. Max Lab offers diagnostic services to patients outside its network.</v>
    <v>4047</v>
    <v>National Stock Exchange of India</v>
    <v>XNSE</v>
    <v>XNSE</v>
    <v>2nd Floor, Capital Cyberscape,, Sector-59,, GURGAON, HARYANA, 122011 IN</v>
    <v>912.8</v>
    <v>Healthcare Providers &amp; Services</v>
    <v>Stock</v>
    <v>45589.492488425924</v>
    <v>332</v>
    <v>888.9</v>
    <v>888723100000</v>
    <v>MAX HEALTHCARE INSTITUTE LIMITED</v>
    <v>MAX HEALTHCARE INSTITUTE LIMITED</v>
    <v>903</v>
    <v>82.499700000000004</v>
    <v>914.2</v>
    <v>906.15</v>
    <v>972132100</v>
    <v>MAXHEALTH</v>
    <v>MAX HEALTHCARE INSTITUTE LIMITED (XNSE:MAXHEALTH)</v>
    <v>2265093</v>
    <v>1284170</v>
    <v>2001</v>
  </rv>
  <rv s="2">
    <v>333</v>
  </rv>
  <rv s="0">
    <v>https://www.bing.com/financeapi/forcetrigger?t=bwg4cw&amp;q=XNSE%3aMAZDOCK&amp;form=skydnc</v>
    <v>Learn more on Bing</v>
  </rv>
  <rv s="1">
    <v>0</v>
    <v>Mazagon Dock Shipbuilders Ltd (XNSE:MAZDOCK)</v>
    <v>2</v>
    <v>3</v>
    <v>Finance</v>
    <v>4</v>
    <v>en-GB</v>
    <v>bwg4cw</v>
    <v>268435456</v>
    <v>1</v>
    <v>Powered by Refinitiv</v>
    <v>5860</v>
    <v>1742</v>
    <v>1.4735</v>
    <v>21.65</v>
    <v>5.1630000000000001E-3</v>
    <v>INR</v>
    <v>Mazagon Dock Shipbuilders Limited is an India-based shipbuilding yard company. The Company is principally engaged in building and repairing of ships, submarines, various types of vessels and related engineering products for its customers. It is also engaged in the production of defense equipment. The Company is organized into two segments: Shipbuilding (New Construction and Ship Repairs) and Submarine. Its Shipbuilding segment includes the building and repair of Naval ships. Its Submarine division includes building, repair and refits of diesel and electric submarines for the Ministry of Defense (MoD) for use by the Indian Navy. It provides cargo ships, passenger ships, supply vessels, multipurpose support vessels, water tankers, tugs, dredgers, fishing trawlers, barges, and border outposts. The Company caters to both national and international customers in the Defense sector as well as civil operations.</v>
    <v>2814</v>
    <v>National Stock Exchange of India</v>
    <v>XNSE</v>
    <v>XNSE</v>
    <v>Dockyard Road, MUMBAI, MAHARASHTRA, 400010 IN</v>
    <v>4320</v>
    <v>Aerospace &amp; Defense</v>
    <v>Stock</v>
    <v>45589.492488425924</v>
    <v>335</v>
    <v>4176</v>
    <v>845696300000</v>
    <v>Mazagon Dock Shipbuilders Ltd</v>
    <v>Mazagon Dock Shipbuilders Ltd</v>
    <v>4200.6000000000004</v>
    <v>36.479999999999997</v>
    <v>4193.05</v>
    <v>4214.7</v>
    <v>201690000</v>
    <v>MAZDOCK</v>
    <v>Mazagon Dock Shipbuilders Ltd (XNSE:MAZDOCK)</v>
    <v>1962012</v>
    <v>4256720</v>
    <v>1934</v>
  </rv>
  <rv s="2">
    <v>336</v>
  </rv>
  <rv s="0">
    <v>https://www.bing.com/financeapi/forcetrigger?t=c4nv52&amp;q=XNSE%3aMETROBRAND&amp;form=skydnc</v>
    <v>Learn more on Bing</v>
  </rv>
  <rv s="1">
    <v>0</v>
    <v>METRO BRANDS LIMITED (XNSE:METROBRAND)</v>
    <v>2</v>
    <v>3</v>
    <v>Finance</v>
    <v>4</v>
    <v>en-GB</v>
    <v>c4nv52</v>
    <v>268435456</v>
    <v>1</v>
    <v>Powered by Refinitiv</v>
    <v>1441.2</v>
    <v>990.05</v>
    <v>0.52300000000000002</v>
    <v>-17.2</v>
    <v>-1.4581E-2</v>
    <v>INR</v>
    <v>Metro Brands Limited is an India-based footwear and accessories specialty retailer. The Company retails a range of branded products for men, women, unisex and kids, and for every occasion, including casual and formal events. The Company offers products under its own brands, such as Metro, Mochi, Walkway, Da Vinchi, and J. Fontini, as well as other third-party brands such as Crocs, FitFlop, Proline, and FILA. The Company operates approximately 854 stores across 195 cities spread across 31 states and union territories in India. The Company also offers accessories, such as belts, bags, socks, masks, wallets, and foot and shoe care products. It distributes its products through its websites, various e-commerce marketplaces as well as through social media platforms. Its retail operations are carried out through its stores and distributors as well as through online channels. The Company's subsidiaries include Metmill Footwear Private Limited and Metro Atleisure Limited.</v>
    <v>3908</v>
    <v>National Stock Exchange of India</v>
    <v>XNSE</v>
    <v>XNSE</v>
    <v>401, Zillion, 4th Floor, LBS Marg &amp; CST Road Junction, Kurla(West), MUMBAI, MAHARASHTRA, 400070 IN</v>
    <v>1180.8499999999999</v>
    <v>Specialty Retailers</v>
    <v>Stock</v>
    <v>45589.492488425924</v>
    <v>338</v>
    <v>1155.8</v>
    <v>320804800000</v>
    <v>METRO BRANDS LIMITED</v>
    <v>METRO BRANDS LIMITED</v>
    <v>1177.7</v>
    <v>76.397999999999996</v>
    <v>1179.6500000000001</v>
    <v>1162.45</v>
    <v>271949100</v>
    <v>METROBRAND</v>
    <v>METRO BRANDS LIMITED (XNSE:METROBRAND)</v>
    <v>177999</v>
    <v>78000</v>
    <v>1977</v>
  </rv>
  <rv s="2">
    <v>339</v>
  </rv>
  <rv s="0">
    <v>https://www.bing.com/financeapi/forcetrigger?t=ahj1ww&amp;q=XNSE%3aMOTILALOFS&amp;form=skydnc</v>
    <v>Learn more on Bing</v>
  </rv>
  <rv s="1">
    <v>0</v>
    <v>MOTILAL OSWAL FINANCIAL SERVICES LIMITED (XNSE:MOTILALOFS)</v>
    <v>2</v>
    <v>3</v>
    <v>Finance</v>
    <v>4</v>
    <v>en-GB</v>
    <v>ahj1ww</v>
    <v>268435456</v>
    <v>1</v>
    <v>Powered by Refinitiv</v>
    <v>1064</v>
    <v>225.51</v>
    <v>0.57650000000000001</v>
    <v>-7.1</v>
    <v>-7.5029999999999993E-3</v>
    <v>INR</v>
    <v>Motilal Oswal Financial Services Limited is an India-based integrated technology-based financial services company. The Company offers a range of services including retail and institutional broking, financial product distribution. Its segments include Wealth Management, Capital Markets, Asset and Private Wealth Management, Home finance, and Treasury Investments. The Capital Market activities include broking services to clients, research and advisory services, financial product distribution, depository services, investment banking, and margin trading funding. The Asset and Wealth Management includes fee-based services for management of assets. The Home Finance represents interest and other related income from the affordable housing finance business. The Treasury Investments include investment and financing activities. It provides financial services, such as brokerage, distribution of investment products, advisory, lending, investment banking and institutional equity.</v>
    <v>7927</v>
    <v>National Stock Exchange of India</v>
    <v>XNSE</v>
    <v>XNSE</v>
    <v>Motilal Oswal Towers, Junction of Gokhale, &amp;, Sayani Rd, Prabhadevi, MUMBAI, MAHARASHTRA, 400025 IN</v>
    <v>955.6</v>
    <v>Investment Banking &amp; Investment Services</v>
    <v>Stock</v>
    <v>45589.492488425924</v>
    <v>341</v>
    <v>921.6</v>
    <v>566430800000</v>
    <v>MOTILAL OSWAL FINANCIAL SERVICES LIMITED</v>
    <v>MOTILAL OSWAL FINANCIAL SERVICES LIMITED</v>
    <v>946.3</v>
    <v>20.12</v>
    <v>946.3</v>
    <v>939.2</v>
    <v>598574300</v>
    <v>MOTILALOFS</v>
    <v>MOTILAL OSWAL FINANCIAL SERVICES LIMITED (XNSE:MOTILALOFS)</v>
    <v>856500</v>
    <v>6591200</v>
    <v>2005</v>
  </rv>
  <rv s="2">
    <v>342</v>
  </rv>
  <rv s="0">
    <v>https://www.bing.com/financeapi/forcetrigger?t=ahj3ec&amp;q=XNSE%3aMON100&amp;form=skydnc</v>
    <v>Learn more on Bing</v>
  </rv>
  <rv s="11">
    <v>19</v>
    <v>Motilal Oswal NASDAQ 100 ETF (XNSE:MON100)</v>
    <v>20</v>
    <v>21</v>
    <v>Finance</v>
    <v>4</v>
    <v>en-GB</v>
    <v>ahj3ec</v>
    <v>268435456</v>
    <v>1</v>
    <v>Powered by Refinitiv</v>
    <v>175</v>
    <v>112.85</v>
    <v>1.0142</v>
    <v>-0.56000000000000005</v>
    <v>-3.3769999999999998E-3</v>
    <v>INR</v>
    <v>National Stock Exchange of India</v>
    <v>XNSE</v>
    <v>6.1999999999999998E-3</v>
    <v>166.35</v>
    <v>ETF</v>
    <v>45589.492488425924</v>
    <v>344</v>
    <v>164</v>
    <v>82994470000</v>
    <v>Motilal Oswal NASDAQ 100 ETF</v>
    <v>165.75</v>
    <v>165.85</v>
    <v>165.29</v>
    <v>MON100</v>
    <v>Motilal Oswal NASDAQ 100 ETF (XNSE:MON100)</v>
    <v>490639</v>
  </rv>
  <rv s="2">
    <v>345</v>
  </rv>
  <rv s="0">
    <v>https://www.bing.com/financeapi/forcetrigger?t=ahixkr&amp;q=XNSE%3aMCX&amp;form=skydnc</v>
    <v>Learn more on Bing</v>
  </rv>
  <rv s="1">
    <v>0</v>
    <v>MULTI COMMODITY EXCHANGE OF INDIA LIMITED (XNSE:MCX)</v>
    <v>2</v>
    <v>3</v>
    <v>Finance</v>
    <v>4</v>
    <v>en-GB</v>
    <v>ahixkr</v>
    <v>268435456</v>
    <v>1</v>
    <v>Powered by Refinitiv</v>
    <v>6809.45</v>
    <v>2162.35</v>
    <v>0.35249999999999998</v>
    <v>-36.75</v>
    <v>-5.4969999999999993E-3</v>
    <v>INR</v>
    <v>Multi Commodity Exchange of India Limited is a commodity derivatives exchange. The Company facilitates online trading of commodity futures and options, data feed subscription and membership. It offers a platform for trading in varied commodity derivative contracts across product segments: bullion, base metals, energy, agricultural commodities and index futures. Its flagship index series, MCX iCOMDEX, is a series of real-time commodity futures price indices, which give information on market movements in key segments traded on the exchange. The MCX iCOMDEX series consists of a composite index, apart from two sectoral indices, such as the Base Metal index, and the Bullion index and four single-commodity indices, such as Gold, Silver, Copper, and Crude Oil. Its subsidiary, Multi Commodity Exchange Clearing Corporation Ltd, provides collateral management and risk management services, along with clearing and settlement of trades executed on the exchange.</v>
    <v>404</v>
    <v>National Stock Exchange of India</v>
    <v>XNSE</v>
    <v>XNSE</v>
    <v>Exchange Square, Suren Road chakala, Andheri (East), MUMBAI, MAHARASHTRA, 400093 IN</v>
    <v>6734</v>
    <v>Investment Banking &amp; Investment Services</v>
    <v>Stock</v>
    <v>45589.492488425924</v>
    <v>347</v>
    <v>6503.2</v>
    <v>340338800000</v>
    <v>MULTI COMMODITY EXCHANGE OF INDIA LIMITED</v>
    <v>MULTI COMMODITY EXCHANGE OF INDIA LIMITED</v>
    <v>6700</v>
    <v>97.393100000000004</v>
    <v>6686.05</v>
    <v>6649.3</v>
    <v>50902820</v>
    <v>MCX</v>
    <v>MULTI COMMODITY EXCHANGE OF INDIA LIMITED (XNSE:MCX)</v>
    <v>486409</v>
    <v>531070</v>
    <v>2002</v>
  </rv>
  <rv s="2">
    <v>348</v>
  </rv>
  <rv s="0">
    <v>https://www.bing.com/financeapi/forcetrigger?t=ahj6kr&amp;q=XNSE%3aNH&amp;form=skydnc</v>
    <v>Learn more on Bing</v>
  </rv>
  <rv s="1">
    <v>0</v>
    <v>NARAYANA HRUDAYALAYA Limited (XNSE:NH)</v>
    <v>2</v>
    <v>3</v>
    <v>Finance</v>
    <v>4</v>
    <v>en-GB</v>
    <v>ahj6kr</v>
    <v>268435456</v>
    <v>1</v>
    <v>Powered by Refinitiv</v>
    <v>1444.9</v>
    <v>979.95</v>
    <v>0.81850000000000001</v>
    <v>-0.4</v>
    <v>-3.2370000000000001E-4</v>
    <v>INR</v>
    <v>Narayana Hrudayalaya Limited is engaged in the business of rendering medical and healthcare services. The Company has a network of multispecialty and super-specialty hospitals spread across multiple locations. Its medical services include anesthesiology, audiology, breast oncology and oncoplastic surgery, clinical psychology, congenital adult heart disease, cardiac sciences, developmental / behavioral pediatrics, endocrinology and diabetology, gastrointestinal oncology, gynecologic oncology, hepatology and liver transplantation, interventional and endovascular radiology, medical gastroenterology, neuro rehabilitation, oral oncology and maxillofacial surgery, pediatric hematology oncology, speech and swallow rehabilitation, thoracic and vascular surgery, vascular and endovascular surgery, surgical gastroenterology, and surgical oncology, among others. It has a network of about 18 hospitals and three heart centers across India along with an overseas presence in the Cayman Islands.</v>
    <v>11659</v>
    <v>National Stock Exchange of India</v>
    <v>XNSE</v>
    <v>XNSE</v>
    <v>2nd Floor, No. 261/A, Bommasandra Industrial Area, HOSUR Road, BANGALORE, KARNATAKA, 560099 IN</v>
    <v>1253.3499999999999</v>
    <v>Healthcare Providers &amp; Services</v>
    <v>Stock</v>
    <v>45589.492488425924</v>
    <v>350</v>
    <v>1232.3</v>
    <v>255855000000</v>
    <v>NARAYANA HRUDAYALAYA Limited</v>
    <v>NARAYANA HRUDAYALAYA Limited</v>
    <v>1247.5999999999999</v>
    <v>31.11</v>
    <v>1235.8499999999999</v>
    <v>1235.45</v>
    <v>203099800</v>
    <v>NH</v>
    <v>NARAYANA HRUDAYALAYA Limited (XNSE:NH)</v>
    <v>127857</v>
    <v>231040</v>
    <v>2000</v>
  </rv>
  <rv s="2">
    <v>351</v>
  </rv>
  <rv s="0">
    <v>https://www.bing.com/financeapi/forcetrigger?t=ahj4rw&amp;q=XNSE%3aNAVINFLUOR&amp;form=skydnc</v>
    <v>Learn more on Bing</v>
  </rv>
  <rv s="1">
    <v>0</v>
    <v>NAVIN FLUORINE INTERNATIONAL LIMITED (XNSE:NAVINFLUOR)</v>
    <v>2</v>
    <v>3</v>
    <v>Finance</v>
    <v>4</v>
    <v>en-GB</v>
    <v>ahj4rw</v>
    <v>268435456</v>
    <v>1</v>
    <v>Powered by Refinitiv</v>
    <v>3979.45</v>
    <v>2875.95</v>
    <v>0.72440000000000004</v>
    <v>104.05</v>
    <v>3.1459000000000001E-2</v>
    <v>INR</v>
    <v>Navin Fluorine International Limited is an India-based company that is primarily focused on fluorine chemistry, which produces refrigeration gases, inorganic fluorides, specialty organofluorines. The Company operates through the Chemical Business segment. It has two geographical segments based upon the location of its customers, which include within India and outside India. It is the manufacturer of specialty fluorochemicals, which comprises synthetic cryolite, fluorocarbon gases, and hydrofluoric acid and other fluorine chemicals. It offers contract research and manufacturing services. The Company has anhydrous hydrofluoric and diluted hydrofluoric acid manufacturing capacities in India with a multi-product portfolio. It serves industries, including stainless steel, glass, oil and gas, abrasives, electronic products, and life and crop science, among others. The Company’s manufacturing facilities are located at Surat in Gujarat and Dewas in Madhya Pradesh.</v>
    <v>1029</v>
    <v>National Stock Exchange of India</v>
    <v>XNSE</v>
    <v>XNSE</v>
    <v>Office No. 602, Natraj by Rustomjee, Near Western Express Highway,, Sir Mathuradas Vasanji Road, MUMBAI, MAHARASHTRA, 400069 IN</v>
    <v>3545</v>
    <v>Chemicals</v>
    <v>Stock</v>
    <v>45589.492488425924</v>
    <v>353</v>
    <v>3368</v>
    <v>164014900000</v>
    <v>NAVIN FLUORINE INTERNATIONAL LIMITED</v>
    <v>NAVIN FLUORINE INTERNATIONAL LIMITED</v>
    <v>3368</v>
    <v>65.255899999999997</v>
    <v>3307.45</v>
    <v>3411.5</v>
    <v>49589520</v>
    <v>NAVINFLUOR</v>
    <v>NAVIN FLUORINE INTERNATIONAL LIMITED (XNSE:NAVINFLUOR)</v>
    <v>1122637</v>
    <v>242500</v>
    <v>1998</v>
  </rv>
  <rv s="2">
    <v>354</v>
  </rv>
  <rv s="0">
    <v>https://www.bing.com/financeapi/forcetrigger?t=ahj72w&amp;q=XNSE%3aNIITLTD&amp;form=skydnc</v>
    <v>Learn more on Bing</v>
  </rv>
  <rv s="1">
    <v>0</v>
    <v>NIIT LIMITED (XNSE:NIITLTD)</v>
    <v>2</v>
    <v>3</v>
    <v>Finance</v>
    <v>4</v>
    <v>en-GB</v>
    <v>ahj72w</v>
    <v>268435456</v>
    <v>1</v>
    <v>Powered by Refinitiv</v>
    <v>203.9</v>
    <v>90.55</v>
    <v>0.63349999999999995</v>
    <v>-1.34</v>
    <v>-8.4180000000000001E-3</v>
    <v>INR</v>
    <v>NIIT Limited is an India-based skills and talent development company. The Company is engaged in providing skills and talent development solutions to individuals, enterprises, and institutions. Its businesses include NIIT Digital, StackRoute, RPS Consulting, Institute of Finance Banking &amp; Insurance (IFBI), Talent Pipeline as a Service (TPaaS), and Sales and Service Excellence (SSE). NIIT Digital enables distinctive learning for corporate and individuals. IFBI provides learning services for early career and working professionals. StackRoute is a digital transformation partner for corporates. RPS Consulting provides training programs on digital technologies for experienced technology professionals. TPaaS helps organizations address the challenge of securing mid to long term talent across Technology, Marketing, and Sales roles. SSE has skills in empowering businesses in creating an eco-system for talent development.</v>
    <v>499</v>
    <v>National Stock Exchange of India</v>
    <v>XNSE</v>
    <v>XNSE</v>
    <v>Plot No. 85, Sector - 32,, GURGAON, HARYANA, 122001 IN</v>
    <v>161.82</v>
    <v>Professional &amp; Commercial Services</v>
    <v>Stock</v>
    <v>45589.492488425924</v>
    <v>356</v>
    <v>156.65</v>
    <v>21558620000</v>
    <v>NIIT LIMITED</v>
    <v>NIIT LIMITED</v>
    <v>160.30000000000001</v>
    <v>48.5</v>
    <v>159.18</v>
    <v>157.84</v>
    <v>135435500</v>
    <v>NIITLTD</v>
    <v>NIIT LIMITED (XNSE:NIITLTD)</v>
    <v>780488</v>
    <v>2059410</v>
    <v>1981</v>
  </rv>
  <rv s="2">
    <v>357</v>
  </rv>
  <rv s="0">
    <v>https://www.bing.com/financeapi/forcetrigger?t=ahj9zr&amp;q=XNSE%3aONGC&amp;form=skydnc</v>
    <v>Learn more on Bing</v>
  </rv>
  <rv s="1">
    <v>0</v>
    <v>OIL AND NATURAL GAS CORPORATION LIMITED (XNSE:ONGC)</v>
    <v>2</v>
    <v>3</v>
    <v>Finance</v>
    <v>4</v>
    <v>en-GB</v>
    <v>ahj9zr</v>
    <v>268435456</v>
    <v>1</v>
    <v>Powered by Refinitiv</v>
    <v>345</v>
    <v>179.9</v>
    <v>1.026</v>
    <v>-1.75</v>
    <v>-6.4609999999999997E-3</v>
    <v>INR</v>
    <v>Oil and Natural Gas Corporation Limited is an India-based crude oil and natural gas company. The Company is engaged in exploration, development and production of crude oil, natural gas and value-added products in India and acquisition of oil and gas acreages outside India for exploration, development and production, downstream (Refining and marketing of petroleum products), Petrochemicals, Power Generation, liquefied natural gas (LNG) supply, Pipeline Transportation, special economic zone (SEZ) development, Helicopter services, Manufacturing of Ethanol and Sugar, Green and Renewable energy business. Its segment includes Exploration and Production, and Refining and Marketing. Its geographical segments consist of India, which includes offshore and onshore, and Outside India. Its subsidiaries include Mangalore Refinery and Petrochemicals Limited, Hindustan Petroleum Corporation Limited, ONGC Videsh Limited, Petronet MHB Limited, ONGC Green Limited, and HPCL Biofuels Limited, among others.</v>
    <v>25847</v>
    <v>National Stock Exchange of India</v>
    <v>XNSE</v>
    <v>XNSE</v>
    <v>Deendayal Urja Bhawan, 5A, Nelson Mandela Marg, Vasant Kunj, NEW DELHI, DELHI, 110070 IN</v>
    <v>272.45</v>
    <v>Oil &amp; Gas</v>
    <v>Stock</v>
    <v>45589.492488425924</v>
    <v>359</v>
    <v>268.35000000000002</v>
    <v>3407369000000</v>
    <v>OIL AND NATURAL GAS CORPORATION LIMITED</v>
    <v>OIL AND NATURAL GAS CORPORATION LIMITED</v>
    <v>271.89999999999998</v>
    <v>7.51</v>
    <v>270.85000000000002</v>
    <v>269.10000000000002</v>
    <v>12580280000</v>
    <v>ONGC</v>
    <v>OIL AND NATURAL GAS CORPORATION LIMITED (XNSE:ONGC)</v>
    <v>7488521</v>
    <v>12673920</v>
    <v>1993</v>
  </rv>
  <rv s="2">
    <v>360</v>
  </rv>
  <rv s="0">
    <v>https://www.bing.com/financeapi/forcetrigger?t=c45mcw&amp;q=XNSE%3aPAYTM&amp;form=skydnc</v>
    <v>Learn more on Bing</v>
  </rv>
  <rv s="1">
    <v>0</v>
    <v>ONE 97 COMMUNICATIONS LIMITED (XNSE:PAYTM)</v>
    <v>2</v>
    <v>3</v>
    <v>Finance</v>
    <v>4</v>
    <v>en-GB</v>
    <v>c45mcw</v>
    <v>268435456</v>
    <v>1</v>
    <v>Powered by Refinitiv</v>
    <v>992</v>
    <v>310</v>
    <v>0.35499999999999998</v>
    <v>19.350000000000001</v>
    <v>2.597E-2</v>
    <v>INR</v>
    <v>One 97 Communications Limited, which owns the brand Paytm, is an India-based company. It is engaged in the business of providing payment and financial services, which includes payment facilitator services, facilitation of consumer and merchant loan distribution to consumers and merchants, wealth management, and others. Its services include digital recharge, bill payments, such as utility bills, education and money transfers on the app, online payment gateways as well as offline payment modes to merchants either through QR codes, Soundbox or Card Machines. It also offers digital distribution of credit, insurance, mutual funds distribution and equity broking. Its other services include deals and gift vouchers, advertising services and loyalty programs for merchants as well as distribution of credit cards. Its offerings cater to a range of customer requirements, facilitating money transfers, merchant payments, bill payments, e-commerce transactions and access to other financial services.</v>
    <v>28107</v>
    <v>National Stock Exchange of India</v>
    <v>XNSE</v>
    <v>XNSE</v>
    <v>One Skymark, Floor No. 6th to 22nd, Tower-D,, Plot No. H-10B, Sector-98,, NOIDA, UTTAR PRADESH, 201304 IN</v>
    <v>790</v>
    <v>Professional &amp; Commercial Services</v>
    <v>Stock</v>
    <v>45589.492488425924</v>
    <v>362</v>
    <v>739.35</v>
    <v>437085100000</v>
    <v>ONE 97 COMMUNICATIONS LIMITED</v>
    <v>ONE 97 COMMUNICATIONS LIMITED</v>
    <v>750</v>
    <v>0</v>
    <v>745.1</v>
    <v>764.45</v>
    <v>636732700</v>
    <v>PAYTM</v>
    <v>ONE 97 COMMUNICATIONS LIMITED (XNSE:PAYTM)</v>
    <v>26111216</v>
    <v>13738090</v>
    <v>2000</v>
  </rv>
  <rv s="2">
    <v>363</v>
  </rv>
  <rv s="0">
    <v>https://www.bing.com/financeapi/forcetrigger?t=ahje9c&amp;q=XNSE%3aPERSISTENT&amp;form=skydnc</v>
    <v>Learn more on Bing</v>
  </rv>
  <rv s="1">
    <v>0</v>
    <v>PERSISTENT SYSTEMS LIMITED (XNSE:PERSISTENT)</v>
    <v>2</v>
    <v>3</v>
    <v>Finance</v>
    <v>4</v>
    <v>en-GB</v>
    <v>ahje9c</v>
    <v>268435456</v>
    <v>1</v>
    <v>Powered by Refinitiv</v>
    <v>5798.7</v>
    <v>2840</v>
    <v>0.87370000000000003</v>
    <v>-27.55</v>
    <v>-4.8170000000000001E-3</v>
    <v>INR</v>
    <v>Persistent Systems Limited is a holding company, which is engaged in the business of providing software products and technology services. The Company’s segments include Banking, Financial Services, and Insurance (BFSI), Healthcare &amp; Life Sciences, and Software, Hi-Tech, and Emerging Industries. The Company provides a range of services, including digital strategy and design, software product engineering, client experiences (CX) transformation, cloud &amp; infrastructure, intelligent automation, enterprise information technology (IT) security, enterprise integration, application development and management, data, and analytics, and persistent.AI. The Company serves various industries, including banking and financial services, insurance, healthcare life sciences, software and hi-tech, and telecom and media. Its cloud and infrastructure offerings include Hybrid &amp; Multi-Cloud Transformation, Data Center Modernization, Persistent Intelligent IT Operations (PiOps), and Cloud Advisory Services.</v>
    <v>21950</v>
    <v>National Stock Exchange of India</v>
    <v>XNSE</v>
    <v>XNSE</v>
    <v>Bhageerath,, 402 Senapati Bapat Road, PUNE, MAHARASHTRA, 411016 IN</v>
    <v>5736.75</v>
    <v>Software &amp; IT Services</v>
    <v>Stock</v>
    <v>45589.492488425924</v>
    <v>365</v>
    <v>5541.9</v>
    <v>874937900000</v>
    <v>PERSISTENT SYSTEMS LIMITED</v>
    <v>PERSISTENT SYSTEMS LIMITED</v>
    <v>5693.45</v>
    <v>70.67</v>
    <v>5718.75</v>
    <v>5691.2</v>
    <v>152994600</v>
    <v>PERSISTENT</v>
    <v>PERSISTENT SYSTEMS LIMITED (XNSE:PERSISTENT)</v>
    <v>568209</v>
    <v>602510</v>
    <v>1990</v>
  </rv>
  <rv s="2">
    <v>366</v>
  </rv>
  <rv s="0">
    <v>https://www.bing.com/financeapi/forcetrigger?t=ahjgdm&amp;q=XNSE%3aPNBHOUSING&amp;form=skydnc</v>
    <v>Learn more on Bing</v>
  </rv>
  <rv s="1">
    <v>0</v>
    <v>PNB HOUSING FINANCE LIMITED (XNSE:PNBHOUSING)</v>
    <v>2</v>
    <v>3</v>
    <v>Finance</v>
    <v>4</v>
    <v>en-GB</v>
    <v>ahjgdm</v>
    <v>268435456</v>
    <v>1</v>
    <v>Powered by Refinitiv</v>
    <v>1202.2</v>
    <v>604</v>
    <v>1.4450000000000001</v>
    <v>-13.2</v>
    <v>-1.3929E-2</v>
    <v>INR</v>
    <v>PNB Housing Finance Limited is an India-based housing finance company. The Company provides housing loans to individuals and corporate bodies for purchase, construction, repair and upgradation of houses. It also provides loans for commercial space, loans against property and loans for purchase of residential plots. The Company’s product portfolio consists of housing loan, affordable loan, other home loan, and non-home loan. Its housing loan includes home loan, plot loan, home construction loan, and Pradhan Mantri Awas Yojana. Its affordable loan includes Roshni home loan. Its other home loans include home extension loan, home improvement loan, non-resident Indians (NRIS) home loan. Its non-home loan includes commercial property loan, loan against property, lease rental discounting and loan for real estate developers. The Company's subsidiaries include PHFL Home Loans and Services Limited, and PEHEL Foundation.</v>
    <v>2003</v>
    <v>National Stock Exchange of India</v>
    <v>XNSE</v>
    <v>XNSE</v>
    <v>9th Floor, Antriksh Bhavan,, 22 Kasturba Gandhi Marg, Near Connaught Place,, NEW DELHI, DELHI, 110001 IN</v>
    <v>984.4</v>
    <v>Banking Services</v>
    <v>Stock</v>
    <v>45589.492488425924</v>
    <v>368</v>
    <v>925</v>
    <v>227206600000</v>
    <v>PNB HOUSING FINANCE LIMITED</v>
    <v>PNB HOUSING FINANCE LIMITED</v>
    <v>937.95</v>
    <v>15.44</v>
    <v>947.65</v>
    <v>934.45</v>
    <v>259842900</v>
    <v>PNBHOUSING</v>
    <v>PNB HOUSING FINANCE LIMITED (XNSE:PNBHOUSING)</v>
    <v>1588254</v>
    <v>1037400</v>
    <v>1988</v>
  </rv>
  <rv s="2">
    <v>369</v>
  </rv>
  <rv s="0">
    <v>https://www.bing.com/financeapi/forcetrigger?t=ahithw&amp;q=XNSE%3aPOONAWALLA&amp;form=skydnc</v>
    <v>Learn more on Bing</v>
  </rv>
  <rv s="1">
    <v>0</v>
    <v>POONAWALLA FINCORP LIMITED (XNSE:POONAWALLA)</v>
    <v>2</v>
    <v>3</v>
    <v>Finance</v>
    <v>4</v>
    <v>en-GB</v>
    <v>ahithw</v>
    <v>268435456</v>
    <v>1</v>
    <v>Powered by Refinitiv</v>
    <v>519.70000000000005</v>
    <v>336.3</v>
    <v>2.3725000000000001</v>
    <v>-1.95</v>
    <v>-5.4069999999999995E-3</v>
    <v>INR</v>
    <v>Poonawalla Fincorp Limited is an India-based non-banking finance company that focuses on consumer and micro, small, and medium enterprises (MSME) financing. The Company’s financial services include pre-owned car finance, personal loans, loan to professionals, business loans, loan against property, supply chain finance, machinery loans, medical equipment loans and consumer loans. Its personal loans include unsecured personal loan, urgent personal loan, short term personal loan, personal loan for salaried employees and instant loan online. Its business loans include unsecured business loan, small business loans, business loan for women and business loan for working capital. The Company’s other loans include pre-owned car loan, loan against property, medical equipment loan and machinery loan. Its professional loan includes professional loan for chartered accountants (CA), professional loan for company secretaries (CS) and professional loan for doctors.</v>
    <v>2384</v>
    <v>National Stock Exchange of India</v>
    <v>XNSE</v>
    <v>XNSE</v>
    <v>201 And 202, 2Nd Floor, AP81, Koregaon Park Annex, Mundhwa, PUNE, MAHARASHTRA, 411036 IN</v>
    <v>365.95</v>
    <v>Banking Services</v>
    <v>Stock</v>
    <v>45589.492488425924</v>
    <v>371</v>
    <v>356.3</v>
    <v>280492400000</v>
    <v>POONAWALLA FINCORP LIMITED</v>
    <v>POONAWALLA FINCORP LIMITED</v>
    <v>360.65</v>
    <v>15.91</v>
    <v>360.65</v>
    <v>358.7</v>
    <v>777741300</v>
    <v>POONAWALLA</v>
    <v>POONAWALLA FINCORP LIMITED (XNSE:POONAWALLA)</v>
    <v>686774</v>
    <v>996280</v>
    <v>1978</v>
  </rv>
  <rv s="2">
    <v>372</v>
  </rv>
  <rv s="0">
    <v>https://www.bing.com/financeapi/forcetrigger?t=ahjhr7&amp;q=XNSE%3aPRAJIND&amp;form=skydnc</v>
    <v>Learn more on Bing</v>
  </rv>
  <rv s="1">
    <v>0</v>
    <v>PRAJ INDUSTRIES LIMITED (XNSE:PRAJIND)</v>
    <v>2</v>
    <v>3</v>
    <v>Finance</v>
    <v>4</v>
    <v>en-GB</v>
    <v>ahjhr7</v>
    <v>268435456</v>
    <v>1</v>
    <v>Powered by Refinitiv</v>
    <v>826.7</v>
    <v>448</v>
    <v>1.484</v>
    <v>3.5</v>
    <v>4.7489999999999997E-3</v>
    <v>INR</v>
    <v>Praj Industries Limited is an India-based industrial biotechnology company. The Company is engaged in the business of process and project engineering. It also provides design and engineering services. Its BioMobility platform offers technology solutions globally to produce renewable transportation fuel. The Company's Bio-Prism portfolio comprises of technologies for production of renewable chemicals and materials. The Company's business lines include BioEnergy, Praj HiPurity Systems, critical process equipment and skids, wastewater treatment, and brewery and beverages. Its BioEnergy solutions include first generation (1G) ethanol, which provides solutions for sugary feedstocks and solutions for starchy feedstocks. Its technologies include BIOSYRUP, EcoCool, MAXIMOL, Celluniti and enfinity. The Company provides environment friendly solutions through a zero liquid discharge (ZLD) system. It offers various services, such as fermentation, dehydration and effluent treatment, among others.</v>
    <v>1400</v>
    <v>National Stock Exchange of India</v>
    <v>XNSE</v>
    <v>XNSE</v>
    <v>Praj Tower 274 &amp; 275/2, Bhumkar Chowk, Hinjewadi Road, Hinjewadi, PUNE, MAHARASHTRA, 411057 IN</v>
    <v>743</v>
    <v>Construction &amp; Engineering</v>
    <v>Stock</v>
    <v>45589.492488425924</v>
    <v>374</v>
    <v>726.25</v>
    <v>135470300000</v>
    <v>PRAJ INDUSTRIES LIMITED</v>
    <v>PRAJ INDUSTRIES LIMITED</v>
    <v>739</v>
    <v>43.84</v>
    <v>737</v>
    <v>740.5</v>
    <v>183813100</v>
    <v>PRAJIND</v>
    <v>PRAJ INDUSTRIES LIMITED (XNSE:PRAJIND)</v>
    <v>374353</v>
    <v>899050</v>
    <v>1985</v>
  </rv>
  <rv s="2">
    <v>375</v>
  </rv>
  <rv s="0">
    <v>https://www.bing.com/financeapi/forcetrigger?t=azw9hw&amp;q=XNSE%3aPRSMJOHNSN&amp;form=skydnc</v>
    <v>Learn more on Bing</v>
  </rv>
  <rv s="1">
    <v>0</v>
    <v>PRISM JOHNSON LIMITED (XNSE:PRSMJOHNSN)</v>
    <v>2</v>
    <v>3</v>
    <v>Finance</v>
    <v>4</v>
    <v>en-GB</v>
    <v>azw9hw</v>
    <v>268435456</v>
    <v>1</v>
    <v>Powered by Refinitiv</v>
    <v>246</v>
    <v>120</v>
    <v>1.6087</v>
    <v>2.57</v>
    <v>1.3705E-2</v>
    <v>INR</v>
    <v>Prism Johnson Limited is an India-based building materials company. The Company operates through four segments: Cement, Tile and Bath (HRJ), and Ready Mixed Concrete (RMC). The Cement segment has a cement production capacity of 5.6-meganewton tons at Satna in Madhya Pradesh. The Company makes Portland Pozzolana Cement (PPC) under various brands, including Champion, Champion Plus, Champion All Weather and Duratech, as well as Ordinary Portland Cement (OPC). HRJ segment offers an end-to-end solution in tiles, sanitaryware and bath fittings, engineered marble and quartz, and construction chemicals. HRJ segment has ceramic products, which are sold under various brands, including Johnson Tiles, Johnson Marbonite, Johnson Porselano, Johnson Endura, Johnson Bathrooms and Johnson Marble &amp; Quartz. RMC segment is a ready-mixed concrete manufacturers. The Company operates approximately 91 ready-mixed concrete plants in over 44 cities across the country.</v>
    <v>5229</v>
    <v>National Stock Exchange of India</v>
    <v>XNSE</v>
    <v>XNSE</v>
    <v>Rahejas, Main Avenue, 2nd Floor, V. P. Road, Santacruz (W), MUMBAI, MAHARASHTRA, 400054 IN</v>
    <v>191.81</v>
    <v>Construction Materials</v>
    <v>Stock</v>
    <v>45589.492488425924</v>
    <v>377</v>
    <v>185</v>
    <v>94389430000</v>
    <v>PRISM JOHNSON LIMITED</v>
    <v>PRISM JOHNSON LIMITED</v>
    <v>185.4</v>
    <v>61.535699999999999</v>
    <v>187.52</v>
    <v>190.09</v>
    <v>503356600</v>
    <v>PRSMJOHNSN</v>
    <v>PRISM JOHNSON LIMITED (XNSE:PRSMJOHNSN)</v>
    <v>1137094</v>
    <v>1086590</v>
    <v>1992</v>
  </rv>
  <rv s="2">
    <v>378</v>
  </rv>
  <rv s="0">
    <v>https://www.bing.com/financeapi/forcetrigger?t=ahjew7&amp;q=XNSE%3aPGHH&amp;form=skydnc</v>
    <v>Learn more on Bing</v>
  </rv>
  <rv s="1">
    <v>0</v>
    <v>PROCTER &amp; GAMBLE HYGIENE AND HEALTH CARE LIMITED (XNSE:PGHH)</v>
    <v>2</v>
    <v>3</v>
    <v>Finance</v>
    <v>4</v>
    <v>en-GB</v>
    <v>ahjew7</v>
    <v>268435456</v>
    <v>1</v>
    <v>Powered by Refinitiv</v>
    <v>19180.349999999999</v>
    <v>15345.4</v>
    <v>0.3579</v>
    <v>-54.6</v>
    <v>-3.3489999999999995E-3</v>
    <v>INR</v>
    <v>Procter &amp; Gamble Hygiene and Health Care Limited is an India-based fast-moving consumer goods (FMCG). The Company is engaged in manufacturing and selling branded packaged FMCG in the feminine care and healthcare businesses. The Company has two segments: Health care products and Hygiene products. The health care products segment comprises ointment and creams, cough drops and tablets. The hygiene products segment comprises feminine hygiene products and other skin care hygiene products. The Company’s brand portfolio includes Whisper, Vicks, and Old Spice. Its product portfolio includes Whisper Choice XL, Whisper Choice Ultra, Vicks VapoRub, Vicks Throat Drops, Vicks Action 500 Advanced, Vicks Inhaler, Vicks Baby Rub, Vicks VapoRub Xtra Strong, and others. The Company's products are sold through retail operations, including mass merchandisers, grocery stores, membership club stores, drug stores, department stores and high-frequency stores.</v>
    <v>432</v>
    <v>National Stock Exchange of India</v>
    <v>XNSE</v>
    <v>XNSE</v>
    <v>P&amp;G Plaza, Cardinal Gracias Road, Chakala, Andheri (E), MUMBAI, MAHARASHTRA, 400099 IN</v>
    <v>16309.55</v>
    <v>Personal &amp; Household Products &amp; Services</v>
    <v>Stock</v>
    <v>45589.492488425924</v>
    <v>380</v>
    <v>16070</v>
    <v>529158700000</v>
    <v>PROCTER &amp; GAMBLE HYGIENE AND HEALTH CARE LIMITED</v>
    <v>PROCTER &amp; GAMBLE HYGIENE AND HEALTH CARE LIMITED</v>
    <v>16181</v>
    <v>78.39</v>
    <v>16301.5</v>
    <v>16246.9</v>
    <v>32460740</v>
    <v>PGHH</v>
    <v>PROCTER &amp; GAMBLE HYGIENE AND HEALTH CARE LIMITED (XNSE:PGHH)</v>
    <v>3066</v>
    <v>10710</v>
    <v>1964</v>
  </rv>
  <rv s="2">
    <v>381</v>
  </rv>
  <rv s="0">
    <v>https://www.bing.com/financeapi/forcetrigger?t=ahjk7w&amp;q=XNSE%3aPVR&amp;form=skydnc</v>
    <v>Learn more on Bing</v>
  </rv>
  <rv s="1">
    <v>0</v>
    <v>PVR INOX LIMITED (XNSE:PVRINOX)</v>
    <v>2</v>
    <v>3</v>
    <v>Finance</v>
    <v>4</v>
    <v>en-GB</v>
    <v>ahjk7w</v>
    <v>268435456</v>
    <v>1</v>
    <v>Powered by Refinitiv</v>
    <v>1830.4</v>
    <v>1204.2</v>
    <v>0.93920000000000003</v>
    <v>-21.75</v>
    <v>-1.4211E-2</v>
    <v>INR</v>
    <v>PVR INOX Limited is a film exhibition company in India with approximately 1,753 screens across 358 properties in 112 cities in India and Sri Lanka. The Company is engaged in the business of movie exhibition, distribution and production and also in-house advertising, sale of food and beverages (F&amp;B), gaming and restaurant business. It is involved in the theatrical exhibition business and allied activities under the brand, PVR INOX. The Company offers a diversified and premium cinema viewing experience through its formats, including Director’s Cut, Insignia, LUXE, IMAX, ICE, P[XL], BIGPIX, ScreenX, 4DX, MX4D, Playhouse, Kiddles, Onyx, Sapphire, and Club. Its other brands include Insignia, Director's Cut and Luxe. It offers a range of F&amp;B options catering to diverse tastes, from gourmet delights to healthier alternatives. The Company’s subsidiaries include PVR INOX Pictures Limited, Zea Maize Private Limited, and PVR INOX Lanka Limited.</v>
    <v>4650</v>
    <v>National Stock Exchange of India</v>
    <v>XNSE</v>
    <v>XNSE</v>
    <v>Block A, 4th Floor, Building No.9, DLF Cyber City , Phase-III, Gurgaon, Haryana., GURGAON, HARYANA, 122002 IN</v>
    <v>1539</v>
    <v>Hotels &amp; Entertainment Services</v>
    <v>Stock</v>
    <v>45589.492488425924</v>
    <v>383</v>
    <v>1495</v>
    <v>150289800000</v>
    <v>PVR INOX LIMITED</v>
    <v>PVR INOX LIMITED</v>
    <v>1530.55</v>
    <v>0</v>
    <v>1530.55</v>
    <v>1508.8</v>
    <v>98193300</v>
    <v>PVRINOX</v>
    <v>PVR INOX LIMITED (XNSE:PVRINOX)</v>
    <v>282412</v>
    <v>710620</v>
    <v>1995</v>
  </rv>
  <rv s="2">
    <v>384</v>
  </rv>
  <rv s="0">
    <v>https://www.bing.com/financeapi/forcetrigger?t=bppmsm&amp;q=XNSE%3aRVNL&amp;form=skydnc</v>
    <v>Learn more on Bing</v>
  </rv>
  <rv s="1">
    <v>0</v>
    <v>RAIL VIKAS NIGAM LIMITED (XNSE:RVNL)</v>
    <v>2</v>
    <v>3</v>
    <v>Finance</v>
    <v>4</v>
    <v>en-GB</v>
    <v>bppmsm</v>
    <v>268435456</v>
    <v>1</v>
    <v>Powered by Refinitiv</v>
    <v>647</v>
    <v>142.15</v>
    <v>1.524</v>
    <v>-0.2</v>
    <v>-4.5229999999999999E-4</v>
    <v>INR</v>
    <v>Rail Vikas Nigam Limited (RVNL) is an India-based company, which is engaged in development of rail infrastructure. RVNL is engaged in the business of implementing various types of Rail infrastructure projects assigned by Ministry of Railway (MoR) including doubling (including 3rd/4th lines), gauge conversion, new lines, railway electrification, major bridges, workshops, and production units. It undertakes and executes the project development, financing and implementation of projects related to rail infrastructure. It works on a turnkey basis and undertakes the full cycle of project development from conceptualization to commissioning including stages of design, preparation of estimates, calling contracts, project and contract management, among others. Its clients include the Indian Railways, various central and state government ministries, departments, and public sector undertakings. Its subsidiary company is HSRC Infra Services Limited.</v>
    <v>186</v>
    <v>National Stock Exchange of India</v>
    <v>XNSE</v>
    <v>XNSE</v>
    <v>August Kranti Bhawan, Bhikaji Cama Place, R. K. Puram, Plot No. 25, First Floor, NEW DELHI, DELHI, 110066 IN</v>
    <v>449.9</v>
    <v>Construction &amp; Engineering</v>
    <v>Stock</v>
    <v>45589.492488425924</v>
    <v>386</v>
    <v>435.65</v>
    <v>921891600000</v>
    <v>RAIL VIKAS NIGAM LIMITED</v>
    <v>RAIL VIKAS NIGAM LIMITED</v>
    <v>444.4</v>
    <v>63.44</v>
    <v>442.15</v>
    <v>441.95</v>
    <v>2085020000</v>
    <v>RVNL</v>
    <v>RAIL VIKAS NIGAM LIMITED (XNSE:RVNL)</v>
    <v>3737733</v>
    <v>5799040</v>
    <v>2003</v>
  </rv>
  <rv s="2">
    <v>387</v>
  </rv>
  <rv s="0">
    <v>https://www.bing.com/financeapi/forcetrigger?t=bzs5r7&amp;q=XNSE%3aRAILTEL&amp;form=skydnc</v>
    <v>Learn more on Bing</v>
  </rv>
  <rv s="1">
    <v>0</v>
    <v>RAILTEL CORPORATION OF INDIA LIMITED (XNSE:RAILTEL)</v>
    <v>2</v>
    <v>3</v>
    <v>Finance</v>
    <v>4</v>
    <v>en-GB</v>
    <v>bzs5r7</v>
    <v>268435456</v>
    <v>1</v>
    <v>Powered by Refinitiv</v>
    <v>617.79999999999995</v>
    <v>202.5</v>
    <v>1.0166999999999999</v>
    <v>17.3</v>
    <v>4.3604000000000004E-2</v>
    <v>INR</v>
    <v>RailTel Corporation of India Limited is an India-based neutral telecom infrastructure provider, which owns a Pan-India optic fiber network on right of way (ROW) along a railway track. The Company’s two operating segments include Telecom Services and Project Work Services. It provides a range of telecom services to its customers, including managed data services, leased line, virtual private network, Internet leased line, data center, tower collocation, rack and space and national long-distance (NLD) for voice carriage. The Project Work Services segment includes various projects, such as national optical fiber network, telecom and information technology (IT) services related projects and enterprise-specific IT and information technology-enabled services (ITES) projects. It also provides various passenger services, including content on demand services and Wi-Fi across railway stations in India.</v>
    <v>1096</v>
    <v>National Stock Exchange of India</v>
    <v>XNSE</v>
    <v>XNSE</v>
    <v>Plate-A, 6th Floor, Office Block Tower-2, East Kidwai Nagar, NEW DELHI, DELHI, 110023 IN</v>
    <v>420.75</v>
    <v>Telecommunications Services</v>
    <v>Stock</v>
    <v>45589.492488425924</v>
    <v>389</v>
    <v>392.05</v>
    <v>127332300000</v>
    <v>RAILTEL CORPORATION OF INDIA LIMITED</v>
    <v>RAILTEL CORPORATION OF INDIA LIMITED</v>
    <v>396.95</v>
    <v>49.66</v>
    <v>396.75</v>
    <v>414.05</v>
    <v>320938400</v>
    <v>RAILTEL</v>
    <v>RAILTEL CORPORATION OF INDIA LIMITED (XNSE:RAILTEL)</v>
    <v>6205681</v>
    <v>5085440</v>
    <v>2000</v>
  </rv>
  <rv s="2">
    <v>390</v>
  </rv>
  <rv s="0">
    <v>https://www.bing.com/financeapi/forcetrigger?t=c667ec&amp;q=XNSE%3aRAINBOW&amp;form=skydnc</v>
    <v>Learn more on Bing</v>
  </rv>
  <rv s="1">
    <v>0</v>
    <v>RAINBOW CHILDREN'S MEDICARE LIMITED (XNSE:RAINBOW)</v>
    <v>2</v>
    <v>3</v>
    <v>Finance</v>
    <v>4</v>
    <v>en-GB</v>
    <v>c667ec</v>
    <v>268435456</v>
    <v>1</v>
    <v>Powered by Refinitiv</v>
    <v>1649</v>
    <v>992.95</v>
    <v>0.27800000000000002</v>
    <v>6.4</v>
    <v>4.6389999999999999E-3</v>
    <v>INR</v>
    <v>Rainbow Children's Medicare Limited is an India-based company, which is engaged in the business of rendering medical and healthcare services. The Company is a multi-specialty pediatric, and obstetrics and gynecology hospital operating across approximately 19 hospitals and 4 outpatient clinics, spread across 6 Indian cities, with the capacity of 1,935 beds. It offers pediatric services under Rainbow Children’s Hospital, which include newborn and pediatric intensive care, pediatric multi-specialty services and pediatric quaternary care (including multi-organ transplants). Its women care services under Birthright by Rainbow that offers perinatal care services which includes normal and complex obstetric care, multi-disciplinary fetal care, perinatal genetic and fertility care along with gynecology services. It also operates pediatric Diplomate of National Board (DNB) training programs in private healthcare, offering post graduate residential DNB and fellowship programs.</v>
    <v>3940</v>
    <v>National Stock Exchange of India</v>
    <v>XNSE</v>
    <v>XNSE</v>
    <v>Road No - 2, Banjara Hills, Near L V Prasad Eye Hospital,, Next to Hotel Park Hyatt,, HYDERABAD, TELANGANA, 500034 IN</v>
    <v>1398.35</v>
    <v>Healthcare Providers &amp; Services</v>
    <v>Stock</v>
    <v>45589.492488425924</v>
    <v>392</v>
    <v>1351.85</v>
    <v>140095600000</v>
    <v>RAINBOW CHILDREN'S MEDICARE LIMITED</v>
    <v>RAINBOW CHILDREN'S MEDICARE LIMITED</v>
    <v>1367.1</v>
    <v>64.98</v>
    <v>1379.55</v>
    <v>1385.95</v>
    <v>101551700</v>
    <v>RAINBOW</v>
    <v>RAINBOW CHILDREN'S MEDICARE LIMITED (XNSE:RAINBOW)</v>
    <v>51340</v>
    <v>63360</v>
    <v>1998</v>
  </rv>
  <rv s="2">
    <v>393</v>
  </rv>
  <rv s="0">
    <v>https://www.bing.com/financeapi/forcetrigger?t=ahjpcw&amp;q=XNSE%3aRKFORGE&amp;form=skydnc</v>
    <v>Learn more on Bing</v>
  </rv>
  <rv s="1">
    <v>0</v>
    <v>RAMKRISHNA FORGINGS LTD (XNSE:RKFORGE)</v>
    <v>2</v>
    <v>3</v>
    <v>Finance</v>
    <v>4</v>
    <v>en-GB</v>
    <v>ahjpcw</v>
    <v>268435456</v>
    <v>1</v>
    <v>Powered by Refinitiv</v>
    <v>1064.05</v>
    <v>583.5</v>
    <v>1.5107999999999999</v>
    <v>3.45</v>
    <v>3.6520000000000003E-3</v>
    <v>INR</v>
    <v>Ramkrishna Forgings Limited is an India-based forging company. The Company operates in two segments: Forging components and Others. The Forging components segment produces and sells forged automobile components, sanitization and cargo business, including services for tour and travels. It manufactures and supplies closed die forgings of carbon and alloy steel, micro alloy steel and stainless-steel forgings which is supplied as forged plus heat treated plus machined and fully assembled condition as per the customer's requirement. The Company is a supplier to various sectors, such as automotive, railways, bearings, oil and gas, power and construction, earth moving and mining, both in India and overseas markets. The Company is a critical safety item supplier for undercarriage, bogie and shell parts for railway passenger coaches and locomotives. It is a supplier to original equipment manufacturers like TATA Motors, Ashok Leyland, Volvo, Iveco, Scania, MAN and UD Trucks, among others.</v>
    <v>2554</v>
    <v>National Stock Exchange of India</v>
    <v>XNSE</v>
    <v>XNSE</v>
    <v>Ramkrishna Chambers, 23, Circus Avenue, KOLKATA, WEST BENGAL, 700017 IN</v>
    <v>975</v>
    <v>Metals &amp; Mining</v>
    <v>Stock</v>
    <v>45589.492488425924</v>
    <v>395</v>
    <v>926.8</v>
    <v>170758800000</v>
    <v>RAMKRISHNA FORGINGS LTD</v>
    <v>RAMKRISHNA FORGINGS LTD</v>
    <v>945</v>
    <v>47.62</v>
    <v>944.7</v>
    <v>948.15</v>
    <v>180754500</v>
    <v>RKFORGE</v>
    <v>RAMKRISHNA FORGINGS LTD (XNSE:RKFORGE)</v>
    <v>1253337</v>
    <v>748260</v>
    <v>1981</v>
  </rv>
  <rv s="2">
    <v>396</v>
  </rv>
  <rv s="0">
    <v>https://www.bing.com/financeapi/forcetrigger?t=ahjn2w&amp;q=XNSE%3aRCF&amp;form=skydnc</v>
    <v>Learn more on Bing</v>
  </rv>
  <rv s="1">
    <v>0</v>
    <v>RASHTRIYA CHEMICALS AND FERTILIZERS LIMITED (XNSE:RCF)</v>
    <v>2</v>
    <v>3</v>
    <v>Finance</v>
    <v>4</v>
    <v>en-GB</v>
    <v>ahjn2w</v>
    <v>268435456</v>
    <v>1</v>
    <v>Powered by Refinitiv</v>
    <v>245</v>
    <v>117.6</v>
    <v>1.5931999999999999</v>
    <v>-1.34</v>
    <v>-8.4309999999999993E-3</v>
    <v>INR</v>
    <v>Rashtriya Chemicals and Fertilizers Limited is an India-based fertilizer and chemical manufacturing company. The Company manufactures Urea, Complex Fertilizers, Bio-fertilizers, Micro-nutrients, water soluble fertilizers, soil conditioners and a range of Industrial Chemicals. The Company operates through three segments, including Fertilizers, Industrial Chemicals and Trading. Fertilizers segment is engaged in production and supply of various grades of Fertilizers for agricultural use. Industrial Chemicals segment is engaged in production of various chemicals and supply to diverse Industries. Trading segment is engaged in fertilizers imported / locally sourced and marketed for agricultural use. Besides fertilizer products, the Company also produces a range of industrial chemicals that are important for the manufacture of dyes, solvents, leather, pharmaceuticals and a host of other industrial products.</v>
    <v>6102</v>
    <v>National Stock Exchange of India</v>
    <v>XNSE</v>
    <v>XNSE</v>
    <v>Priyadarshini Building, Eastern Express Highway, Sion, MUMBAI, MAHARASHTRA, 400022 IN</v>
    <v>161.06</v>
    <v>Chemicals</v>
    <v>Stock</v>
    <v>45589.492488425924</v>
    <v>398</v>
    <v>155.85</v>
    <v>87685300000</v>
    <v>RASHTRIYA CHEMICALS AND FERTILIZERS LIMITED</v>
    <v>RASHTRIYA CHEMICALS AND FERTILIZERS LIMITED</v>
    <v>159.55000000000001</v>
    <v>51.840400000000002</v>
    <v>158.94</v>
    <v>157.6</v>
    <v>551688100</v>
    <v>RCF</v>
    <v>RASHTRIYA CHEMICALS AND FERTILIZERS LIMITED (XNSE:RCF)</v>
    <v>1392086</v>
    <v>3484230</v>
    <v>1978</v>
  </rv>
  <rv s="2">
    <v>399</v>
  </rv>
  <rv s="0">
    <v>https://www.bing.com/financeapi/forcetrigger?t=ahjmqh&amp;q=XNSE%3aRATNAMANI&amp;form=skydnc</v>
    <v>Learn more on Bing</v>
  </rv>
  <rv s="1">
    <v>0</v>
    <v>RATNAMANI METALS AND TUBES LIMITED (XNSE:RATNAMANI)</v>
    <v>2</v>
    <v>3</v>
    <v>Finance</v>
    <v>4</v>
    <v>en-GB</v>
    <v>ahjmqh</v>
    <v>268435456</v>
    <v>1</v>
    <v>Powered by Refinitiv</v>
    <v>3978.5</v>
    <v>2561.85</v>
    <v>0.82220000000000004</v>
    <v>17.350000000000001</v>
    <v>4.921E-3</v>
    <v>INR</v>
    <v>Ratnamani Metals and Tubes Limited is an India-based holding company. The Company is engaged in manufacturing of iron and steel tubes, tube fittings and pipes, including stainless steel seamless and welded tubes and pipes, nickel alloy seamless tubes, carbon steel welded pipes, alloy steel welded pipes, titanium welded tubes, and induction bend. Its segments include Steel Tubes and Pipes, Bearing Rings, and Pipe Spools and Auxiliary Support Systems. The Company provides critical tubing and piping solutions to diverse range of industries and niche markets in core sectors, such as oil and gas, refinery and petrochemical, dairy, chemical and fertilizer, thermal, solar and nuclear power, liquefied natural gas (LNG), desalination, defense, aerospace, chillers and cooling system, pulp and paper industry, automobile, and others. The Company’s manufacturing facilities are located in at Kutch, Indrad and Chhatral in the state of Gujarat, India.</v>
    <v>2922</v>
    <v>National Stock Exchange of India</v>
    <v>XNSE</v>
    <v>XNSE</v>
    <v>"The First" A&amp;B Wing, 9th Floor,, Behind Keshav Baug Party Plot,, The First Avenue Road, Off 132 Feet Ring Road, Vastrapur, AHMEDABAD, GUJARAT, 380015 IN</v>
    <v>3600</v>
    <v>Metals &amp; Mining</v>
    <v>Stock</v>
    <v>45589.492488425924</v>
    <v>401</v>
    <v>3430</v>
    <v>247126900000</v>
    <v>RATNAMANI METALS AND TUBES LIMITED</v>
    <v>RATNAMANI METALS AND TUBES LIMITED</v>
    <v>3500.75</v>
    <v>41.159100000000002</v>
    <v>3525.75</v>
    <v>3543.1</v>
    <v>70092000</v>
    <v>RATNAMANI</v>
    <v>RATNAMANI METALS AND TUBES LIMITED (XNSE:RATNAMANI)</v>
    <v>12492</v>
    <v>19920</v>
    <v>1983</v>
  </rv>
  <rv s="2">
    <v>402</v>
  </rv>
  <rv s="0">
    <v>https://www.bing.com/financeapi/forcetrigger?t=ahjqqh&amp;q=XNSE%3aRTNINDIA&amp;form=skydnc</v>
    <v>Learn more on Bing</v>
  </rv>
  <rv s="1">
    <v>0</v>
    <v>RATTANINDIA ENTERPRISES LIMITED (XNSE:RTNINDIA)</v>
    <v>2</v>
    <v>3</v>
    <v>Finance</v>
    <v>4</v>
    <v>en-GB</v>
    <v>ahjqqh</v>
    <v>268435456</v>
    <v>1</v>
    <v>Powered by Refinitiv</v>
    <v>94.85</v>
    <v>48.3</v>
    <v>0.92789999999999995</v>
    <v>-1.93</v>
    <v>-2.8844999999999999E-2</v>
    <v>INR</v>
    <v>RattanIndia Enterprises Limited is primarily engaged in the business of investing in technology-focused businesses, including e-commerce, electric vehicles, fintech and drones, through its group companies. The Company’s segments include Retail- E-commerce business, EV (E-Motorcycles), and Others. The e-commerce business of the Company is operated through its subsidiary Cocoblu Retail Limited. The Company, through its subsidiary Revolt Motors, is engaged in the business of electric motorcycles in India. Its subsidiary Neobrands Limited is a house of brands across multiple fashion categories, including everyday fashion, denims, athleisure and performance wear categories. Its subsidiary NeoSky India Ltd. is engaged in providing drones with its 360° Drone-as-a-Product and Drone-as-a-Service portfolio. Wefin is a Company’s fintech platform that provides instant financial products to customers across India. Its subsidiary, Throttle Aerospace Systems is a drone hardware and software maker.</v>
    <v>39</v>
    <v>National Stock Exchange of India</v>
    <v>XNSE</v>
    <v>XNSE</v>
    <v>5th Floor, Tower-B, Worldmark 1, Aerocity, NEW DELHI, DELHI, 110037 IN</v>
    <v>67.760000000000005</v>
    <v>Software &amp; IT Services</v>
    <v>Stock</v>
    <v>45589.492488425924</v>
    <v>404</v>
    <v>64.8</v>
    <v>91773790000</v>
    <v>RATTANINDIA ENTERPRISES LIMITED</v>
    <v>RATTANINDIA ENTERPRISES LIMITED</v>
    <v>66.900000000000006</v>
    <v>8.41</v>
    <v>66.91</v>
    <v>64.98</v>
    <v>1380888000</v>
    <v>RTNINDIA</v>
    <v>RATTANINDIA ENTERPRISES LIMITED (XNSE:RTNINDIA)</v>
    <v>2217912</v>
    <v>3519910</v>
    <v>2010</v>
  </rv>
  <rv s="2">
    <v>405</v>
  </rv>
  <rv s="0">
    <v>https://www.bing.com/financeapi/forcetrigger?t=ahjmtc&amp;q=XNSE%3aRAYMOND&amp;form=skydnc</v>
    <v>Learn more on Bing</v>
  </rv>
  <rv s="1">
    <v>0</v>
    <v>RAYMOND LIMITED (XNSE:RAYMOND)</v>
    <v>2</v>
    <v>3</v>
    <v>Finance</v>
    <v>4</v>
    <v>en-GB</v>
    <v>ahjmtc</v>
    <v>268435456</v>
    <v>1</v>
    <v>Powered by Refinitiv</v>
    <v>2380</v>
    <v>898.38</v>
    <v>1.4273</v>
    <v>16.45</v>
    <v>1.0294000000000001E-2</v>
    <v>INR</v>
    <v>Raymond Limited is an India-based company. The Company's segments include Tools and hardware, Auto components, Precision, Real estate and development of property, and Others: Job processing and non-scheduled airline operations. Its engineering business is engaged in the manufacturing and distribution of precision engineered components. Its product range includes steel files, drills, hand tools, power tool accessories and auto parts such as ring gears, flex plates and water pump bearings. It has delivered high-performing products to both domestic and international markets. The Company, through its subsidiary, Maini Precision Products Limited, is engaged in supplying a diverse customer base, including aerospace, defense, global passenger and commercial vehicles, and industrial companies. Its real estate projects include TenX Habitat, The Address by GS, TenX ERA, The Address by GS Season 2, Invictus By GS, and The Address by GS Queens Court. Its projects are located in Thane, Maharashtra.</v>
    <v>6704</v>
    <v>National Stock Exchange of India</v>
    <v>XNSE</v>
    <v>XNSE</v>
    <v>New Hind House, Narottam Morarjee Marg, Ballard Estate, MUMBAI, MAHARASHTRA, 400001 IN</v>
    <v>1633.95</v>
    <v>Textiles &amp; Apparel</v>
    <v>Stock</v>
    <v>45589.492488425924</v>
    <v>407</v>
    <v>1593.95</v>
    <v>106349200000</v>
    <v>RAYMOND LIMITED</v>
    <v>RAYMOND LIMITED</v>
    <v>1598</v>
    <v>20.62</v>
    <v>1598</v>
    <v>1614.45</v>
    <v>66551430</v>
    <v>RAYMOND</v>
    <v>RAYMOND LIMITED (XNSE:RAYMOND)</v>
    <v>136390</v>
    <v>452800</v>
    <v>1925</v>
  </rv>
  <rv s="2">
    <v>408</v>
  </rv>
  <rv s="0">
    <v>https://www.bing.com/financeapi/forcetrigger?t=ahjo52&amp;q=XNSE%3aRELIANCE&amp;form=skydnc</v>
    <v>Learn more on Bing</v>
  </rv>
  <rv s="1">
    <v>0</v>
    <v>RELIANCE INDUSTRIES LIMITED (XNSE:RELIANCE)</v>
    <v>2</v>
    <v>3</v>
    <v>Finance</v>
    <v>4</v>
    <v>en-GB</v>
    <v>ahjo52</v>
    <v>268435456</v>
    <v>1</v>
    <v>Powered by Refinitiv</v>
    <v>3217.6</v>
    <v>2220.3000000000002</v>
    <v>1.0036</v>
    <v>2.5499999999999998</v>
    <v>9.525E-4</v>
    <v>INR</v>
    <v>Reliance Industries Limited is an India-based company, which is engaged in the activities of hydrocarbon exploration and production, Oil to Chemicals, Retail and Digital Services. Its segments include Oil to Chemicals (O2C), Oil and Gas, Retail and Digital Services. O2C segment includes refining, petrochemicals, fuel retailing, aviation fuel and bulk wholesale marketing, and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 Its subsidiaries include 7-India Convenience Retail Limited, Aaidea Solutions Limited, Amante India Limited, and others.</v>
    <v>347362</v>
    <v>National Stock Exchange of India</v>
    <v>XNSE</v>
    <v>XNSE</v>
    <v>Maker Chambers IV, Nariman Point, MUMBAI, MAHARASHTRA, 400021 IN</v>
    <v>2687.4</v>
    <v>Oil &amp; Gas</v>
    <v>Stock</v>
    <v>45589.492488425924</v>
    <v>410</v>
    <v>2646.25</v>
    <v>18113800000000</v>
    <v>RELIANCE INDUSTRIES LIMITED</v>
    <v>RELIANCE INDUSTRIES LIMITED</v>
    <v>2670.55</v>
    <v>26.67</v>
    <v>2677.05</v>
    <v>2679.6</v>
    <v>6766743000</v>
    <v>RELIANCE</v>
    <v>RELIANCE INDUSTRIES LIMITED (XNSE:RELIANCE)</v>
    <v>11077967</v>
    <v>8554880</v>
    <v>1973</v>
  </rv>
  <rv s="2">
    <v>411</v>
  </rv>
  <rv s="0">
    <v>https://www.bing.com/financeapi/forcetrigger?t=ahjbec&amp;q=XNSE%3aRHIM&amp;form=skydnc</v>
    <v>Learn more on Bing</v>
  </rv>
  <rv s="1">
    <v>0</v>
    <v>RHI Magnesita India Limited (XNSE:RHIM)</v>
    <v>2</v>
    <v>3</v>
    <v>Finance</v>
    <v>4</v>
    <v>en-GB</v>
    <v>ahjbec</v>
    <v>268435456</v>
    <v>1</v>
    <v>Powered by Refinitiv</v>
    <v>824</v>
    <v>504.25</v>
    <v>1.2245999999999999</v>
    <v>-3.5</v>
    <v>-6.0400000000000002E-3</v>
    <v>INR</v>
    <v>RHI Magnesita India Ltd is an India-based company. The Company is engaged in the business of manufacturing and trading refractories, monolithic, bricks, and ceramic paper, as well as rendering management services. Its geographical segments are within India and outside India. The Company offers a range of refractory products and mixes to its customers in steel, cement, lime, non-ferrous metals, glass, and other industries. The Company offers solutions such as total refractory management/full line service, tailor-made products and services, complete project management from drawing and engineering, supply, installation, and commissioning, and engineering solutions. The Company has manufacturing facilities in Bhiwadi (Rajasthan), Visakhapatnam (Andhra Pradesh), and Cuttack (Orrisa). The Company operates through its subsidiary, Intermetal Engineers (India) Private Limited, which is primarily engaged in the business of manufacturing and selling slide gate mechanics and related components.</v>
    <v>1264</v>
    <v>National Stock Exchange of India</v>
    <v>XNSE</v>
    <v>XNSE</v>
    <v>301, Tower B, Emaar Digital Greens, Golf Course Road Extension, Sector 61,, GURGAON, HARYANA, 122102 IN</v>
    <v>603.70000000000005</v>
    <v>Construction Materials</v>
    <v>Stock</v>
    <v>45589.492488425924</v>
    <v>413</v>
    <v>572.4</v>
    <v>119295900000</v>
    <v>RHI Magnesita India Limited</v>
    <v>RHI Magnesita India Limited</v>
    <v>579.45000000000005</v>
    <v>0</v>
    <v>579.45000000000005</v>
    <v>575.95000000000005</v>
    <v>206501400</v>
    <v>RHIM</v>
    <v>RHI Magnesita India Limited (XNSE:RHIM)</v>
    <v>211522</v>
    <v>233300</v>
    <v>2010</v>
  </rv>
  <rv s="2">
    <v>414</v>
  </rv>
  <rv s="0">
    <v>https://www.bing.com/financeapi/forcetrigger?t=b1sa7w&amp;q=XNSE%3aRITES&amp;form=skydnc</v>
    <v>Learn more on Bing</v>
  </rv>
  <rv s="1">
    <v>0</v>
    <v>RITES LIMITED (XNSE:RITES)</v>
    <v>2</v>
    <v>3</v>
    <v>Finance</v>
    <v>4</v>
    <v>en-GB</v>
    <v>b1sa7w</v>
    <v>268435456</v>
    <v>1</v>
    <v>Powered by Refinitiv</v>
    <v>412.98</v>
    <v>216.15</v>
    <v>0.51519999999999999</v>
    <v>-2.2000000000000002</v>
    <v>-7.5119999999999996E-3</v>
    <v>INR</v>
    <v>RITES Limited is an India-based multidisciplinary engineering and consultancy company providing diversified and comprehensive range of services from concept to commissioning in all facets of transport infrastructure and related technologies. The Company's segments include Consultancy - Domestic, Consultancy - Abroad, Export Sale, Leasing -Domestic, Turnkey Construction Projects - Domestic and Power Generation. Its business engagements as consultant, engineer and project manager are in railways, highways, airports, ports, ropeways, urban transport and inland waterways in India and abroad. It also provides services of third-party inspection, quality assurance, construction supervision &amp; project management, leasing, export of rolling stock and modernization of railways workshop projects, doubling and electrification on turnkey basis. It is also into the business of generating power from windmills and solar energy plants, manufacturing and rehabilitation of wagons and energy business.</v>
    <v>1809</v>
    <v>National Stock Exchange of India</v>
    <v>XNSE</v>
    <v>XNSE</v>
    <v>Rites Bhawan,1, Sector 29, GURGAON, HARYANA, 122001 IN</v>
    <v>296</v>
    <v>Professional &amp; Commercial Services</v>
    <v>Stock</v>
    <v>45589.492488425924</v>
    <v>416</v>
    <v>287.55</v>
    <v>140744800000</v>
    <v>RITES LIMITED</v>
    <v>RITES LIMITED</v>
    <v>293.05</v>
    <v>33.784799999999997</v>
    <v>292.85000000000002</v>
    <v>290.64999999999998</v>
    <v>480603800</v>
    <v>RITES</v>
    <v>RITES LIMITED (XNSE:RITES)</v>
    <v>851387</v>
    <v>2216840</v>
    <v>1974</v>
  </rv>
  <rv s="2">
    <v>417</v>
  </rv>
  <rv s="0">
    <v>https://www.bing.com/financeapi/forcetrigger?t=bu1xmw&amp;q=XNSE%3aSBICARD&amp;form=skydnc</v>
    <v>Learn more on Bing</v>
  </rv>
  <rv s="1">
    <v>0</v>
    <v>SBI CARDS AND PAYMENT SERVICES LIMITED (XNSE:SBICARD)</v>
    <v>2</v>
    <v>3</v>
    <v>Finance</v>
    <v>4</v>
    <v>en-GB</v>
    <v>bu1xmw</v>
    <v>268435456</v>
    <v>1</v>
    <v>Powered by Refinitiv</v>
    <v>817.4</v>
    <v>647.95000000000005</v>
    <v>0.77049999999999996</v>
    <v>6.3</v>
    <v>8.9249999999999989E-3</v>
    <v>INR</v>
    <v>SBI Cards and Payment Services Limited is an India-based company. The Company provides credit card services. The Company offers a wide range of credit cards to individual cardholders and corporate clients, which includes super premium cards, premium cards, travel and shopping cards, classic cards, exclusive co-branded cards as well as corporate cards. The Company also offers value-added payment products and services. The Company operates in a single segment, namely, Credit cards. It has issued approximately 19 million credit cards.</v>
    <v>3829</v>
    <v>National Stock Exchange of India</v>
    <v>XNSE</v>
    <v>XNSE</v>
    <v>Unit 401 &amp; 402, 04th Floor,, Aggarwal Millennium Tower,, E-1,2,3 Netaji Subhash Place,Wazirpur, NEW DELHI, DELHI, 110034 IN</v>
    <v>713.45</v>
    <v>Banking Services</v>
    <v>Stock</v>
    <v>45589.492488425924</v>
    <v>419</v>
    <v>703</v>
    <v>671499900000</v>
    <v>SBI CARDS AND PAYMENT SERVICES LIMITED</v>
    <v>SBI CARDS AND PAYMENT SERVICES LIMITED</v>
    <v>707.5</v>
    <v>28.0459</v>
    <v>705.9</v>
    <v>712.2</v>
    <v>951267800</v>
    <v>SBICARD</v>
    <v>SBI CARDS AND PAYMENT SERVICES LIMITED (XNSE:SBICARD)</v>
    <v>544948</v>
    <v>1086590</v>
    <v>1998</v>
  </rv>
  <rv s="2">
    <v>420</v>
  </rv>
  <rv s="0">
    <v>https://www.bing.com/financeapi/forcetrigger?t=ahju3m&amp;q=XNSE%3aSBILIFE&amp;form=skydnc</v>
    <v>Learn more on Bing</v>
  </rv>
  <rv s="1">
    <v>0</v>
    <v>SBI LIFE INSURANCE COMPANY LIMITED (XNSE:SBILIFE)</v>
    <v>2</v>
    <v>3</v>
    <v>Finance</v>
    <v>4</v>
    <v>en-GB</v>
    <v>ahju3m</v>
    <v>268435456</v>
    <v>1</v>
    <v>Powered by Refinitiv</v>
    <v>1936</v>
    <v>1290.75</v>
    <v>1.0018</v>
    <v>-80.7</v>
    <v>-4.7028E-2</v>
    <v>INR</v>
    <v>SBI Life Insurance Company Limited is an India-based company, which offers life insurance. The Company operates through three segments: Participating, Non-Participating, and Linked segments. Its Participating segment includes Individual Life, Individual Pension, Group Pension, and Variable Insurance. Its Non-Participating segment includes Individual Life, Individual Pension, Group Savings, OYRGTA, Group Others, Annuity, Health, and Variable Insurance. Its Linked segment includes Individual, Group, and Pension. Its online plans include SBI Life-eShield Next, SBI Life-Retire Smart, SBI Life-eWealth Insurance, SBI Life- Smart Scholar and others. Its savings plan includes SBI Life-Smart Platina Plus, SBI Life-Smart Platina Assure, SBI Life-Smart Lifetime Saver, and others. Its protection plans include SBI Life-eShield Next, SBI Life-eShield Insta, SBI Life-Saral Jeevan Bima, and others. Its retirement plans include SBI Life-Retire Smart Plus, SBI Life-Retire Smart, and others.</v>
    <v>23893</v>
    <v>National Stock Exchange of India</v>
    <v>XNSE</v>
    <v>XNSE</v>
    <v>Natraj, M.V. Road &amp; Western Express Highway Junction, Andheri (East), MUMBAI, MAHARASHTRA, 400069 IN</v>
    <v>1724.45</v>
    <v>Insurance</v>
    <v>Stock</v>
    <v>45589.492488425924</v>
    <v>422</v>
    <v>1623</v>
    <v>1701417000000</v>
    <v>SBI LIFE INSURANCE COMPANY LIMITED</v>
    <v>SBI LIFE INSURANCE COMPANY LIMITED</v>
    <v>1724.45</v>
    <v>75.133700000000005</v>
    <v>1716</v>
    <v>1635.3</v>
    <v>1001924000</v>
    <v>SBILIFE</v>
    <v>SBI LIFE INSURANCE COMPANY LIMITED (XNSE:SBILIFE)</v>
    <v>4320374</v>
    <v>1429650</v>
    <v>2000</v>
  </rv>
  <rv s="2">
    <v>423</v>
  </rv>
  <rv s="0">
    <v>https://www.bing.com/financeapi/forcetrigger?t=ahjuc7&amp;q=XNSE%3aSCHAEFFLER&amp;form=skydnc</v>
    <v>Learn more on Bing</v>
  </rv>
  <rv s="1">
    <v>0</v>
    <v>SCHAEFFLER INDIA LIMITED (XNSE:SCHAEFFLER)</v>
    <v>2</v>
    <v>3</v>
    <v>Finance</v>
    <v>4</v>
    <v>en-GB</v>
    <v>ahjuc7</v>
    <v>268435456</v>
    <v>1</v>
    <v>Powered by Refinitiv</v>
    <v>4951</v>
    <v>2612.1999999999998</v>
    <v>0.56879999999999997</v>
    <v>-180.1</v>
    <v>-4.6452E-2</v>
    <v>INR</v>
    <v>Schaeffler India Limited is an India-based automotive and industrial component supplier. The Company provides components and systems for engine, transmission, and chassis applications for hybrid, electric, and combustion-engine-powered vehicles. The Company’s segments include Automotive Technologies, Automotive Aftermarket, Industrial, and Exports &amp; Others. The Automotive Technologies segment develops products using sustainable technologies for passenger and commercial vehicles, tractors, and off-highway segments. The Automotive Aftermarket provides data-driven services and plug-and-play solutions for transmission, engine, and chassis systems. It also includes three brands, such as LuK, INA and FAG. The Industrial segment offers a portfolio of bearing solutions, ranging from high-speed and high-precision bearings with small diameters, to large-size bearings, several meters wide. The Exports &amp; Others segment includes exports to group companies and scrap sales.</v>
    <v>3383</v>
    <v>National Stock Exchange of India</v>
    <v>XNSE</v>
    <v>XNSE</v>
    <v>Maneja15th Floor, Amar Sadanand Tech Park, Plot No 3, Survey 105/3 104/1, Baner, PUNE, MAHARASHTRA, 390013 IN</v>
    <v>3855.7</v>
    <v>Machinery, Equipment &amp; Components</v>
    <v>Stock</v>
    <v>45589.492488425924</v>
    <v>425</v>
    <v>3601</v>
    <v>606004900000</v>
    <v>SCHAEFFLER INDIA LIMITED</v>
    <v>SCHAEFFLER INDIA LIMITED</v>
    <v>3810</v>
    <v>63.280099999999997</v>
    <v>3877.1</v>
    <v>3697</v>
    <v>156303700</v>
    <v>SCHAEFFLER</v>
    <v>SCHAEFFLER INDIA LIMITED (XNSE:SCHAEFFLER)</v>
    <v>229511</v>
    <v>77750</v>
    <v>1962</v>
  </rv>
  <rv s="2">
    <v>426</v>
  </rv>
  <rv s="0">
    <v>https://www.bing.com/financeapi/forcetrigger?t=ahjxfr&amp;q=XNSE%3aSHREECEM&amp;form=skydnc</v>
    <v>Learn more on Bing</v>
  </rv>
  <rv s="1">
    <v>0</v>
    <v>SHREE CEMENT LIMITED (XNSE:SHREECEM)</v>
    <v>2</v>
    <v>3</v>
    <v>Finance</v>
    <v>4</v>
    <v>en-GB</v>
    <v>ahjxfr</v>
    <v>268435456</v>
    <v>1</v>
    <v>Powered by Refinitiv</v>
    <v>30737.75</v>
    <v>23700</v>
    <v>0.81340000000000001</v>
    <v>355.05</v>
    <v>1.4369E-2</v>
    <v>INR</v>
    <v>Shree Cement Limited is an India-based company, which is engaged in the manufacturing and selling of cement and cement related products. The Company's product categories include Ordinary Portland Cement (OPC), Portland Pozzolana Cement (PPC), Portland Slag Cement (PSC) and Composite Cement (CC). It has a diversified brand portfolio consisting of Shree Jung Rodhak Cement, Roofon Cement, Bangur Cement, Bangur Power Cement, Rockstrong Cement and Rockstrong Premium Cement. Its OPC products can be used both for structural and masonry applications and in pre-stress concrete structures. The Company's PPC products are used in the construction of hydraulic structures, such as sewage pipes, marine works, dams, dikes and more. The Company has a total cement production capacity of approximately 46.4 million tons per annum (MTPA) in India. Its oversea cement production capacity is approximately four MTPA and caters to its customers in the Middle East, Southeast Asia and other nearby markets.</v>
    <v>7073</v>
    <v>National Stock Exchange of India</v>
    <v>XNSE</v>
    <v>XNSE</v>
    <v>21 Strand Road, KOLKATA, WEST BENGAL, 700001 IN</v>
    <v>25365.4</v>
    <v>Construction Materials</v>
    <v>Stock</v>
    <v>45589.492488425924</v>
    <v>428</v>
    <v>24600</v>
    <v>891564300000</v>
    <v>SHREE CEMENT LIMITED</v>
    <v>SHREE CEMENT LIMITED</v>
    <v>24637.599999999999</v>
    <v>43.193800000000003</v>
    <v>24710.25</v>
    <v>25065.3</v>
    <v>36080750</v>
    <v>SHREECEM</v>
    <v>SHREE CEMENT LIMITED (XNSE:SHREECEM)</v>
    <v>71701</v>
    <v>25970</v>
    <v>1979</v>
  </rv>
  <rv s="2">
    <v>429</v>
  </rv>
  <rv s="0">
    <v>https://www.bing.com/financeapi/forcetrigger?t=ahjzmw&amp;q=XNSE%3aSJVN&amp;form=skydnc</v>
    <v>Learn more on Bing</v>
  </rv>
  <rv s="1">
    <v>0</v>
    <v>SJVN Limited (XNSE:SJVN)</v>
    <v>2</v>
    <v>3</v>
    <v>Finance</v>
    <v>4</v>
    <v>en-GB</v>
    <v>ahjzmw</v>
    <v>268435456</v>
    <v>1</v>
    <v>Powered by Refinitiv</v>
    <v>170.5</v>
    <v>63.4</v>
    <v>0.62129999999999996</v>
    <v>-0.04</v>
    <v>-3.5760000000000002E-4</v>
    <v>INR</v>
    <v>SJVN Limited is an India-based company, which is principally engaged in the business of generation of electricity and the tariff for power generation. The Company manufactures and provides three key products and services: generation of electricity (hydro, wind and solar), consultancy and transmission. Its businesses include thermal power, hydro power, wind power, solar power, power transmission, consultancy and power trading. The Company has diversified into wind power generation with the commissioning of its first project, which is the 47.6 megawatts (MW) Khirvire Wind Power Project at Khirvire and Kombhalne villages in Ahmednagar district of Maharashtra. Its second wind project is Sadla Wind Power Project of 50 MW capacity situated in the village Sadla, District Surendranagar in the state of Gujarat. The Company has three solar projects with total installed capacity of approximately 81.3 MW are under operation.</v>
    <v>1749</v>
    <v>National Stock Exchange of India</v>
    <v>XNSE</v>
    <v>XNSE</v>
    <v>Shakti Sadan, Corporate Office Complex, Shanan, SHIMLA, HIMACHAL PRADESH, 171006 IN</v>
    <v>114.65</v>
    <v>Electrical Utilities &amp; IPPs</v>
    <v>Stock</v>
    <v>45589.492488425924</v>
    <v>431</v>
    <v>110.69</v>
    <v>435971500000</v>
    <v>SJVN Limited</v>
    <v>SJVN Limited</v>
    <v>111.86</v>
    <v>45.13</v>
    <v>111.86</v>
    <v>111.82</v>
    <v>3929795000</v>
    <v>SJVN</v>
    <v>SJVN Limited (XNSE:SJVN)</v>
    <v>5834815</v>
    <v>6678150</v>
    <v>1988</v>
  </rv>
  <rv s="2">
    <v>432</v>
  </rv>
  <rv s="0">
    <v>https://www.bing.com/financeapi/forcetrigger?t=ahjzpr&amp;q=XNSE%3aSKFINDIA&amp;form=skydnc</v>
    <v>Learn more on Bing</v>
  </rv>
  <rv s="1">
    <v>0</v>
    <v>SKF INDIA LIMITED (XNSE:SKFINDIA)</v>
    <v>2</v>
    <v>3</v>
    <v>Finance</v>
    <v>4</v>
    <v>en-GB</v>
    <v>ahjzpr</v>
    <v>268435456</v>
    <v>1</v>
    <v>Powered by Refinitiv</v>
    <v>7350</v>
    <v>4024.5</v>
    <v>0.68279999999999996</v>
    <v>0.8</v>
    <v>1.548E-4</v>
    <v>INR</v>
    <v>SKF India Limited is an India-based company, which is engaged in supplying products solutions and services within rolling bearings, seals, mechatronics, and lubrication systems. The Company operates through the Bearings segment. Its products include Rolling bearings, Mounted bearings and housings, Super-precision bearings, Slewing bearings, Plain bearings, Magnetic bearings and systems, thin section bearings, Industrial seals, Automotive seals, Lubricants, Manual lubrication tools, Lubricators, Automatic lubrication systems, Lubrication system components, and others. It serves various industries, including Aerospace, Agriculture, Automotive, Construction, Food and beverage, General machinery, Machine tools, Marine, Material handling and others. The Company’s manufacturing facilities are located at Pune, Bangalore &amp; Haridwar. The Company's subsidiaries include Pilgrim International Limited, SKF Sealing Solutions Gmbh, SKF Economos India Pvt. Limited, and others.</v>
    <v>1701</v>
    <v>National Stock Exchange of India</v>
    <v>XNSE</v>
    <v>XNSE</v>
    <v>Chinchwad, near Chapekar Chowk,, PUNE, MAHARASHTRA, 411033 IN</v>
    <v>5210.1000000000004</v>
    <v>Machinery, Equipment &amp; Components</v>
    <v>Stock</v>
    <v>45589.492488425924</v>
    <v>434</v>
    <v>5115.55</v>
    <v>255438500000</v>
    <v>SKF INDIA LIMITED</v>
    <v>SKF INDIA LIMITED</v>
    <v>5168.8999999999996</v>
    <v>45.97</v>
    <v>5166.8500000000004</v>
    <v>5167.6499999999996</v>
    <v>49437960</v>
    <v>SKFINDIA</v>
    <v>SKF INDIA LIMITED (XNSE:SKFINDIA)</v>
    <v>25458</v>
    <v>51430</v>
    <v>1961</v>
  </rv>
  <rv s="2">
    <v>435</v>
  </rv>
  <rv s="0">
    <v>https://www.bing.com/financeapi/forcetrigger?t=c2jxar&amp;q=XNSE%3aSONACOMS&amp;form=skydnc</v>
    <v>Learn more on Bing</v>
  </rv>
  <rv s="1">
    <v>0</v>
    <v>SONA BLW PRECISION FORGINGS LIMITED (XNSE:SONACOMS)</v>
    <v>2</v>
    <v>3</v>
    <v>Finance</v>
    <v>4</v>
    <v>en-GB</v>
    <v>c2jxar</v>
    <v>268435456</v>
    <v>1</v>
    <v>Powered by Refinitiv</v>
    <v>768.65</v>
    <v>488.1</v>
    <v>0.95020000000000004</v>
    <v>85.35</v>
    <v>0.13250999999999999</v>
    <v>INR</v>
    <v>Sona BLW Precision Forgings Limited is an India-based automotive technology company providing mission-critical systems and components for electrified and non-electrified powertrain segments. The Company has capabilities in precision forging, mechanical and electrical systems, mmWave radar sensors, and base and application software development. It is a supplier of driveline and traction motor solutions to the global electric vehicle market. The Company's products include electronically locking differential, epicyclic geartrain, spool gears, integrated motor controller module (for predictive active suspension) and others. It specializes in the full-cycle development of electronics and software systems for advanced driver assistance systems, automated guided vehicles, and industrial automation. It is a global supplier with manufacturing and assembly facilities, research and development centers and engineering capability centers across India, Unites States, Serbia, Mexico, and China.</v>
    <v>4674</v>
    <v>National Stock Exchange of India</v>
    <v>XNSE</v>
    <v>XNSE</v>
    <v>Unit I, Unit II &amp; Unit III Sona Enclave, Village Begumpur Khatola Sector 35, P.O. - 90, GURGAON, HARYANA, 122004 IN</v>
    <v>744.9</v>
    <v>Automobiles &amp; Auto Parts</v>
    <v>Stock</v>
    <v>45589.4925</v>
    <v>437</v>
    <v>663.75</v>
    <v>400150400000</v>
    <v>SONA BLW PRECISION FORGINGS LIMITED</v>
    <v>SONA BLW PRECISION FORGINGS LIMITED</v>
    <v>664</v>
    <v>75.603200000000001</v>
    <v>644.1</v>
    <v>729.45</v>
    <v>621255100</v>
    <v>SONACOMS</v>
    <v>SONA BLW PRECISION FORGINGS LIMITED (XNSE:SONACOMS)</v>
    <v>27594688</v>
    <v>1928690</v>
    <v>1995</v>
  </rv>
  <rv s="2">
    <v>438</v>
  </rv>
  <rv s="0">
    <v>https://www.bing.com/financeapi/forcetrigger?t=ahk24c&amp;q=XNSE%3aSONATSOFTW&amp;form=skydnc</v>
    <v>Learn more on Bing</v>
  </rv>
  <rv s="1">
    <v>0</v>
    <v>SONATA SOFTWARE LIMITED (XNSE:SONATSOFTW)</v>
    <v>2</v>
    <v>3</v>
    <v>Finance</v>
    <v>4</v>
    <v>en-GB</v>
    <v>ahk24c</v>
    <v>268435456</v>
    <v>1</v>
    <v>Powered by Refinitiv</v>
    <v>870</v>
    <v>469.6</v>
    <v>1.5511999999999999</v>
    <v>-0.8</v>
    <v>-1.3189999999999999E-3</v>
    <v>INR</v>
    <v>Sonata Software Limited is a modernization engineering company. The Company is engaged in the business of providing Information Technology Services and Solutions to its customers in the United States of America, Europe, Middle East, Asia, Australia and India. Its cloud modernization services include cloud strategy and consulting, cloud migration, cloud-native development, and cloud optimization. It provides modernization services using its proprietary Platformation approach. Its enterprise data modernization offers data strategy and planning, data migration, and data management and analytics services. It offers application and infrastructure re-platforming and re-architecting services. It offers solutions with models that combine artificial intelligence (AI), machine learning and NLP techniques to recommend actions for business outcomes. Its Lightning platform enables customers to explore generative AI for their organization through industry-specific proof-of-concept projects.</v>
    <v>6416</v>
    <v>National Stock Exchange of India</v>
    <v>XNSE</v>
    <v>XNSE</v>
    <v>1/4, APS Trust Building Bull Temple Road,, N. R. Colony, BANGALORE, KARNATAKA, 560004 IN</v>
    <v>615.95000000000005</v>
    <v>Software &amp; IT Services</v>
    <v>Stock</v>
    <v>45589.4925</v>
    <v>440</v>
    <v>601.54999999999995</v>
    <v>168427500000</v>
    <v>SONATA SOFTWARE LIMITED</v>
    <v>SONATA SOFTWARE LIMITED</v>
    <v>612.5</v>
    <v>57.163499999999999</v>
    <v>606.70000000000005</v>
    <v>605.9</v>
    <v>277612500</v>
    <v>SONATSOFTW</v>
    <v>SONATA SOFTWARE LIMITED (XNSE:SONATSOFTW)</v>
    <v>213730</v>
    <v>724640</v>
    <v>1994</v>
  </rv>
  <rv s="2">
    <v>441</v>
  </rv>
  <rv s="0">
    <v>https://www.bing.com/financeapi/forcetrigger?t=ahju6h&amp;q=XNSE%3aSBIN&amp;form=skydnc</v>
    <v>Learn more on Bing</v>
  </rv>
  <rv s="10">
    <v>17</v>
    <v>State Bank of India (XNSE:SBIN)</v>
    <v>2</v>
    <v>18</v>
    <v>Finance</v>
    <v>4</v>
    <v>en-GB</v>
    <v>ahju6h</v>
    <v>268435456</v>
    <v>1</v>
    <v>Powered by Refinitiv</v>
    <v>912</v>
    <v>543.20000000000005</v>
    <v>1.3092999999999999</v>
    <v>8.5500000000000007</v>
    <v>1.0878000000000001E-2</v>
    <v>INR</v>
    <v>State Bank of India is an India-based banking and financial services provider. The Company is engaged in providing a wide range of products and services to individuals, commercial enterprises, corporates, public bodies and institutional customers. The Company's segments include Treasury, Corporate/Wholesale Banking, Retail Banking, Insurance Business and Other Banking Business. The Treasury segment includes investment portfolio and trading in foreign exchange contracts and derivative contracts. The Corporate/Wholesale Banking segment comprises the lending activities of corporate accounts group, commercial clients group and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232296</v>
    <v>National Stock Exchange of India</v>
    <v>XNSE</v>
    <v>XNSE</v>
    <v>Corporate Centre,14th Floor, State Bank Bhavan, Madame Cama Marg, MUMBAI, MAHARASHTRA, 400021 IN</v>
    <v>797</v>
    <v>Banking Services</v>
    <v>Stock</v>
    <v>45589.492488425924</v>
    <v>443</v>
    <v>784.65</v>
    <v>7014752000000</v>
    <v>State Bank of India</v>
    <v>State Bank of India</v>
    <v>786.05</v>
    <v>10.34</v>
    <v>786</v>
    <v>794.55</v>
    <v>8924620000</v>
    <v>SBIN</v>
    <v>State Bank of India (XNSE:SBIN)</v>
    <v>5607500</v>
    <v>11743410</v>
  </rv>
  <rv s="2">
    <v>444</v>
  </rv>
  <rv s="0">
    <v>https://www.bing.com/financeapi/forcetrigger?t=ahk2lh&amp;q=XNSE%3aSPARC&amp;form=skydnc</v>
    <v>Learn more on Bing</v>
  </rv>
  <rv s="1">
    <v>0</v>
    <v>SUN PHARMA ADVANCED RESEARCH COMPANY LIMITED (XNSE:SPARC)</v>
    <v>2</v>
    <v>3</v>
    <v>Finance</v>
    <v>4</v>
    <v>en-GB</v>
    <v>ahk2lh</v>
    <v>268435456</v>
    <v>1</v>
    <v>Powered by Refinitiv</v>
    <v>472.8</v>
    <v>196.1</v>
    <v>1.5406</v>
    <v>-0.25</v>
    <v>-1.2019999999999999E-3</v>
    <v>INR</v>
    <v>Sun Pharma Advanced Research Company Limited is an India-based clinical-stage biopharmaceutical company that focuses on developing therapeutics to improve standards of care for patients worldwide. The Company’s therapeutic focus is in the area of oncology, neurology and immunology. Its lead oncology programs include vodobatinib (SCO-088), a BCR-ABL targeting tyrosine kinase inhibitor for refractory chronic myelogenous leukemia, and an anti-MUC-1 antibody-drug conjugate (ADC) with the potential to treat multiple cancers. Its lead therapeutic agent, vodobatinib (SCC-138), is a c-ABL inhibitor that has the potential to be a therapy modulating cellular homeostasis in neurodegenerative diseases. Vibozilimod (SCD-044) is a selective sphingosine-1-phosphate receptor 1 (S1PR1) agonist targeting autoimmune disorders. SCD-153 is a topical agent being developed for the treatment of alopecia areata. SBO-154 is an ADC being developed for multiple tumor types expressing MUC-1.</v>
    <v>409</v>
    <v>National Stock Exchange of India</v>
    <v>XNSE</v>
    <v>XNSE</v>
    <v>17B Mahal Industrial Estate, Mahakali Caves Road, Andheri (East), MUMBAI, MAHARASHTRA, 400093 IN</v>
    <v>210.57</v>
    <v>Pharmaceuticals</v>
    <v>Stock</v>
    <v>45589.4925</v>
    <v>446</v>
    <v>206.25</v>
    <v>67506980000</v>
    <v>SUN PHARMA ADVANCED RESEARCH COMPANY LIMITED</v>
    <v>SUN PHARMA ADVANCED RESEARCH COMPANY LIMITED</v>
    <v>208.4</v>
    <v>0</v>
    <v>208.02</v>
    <v>207.77</v>
    <v>324521600</v>
    <v>SPARC</v>
    <v>SUN PHARMA ADVANCED RESEARCH COMPANY LIMITED (XNSE:SPARC)</v>
    <v>231852</v>
    <v>724230</v>
    <v>2006</v>
  </rv>
  <rv s="2">
    <v>447</v>
  </rv>
  <rv s="0">
    <v>https://www.bing.com/financeapi/forcetrigger?t=ahk5ur&amp;q=XNSE%3aSUNDARMFIN&amp;form=skydnc</v>
    <v>Learn more on Bing</v>
  </rv>
  <rv s="1">
    <v>0</v>
    <v>SUNDARAM FINANCE LIMITED (XNSE:SUNDARMFIN)</v>
    <v>2</v>
    <v>3</v>
    <v>Finance</v>
    <v>4</v>
    <v>en-GB</v>
    <v>ahk5ur</v>
    <v>268435456</v>
    <v>1</v>
    <v>Powered by Refinitiv</v>
    <v>5535.85</v>
    <v>2942.7</v>
    <v>0.98480000000000001</v>
    <v>-201.6</v>
    <v>-4.1108000000000006E-2</v>
    <v>INR</v>
    <v>Sundaram Finance Limited is an India-based non-banking finance company. The Company, together with its subsidiaries and joint venture, is engaged in the business of financing of commercial vehicles, cars, construction equipment, other vehicles and housing finance in the retail segment, business of investments, mutual funds, general insurance, retail distribution of a wide array of financial services and products, information technology, business processing and support services. Its segments include Asset Financing and Others. The Company's subsidiaries include Sundaram Finance Holdings Limited, Sundaram Home Finance Limited, Sundaram Asset Management Company Limited, Sundaram Trustee Company Limited, LGF Services Limited, Sundaram Fund Services Limited, Sundaram Business Services Limited, Sundaram Alternate Assets Limited, and LGF Services Limited.</v>
    <v>5059</v>
    <v>National Stock Exchange of India</v>
    <v>XNSE</v>
    <v>XNSE</v>
    <v>21, Patullos Road, CHENNAI, TAMIL NADU, 600002 IN</v>
    <v>4909.1000000000004</v>
    <v>Banking Services</v>
    <v>Stock</v>
    <v>45589.4925</v>
    <v>449</v>
    <v>4655</v>
    <v>540393200000</v>
    <v>SUNDARAM FINANCE LIMITED</v>
    <v>SUNDARAM FINANCE LIMITED</v>
    <v>4904.95</v>
    <v>35.0518</v>
    <v>4904.2</v>
    <v>4702.6000000000004</v>
    <v>110189900</v>
    <v>SUNDARMFIN</v>
    <v>SUNDARAM FINANCE LIMITED (XNSE:SUNDARMFIN)</v>
    <v>69311</v>
    <v>59630</v>
    <v>1954</v>
  </rv>
  <rv s="2">
    <v>450</v>
  </rv>
  <rv s="0">
    <v>https://www.bing.com/financeapi/forcetrigger?t=ahk61h&amp;q=XNSE%3aSUNDRMFAST&amp;form=skydnc</v>
    <v>Learn more on Bing</v>
  </rv>
  <rv s="1">
    <v>0</v>
    <v>SUNDRAM FASTENERS LIMITED (XNSE:SUNDRMFAST)</v>
    <v>2</v>
    <v>3</v>
    <v>Finance</v>
    <v>4</v>
    <v>en-GB</v>
    <v>ahk61h</v>
    <v>268435456</v>
    <v>1</v>
    <v>Powered by Refinitiv</v>
    <v>1505.95</v>
    <v>1003.05</v>
    <v>1.2323999999999999</v>
    <v>19.350000000000001</v>
    <v>1.4074999999999999E-2</v>
    <v>INR</v>
    <v>Sundram Fasteners Limited is an India-based company. The Company is engaged in the manufacture and sale of bolts and nuts, water and oil pumps, sintered products, cold extruded components, hot and warm forged parts, radiator caps and other parts, which have applications primarily in the automobile industry. Its product range includes high-tensile fasteners, powder metallurgy, cold extruded parts, hot forged, powertrain components, pumps and assemblies, iron powder, and radiator caps. Its high tensile fasteners product range includes wind energy fasteners and automotive fasteners, and aerospace and aviation fasteners. Its cold extrusion product range includes gear blanks, transmission shafts, starter sleeves and pinions and fan hubs, among others. Its hot forged parts include connecting rods, crankshaft sprockets and stainless-steel turbocharger parts, among others. Its power train components include turbine shafts, output shafts and clutch hub, crankshaft sprockets, and others.</v>
    <v>3058</v>
    <v>National Stock Exchange of India</v>
    <v>XNSE</v>
    <v>XNSE</v>
    <v>98 - A, VII Floor, Dr.Radhakrishnan Salai, Mylapore, CHENNAI, TAMIL NADU, 600004 IN</v>
    <v>1400</v>
    <v>Automobiles &amp; Auto Parts</v>
    <v>Stock</v>
    <v>45589.4925</v>
    <v>452</v>
    <v>1354.45</v>
    <v>288874000000</v>
    <v>SUNDRAM FASTENERS LIMITED</v>
    <v>SUNDRAM FASTENERS LIMITED</v>
    <v>1382</v>
    <v>53.477899999999998</v>
    <v>1374.75</v>
    <v>1394.1</v>
    <v>210128400</v>
    <v>SUNDRMFAST</v>
    <v>SUNDRAM FASTENERS LIMITED (XNSE:SUNDRMFAST)</v>
    <v>35489</v>
    <v>56310</v>
    <v>1962</v>
  </rv>
  <rv s="2">
    <v>453</v>
  </rv>
  <rv s="0">
    <v>https://www.bing.com/financeapi/forcetrigger?t=ahk6cw&amp;q=XNSE%3aSUNTECK&amp;form=skydnc</v>
    <v>Learn more on Bing</v>
  </rv>
  <rv s="1">
    <v>0</v>
    <v>SUNTECK REALTY LIMITED (XNSE:SUNTECK)</v>
    <v>2</v>
    <v>3</v>
    <v>Finance</v>
    <v>4</v>
    <v>en-GB</v>
    <v>ahk6cw</v>
    <v>268435456</v>
    <v>1</v>
    <v>Powered by Refinitiv</v>
    <v>699</v>
    <v>380.05</v>
    <v>1.1094999999999999</v>
    <v>-15.3</v>
    <v>-2.6981999999999999E-2</v>
    <v>INR</v>
    <v>Sunteck Realty Limited is an India-based company, which is engaged in the activities of real estate development of residential and commercial projects. It is engaged in construction and development of real estate and allied activities. It has a portfolio of about 52.5 million square feet spread across 32 projects. The Company’s projects are under six brands, such as Signature, Signia, Sunteck City, Sunteck World and commercial and retail under Sunteck labels. Its residential projects include uber luxury, ultra luxury, premium luxury, marquee luxury, and aspirational luxury. Its commercial and retail projects include Sunteck Pinnacle, Sunteck Crest, Sunteck Promenade, Sunteck Icon, 5th Avenue, SunteckCity, Sunteck Centre, Sunteck Grandeur, Sunteck Kanaka, Sunteck BKC 51. The Company's subsidiaries include Advaith Infraprojects Private Limited, Clarissa Facility Management LLP, Sunteck Lifestyle International Private Limited (Mauritius), Sunteck Property Holdings Private Limited.</v>
    <v>587</v>
    <v>National Stock Exchange of India</v>
    <v>XNSE</v>
    <v>XNSE</v>
    <v>5th Floor, Sunteck Centre, 37.40 subhash Road. Vile Parie (East) ,, MUMBAI, MAHARASHTRA, 400057 IN</v>
    <v>569</v>
    <v>Real Estate Operations</v>
    <v>Stock</v>
    <v>45589.4925</v>
    <v>455</v>
    <v>547</v>
    <v>83065130000</v>
    <v>SUNTECK REALTY LIMITED</v>
    <v>SUNTECK REALTY LIMITED</v>
    <v>569</v>
    <v>81.545100000000005</v>
    <v>567.04999999999995</v>
    <v>551.75</v>
    <v>146486400</v>
    <v>SUNTECK</v>
    <v>SUNTECK REALTY LIMITED (XNSE:SUNTECK)</v>
    <v>149969</v>
    <v>481840</v>
    <v>1981</v>
  </rv>
  <rv s="2">
    <v>456</v>
  </rv>
  <rv s="0">
    <v>https://www.bing.com/financeapi/forcetrigger?t=ahk7w7&amp;q=XNSE%3aSWANENERGY&amp;form=skydnc</v>
    <v>Learn more on Bing</v>
  </rv>
  <rv s="1">
    <v>0</v>
    <v>SWAN ENERGY LIMITED (XNSE:SWANENERGY)</v>
    <v>2</v>
    <v>3</v>
    <v>Finance</v>
    <v>4</v>
    <v>en-GB</v>
    <v>ahk7w7</v>
    <v>268435456</v>
    <v>1</v>
    <v>Powered by Refinitiv</v>
    <v>782.25</v>
    <v>295.3</v>
    <v>0.40200000000000002</v>
    <v>-5.6</v>
    <v>-1.1568E-2</v>
    <v>INR</v>
    <v>Swan Energy Limited is an India-based petrochemicals and textile company. The Company’s segments include Textile, Energy, Construction/Others, Distribution &amp; Development, Warehousing, Manufacturing and Power Generation. The Company’s business verticals include oil and gas, petrochemical manufacturing and trading, textiles and realty. It is implementing a greenfield liquefied natural gas (LNG) port project. The project comprises the development of LNG port facilities utilizing a floating, storage, and regasification unit (FSRU) for LNG receipt, storage, regasification, and send-out. It is also engaged in dyeing and printing a range of fabrics, including cotton, cotton blend fabrics like polyester cotton, linen and viscose fabrics with Lycra and non-Lycra options. It has developed two property projects in Mumbai, a commercial information technology (IT) park at Kurla and a residential complex at Sewri. It is also engaged in the production of petrochemical products.</v>
    <v>137</v>
    <v>National Stock Exchange of India</v>
    <v>XNSE</v>
    <v>XNSE</v>
    <v>6, Feltham House, 2nd Floor, 10 J.N. Heredia Marg, Ballard Estate, MUMBAI, MAHARASHTRA, 400001 IN</v>
    <v>493.2</v>
    <v>Textiles &amp; Apparel</v>
    <v>Stock</v>
    <v>45589.4925</v>
    <v>458</v>
    <v>474.8</v>
    <v>151744500000</v>
    <v>SWAN ENERGY LIMITED</v>
    <v>SWAN ENERGY LIMITED</v>
    <v>489</v>
    <v>23.62</v>
    <v>484.1</v>
    <v>478.5</v>
    <v>313456900</v>
    <v>SWANENERGY</v>
    <v>SWAN ENERGY LIMITED (XNSE:SWANENERGY)</v>
    <v>1396105</v>
    <v>1024670</v>
    <v>1909</v>
  </rv>
  <rv s="2">
    <v>459</v>
  </rv>
  <rv s="0">
    <v>https://www.bing.com/financeapi/forcetrigger?t=ahk8ec&amp;q=XNSE%3aSYNGENE&amp;form=skydnc</v>
    <v>Learn more on Bing</v>
  </rv>
  <rv s="1">
    <v>0</v>
    <v>SYNGENE INTERNATIONAL LIMITED (XNSE:SYNGENE)</v>
    <v>2</v>
    <v>3</v>
    <v>Finance</v>
    <v>4</v>
    <v>en-GB</v>
    <v>ahk8ec</v>
    <v>268435456</v>
    <v>1</v>
    <v>Powered by Refinitiv</v>
    <v>945.25</v>
    <v>607.65</v>
    <v>0.99229999999999996</v>
    <v>42.9</v>
    <v>5.1264000000000004E-2</v>
    <v>INR</v>
    <v>Syngene International Limited is an integrated research, development, and manufacturing services company. The Company is engaged in providing contract research and manufacturing services from lead generation to clinical supplies to pharmaceutical and biotechnology companies. Its services include drug discovery and development capabilities in medicinal chemistry, biology, in vivo pharmacology, toxicology, custom synthesis, process research and development (R&amp;D), current good manufacturing practice (cGMP) manufacturing, formulation, and analytical development, along with clinical development services. It offers SynVent, a therapeutic discovery and development platform for executing drug discovery projects. Its business divisions include discovery services, R&amp;D centers, development services, and manufacturing services. It serves the pharmaceuticals, biotechnology, nutrition, animal health, consumer goods, and specialty chemicals. It operates multi-modal biologics manufacturing facility.</v>
    <v>6510</v>
    <v>National Stock Exchange of India</v>
    <v>XNSE</v>
    <v>XNSE</v>
    <v>Syngene International Ltd, Biocon Park, SEZ,, Bommasandra Industrial Area - Phase-IV, Jigani Link Road, BANGALORE, KARNATAKA, 560099 IN</v>
    <v>895</v>
    <v>Biotechnology &amp; Medical Research</v>
    <v>Stock</v>
    <v>45589.4925</v>
    <v>461</v>
    <v>833.25</v>
    <v>336475000000</v>
    <v>SYNGENE INTERNATIONAL LIMITED</v>
    <v>SYNGENE INTERNATIONAL LIMITED</v>
    <v>835</v>
    <v>73.286799999999999</v>
    <v>836.85</v>
    <v>879.75</v>
    <v>401186300</v>
    <v>SYNGENE</v>
    <v>SYNGENE INTERNATIONAL LIMITED (XNSE:SYNGENE)</v>
    <v>3245205</v>
    <v>443430</v>
    <v>1993</v>
  </rv>
  <rv s="2">
    <v>462</v>
  </rv>
  <rv s="0">
    <v>https://www.bing.com/financeapi/forcetrigger?t=ahkau2&amp;q=XNSE%3aTCS&amp;form=skydnc</v>
    <v>Learn more on Bing</v>
  </rv>
  <rv s="1">
    <v>0</v>
    <v>TATA CONSULTANCY SERVICES LIMITED (XNSE:TCS)</v>
    <v>2</v>
    <v>3</v>
    <v>Finance</v>
    <v>4</v>
    <v>en-GB</v>
    <v>ahkau2</v>
    <v>268435456</v>
    <v>1</v>
    <v>Powered by Refinitiv</v>
    <v>4592.25</v>
    <v>3295.73</v>
    <v>0.59619999999999995</v>
    <v>-18.350000000000001</v>
    <v>-4.5129999999999997E-3</v>
    <v>INR</v>
    <v>Tata Consultancy Services Limited (TCS) is an India-based company engaged in providing information technology (IT) services, consulting, and business solutions The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612724</v>
    <v>National Stock Exchange of India</v>
    <v>XNSE</v>
    <v>XNSE</v>
    <v>9th Floor, Nirmal Building, Nariman Point, MUMBAI, MAHARASHTRA, 400021 IN</v>
    <v>4079</v>
    <v>Software &amp; IT Services</v>
    <v>Stock</v>
    <v>45589.4925</v>
    <v>464</v>
    <v>4004</v>
    <v>14712050000000</v>
    <v>TATA CONSULTANCY SERVICES LIMITED</v>
    <v>TATA CONSULTANCY SERVICES LIMITED</v>
    <v>4004</v>
    <v>31.08</v>
    <v>4066.25</v>
    <v>4047.9</v>
    <v>3618087000</v>
    <v>TCS</v>
    <v>TATA CONSULTANCY SERVICES LIMITED (XNSE:TCS)</v>
    <v>2676744</v>
    <v>2576790</v>
    <v>1995</v>
  </rv>
  <rv s="2">
    <v>465</v>
  </rv>
  <rv s="0">
    <v>https://www.bing.com/financeapi/forcetrigger?t=ahkaa2&amp;q=XNSE%3aTATASTEEL&amp;form=skydnc</v>
    <v>Learn more on Bing</v>
  </rv>
  <rv s="1">
    <v>0</v>
    <v>TATA STEEL LIMITED (XNSE:TATASTEEL)</v>
    <v>2</v>
    <v>3</v>
    <v>Finance</v>
    <v>4</v>
    <v>en-GB</v>
    <v>ahkaa2</v>
    <v>268435456</v>
    <v>1</v>
    <v>Powered by Refinitiv</v>
    <v>184.6</v>
    <v>114.6</v>
    <v>1.4601999999999999</v>
    <v>0.2</v>
    <v>1.3439999999999999E-3</v>
    <v>INR</v>
    <v>Tata Steel Ltd is an India-based steel company. The Company is engaged in the manufacturing and marketing of crude steel products. It operates through three segments: flat products, long products and special products. Its flat products include flat steel, plate, and sheet steel; hot and cold rolled coils; electrical steels, such as mild and high-strength steel bars, wire rods, wires and cables; and stainless steel.</v>
    <v>78321</v>
    <v>National Stock Exchange of India</v>
    <v>XNSE</v>
    <v>XNSE</v>
    <v>Bombay House, 24, Homi Modi Street, MUMBAI, MAHARASHTRA, 400001 IN</v>
    <v>149.83000000000001</v>
    <v>Metals &amp; Mining</v>
    <v>Stock</v>
    <v>45589.4925</v>
    <v>467</v>
    <v>148.01</v>
    <v>1857300000000</v>
    <v>TATA STEEL LIMITED</v>
    <v>TATA STEEL LIMITED</v>
    <v>149.49</v>
    <v>0</v>
    <v>148.78</v>
    <v>148.97999999999999</v>
    <v>12485450000</v>
    <v>TATASTEEL</v>
    <v>TATA STEEL LIMITED (XNSE:TATASTEEL)</v>
    <v>22115070</v>
    <v>37296270</v>
    <v>1907</v>
  </rv>
  <rv s="2">
    <v>468</v>
  </rv>
  <rv s="0">
    <v>https://www.bing.com/financeapi/forcetrigger?t=ahjlww&amp;q=XNSE%3aRAMCOCEM&amp;form=skydnc</v>
    <v>Learn more on Bing</v>
  </rv>
  <rv s="1">
    <v>0</v>
    <v>THE RAMCO CEMENTS LIMITED (XNSE:RAMCOCEM)</v>
    <v>2</v>
    <v>3</v>
    <v>Finance</v>
    <v>4</v>
    <v>en-GB</v>
    <v>ahjlww</v>
    <v>268435456</v>
    <v>1</v>
    <v>Powered by Refinitiv</v>
    <v>1058.2</v>
    <v>700</v>
    <v>0.83150000000000002</v>
    <v>5.95</v>
    <v>7.0930000000000003E-3</v>
    <v>INR</v>
    <v>The Ramco Cements Limited is an India-based company, which is engaged in the manufacture of cement, ready mix concrete and dry mortar products. The Company also sells cement in Sri Lanka through direct exports and Maldives through merchant exports. Its products include cement-blended, cement- ordinary portland cement (OPC), dry mix products, and ready-mix concrete. The cement product includes Ramco Supergrade, Ramco Supercrete, Ramco Superfine EFC, Ramco Super Steel, Ramco OPC Infra 53 Grade, Ramco OPC 53 Grade, Ramco OPC 43 Grade, Ramco Super-Fast and others. The Dry mix products include Ramco Super Plaster, Ramco Plastering Compound, Ramco Super Fine and others. The concrete product includes Ramco Ready Mix Concrete RMC. The Company manufactures a range of dry mix products to cater to the non-structural application needs of the construction sector. Its plants and capabilities include integrated plants, grinding units, packing plants, ready mix plants, dry mix plants and wind farms.</v>
    <v>3647</v>
    <v>National Stock Exchange of India</v>
    <v>XNSE</v>
    <v>XNSE</v>
    <v>Auras Corporate Centre, 98-A, V Floor, Dr. Radhakrishnan Road, CHENNAI, TAMIL NADU, 600004 IN</v>
    <v>854</v>
    <v>Construction Materials</v>
    <v>Stock</v>
    <v>45589.492488425924</v>
    <v>470</v>
    <v>831.5</v>
    <v>198213900000</v>
    <v>THE RAMCO CEMENTS LIMITED</v>
    <v>THE RAMCO CEMENTS LIMITED</v>
    <v>837</v>
    <v>59.35</v>
    <v>838.85</v>
    <v>844.8</v>
    <v>236292400</v>
    <v>RAMCOCEM</v>
    <v>THE RAMCO CEMENTS LIMITED (XNSE:RAMCOCEM)</v>
    <v>249452</v>
    <v>504660</v>
    <v>1957</v>
  </rv>
  <rv s="2">
    <v>471</v>
  </rv>
  <rv s="0">
    <v>https://www.bing.com/financeapi/forcetrigger?t=ahkdjc&amp;q=XNSE%3aTIMKEN&amp;form=skydnc</v>
    <v>Learn more on Bing</v>
  </rv>
  <rv s="1">
    <v>0</v>
    <v>TIMKEN INDIA LIMITED (XNSE:TIMKEN)</v>
    <v>2</v>
    <v>3</v>
    <v>Finance</v>
    <v>4</v>
    <v>en-GB</v>
    <v>ahkdjc</v>
    <v>268435456</v>
    <v>1</v>
    <v>Powered by Refinitiv</v>
    <v>4817.8999999999996</v>
    <v>2524.5</v>
    <v>0.84419999999999995</v>
    <v>-81.650000000000006</v>
    <v>-2.3531E-2</v>
    <v>INR</v>
    <v>Timken India Limited is an India-based company, which is engaged in engineered bearings and industrial motion products. The Company is in the manufacture, distribution and sale of anti-friction bearings, primarily tapered roller bearings, other roller bearings, components, accessories, and mechanical power transmission products for a diverse customer base. It also provides maintenance contract and refurbishment services. The Company's manufacturing plants are located at Jamshedpur in Jharkhand &amp; Bharuch in Gujarat and distribution centers are located in various parts of the country. Industrial motion products include augers, automatic lubrication systems, belts, brakes and clutches, chain, couplings &amp; universal joints, gear drives / transmissions, linear motion, lubrication and lubrication systems, Timken maintenance tools, gearboxes overhaul, motor repair services, and up tower wind services. It offers various brands, such as Timken, Beka, Cone Drive, Diamond Drives and others.</v>
    <v>1279</v>
    <v>National Stock Exchange of India</v>
    <v>XNSE</v>
    <v>XNSE</v>
    <v>39-42, Electronic City, Phase II, HOSUR Road, BANGALORE, KARNATAKA, 560100 IN</v>
    <v>3485.2</v>
    <v>Machinery, Equipment &amp; Components</v>
    <v>Stock</v>
    <v>45589.4925</v>
    <v>473</v>
    <v>3371</v>
    <v>260997700000</v>
    <v>TIMKEN INDIA LIMITED</v>
    <v>TIMKEN INDIA LIMITED</v>
    <v>3465</v>
    <v>65.53</v>
    <v>3469.85</v>
    <v>3388.2</v>
    <v>75218730</v>
    <v>TIMKEN</v>
    <v>TIMKEN INDIA LIMITED (XNSE:TIMKEN)</v>
    <v>52020</v>
    <v>42490</v>
    <v>1996</v>
  </rv>
  <rv s="2">
    <v>474</v>
  </rv>
  <rv s="0">
    <v>https://www.bing.com/financeapi/forcetrigger?t=ahkgbh&amp;q=XNSE%3aTWL&amp;form=skydnc</v>
    <v>Learn more on Bing</v>
  </rv>
  <rv s="1">
    <v>0</v>
    <v>TITAGARH RAIL SYSTEMS LIMITED (XNSE:TITAGARH)</v>
    <v>2</v>
    <v>3</v>
    <v>Finance</v>
    <v>4</v>
    <v>en-GB</v>
    <v>ahkgbh</v>
    <v>268435456</v>
    <v>1</v>
    <v>Powered by Refinitiv</v>
    <v>1896.95</v>
    <v>702.3</v>
    <v>1.8063</v>
    <v>-25.4</v>
    <v>-2.1314000000000003E-2</v>
    <v>INR</v>
    <v>Titagarh Rail Systems Limited is an India-based company, which offers mobility solutions with its presence in both the passenger and freight rail systems including railway wagons, components, passenger coaches (EMU/MEMU) and metro coaches. The Company's segments include Freight Rail Systems and Passenger Rail Systems. The Freight Rail Systems segment consists of manufacturing of wagons, loco shells, bogies, couplers, their components, designing and construction of warships, passenger vessels, tug and specialized equipment's for defense, bridge girders and others. The Passenger Rail Systems segment consists of designing and manufacturing of metro, passenger coaches, EMUs, train sets, monorail, propulsion equipment, traction motors and their components. The Company produces integral components for both Indian Railways and the global market, particularly in rail crossings. It has executed contracts for the maintenance of freight cars throughout their complete lifecycle.</v>
    <v>1060</v>
    <v>National Stock Exchange of India</v>
    <v>XNSE</v>
    <v>XNSE</v>
    <v>Titagarh Towers 756,, Anandapur, E.M. Bypass, KOLKATA, WEST BENGAL, 700107 IN</v>
    <v>1217.6500000000001</v>
    <v>Machinery, Equipment &amp; Components</v>
    <v>Stock</v>
    <v>45589.4925</v>
    <v>476</v>
    <v>1160</v>
    <v>160490700000</v>
    <v>TITAGARH RAIL SYSTEMS LIMITED</v>
    <v>TITAGARH RAIL SYSTEMS LIMITED</v>
    <v>1195</v>
    <v>53.17</v>
    <v>1191.7</v>
    <v>1166.3</v>
    <v>134673800</v>
    <v>TITAGARH</v>
    <v>TITAGARH RAIL SYSTEMS LIMITED (XNSE:TITAGARH)</v>
    <v>1819319</v>
    <v>3960500</v>
    <v>1997</v>
  </rv>
  <rv s="2">
    <v>477</v>
  </rv>
  <rv s="0">
    <v>https://www.bing.com/financeapi/forcetrigger?t=ahkezr&amp;q=XNSE%3aTRIDENT&amp;form=skydnc</v>
    <v>Learn more on Bing</v>
  </rv>
  <rv s="1">
    <v>0</v>
    <v>TRIDENT LIMITED (XNSE:TRIDENT)</v>
    <v>2</v>
    <v>3</v>
    <v>Finance</v>
    <v>4</v>
    <v>en-GB</v>
    <v>ahkezr</v>
    <v>268435456</v>
    <v>1</v>
    <v>Powered by Refinitiv</v>
    <v>52.9</v>
    <v>32.22</v>
    <v>0.85399999999999998</v>
    <v>-0.08</v>
    <v>-2.4129999999999998E-3</v>
    <v>INR</v>
    <v>Trident Limited is an India-based vertically integrated textile and paper company. The Company is engaged in manufacturing, trading and selling of Textiles (Yarn, Terry Towels &amp; Bedsheets) and Paper &amp; Chemicals. Its segments include Yarn, Towel, Bedsheets, and Paper and Chemicals. It manufactures cotton yarn for domestic textile manufacturing. Its yarn product portfolio includes 100% cotton combed yarn, special open-end yarn, air jet yarn, carded yarn, organic cotton yarn, compact yarn, air-rich yarn, certified cotton yarn, melange yarn and others. Its home textiles include bath and bed linen. Its bath and bed linen product portfolio include organic, spa and hotel, beach, designer, jacquard, dobby texture, bathmats, checkered, bath rugs and others. The Company is a wheat straw-based paper producer, which offers multi-colour, quick-turn publishing and branded copier paper. The Company produces supreme quality LR/AR grade sulphuric acid.</v>
    <v>15500</v>
    <v>National Stock Exchange of India</v>
    <v>XNSE</v>
    <v>XNSE</v>
    <v>Trident Complex, Raikot Road, Barnala, SANGRUR, PUNJAB, 141001 IN</v>
    <v>33.56</v>
    <v>Textiles &amp; Apparel</v>
    <v>Stock</v>
    <v>45589.4925</v>
    <v>479</v>
    <v>33</v>
    <v>166816400000</v>
    <v>TRIDENT LIMITED</v>
    <v>TRIDENT LIMITED</v>
    <v>33.39</v>
    <v>49.95</v>
    <v>33.15</v>
    <v>33.07</v>
    <v>5032169000</v>
    <v>TRIDENT</v>
    <v>TRIDENT LIMITED (XNSE:TRIDENT)</v>
    <v>3192877</v>
    <v>5347000</v>
    <v>1990</v>
  </rv>
  <rv s="2">
    <v>480</v>
  </rv>
  <rv s="0">
    <v>https://www.bing.com/financeapi/forcetrigger?t=ahknnm&amp;q=XNSE%3aWELCORP&amp;form=skydnc</v>
    <v>Learn more on Bing</v>
  </rv>
  <rv s="1">
    <v>0</v>
    <v>WELSPUN CORP LIMITED (XNSE:WELCORP)</v>
    <v>2</v>
    <v>3</v>
    <v>Finance</v>
    <v>4</v>
    <v>en-GB</v>
    <v>ahknnm</v>
    <v>268435456</v>
    <v>1</v>
    <v>Powered by Refinitiv</v>
    <v>794.75</v>
    <v>385.8</v>
    <v>1.3225</v>
    <v>6.65</v>
    <v>9.333000000000001E-3</v>
    <v>INR</v>
    <v>Welspun Corp Limited is an India-based company, which is engaged in the line pipes and home solutions, along with other lines of businesses in infrastructure, pipe solutions, building materials, warehousing, retail, advanced textiles and flooring solutions. The Company is engaged in the manufacturing of large diameter pipes globally and has established a global footprint across six continents and fifty countries by delivering key customized solutions for both onshore and offshore applications. It offers end-to-end products, comprehensive pipe solutions and ancillary services. It also manufactures Bureau of Indian Standards (BIS) -certified steel billets, thermo-mechanically treated (TMT) rebars, ductile iron (DI) pipes, stainless steel pipes, and tubes &amp; bars. The Company has manufacturing facilities in Anjar (Gujarat), Bhopal (Madhya Pradesh), Mandya (Karnataka) and Jhagadia (Gujarat) in India. Overseas, the Company has a manufacturing presence in Little Rock, Arkansas, United States.</v>
    <v>2663</v>
    <v>National Stock Exchange of India</v>
    <v>XNSE</v>
    <v>XNSE</v>
    <v>Welspun House, 5Th Floor, Kamala City,, Senapati Bapat Marg, Lower Parel (W),, MUMBAI, MAHARASHTRA, 400013 IN</v>
    <v>739</v>
    <v>Metals &amp; Mining</v>
    <v>Stock</v>
    <v>45589.4925</v>
    <v>482</v>
    <v>711</v>
    <v>186862200000</v>
    <v>WELSPUN CORP LIMITED</v>
    <v>WELSPUN CORP LIMITED</v>
    <v>711</v>
    <v>15.762499999999999</v>
    <v>712.5</v>
    <v>719.15</v>
    <v>262262700</v>
    <v>WELCORP</v>
    <v>WELSPUN CORP LIMITED (XNSE:WELCORP)</v>
    <v>499164</v>
    <v>486300</v>
    <v>1995</v>
  </rv>
  <rv s="2">
    <v>483</v>
  </rv>
  <rv s="0">
    <v>https://www.bing.com/financeapi/forcetrigger?t=bra8w7&amp;q=XNSE%3aWESTLIFE&amp;form=skydnc</v>
    <v>Learn more on Bing</v>
  </rv>
  <rv s="1">
    <v>0</v>
    <v>WESTLIFE FOODWORLD LIMITED (XNSE:WESTLIFE)</v>
    <v>2</v>
    <v>3</v>
    <v>Finance</v>
    <v>4</v>
    <v>en-GB</v>
    <v>bra8w7</v>
    <v>268435456</v>
    <v>1</v>
    <v>Powered by Refinitiv</v>
    <v>957</v>
    <v>708.95</v>
    <v>0.78400000000000003</v>
    <v>-22.95</v>
    <v>-2.7806000000000001E-2</v>
    <v>INR</v>
    <v>Westlife Foodworld Limited, through its subsidiary, Hardcastle Restaurants Private Limited, is focused on setting up and operating quick service restaurants (QSR) in India. The Company is a McDonald's franchisee with rights to own and operate McDonald's restaurants in India's west and south markets. The Company's products include burgers; chicken; desserts; shakes, smoothies and coolers; coffee; wraps; sides, and breakfast. Its brand extension business includes McCafe, McDelivery, McBreakfast and Dessert Kiosks. McCafe is McDonald's in-house coffee chain offering over 45 hot and cold beverages. It serves approximately 200 million customers annually over 397 McDonald’s restaurants across 64 cities in the states of Telangana, Gujarat, Karnataka, Maharashtra, Tamil Nadu, Kerala, Chhattisgarh, Andhra Pradesh, Goa and parts of Madhya Pradesh and Union Territory of Puducherry.</v>
    <v>10314</v>
    <v>National Stock Exchange of India</v>
    <v>XNSE</v>
    <v>XNSE</v>
    <v>1001, Tower-3, 10th Floor Indiabulls Finance Center, Senapati Bapat Marg, Elphinstone Road, MUMBAI, MAHARASHTRA, 400013 IN</v>
    <v>848</v>
    <v>Hotels &amp; Entertainment Services</v>
    <v>Stock</v>
    <v>45589.4925</v>
    <v>485</v>
    <v>783.3</v>
    <v>130572300000</v>
    <v>WESTLIFE FOODWORLD LIMITED</v>
    <v>WESTLIFE FOODWORLD LIMITED</v>
    <v>826</v>
    <v>289.70650000000001</v>
    <v>825.35</v>
    <v>802.4</v>
    <v>155424800</v>
    <v>WESTLIFE</v>
    <v>WESTLIFE FOODWORLD LIMITED (XNSE:WESTLIFE)</v>
    <v>262174</v>
    <v>84480</v>
    <v>1982</v>
  </rv>
  <rv s="2">
    <v>486</v>
  </rv>
  <rv s="0">
    <v>https://www.bing.com/financeapi/forcetrigger?t=ahkpgh&amp;q=XNSE%3aZEEL&amp;form=skydnc</v>
    <v>Learn more on Bing</v>
  </rv>
  <rv s="1">
    <v>0</v>
    <v>Zee Entertainment Enterprises Limited (XNSE:ZEEL)</v>
    <v>2</v>
    <v>3</v>
    <v>Finance</v>
    <v>4</v>
    <v>en-GB</v>
    <v>ahkpgh</v>
    <v>268435456</v>
    <v>1</v>
    <v>Powered by Refinitiv</v>
    <v>299.7</v>
    <v>121.55</v>
    <v>1.3469</v>
    <v>0.67</v>
    <v>5.4219999999999997E-3</v>
    <v>INR</v>
    <v>Zee Entertainment Enterprises Limited is an India-based content company offering entertainment content to diverse audiences. The Company is engaged in businesses, such as broadcasting of satellite television channels and digital media; space selling agent for other satellite television channels; sale of media content, such as programs/film rights/feeds/music rights, and movie production and distribution. Its entertainment platforms consist of Broadcast, which includes domestic and international; Digital, which includes over-the-top (OTT), content delivery, and technology &amp; innovation, and Movies &amp; Music, which includes movie production &amp; distribution, and music publishing. Its domestic broadcasting categories include Hindi General Entertainment Channels, Regional Entertainment Channels, Hindi Movie Cluster and Niche Channels. It serves the South Asian diaspora with channels and programming in Indian languages, as well as the international audience in their native languages as well.</v>
    <v>3437</v>
    <v>National Stock Exchange of India</v>
    <v>XNSE</v>
    <v>XNSE</v>
    <v>18th Floor, A - Wing, Marathon Futurex, Lower Parel, MUMBAI, MAHARASHTRA IN</v>
    <v>126.42</v>
    <v>Media &amp; Publishing</v>
    <v>Stock</v>
    <v>45589.4925</v>
    <v>488</v>
    <v>122.9</v>
    <v>118691400000</v>
    <v>Zee Entertainment Enterprises Limited</v>
    <v>Zee Entertainment Enterprises Limited</v>
    <v>122.9</v>
    <v>29.8857</v>
    <v>123.57</v>
    <v>124.24</v>
    <v>960519400</v>
    <v>ZEEL</v>
    <v>Zee Entertainment Enterprises Limited (XNSE:ZEEL)</v>
    <v>8264160</v>
    <v>14925140</v>
    <v>1982</v>
  </rv>
  <rv s="2">
    <v>489</v>
  </rv>
  <rv s="0">
    <v>https://www.bing.com/financeapi/forcetrigger?t=ahkn3m&amp;q=XNSE%3aZFCVINDIA&amp;form=skydnc</v>
    <v>Learn more on Bing</v>
  </rv>
  <rv s="1">
    <v>0</v>
    <v>ZF COMMERCIAL VEHICLE CONTROL SYSTEMS INDIA LIMITED (XNSE:ZFCVINDIA)</v>
    <v>2</v>
    <v>3</v>
    <v>Finance</v>
    <v>4</v>
    <v>en-GB</v>
    <v>ahkn3m</v>
    <v>268435456</v>
    <v>1</v>
    <v>Powered by Refinitiv</v>
    <v>18250</v>
    <v>12975</v>
    <v>0.24010000000000001</v>
    <v>68.45</v>
    <v>4.9230000000000003E-3</v>
    <v>INR</v>
    <v>ZF Commercial Vehicle Control Systems India Limited is an India-based company, which is primarily engaged in the manufacturing of air brake actuation systems for commercial vehicles. The Company is also engaged in rendering of software development and other services. The Company offers advanced braking systems, conventional braking products and related air-assisted technology and systems. It provides industry solutions in the autonomous, connected, and electric (ACE) domains to commercial vehicle industry in India. It primarily operates in the automotive segment. The automotive segment includes all activities related to development, design, and manufacture of products. The Company’s wholly owned subsidiary is ZF CVCS Manufacturing India Pvt Ltd, which is engaged in manufacturing, buying, selling, and trading in auto ancillary parts for domestic and export markets (Commercial Vehicle (CV) Control Systems). It has five manufacturing facilities, an advanced technology development center.</v>
    <v>2350</v>
    <v>National Stock Exchange of India</v>
    <v>XNSE</v>
    <v>XNSE</v>
    <v>3 3rd Main Rd, Twp Colony, Old Ambattur, Attipatttu, Ambattur Industrial Estate, CHENNAI, TAMIL NADU, 600058 IN</v>
    <v>14098.55</v>
    <v>Automobiles &amp; Auto Parts</v>
    <v>Stock</v>
    <v>45589.4925</v>
    <v>491</v>
    <v>13528.05</v>
    <v>267487500000</v>
    <v>ZF COMMERCIAL VEHICLE CONTROL SYSTEMS INDIA LIMITED</v>
    <v>ZF COMMERCIAL VEHICLE CONTROL SYSTEMS INDIA LIMITED</v>
    <v>13740</v>
    <v>64.930000000000007</v>
    <v>13903.45</v>
    <v>13971.9</v>
    <v>18967580</v>
    <v>ZFCVINDIA</v>
    <v>ZF COMMERCIAL VEHICLE CONTROL SYSTEMS INDIA LIMITED (XNSE:ZFCVINDIA)</v>
    <v>14120</v>
    <v>18390</v>
    <v>2004</v>
  </rv>
  <rv s="2">
    <v>492</v>
  </rv>
  <rv s="0">
    <v>https://www.bing.com/financeapi/forcetrigger?t=ahkqfr&amp;q=XNSE%3aZYDUSWELL&amp;form=skydnc</v>
    <v>Learn more on Bing</v>
  </rv>
  <rv s="1">
    <v>0</v>
    <v>ZYDUS WELLNESS LIMITED (XNSE:ZYDUSWELL)</v>
    <v>2</v>
    <v>3</v>
    <v>Finance</v>
    <v>4</v>
    <v>en-GB</v>
    <v>ahkqfr</v>
    <v>268435456</v>
    <v>1</v>
    <v>Powered by Refinitiv</v>
    <v>2484</v>
    <v>1440.15</v>
    <v>0.4819</v>
    <v>-14.15</v>
    <v>-7.6429999999999996E-3</v>
    <v>INR</v>
    <v>Zydus Wellness Limited is an India-based consumer wellness company. The Company operates as an integrated consumer company with business encompassing the entire value chain in the development, production, marketing and distribution of health and wellness products. The product portfolio of the Company includes brands like Sugar Free, Everyuth, Nutralite, Complan, Glucon-D and Nycil. Glucon-D Regular variant is a source of vitamin D and Flavor variants are a rich source of vitamin C. Complan is a health food drink, scientifically designed for growing school children and contains nutrients along with milk protein. Sugar Free is a low-calorie sweetener, which is a replacement of sugar for the calorie-conscious, weight watchers and diabetics. Everyuth offers a range of skincare products under the brand name of Everyuth Naturals. Nycil prickly heat and cooling powder brand and has also expanded its portfolio into the hand sanitizer category.</v>
    <v>1008</v>
    <v>National Stock Exchange of India</v>
    <v>XNSE</v>
    <v>XNSE</v>
    <v>Zydus Corporate Park, Plot No. 103, Nr. Nirma University, Mouje - Khoraj, Sarkhej - Gandhinagar Hwy,, AHMEDABAD, GUJARAT, 382481 IN</v>
    <v>1869.45</v>
    <v>Food &amp; Tobacco</v>
    <v>Stock</v>
    <v>45589.4925</v>
    <v>494</v>
    <v>1820.2</v>
    <v>115600500000</v>
    <v>ZYDUS WELLNESS LIMITED</v>
    <v>ZYDUS WELLNESS LIMITED</v>
    <v>1863.45</v>
    <v>44.12</v>
    <v>1851.4</v>
    <v>1837.25</v>
    <v>63632140</v>
    <v>ZYDUSWELL</v>
    <v>ZYDUS WELLNESS LIMITED (XNSE:ZYDUSWELL)</v>
    <v>16272</v>
    <v>45720</v>
    <v>1994</v>
  </rv>
  <rv s="2">
    <v>495</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k n="subType" t="i"/>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7">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spbArrays>
  <spbData count="22">
    <spb s="0">
      <v>0</v>
      <v>Name</v>
      <v>LearnMoreOnLink</v>
    </spb>
    <spb s="1">
      <v>0</v>
      <v>0</v>
      <v>0</v>
    </spb>
    <spb s="2">
      <v>1</v>
      <v>1</v>
      <v>1</v>
      <v>1</v>
    </spb>
    <spb s="3">
      <v>1</v>
      <v>2</v>
      <v>2</v>
      <v>1</v>
      <v>3</v>
      <v>1</v>
      <v>1</v>
      <v>1</v>
      <v>4</v>
      <v>4</v>
      <v>5</v>
      <v>6</v>
      <v>1</v>
      <v>1</v>
      <v>1</v>
      <v>4</v>
      <v>7</v>
      <v>8</v>
      <v>9</v>
      <v>4</v>
    </spb>
    <spb s="4">
      <v>Delayed 5 minutes</v>
      <v>from previous close</v>
      <v>from previous close</v>
      <v>GMT</v>
    </spb>
    <spb s="5">
      <v>1</v>
      <v>Name</v>
    </spb>
    <spb s="6">
      <v>1</v>
      <v>1</v>
      <v>1</v>
    </spb>
    <spb s="7">
      <v>1</v>
      <v>2</v>
      <v>1</v>
      <v>3</v>
      <v>1</v>
      <v>1</v>
      <v>1</v>
      <v>4</v>
      <v>4</v>
      <v>5</v>
      <v>6</v>
      <v>1</v>
      <v>1</v>
      <v>1</v>
      <v>4</v>
      <v>7</v>
      <v>8</v>
      <v>9</v>
      <v>4</v>
    </spb>
    <spb s="0">
      <v>2</v>
      <v>Name</v>
      <v>LearnMoreOnLink</v>
    </spb>
    <spb s="8">
      <v>0</v>
      <v>0</v>
    </spb>
    <spb s="9">
      <v>9</v>
      <v>1</v>
      <v>1</v>
      <v>1</v>
      <v>1</v>
    </spb>
    <spb s="10">
      <v>1</v>
      <v>2</v>
      <v>2</v>
      <v>1</v>
      <v>3</v>
      <v>1</v>
      <v>10</v>
      <v>1</v>
      <v>1</v>
      <v>4</v>
      <v>4</v>
      <v>5</v>
      <v>6</v>
      <v>1</v>
      <v>1</v>
      <v>1</v>
      <v>4</v>
      <v>7</v>
      <v>8</v>
      <v>9</v>
      <v>4</v>
    </spb>
    <spb s="11">
      <v>Powered by Refinitiv</v>
    </spb>
    <spb s="0">
      <v>3</v>
      <v>Name</v>
      <v>LearnMoreOnLink</v>
    </spb>
    <spb s="12">
      <v>1</v>
      <v>2</v>
      <v>2</v>
      <v>1</v>
      <v>3</v>
      <v>1</v>
      <v>1</v>
      <v>1</v>
      <v>4</v>
      <v>4</v>
      <v>5</v>
      <v>6</v>
      <v>1</v>
      <v>1</v>
      <v>1</v>
      <v>4</v>
      <v>7</v>
      <v>8</v>
      <v>9</v>
      <v>4</v>
      <v>1</v>
      <v>1</v>
      <v>5</v>
    </spb>
    <spb s="13">
      <v>at close</v>
      <v>from previous close</v>
      <v>from previous close</v>
      <v>GMT</v>
      <v>Delayed 15 minutes</v>
      <v>from close</v>
      <v>from close</v>
    </spb>
    <spb s="5">
      <v>4</v>
      <v>Name</v>
    </spb>
    <spb s="0">
      <v>5</v>
      <v>Name</v>
      <v>LearnMoreOnLink</v>
    </spb>
    <spb s="14">
      <v>1</v>
      <v>2</v>
      <v>2</v>
      <v>1</v>
      <v>3</v>
      <v>1</v>
      <v>1</v>
      <v>1</v>
      <v>4</v>
      <v>4</v>
      <v>5</v>
      <v>6</v>
      <v>1</v>
      <v>1</v>
      <v>1</v>
      <v>4</v>
      <v>7</v>
      <v>9</v>
      <v>4</v>
    </spb>
    <spb s="0">
      <v>6</v>
      <v>Name</v>
      <v>LearnMoreOnLink</v>
    </spb>
    <spb s="15">
      <v>1</v>
      <v>1</v>
      <v>1</v>
    </spb>
    <spb s="16">
      <v>1</v>
      <v>2</v>
      <v>1</v>
      <v>3</v>
      <v>1</v>
      <v>1</v>
      <v>1</v>
      <v>4</v>
      <v>5</v>
      <v>6</v>
      <v>1</v>
      <v>1</v>
      <v>5</v>
      <v>1</v>
      <v>7</v>
      <v>9</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_([$₹-en-IN]* #,##0.00_);_([$₹-en-IN]* (#,##0.00);_([$₹-en-IN]* "-"??_);_(@_)</rpv>
    </rSty>
    <rSty dxfid="5">
      <rpv i="0">#,##0.00</rpv>
    </rSty>
    <rSty>
      <rpv i="1">1</rpv>
    </rSty>
    <rSty dxfid="4">
      <rpv i="0">#,##0</rpv>
    </rSty>
    <rSty dxfid="3"/>
    <rSty dxfid="1">
      <rpv i="0">_([$₹-en-IN]* #,##0_);_([$₹-en-IN]* (#,##0);_([$₹-en-IN]*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A85F-01AB-FD4B-8113-5E5277A52E8C}">
  <dimension ref="A1:R257"/>
  <sheetViews>
    <sheetView workbookViewId="0">
      <pane ySplit="1" topLeftCell="A2" activePane="bottomLeft" state="frozen"/>
      <selection pane="bottomLeft" activeCell="L22" sqref="L22"/>
    </sheetView>
  </sheetViews>
  <sheetFormatPr baseColWidth="10" defaultRowHeight="16"/>
  <cols>
    <col min="1" max="2" width="12.6640625" style="3" bestFit="1" customWidth="1"/>
    <col min="3" max="3" width="12.83203125" style="5" customWidth="1"/>
    <col min="4" max="4" width="15.1640625" style="2" customWidth="1"/>
    <col min="5" max="5" width="10.83203125" style="5"/>
    <col min="6" max="6" width="15.83203125" style="5" customWidth="1"/>
    <col min="7" max="7" width="10.83203125" style="5" customWidth="1"/>
    <col min="8" max="8" width="10.83203125" style="3" customWidth="1"/>
    <col min="9" max="15" width="12.83203125" style="28" customWidth="1"/>
    <col min="16" max="16" width="12.83203125" style="18" customWidth="1"/>
  </cols>
  <sheetData>
    <row r="1" spans="1:16" s="4" customFormat="1" ht="40">
      <c r="A1" s="12" t="s">
        <v>140</v>
      </c>
      <c r="B1" s="12" t="s">
        <v>139</v>
      </c>
      <c r="C1" s="22" t="s">
        <v>85</v>
      </c>
      <c r="D1" s="6" t="s">
        <v>141</v>
      </c>
      <c r="E1" s="22" t="s">
        <v>26</v>
      </c>
      <c r="F1" s="7" t="s">
        <v>38</v>
      </c>
      <c r="G1" s="7" t="s">
        <v>142</v>
      </c>
      <c r="H1" s="8" t="s">
        <v>39</v>
      </c>
      <c r="I1" s="9" t="s">
        <v>138</v>
      </c>
      <c r="J1" s="10" t="s">
        <v>45</v>
      </c>
      <c r="K1" s="11" t="s">
        <v>154</v>
      </c>
      <c r="L1" s="11" t="s">
        <v>156</v>
      </c>
      <c r="M1" s="11" t="s">
        <v>137</v>
      </c>
      <c r="N1" s="11" t="s">
        <v>46</v>
      </c>
      <c r="O1" s="9" t="s">
        <v>155</v>
      </c>
      <c r="P1" s="30" t="s">
        <v>152</v>
      </c>
    </row>
    <row r="2" spans="1:16">
      <c r="A2" s="19">
        <v>12231800</v>
      </c>
      <c r="B2" s="19">
        <v>15003721</v>
      </c>
      <c r="C2" s="20" t="s">
        <v>180</v>
      </c>
      <c r="D2" s="33" t="s">
        <v>101</v>
      </c>
      <c r="E2" s="20" t="s">
        <v>47</v>
      </c>
      <c r="F2" s="20" t="s">
        <v>100</v>
      </c>
      <c r="G2" s="24" t="s">
        <v>131</v>
      </c>
      <c r="H2" s="19">
        <v>10</v>
      </c>
      <c r="I2" s="27">
        <v>1360.1</v>
      </c>
      <c r="J2" s="27">
        <v>0</v>
      </c>
      <c r="K2" s="27">
        <f>(H2*I2)*0.00297%</f>
        <v>0.40394970000000002</v>
      </c>
      <c r="L2" s="27">
        <f>2*(H2*I2)*0.0001%</f>
        <v>2.7202E-2</v>
      </c>
      <c r="M2" s="27">
        <f>(J2+K2+L2)*18%</f>
        <v>7.7607306000000001E-2</v>
      </c>
      <c r="N2" s="27">
        <f>(H2*I2)*0.1%</f>
        <v>13.601000000000001</v>
      </c>
      <c r="O2" s="27">
        <f>IF(G2="BUY", ROUND((H2*I2)*0.015%,0),0)</f>
        <v>2</v>
      </c>
      <c r="P2" s="21">
        <v>43657.627893518518</v>
      </c>
    </row>
    <row r="3" spans="1:16">
      <c r="A3" s="19">
        <v>12231800</v>
      </c>
      <c r="B3" s="19">
        <v>15003721</v>
      </c>
      <c r="C3" s="20" t="s">
        <v>180</v>
      </c>
      <c r="D3" s="33" t="s">
        <v>103</v>
      </c>
      <c r="E3" s="20" t="s">
        <v>47</v>
      </c>
      <c r="F3" s="20" t="s">
        <v>102</v>
      </c>
      <c r="G3" s="24" t="s">
        <v>131</v>
      </c>
      <c r="H3" s="19">
        <v>7</v>
      </c>
      <c r="I3" s="27">
        <v>2750.95</v>
      </c>
      <c r="J3" s="27">
        <v>0</v>
      </c>
      <c r="K3" s="27">
        <f>(H3*I3)*0.00297%</f>
        <v>0.57192250499999997</v>
      </c>
      <c r="L3" s="27">
        <f>2*(H3*I3)*0.0001%</f>
        <v>3.8513299999999993E-2</v>
      </c>
      <c r="M3" s="27">
        <f>(J3+K3+L3)*18%</f>
        <v>0.10987844489999998</v>
      </c>
      <c r="N3" s="27">
        <f>(H3*I3)*0.1%</f>
        <v>19.256649999999997</v>
      </c>
      <c r="O3" s="27">
        <f>IF(G3="BUY", ROUND((H3*I3)*0.015%,0),0)</f>
        <v>3</v>
      </c>
      <c r="P3" s="21">
        <v>43696.393958333334</v>
      </c>
    </row>
    <row r="4" spans="1:16">
      <c r="A4" s="19">
        <v>12231800</v>
      </c>
      <c r="B4" s="19">
        <v>15003721</v>
      </c>
      <c r="C4" s="20" t="s">
        <v>180</v>
      </c>
      <c r="D4" s="33" t="s">
        <v>103</v>
      </c>
      <c r="E4" s="20" t="s">
        <v>47</v>
      </c>
      <c r="F4" s="20" t="s">
        <v>104</v>
      </c>
      <c r="G4" s="24" t="s">
        <v>131</v>
      </c>
      <c r="H4" s="19">
        <v>10</v>
      </c>
      <c r="I4" s="27">
        <v>1232.49</v>
      </c>
      <c r="J4" s="27">
        <v>0</v>
      </c>
      <c r="K4" s="27">
        <f>(H4*I4)*0.00297%</f>
        <v>0.36604953000000001</v>
      </c>
      <c r="L4" s="27">
        <f>2*(H4*I4)*0.0001%</f>
        <v>2.4649799999999999E-2</v>
      </c>
      <c r="M4" s="27">
        <f>(J4+K4+L4)*18%</f>
        <v>7.0325879399999999E-2</v>
      </c>
      <c r="N4" s="27">
        <f>(H4*I4)*0.1%</f>
        <v>12.3249</v>
      </c>
      <c r="O4" s="27">
        <f>IF(G4="BUY", ROUND((H4*I4)*0.015%,0),0)</f>
        <v>2</v>
      </c>
      <c r="P4" s="21">
        <v>43696.528113425928</v>
      </c>
    </row>
    <row r="5" spans="1:16">
      <c r="A5" s="19">
        <v>12231800</v>
      </c>
      <c r="B5" s="19">
        <v>15003721</v>
      </c>
      <c r="C5" s="20" t="s">
        <v>180</v>
      </c>
      <c r="D5" s="33" t="s">
        <v>103</v>
      </c>
      <c r="E5" s="20" t="s">
        <v>47</v>
      </c>
      <c r="F5" s="20" t="s">
        <v>125</v>
      </c>
      <c r="G5" s="24" t="s">
        <v>150</v>
      </c>
      <c r="H5" s="19">
        <v>10</v>
      </c>
      <c r="I5" s="27">
        <v>60.51</v>
      </c>
      <c r="J5" s="27"/>
      <c r="K5" s="27"/>
      <c r="L5" s="27"/>
      <c r="M5" s="27"/>
      <c r="N5" s="27"/>
      <c r="O5" s="27"/>
      <c r="P5" s="21"/>
    </row>
    <row r="6" spans="1:16">
      <c r="A6" s="19">
        <v>12231800</v>
      </c>
      <c r="B6" s="19">
        <v>15003721</v>
      </c>
      <c r="C6" s="20" t="s">
        <v>180</v>
      </c>
      <c r="D6" s="33" t="s">
        <v>103</v>
      </c>
      <c r="E6" s="20" t="s">
        <v>47</v>
      </c>
      <c r="F6" s="20" t="s">
        <v>105</v>
      </c>
      <c r="G6" s="24" t="s">
        <v>131</v>
      </c>
      <c r="H6" s="19">
        <v>1</v>
      </c>
      <c r="I6" s="27">
        <v>533.85</v>
      </c>
      <c r="J6" s="27">
        <v>0</v>
      </c>
      <c r="K6" s="27">
        <f>(H6*I6)*0.00297%</f>
        <v>1.5855345E-2</v>
      </c>
      <c r="L6" s="27">
        <f>2*(H6*I6)*0.0001%</f>
        <v>1.0677E-3</v>
      </c>
      <c r="M6" s="27">
        <f>(J6+K6+L6)*18%</f>
        <v>3.0461481000000003E-3</v>
      </c>
      <c r="N6" s="27">
        <f>(H6*I6)*0.1%</f>
        <v>0.53385000000000005</v>
      </c>
      <c r="O6" s="27">
        <f>IF(G6="BUY", ROUND((H6*I6)*0.015%,0),0)</f>
        <v>0</v>
      </c>
      <c r="P6" s="21">
        <v>43696.530810185184</v>
      </c>
    </row>
    <row r="7" spans="1:16">
      <c r="A7" s="19">
        <v>12231800</v>
      </c>
      <c r="B7" s="19">
        <v>15003721</v>
      </c>
      <c r="C7" s="20" t="s">
        <v>180</v>
      </c>
      <c r="D7" s="33" t="s">
        <v>103</v>
      </c>
      <c r="E7" s="20" t="s">
        <v>47</v>
      </c>
      <c r="F7" s="20" t="s">
        <v>105</v>
      </c>
      <c r="G7" s="24" t="s">
        <v>131</v>
      </c>
      <c r="H7" s="19">
        <v>5</v>
      </c>
      <c r="I7" s="27">
        <v>533.85</v>
      </c>
      <c r="J7" s="27">
        <v>0</v>
      </c>
      <c r="K7" s="27">
        <f>(H7*I7)*0.00297%</f>
        <v>7.9276725000000006E-2</v>
      </c>
      <c r="L7" s="27">
        <f>2*(H7*I7)*0.0001%</f>
        <v>5.3384999999999995E-3</v>
      </c>
      <c r="M7" s="27">
        <f>(J7+K7+L7)*18%</f>
        <v>1.5230740499999999E-2</v>
      </c>
      <c r="N7" s="27">
        <f>(H7*I7)*0.1%</f>
        <v>2.6692499999999999</v>
      </c>
      <c r="O7" s="27">
        <f>IF(G7="BUY", ROUND((H7*I7)*0.015%,0),0)</f>
        <v>0</v>
      </c>
      <c r="P7" s="21">
        <v>43696.530833333331</v>
      </c>
    </row>
    <row r="8" spans="1:16">
      <c r="A8" s="19">
        <v>12231800</v>
      </c>
      <c r="B8" s="19">
        <v>15003721</v>
      </c>
      <c r="C8" s="20" t="s">
        <v>180</v>
      </c>
      <c r="D8" s="33" t="s">
        <v>103</v>
      </c>
      <c r="E8" s="20" t="s">
        <v>47</v>
      </c>
      <c r="F8" s="20" t="s">
        <v>105</v>
      </c>
      <c r="G8" s="24" t="s">
        <v>131</v>
      </c>
      <c r="H8" s="19">
        <v>1</v>
      </c>
      <c r="I8" s="27">
        <v>533.85</v>
      </c>
      <c r="J8" s="27">
        <v>0</v>
      </c>
      <c r="K8" s="27">
        <f>(H8*I8)*0.00297%</f>
        <v>1.5855345E-2</v>
      </c>
      <c r="L8" s="27">
        <f>2*(H8*I8)*0.0001%</f>
        <v>1.0677E-3</v>
      </c>
      <c r="M8" s="27">
        <f>(J8+K8+L8)*18%</f>
        <v>3.0461481000000003E-3</v>
      </c>
      <c r="N8" s="27">
        <f>(H8*I8)*0.1%</f>
        <v>0.53385000000000005</v>
      </c>
      <c r="O8" s="27">
        <f>IF(G8="BUY", ROUND((H8*I8)*0.015%,0),0)</f>
        <v>0</v>
      </c>
      <c r="P8" s="21">
        <v>43696.530844907407</v>
      </c>
    </row>
    <row r="9" spans="1:16">
      <c r="A9" s="19">
        <v>12231800</v>
      </c>
      <c r="B9" s="19">
        <v>15003721</v>
      </c>
      <c r="C9" s="20" t="s">
        <v>180</v>
      </c>
      <c r="D9" s="33" t="s">
        <v>103</v>
      </c>
      <c r="E9" s="20" t="s">
        <v>47</v>
      </c>
      <c r="F9" s="20" t="s">
        <v>105</v>
      </c>
      <c r="G9" s="24" t="s">
        <v>131</v>
      </c>
      <c r="H9" s="19">
        <v>1</v>
      </c>
      <c r="I9" s="27">
        <v>533.85</v>
      </c>
      <c r="J9" s="27">
        <v>0</v>
      </c>
      <c r="K9" s="27">
        <f>(H9*I9)*0.00297%</f>
        <v>1.5855345E-2</v>
      </c>
      <c r="L9" s="27">
        <f>2*(H9*I9)*0.0001%</f>
        <v>1.0677E-3</v>
      </c>
      <c r="M9" s="27">
        <f>(J9+K9+L9)*18%</f>
        <v>3.0461481000000003E-3</v>
      </c>
      <c r="N9" s="27">
        <f>(H9*I9)*0.1%</f>
        <v>0.53385000000000005</v>
      </c>
      <c r="O9" s="27">
        <f>IF(G9="BUY", ROUND((H9*I9)*0.015%,0),0)</f>
        <v>0</v>
      </c>
      <c r="P9" s="21">
        <v>43696.530868055554</v>
      </c>
    </row>
    <row r="10" spans="1:16">
      <c r="A10" s="19">
        <v>12231800</v>
      </c>
      <c r="B10" s="19">
        <v>15003721</v>
      </c>
      <c r="C10" s="20" t="s">
        <v>180</v>
      </c>
      <c r="D10" s="33" t="s">
        <v>103</v>
      </c>
      <c r="E10" s="20" t="s">
        <v>47</v>
      </c>
      <c r="F10" s="20" t="s">
        <v>105</v>
      </c>
      <c r="G10" s="24" t="s">
        <v>131</v>
      </c>
      <c r="H10" s="19">
        <v>1</v>
      </c>
      <c r="I10" s="27">
        <v>533.85</v>
      </c>
      <c r="J10" s="27">
        <v>0</v>
      </c>
      <c r="K10" s="27">
        <f>(H10*I10)*0.00297%</f>
        <v>1.5855345E-2</v>
      </c>
      <c r="L10" s="27">
        <f>2*(H10*I10)*0.0001%</f>
        <v>1.0677E-3</v>
      </c>
      <c r="M10" s="27">
        <f>(J10+K10+L10)*18%</f>
        <v>3.0461481000000003E-3</v>
      </c>
      <c r="N10" s="27">
        <f>(H10*I10)*0.1%</f>
        <v>0.53385000000000005</v>
      </c>
      <c r="O10" s="27">
        <f>IF(G10="BUY", ROUND((H10*I10)*0.015%,0),0)</f>
        <v>0</v>
      </c>
      <c r="P10" s="21">
        <v>43696.530868055554</v>
      </c>
    </row>
    <row r="11" spans="1:16">
      <c r="A11" s="19">
        <v>12231800</v>
      </c>
      <c r="B11" s="19">
        <v>15003721</v>
      </c>
      <c r="C11" s="20" t="s">
        <v>180</v>
      </c>
      <c r="D11" s="33" t="s">
        <v>103</v>
      </c>
      <c r="E11" s="20" t="s">
        <v>47</v>
      </c>
      <c r="F11" s="20" t="s">
        <v>105</v>
      </c>
      <c r="G11" s="24" t="s">
        <v>131</v>
      </c>
      <c r="H11" s="19">
        <v>1</v>
      </c>
      <c r="I11" s="27">
        <v>533.85</v>
      </c>
      <c r="J11" s="27">
        <v>0</v>
      </c>
      <c r="K11" s="27">
        <f>(H11*I11)*0.00297%</f>
        <v>1.5855345E-2</v>
      </c>
      <c r="L11" s="27">
        <f>2*(H11*I11)*0.0001%</f>
        <v>1.0677E-3</v>
      </c>
      <c r="M11" s="27">
        <f>(J11+K11+L11)*18%</f>
        <v>3.0461481000000003E-3</v>
      </c>
      <c r="N11" s="27">
        <f>(H11*I11)*0.1%</f>
        <v>0.53385000000000005</v>
      </c>
      <c r="O11" s="27">
        <f>IF(G11="BUY", ROUND((H11*I11)*0.015%,0),0)</f>
        <v>0</v>
      </c>
      <c r="P11" s="21">
        <v>43696.5309375</v>
      </c>
    </row>
    <row r="12" spans="1:16">
      <c r="A12" s="19">
        <v>12231800</v>
      </c>
      <c r="B12" s="19">
        <v>15003721</v>
      </c>
      <c r="C12" s="20" t="s">
        <v>180</v>
      </c>
      <c r="D12" s="33" t="s">
        <v>103</v>
      </c>
      <c r="E12" s="20" t="s">
        <v>47</v>
      </c>
      <c r="F12" s="20" t="s">
        <v>106</v>
      </c>
      <c r="G12" s="24" t="s">
        <v>131</v>
      </c>
      <c r="H12" s="19">
        <v>2</v>
      </c>
      <c r="I12" s="27">
        <v>2662</v>
      </c>
      <c r="J12" s="27">
        <v>0</v>
      </c>
      <c r="K12" s="27">
        <f>(H12*I12)*0.00297%</f>
        <v>0.15812280000000001</v>
      </c>
      <c r="L12" s="27">
        <f>2*(H12*I12)*0.0001%</f>
        <v>1.0647999999999999E-2</v>
      </c>
      <c r="M12" s="27">
        <f>(J12+K12+L12)*18%</f>
        <v>3.0378743999999999E-2</v>
      </c>
      <c r="N12" s="27">
        <f>(H12*I12)*0.1%</f>
        <v>5.3239999999999998</v>
      </c>
      <c r="O12" s="27">
        <f>IF(G12="BUY", ROUND((H12*I12)*0.015%,0),0)</f>
        <v>1</v>
      </c>
      <c r="P12" s="21">
        <v>43696.542557870373</v>
      </c>
    </row>
    <row r="13" spans="1:16">
      <c r="A13" s="19">
        <v>12231800</v>
      </c>
      <c r="B13" s="19">
        <v>15003721</v>
      </c>
      <c r="C13" s="20" t="s">
        <v>180</v>
      </c>
      <c r="D13" s="33" t="s">
        <v>103</v>
      </c>
      <c r="E13" s="20" t="s">
        <v>47</v>
      </c>
      <c r="F13" s="20" t="s">
        <v>106</v>
      </c>
      <c r="G13" s="24" t="s">
        <v>131</v>
      </c>
      <c r="H13" s="19">
        <v>3</v>
      </c>
      <c r="I13" s="27">
        <v>2662</v>
      </c>
      <c r="J13" s="27">
        <v>0</v>
      </c>
      <c r="K13" s="27">
        <f>(H13*I13)*0.00297%</f>
        <v>0.23718420000000001</v>
      </c>
      <c r="L13" s="27">
        <f>2*(H13*I13)*0.0001%</f>
        <v>1.5972E-2</v>
      </c>
      <c r="M13" s="27">
        <f>(J13+K13+L13)*18%</f>
        <v>4.5568115999999999E-2</v>
      </c>
      <c r="N13" s="27">
        <f>(H13*I13)*0.1%</f>
        <v>7.9859999999999998</v>
      </c>
      <c r="O13" s="27">
        <f>IF(G13="BUY", ROUND((H13*I13)*0.015%,0),0)</f>
        <v>1</v>
      </c>
      <c r="P13" s="21">
        <v>43696.542557870373</v>
      </c>
    </row>
    <row r="14" spans="1:16">
      <c r="A14" s="19">
        <v>12231800</v>
      </c>
      <c r="B14" s="19">
        <v>15003721</v>
      </c>
      <c r="C14" s="20" t="s">
        <v>180</v>
      </c>
      <c r="D14" s="33" t="s">
        <v>108</v>
      </c>
      <c r="E14" s="20" t="s">
        <v>47</v>
      </c>
      <c r="F14" s="20" t="s">
        <v>107</v>
      </c>
      <c r="G14" s="24" t="s">
        <v>131</v>
      </c>
      <c r="H14" s="19">
        <v>5</v>
      </c>
      <c r="I14" s="27">
        <v>1019.1</v>
      </c>
      <c r="J14" s="27">
        <v>0</v>
      </c>
      <c r="K14" s="27">
        <f>(H14*I14)*0.00297%</f>
        <v>0.15133635000000001</v>
      </c>
      <c r="L14" s="27">
        <f>2*(H14*I14)*0.0001%</f>
        <v>1.0191E-2</v>
      </c>
      <c r="M14" s="27">
        <f>(J14+K14+L14)*18%</f>
        <v>2.9074923000000003E-2</v>
      </c>
      <c r="N14" s="27">
        <f>(H14*I14)*0.1%</f>
        <v>5.0955000000000004</v>
      </c>
      <c r="O14" s="27">
        <f>IF(G14="BUY", ROUND((H14*I14)*0.015%,0),0)</f>
        <v>1</v>
      </c>
      <c r="P14" s="21">
        <v>43703.59574074074</v>
      </c>
    </row>
    <row r="15" spans="1:16">
      <c r="A15" s="19">
        <v>12231800</v>
      </c>
      <c r="B15" s="19">
        <v>15003721</v>
      </c>
      <c r="C15" s="20" t="s">
        <v>180</v>
      </c>
      <c r="D15" s="33" t="s">
        <v>109</v>
      </c>
      <c r="E15" s="20" t="s">
        <v>47</v>
      </c>
      <c r="F15" s="20" t="s">
        <v>51</v>
      </c>
      <c r="G15" s="24" t="s">
        <v>131</v>
      </c>
      <c r="H15" s="19">
        <v>6</v>
      </c>
      <c r="I15" s="27">
        <v>814.9</v>
      </c>
      <c r="J15" s="27">
        <v>0</v>
      </c>
      <c r="K15" s="27">
        <f>(H15*I15)*0.00297%</f>
        <v>0.14521518</v>
      </c>
      <c r="L15" s="27">
        <f>2*(H15*I15)*0.0001%</f>
        <v>9.778799999999999E-3</v>
      </c>
      <c r="M15" s="27">
        <f>(J15+K15+L15)*18%</f>
        <v>2.7898916400000001E-2</v>
      </c>
      <c r="N15" s="27">
        <f>(H15*I15)*0.1%</f>
        <v>4.8893999999999993</v>
      </c>
      <c r="O15" s="27">
        <f>IF(G15="BUY", ROUND((H15*I15)*0.015%,0),0)</f>
        <v>1</v>
      </c>
      <c r="P15" s="21">
        <v>43711.385416666664</v>
      </c>
    </row>
    <row r="16" spans="1:16">
      <c r="A16" s="19">
        <v>12231800</v>
      </c>
      <c r="B16" s="19">
        <v>15003721</v>
      </c>
      <c r="C16" s="20" t="s">
        <v>180</v>
      </c>
      <c r="D16" s="33" t="s">
        <v>110</v>
      </c>
      <c r="E16" s="20" t="s">
        <v>47</v>
      </c>
      <c r="F16" s="20" t="s">
        <v>92</v>
      </c>
      <c r="G16" s="24" t="s">
        <v>131</v>
      </c>
      <c r="H16" s="19">
        <v>10</v>
      </c>
      <c r="I16" s="27">
        <v>324.14999999999998</v>
      </c>
      <c r="J16" s="27">
        <v>0</v>
      </c>
      <c r="K16" s="27">
        <f>(H16*I16)*0.00297%</f>
        <v>9.6272549999999998E-2</v>
      </c>
      <c r="L16" s="27">
        <f>2*(H16*I16)*0.0001%</f>
        <v>6.483E-3</v>
      </c>
      <c r="M16" s="27">
        <f>(J16+K16+L16)*18%</f>
        <v>1.8495998999999999E-2</v>
      </c>
      <c r="N16" s="27">
        <f>(H16*I16)*0.1%</f>
        <v>3.2415000000000003</v>
      </c>
      <c r="O16" s="27">
        <f>IF(G16="BUY", ROUND((H16*I16)*0.015%,0),0)</f>
        <v>0</v>
      </c>
      <c r="P16" s="21">
        <v>43731.385416666664</v>
      </c>
    </row>
    <row r="17" spans="1:16">
      <c r="A17" s="19">
        <v>12231800</v>
      </c>
      <c r="B17" s="19">
        <v>15003721</v>
      </c>
      <c r="C17" s="20" t="s">
        <v>180</v>
      </c>
      <c r="D17" s="33" t="s">
        <v>110</v>
      </c>
      <c r="E17" s="20" t="s">
        <v>47</v>
      </c>
      <c r="F17" s="20" t="s">
        <v>35</v>
      </c>
      <c r="G17" s="24" t="s">
        <v>131</v>
      </c>
      <c r="H17" s="19">
        <v>5</v>
      </c>
      <c r="I17" s="27">
        <v>2065.4499999999998</v>
      </c>
      <c r="J17" s="27">
        <v>0</v>
      </c>
      <c r="K17" s="27">
        <f>(H17*I17)*0.00297%</f>
        <v>0.30671932499999999</v>
      </c>
      <c r="L17" s="27">
        <f>2*(H17*I17)*0.0001%</f>
        <v>2.0654499999999999E-2</v>
      </c>
      <c r="M17" s="27">
        <f>(J17+K17+L17)*18%</f>
        <v>5.8927288500000001E-2</v>
      </c>
      <c r="N17" s="27">
        <f>(H17*I17)*0.1%</f>
        <v>10.327249999999999</v>
      </c>
      <c r="O17" s="27">
        <f>IF(G17="BUY", ROUND((H17*I17)*0.015%,0),0)</f>
        <v>2</v>
      </c>
      <c r="P17" s="21">
        <v>43731.38553240741</v>
      </c>
    </row>
    <row r="18" spans="1:16">
      <c r="A18" s="19">
        <v>12231800</v>
      </c>
      <c r="B18" s="19">
        <v>15003721</v>
      </c>
      <c r="C18" s="20" t="s">
        <v>180</v>
      </c>
      <c r="D18" s="33" t="s">
        <v>111</v>
      </c>
      <c r="E18" s="20" t="s">
        <v>47</v>
      </c>
      <c r="F18" s="20" t="s">
        <v>51</v>
      </c>
      <c r="G18" s="24" t="s">
        <v>131</v>
      </c>
      <c r="H18" s="19">
        <v>4</v>
      </c>
      <c r="I18" s="27">
        <v>793.15</v>
      </c>
      <c r="J18" s="27">
        <v>0</v>
      </c>
      <c r="K18" s="27">
        <f>(H18*I18)*0.00297%</f>
        <v>9.4226219999999999E-2</v>
      </c>
      <c r="L18" s="27">
        <f>2*(H18*I18)*0.0001%</f>
        <v>6.3451999999999996E-3</v>
      </c>
      <c r="M18" s="27">
        <f>(J18+K18+L18)*18%</f>
        <v>1.8102855599999999E-2</v>
      </c>
      <c r="N18" s="27">
        <f>(H18*I18)*0.1%</f>
        <v>3.1726000000000001</v>
      </c>
      <c r="O18" s="27">
        <f>IF(G18="BUY", ROUND((H18*I18)*0.015%,0),0)</f>
        <v>0</v>
      </c>
      <c r="P18" s="21">
        <v>43738.457881944443</v>
      </c>
    </row>
    <row r="19" spans="1:16">
      <c r="A19" s="19">
        <v>12231800</v>
      </c>
      <c r="B19" s="19">
        <v>15003721</v>
      </c>
      <c r="C19" s="20" t="s">
        <v>180</v>
      </c>
      <c r="D19" s="33" t="s">
        <v>112</v>
      </c>
      <c r="E19" s="20" t="s">
        <v>47</v>
      </c>
      <c r="F19" s="20" t="s">
        <v>10</v>
      </c>
      <c r="G19" s="24" t="s">
        <v>131</v>
      </c>
      <c r="H19" s="19">
        <v>5</v>
      </c>
      <c r="I19" s="27">
        <v>1744.05</v>
      </c>
      <c r="J19" s="27">
        <v>0</v>
      </c>
      <c r="K19" s="27">
        <f>(H19*I19)*0.00297%</f>
        <v>0.258991425</v>
      </c>
      <c r="L19" s="27">
        <f>2*(H19*I19)*0.0001%</f>
        <v>1.7440499999999998E-2</v>
      </c>
      <c r="M19" s="27">
        <f>(J19+K19+L19)*18%</f>
        <v>4.9757746500000005E-2</v>
      </c>
      <c r="N19" s="27">
        <f>(H19*I19)*0.1%</f>
        <v>8.7202500000000001</v>
      </c>
      <c r="O19" s="27">
        <f>IF(G19="BUY", ROUND((H19*I19)*0.015%,0),0)</f>
        <v>1</v>
      </c>
      <c r="P19" s="21">
        <v>43741.528298611112</v>
      </c>
    </row>
    <row r="20" spans="1:16">
      <c r="A20" s="19">
        <v>12231800</v>
      </c>
      <c r="B20" s="19">
        <v>15003721</v>
      </c>
      <c r="C20" s="20" t="s">
        <v>180</v>
      </c>
      <c r="D20" s="33" t="s">
        <v>114</v>
      </c>
      <c r="E20" s="20" t="s">
        <v>47</v>
      </c>
      <c r="F20" s="20" t="s">
        <v>113</v>
      </c>
      <c r="G20" s="24" t="s">
        <v>131</v>
      </c>
      <c r="H20" s="19">
        <v>7</v>
      </c>
      <c r="I20" s="27">
        <v>143.86000000000001</v>
      </c>
      <c r="J20" s="27">
        <v>0</v>
      </c>
      <c r="K20" s="27">
        <f>(H20*I20)*0.00297%</f>
        <v>2.9908494000000004E-2</v>
      </c>
      <c r="L20" s="27">
        <f>2*(H20*I20)*0.0001%</f>
        <v>2.0140399999999999E-3</v>
      </c>
      <c r="M20" s="27">
        <f>(J20+K20+L20)*18%</f>
        <v>5.7460561200000006E-3</v>
      </c>
      <c r="N20" s="27">
        <f>(H20*I20)*0.1%</f>
        <v>1.00702</v>
      </c>
      <c r="O20" s="27">
        <f>IF(G20="BUY", ROUND((H20*I20)*0.015%,0),0)</f>
        <v>0</v>
      </c>
      <c r="P20" s="21">
        <v>43753.510243055556</v>
      </c>
    </row>
    <row r="21" spans="1:16">
      <c r="A21" s="19">
        <v>12231800</v>
      </c>
      <c r="B21" s="19">
        <v>15003721</v>
      </c>
      <c r="C21" s="20" t="s">
        <v>180</v>
      </c>
      <c r="D21" s="33" t="s">
        <v>114</v>
      </c>
      <c r="E21" s="20" t="s">
        <v>47</v>
      </c>
      <c r="F21" s="20" t="s">
        <v>113</v>
      </c>
      <c r="G21" s="24" t="s">
        <v>148</v>
      </c>
      <c r="H21" s="19">
        <v>28</v>
      </c>
      <c r="I21" s="27">
        <v>143.86000000000001</v>
      </c>
      <c r="J21" s="27"/>
      <c r="K21" s="27"/>
      <c r="L21" s="27"/>
      <c r="M21" s="27"/>
      <c r="N21" s="27"/>
      <c r="O21" s="27"/>
      <c r="P21" s="21"/>
    </row>
    <row r="22" spans="1:16">
      <c r="A22" s="19">
        <v>12231800</v>
      </c>
      <c r="B22" s="19">
        <v>15003721</v>
      </c>
      <c r="C22" s="20" t="s">
        <v>180</v>
      </c>
      <c r="D22" s="33" t="s">
        <v>115</v>
      </c>
      <c r="E22" s="20" t="s">
        <v>47</v>
      </c>
      <c r="F22" s="20" t="s">
        <v>100</v>
      </c>
      <c r="G22" s="24" t="s">
        <v>131</v>
      </c>
      <c r="H22" s="19">
        <v>7</v>
      </c>
      <c r="I22" s="27">
        <v>1043.95</v>
      </c>
      <c r="J22" s="27">
        <v>0</v>
      </c>
      <c r="K22" s="27">
        <f>(H22*I22)*0.00297%</f>
        <v>0.21703720500000001</v>
      </c>
      <c r="L22" s="27">
        <f>2*(H22*I22)*0.0001%</f>
        <v>1.4615300000000001E-2</v>
      </c>
      <c r="M22" s="27">
        <f>(J22+K22+L22)*18%</f>
        <v>4.1697450900000002E-2</v>
      </c>
      <c r="N22" s="27">
        <f>(H22*I22)*0.1%</f>
        <v>7.3076500000000006</v>
      </c>
      <c r="O22" s="27">
        <f>IF(G22="BUY", ROUND((H22*I22)*0.015%,0),0)</f>
        <v>1</v>
      </c>
      <c r="P22" s="21">
        <v>43941.380381944444</v>
      </c>
    </row>
    <row r="23" spans="1:16">
      <c r="A23" s="19">
        <v>12231800</v>
      </c>
      <c r="B23" s="19">
        <v>15003721</v>
      </c>
      <c r="C23" s="20" t="s">
        <v>180</v>
      </c>
      <c r="D23" s="33" t="s">
        <v>115</v>
      </c>
      <c r="E23" s="20" t="s">
        <v>47</v>
      </c>
      <c r="F23" s="20" t="s">
        <v>116</v>
      </c>
      <c r="G23" s="24" t="s">
        <v>131</v>
      </c>
      <c r="H23" s="19">
        <v>10</v>
      </c>
      <c r="I23" s="27">
        <v>530.5</v>
      </c>
      <c r="J23" s="27">
        <v>0</v>
      </c>
      <c r="K23" s="27">
        <f>(H23*I23)*0.00297%</f>
        <v>0.15755849999999999</v>
      </c>
      <c r="L23" s="27">
        <f>2*(H23*I23)*0.0001%</f>
        <v>1.061E-2</v>
      </c>
      <c r="M23" s="27">
        <f>(J23+K23+L23)*18%</f>
        <v>3.0270329999999998E-2</v>
      </c>
      <c r="N23" s="27">
        <f>(H23*I23)*0.1%</f>
        <v>5.3049999999999997</v>
      </c>
      <c r="O23" s="27">
        <f>IF(G23="BUY", ROUND((H23*I23)*0.015%,0),0)</f>
        <v>1</v>
      </c>
      <c r="P23" s="21">
        <v>43941.387094907404</v>
      </c>
    </row>
    <row r="24" spans="1:16">
      <c r="A24" s="19">
        <v>12231800</v>
      </c>
      <c r="B24" s="19">
        <v>15003721</v>
      </c>
      <c r="C24" s="20" t="s">
        <v>180</v>
      </c>
      <c r="D24" s="33" t="s">
        <v>118</v>
      </c>
      <c r="E24" s="20" t="s">
        <v>47</v>
      </c>
      <c r="F24" s="20" t="s">
        <v>117</v>
      </c>
      <c r="G24" s="24" t="s">
        <v>131</v>
      </c>
      <c r="H24" s="19">
        <v>1</v>
      </c>
      <c r="I24" s="27">
        <v>949.8</v>
      </c>
      <c r="J24" s="27">
        <v>0</v>
      </c>
      <c r="K24" s="27">
        <f>(H24*I24)*0.00297%</f>
        <v>2.8209059999999998E-2</v>
      </c>
      <c r="L24" s="27">
        <f>2*(H24*I24)*0.0001%</f>
        <v>1.8995999999999998E-3</v>
      </c>
      <c r="M24" s="27">
        <f>(J24+K24+L24)*18%</f>
        <v>5.4195587999999999E-3</v>
      </c>
      <c r="N24" s="27">
        <f>(H24*I24)*0.1%</f>
        <v>0.94979999999999998</v>
      </c>
      <c r="O24" s="27">
        <f>IF(G24="BUY", ROUND((H24*I24)*0.015%,0),0)</f>
        <v>0</v>
      </c>
      <c r="P24" s="21">
        <v>43942.38045138889</v>
      </c>
    </row>
    <row r="25" spans="1:16">
      <c r="A25" s="19">
        <v>12231800</v>
      </c>
      <c r="B25" s="19">
        <v>15003721</v>
      </c>
      <c r="C25" s="20" t="s">
        <v>180</v>
      </c>
      <c r="D25" s="33" t="s">
        <v>118</v>
      </c>
      <c r="E25" s="20" t="s">
        <v>47</v>
      </c>
      <c r="F25" s="20" t="s">
        <v>117</v>
      </c>
      <c r="G25" s="24" t="s">
        <v>148</v>
      </c>
      <c r="H25" s="19">
        <v>4</v>
      </c>
      <c r="I25" s="27">
        <v>949.8</v>
      </c>
      <c r="J25" s="27"/>
      <c r="K25" s="27"/>
      <c r="L25" s="27"/>
      <c r="M25" s="27"/>
      <c r="N25" s="27"/>
      <c r="O25" s="27"/>
      <c r="P25" s="21"/>
    </row>
    <row r="26" spans="1:16">
      <c r="A26" s="19">
        <v>12231800</v>
      </c>
      <c r="B26" s="19">
        <v>15003721</v>
      </c>
      <c r="C26" s="20" t="s">
        <v>180</v>
      </c>
      <c r="D26" s="33" t="s">
        <v>120</v>
      </c>
      <c r="E26" s="20" t="s">
        <v>47</v>
      </c>
      <c r="F26" s="20" t="s">
        <v>119</v>
      </c>
      <c r="G26" s="24" t="s">
        <v>131</v>
      </c>
      <c r="H26" s="19">
        <v>5</v>
      </c>
      <c r="I26" s="27">
        <v>364.2</v>
      </c>
      <c r="J26" s="27">
        <v>0</v>
      </c>
      <c r="K26" s="44">
        <v>0.02</v>
      </c>
      <c r="L26" s="44">
        <v>0</v>
      </c>
      <c r="M26" s="44">
        <v>0</v>
      </c>
      <c r="N26" s="44">
        <v>0.75</v>
      </c>
      <c r="O26" s="44">
        <v>0</v>
      </c>
      <c r="P26" s="21">
        <v>44286.642106481479</v>
      </c>
    </row>
    <row r="27" spans="1:16">
      <c r="A27" s="19">
        <v>12231800</v>
      </c>
      <c r="B27" s="19">
        <v>15003721</v>
      </c>
      <c r="C27" s="20" t="s">
        <v>180</v>
      </c>
      <c r="D27" s="33">
        <v>44817</v>
      </c>
      <c r="E27" s="20" t="s">
        <v>47</v>
      </c>
      <c r="F27" s="20" t="s">
        <v>117</v>
      </c>
      <c r="G27" s="24" t="s">
        <v>149</v>
      </c>
      <c r="H27" s="19">
        <v>5</v>
      </c>
      <c r="I27" s="27">
        <v>0</v>
      </c>
      <c r="J27" s="27"/>
      <c r="K27" s="27"/>
      <c r="L27" s="27"/>
      <c r="M27" s="27"/>
      <c r="N27" s="27"/>
      <c r="O27" s="27"/>
      <c r="P27" s="21"/>
    </row>
    <row r="28" spans="1:16">
      <c r="A28" s="13">
        <v>12765333</v>
      </c>
      <c r="B28" s="13">
        <v>26657514</v>
      </c>
      <c r="C28" s="23" t="s">
        <v>121</v>
      </c>
      <c r="D28" s="34">
        <v>45434</v>
      </c>
      <c r="E28" s="23" t="s">
        <v>47</v>
      </c>
      <c r="F28" s="14" t="s">
        <v>2</v>
      </c>
      <c r="G28" s="14" t="s">
        <v>133</v>
      </c>
      <c r="H28" s="25">
        <v>3</v>
      </c>
      <c r="I28" s="26">
        <v>4448.25</v>
      </c>
      <c r="J28" s="26">
        <v>15</v>
      </c>
      <c r="K28" s="26">
        <f>(H28*I28)*0.00297%</f>
        <v>0.39633907499999999</v>
      </c>
      <c r="L28" s="26">
        <f>2*(H28*I28)*0.0001%</f>
        <v>2.6689499999999998E-2</v>
      </c>
      <c r="M28" s="26">
        <f>(J28+K28+L28)*18%</f>
        <v>2.7761451435</v>
      </c>
      <c r="N28" s="26">
        <f>(H28*I28)*0.1%</f>
        <v>13.344749999999999</v>
      </c>
      <c r="O28" s="26">
        <f>IF(G28="BUY", ROUND((H28*I28)*0.015%,0),0)</f>
        <v>2</v>
      </c>
      <c r="P28" s="31">
        <v>0.38611111111111113</v>
      </c>
    </row>
    <row r="29" spans="1:16">
      <c r="A29" s="13">
        <v>12765333</v>
      </c>
      <c r="B29" s="13">
        <v>26657514</v>
      </c>
      <c r="C29" s="23" t="s">
        <v>121</v>
      </c>
      <c r="D29" s="34">
        <v>45434</v>
      </c>
      <c r="E29" s="23" t="s">
        <v>47</v>
      </c>
      <c r="F29" s="14" t="s">
        <v>1</v>
      </c>
      <c r="G29" s="14" t="s">
        <v>133</v>
      </c>
      <c r="H29" s="25">
        <v>20</v>
      </c>
      <c r="I29" s="26">
        <v>566</v>
      </c>
      <c r="J29" s="26">
        <v>15</v>
      </c>
      <c r="K29" s="26">
        <f>(H29*I29)*0.00297%</f>
        <v>0.336204</v>
      </c>
      <c r="L29" s="26">
        <f>2*(H29*I29)*0.0001%</f>
        <v>2.264E-2</v>
      </c>
      <c r="M29" s="26">
        <f>(J29+K29+L29)*18%</f>
        <v>2.76459192</v>
      </c>
      <c r="N29" s="26">
        <f>(H29*I29)*0.1%</f>
        <v>11.32</v>
      </c>
      <c r="O29" s="26">
        <f>IF(G29="BUY", ROUND((H29*I29)*0.015%,0),0)</f>
        <v>2</v>
      </c>
      <c r="P29" s="31">
        <v>0.38612268518518517</v>
      </c>
    </row>
    <row r="30" spans="1:16">
      <c r="A30" s="13">
        <v>12765333</v>
      </c>
      <c r="B30" s="13">
        <v>26657514</v>
      </c>
      <c r="C30" s="23" t="s">
        <v>121</v>
      </c>
      <c r="D30" s="34">
        <v>45434</v>
      </c>
      <c r="E30" s="23" t="s">
        <v>47</v>
      </c>
      <c r="F30" s="14" t="s">
        <v>50</v>
      </c>
      <c r="G30" s="14" t="s">
        <v>133</v>
      </c>
      <c r="H30" s="25">
        <v>1</v>
      </c>
      <c r="I30" s="26">
        <v>3394.05</v>
      </c>
      <c r="J30" s="26">
        <v>15</v>
      </c>
      <c r="K30" s="26">
        <f>(H30*I30)*0.00297%</f>
        <v>0.10080328500000001</v>
      </c>
      <c r="L30" s="26">
        <f>2*(H30*I30)*0.0001%</f>
        <v>6.7881E-3</v>
      </c>
      <c r="M30" s="26">
        <f>(J30+K30+L30)*18%</f>
        <v>2.7193664492999998</v>
      </c>
      <c r="N30" s="26">
        <f>(H30*I30)*0.1%</f>
        <v>3.3940500000000005</v>
      </c>
      <c r="O30" s="26">
        <f>IF(G30="BUY", ROUND((H30*I30)*0.015%,0),0)</f>
        <v>1</v>
      </c>
      <c r="P30" s="31">
        <v>0.38612268518518517</v>
      </c>
    </row>
    <row r="31" spans="1:16">
      <c r="A31" s="13">
        <v>12765333</v>
      </c>
      <c r="B31" s="13">
        <v>26657514</v>
      </c>
      <c r="C31" s="23" t="s">
        <v>121</v>
      </c>
      <c r="D31" s="34">
        <v>45434</v>
      </c>
      <c r="E31" s="23" t="s">
        <v>47</v>
      </c>
      <c r="F31" s="14" t="s">
        <v>50</v>
      </c>
      <c r="G31" s="14" t="s">
        <v>133</v>
      </c>
      <c r="H31" s="25">
        <v>2</v>
      </c>
      <c r="I31" s="26">
        <v>3394.1</v>
      </c>
      <c r="J31" s="26">
        <v>0</v>
      </c>
      <c r="K31" s="26">
        <f>(H31*I31)*0.00297%</f>
        <v>0.20160954</v>
      </c>
      <c r="L31" s="26">
        <f>2*(H31*I31)*0.0001%</f>
        <v>1.3576399999999999E-2</v>
      </c>
      <c r="M31" s="26">
        <f>(J31+K31+L31)*18%</f>
        <v>3.8733469199999995E-2</v>
      </c>
      <c r="N31" s="26">
        <f>(H31*I31)*0.1%</f>
        <v>6.7881999999999998</v>
      </c>
      <c r="O31" s="26">
        <f>IF(G31="BUY", ROUND((H31*I31)*0.015%,0),0)</f>
        <v>1</v>
      </c>
      <c r="P31" s="31">
        <v>0.38612268518518517</v>
      </c>
    </row>
    <row r="32" spans="1:16">
      <c r="A32" s="13">
        <v>12765333</v>
      </c>
      <c r="B32" s="13">
        <v>26657514</v>
      </c>
      <c r="C32" s="23" t="s">
        <v>121</v>
      </c>
      <c r="D32" s="34">
        <v>45434</v>
      </c>
      <c r="E32" s="23" t="s">
        <v>47</v>
      </c>
      <c r="F32" s="14" t="s">
        <v>53</v>
      </c>
      <c r="G32" s="14" t="s">
        <v>133</v>
      </c>
      <c r="H32" s="25">
        <v>20</v>
      </c>
      <c r="I32" s="26">
        <v>264.60000000000002</v>
      </c>
      <c r="J32" s="26">
        <v>15</v>
      </c>
      <c r="K32" s="26">
        <f>(H32*I32)*0.00297%</f>
        <v>0.15717239999999999</v>
      </c>
      <c r="L32" s="26">
        <f>2*(H32*I32)*0.0001%</f>
        <v>1.0584E-2</v>
      </c>
      <c r="M32" s="26">
        <f>(J32+K32+L32)*18%</f>
        <v>2.730196152</v>
      </c>
      <c r="N32" s="26">
        <f>(H32*I32)*0.1%</f>
        <v>5.2919999999999998</v>
      </c>
      <c r="O32" s="26">
        <f>IF(G32="BUY", ROUND((H32*I32)*0.015%,0),0)</f>
        <v>1</v>
      </c>
      <c r="P32" s="31">
        <v>0.38615740740740739</v>
      </c>
    </row>
    <row r="33" spans="1:16">
      <c r="A33" s="13">
        <v>12765333</v>
      </c>
      <c r="B33" s="13">
        <v>26657514</v>
      </c>
      <c r="C33" s="23" t="s">
        <v>121</v>
      </c>
      <c r="D33" s="34">
        <v>45434</v>
      </c>
      <c r="E33" s="23" t="s">
        <v>47</v>
      </c>
      <c r="F33" s="14" t="s">
        <v>5</v>
      </c>
      <c r="G33" s="14" t="s">
        <v>133</v>
      </c>
      <c r="H33" s="25">
        <v>12</v>
      </c>
      <c r="I33" s="26">
        <v>773.2</v>
      </c>
      <c r="J33" s="26">
        <v>0</v>
      </c>
      <c r="K33" s="26">
        <f>(H33*I33)*0.00297%</f>
        <v>0.27556848000000006</v>
      </c>
      <c r="L33" s="26">
        <f>2*(H33*I33)*0.0001%</f>
        <v>1.8556800000000002E-2</v>
      </c>
      <c r="M33" s="26">
        <f>(J33+K33+L33)*18%</f>
        <v>5.2942550400000003E-2</v>
      </c>
      <c r="N33" s="26">
        <f>(H33*I33)*0.1%</f>
        <v>9.2784000000000013</v>
      </c>
      <c r="O33" s="26">
        <f>IF(G33="BUY", ROUND((H33*I33)*0.015%,0),0)</f>
        <v>1</v>
      </c>
      <c r="P33" s="31">
        <v>0.38615740740740739</v>
      </c>
    </row>
    <row r="34" spans="1:16">
      <c r="A34" s="13">
        <v>12765333</v>
      </c>
      <c r="B34" s="13">
        <v>26657514</v>
      </c>
      <c r="C34" s="23" t="s">
        <v>121</v>
      </c>
      <c r="D34" s="34">
        <v>45434</v>
      </c>
      <c r="E34" s="23" t="s">
        <v>47</v>
      </c>
      <c r="F34" s="14" t="s">
        <v>5</v>
      </c>
      <c r="G34" s="14" t="s">
        <v>133</v>
      </c>
      <c r="H34" s="25">
        <v>3</v>
      </c>
      <c r="I34" s="26">
        <v>773.2</v>
      </c>
      <c r="J34" s="26">
        <v>0</v>
      </c>
      <c r="K34" s="26">
        <f>(H34*I34)*0.00297%</f>
        <v>6.8892120000000015E-2</v>
      </c>
      <c r="L34" s="26">
        <f>2*(H34*I34)*0.0001%</f>
        <v>4.6392000000000004E-3</v>
      </c>
      <c r="M34" s="26">
        <f>(J34+K34+L34)*18%</f>
        <v>1.3235637600000001E-2</v>
      </c>
      <c r="N34" s="26">
        <f>(H34*I34)*0.1%</f>
        <v>2.3196000000000003</v>
      </c>
      <c r="O34" s="26">
        <f>IF(G34="BUY", ROUND((H34*I34)*0.015%,0),0)</f>
        <v>0</v>
      </c>
      <c r="P34" s="31">
        <v>0.38615740740740739</v>
      </c>
    </row>
    <row r="35" spans="1:16">
      <c r="A35" s="13">
        <v>12765333</v>
      </c>
      <c r="B35" s="13">
        <v>26657514</v>
      </c>
      <c r="C35" s="23" t="s">
        <v>121</v>
      </c>
      <c r="D35" s="34">
        <v>45434</v>
      </c>
      <c r="E35" s="23" t="s">
        <v>47</v>
      </c>
      <c r="F35" s="14" t="s">
        <v>5</v>
      </c>
      <c r="G35" s="14" t="s">
        <v>133</v>
      </c>
      <c r="H35" s="25">
        <v>3</v>
      </c>
      <c r="I35" s="26">
        <v>773.3</v>
      </c>
      <c r="J35" s="26">
        <v>0</v>
      </c>
      <c r="K35" s="26">
        <f>(H35*I35)*0.00297%</f>
        <v>6.8901029999999988E-2</v>
      </c>
      <c r="L35" s="26">
        <f>2*(H35*I35)*0.0001%</f>
        <v>4.6397999999999995E-3</v>
      </c>
      <c r="M35" s="26">
        <f>(J35+K35+L35)*18%</f>
        <v>1.3237349399999997E-2</v>
      </c>
      <c r="N35" s="26">
        <f>(H35*I35)*0.1%</f>
        <v>2.3198999999999996</v>
      </c>
      <c r="O35" s="26">
        <f>IF(G35="BUY", ROUND((H35*I35)*0.015%,0),0)</f>
        <v>0</v>
      </c>
      <c r="P35" s="31">
        <v>0.38615740740740739</v>
      </c>
    </row>
    <row r="36" spans="1:16">
      <c r="A36" s="13">
        <v>12765333</v>
      </c>
      <c r="B36" s="13">
        <v>26657514</v>
      </c>
      <c r="C36" s="23" t="s">
        <v>121</v>
      </c>
      <c r="D36" s="34">
        <v>45434</v>
      </c>
      <c r="E36" s="23" t="s">
        <v>47</v>
      </c>
      <c r="F36" s="14" t="s">
        <v>5</v>
      </c>
      <c r="G36" s="14" t="s">
        <v>133</v>
      </c>
      <c r="H36" s="25">
        <v>2</v>
      </c>
      <c r="I36" s="26">
        <v>773.3</v>
      </c>
      <c r="J36" s="26">
        <v>15</v>
      </c>
      <c r="K36" s="26">
        <f>(H36*I36)*0.00297%</f>
        <v>4.5934019999999999E-2</v>
      </c>
      <c r="L36" s="26">
        <f>2*(H36*I36)*0.0001%</f>
        <v>3.0931999999999995E-3</v>
      </c>
      <c r="M36" s="26">
        <f>(J36+K36+L36)*18%</f>
        <v>2.7088248996000002</v>
      </c>
      <c r="N36" s="26">
        <f>(H36*I36)*0.1%</f>
        <v>1.5466</v>
      </c>
      <c r="O36" s="26">
        <f>IF(G36="BUY", ROUND((H36*I36)*0.015%,0),0)</f>
        <v>0</v>
      </c>
      <c r="P36" s="31">
        <v>0.38615740740740739</v>
      </c>
    </row>
    <row r="37" spans="1:16">
      <c r="A37" s="13">
        <v>12765333</v>
      </c>
      <c r="B37" s="13">
        <v>26657514</v>
      </c>
      <c r="C37" s="23" t="s">
        <v>121</v>
      </c>
      <c r="D37" s="34">
        <v>45434</v>
      </c>
      <c r="E37" s="23" t="s">
        <v>47</v>
      </c>
      <c r="F37" s="14" t="s">
        <v>123</v>
      </c>
      <c r="G37" s="14" t="s">
        <v>133</v>
      </c>
      <c r="H37" s="25">
        <v>10</v>
      </c>
      <c r="I37" s="26">
        <v>1458</v>
      </c>
      <c r="J37" s="26">
        <v>15</v>
      </c>
      <c r="K37" s="26">
        <f>(H37*I37)*0.00297%</f>
        <v>0.43302600000000002</v>
      </c>
      <c r="L37" s="26">
        <f>2*(H37*I37)*0.0001%</f>
        <v>2.9159999999999998E-2</v>
      </c>
      <c r="M37" s="26">
        <f>(J37+K37+L37)*18%</f>
        <v>2.7831934799999996</v>
      </c>
      <c r="N37" s="26">
        <f>(H37*I37)*0.1%</f>
        <v>14.58</v>
      </c>
      <c r="O37" s="26">
        <f>IF(G37="BUY", ROUND((H37*I37)*0.015%,0),0)</f>
        <v>2</v>
      </c>
      <c r="P37" s="31">
        <v>0.38619212962962962</v>
      </c>
    </row>
    <row r="38" spans="1:16">
      <c r="A38" s="13">
        <v>12765333</v>
      </c>
      <c r="B38" s="13">
        <v>26657514</v>
      </c>
      <c r="C38" s="23" t="s">
        <v>121</v>
      </c>
      <c r="D38" s="34">
        <v>45434</v>
      </c>
      <c r="E38" s="23" t="s">
        <v>47</v>
      </c>
      <c r="F38" s="14" t="s">
        <v>54</v>
      </c>
      <c r="G38" s="14" t="s">
        <v>133</v>
      </c>
      <c r="H38" s="25">
        <v>1</v>
      </c>
      <c r="I38" s="26">
        <v>431.85</v>
      </c>
      <c r="J38" s="26">
        <v>15</v>
      </c>
      <c r="K38" s="26">
        <f>(H38*I38)*0.00297%</f>
        <v>1.2825945E-2</v>
      </c>
      <c r="L38" s="26">
        <f>2*(H38*I38)*0.0001%</f>
        <v>8.6370000000000001E-4</v>
      </c>
      <c r="M38" s="26">
        <f>(J38+K38+L38)*18%</f>
        <v>2.7024641360999997</v>
      </c>
      <c r="N38" s="26">
        <f>(H38*I38)*0.1%</f>
        <v>0.43185000000000001</v>
      </c>
      <c r="O38" s="26">
        <f>IF(G38="BUY", ROUND((H38*I38)*0.015%,0),0)</f>
        <v>0</v>
      </c>
      <c r="P38" s="31">
        <v>0.38619212962962962</v>
      </c>
    </row>
    <row r="39" spans="1:16">
      <c r="A39" s="13">
        <v>12765333</v>
      </c>
      <c r="B39" s="13">
        <v>26657514</v>
      </c>
      <c r="C39" s="23" t="s">
        <v>121</v>
      </c>
      <c r="D39" s="34">
        <v>45434</v>
      </c>
      <c r="E39" s="23" t="s">
        <v>47</v>
      </c>
      <c r="F39" s="14" t="s">
        <v>54</v>
      </c>
      <c r="G39" s="14" t="s">
        <v>133</v>
      </c>
      <c r="H39" s="25">
        <v>1</v>
      </c>
      <c r="I39" s="26">
        <v>431.9</v>
      </c>
      <c r="J39" s="26">
        <v>0</v>
      </c>
      <c r="K39" s="26">
        <f>(H39*I39)*0.00297%</f>
        <v>1.2827429999999999E-2</v>
      </c>
      <c r="L39" s="26">
        <f>2*(H39*I39)*0.0001%</f>
        <v>8.6379999999999996E-4</v>
      </c>
      <c r="M39" s="26">
        <f>(J39+K39+L39)*18%</f>
        <v>2.4644213999999998E-3</v>
      </c>
      <c r="N39" s="26">
        <f>(H39*I39)*0.1%</f>
        <v>0.43190000000000001</v>
      </c>
      <c r="O39" s="26">
        <f>IF(G39="BUY", ROUND((H39*I39)*0.015%,0),0)</f>
        <v>0</v>
      </c>
      <c r="P39" s="31">
        <v>0.38619212962962962</v>
      </c>
    </row>
    <row r="40" spans="1:16">
      <c r="A40" s="13">
        <v>12765333</v>
      </c>
      <c r="B40" s="13">
        <v>26657514</v>
      </c>
      <c r="C40" s="23" t="s">
        <v>121</v>
      </c>
      <c r="D40" s="34">
        <v>45434</v>
      </c>
      <c r="E40" s="23" t="s">
        <v>47</v>
      </c>
      <c r="F40" s="14" t="s">
        <v>54</v>
      </c>
      <c r="G40" s="14" t="s">
        <v>133</v>
      </c>
      <c r="H40" s="25">
        <v>1</v>
      </c>
      <c r="I40" s="26">
        <v>431.95</v>
      </c>
      <c r="J40" s="26">
        <v>0</v>
      </c>
      <c r="K40" s="26">
        <f>(H40*I40)*0.00297%</f>
        <v>1.2828915E-2</v>
      </c>
      <c r="L40" s="26">
        <f>2*(H40*I40)*0.0001%</f>
        <v>8.6389999999999991E-4</v>
      </c>
      <c r="M40" s="26">
        <f>(J40+K40+L40)*18%</f>
        <v>2.4647066999999999E-3</v>
      </c>
      <c r="N40" s="26">
        <f>(H40*I40)*0.1%</f>
        <v>0.43195</v>
      </c>
      <c r="O40" s="26">
        <f>IF(G40="BUY", ROUND((H40*I40)*0.015%,0),0)</f>
        <v>0</v>
      </c>
      <c r="P40" s="31">
        <v>0.38619212962962962</v>
      </c>
    </row>
    <row r="41" spans="1:16">
      <c r="A41" s="13">
        <v>12765333</v>
      </c>
      <c r="B41" s="13">
        <v>26657514</v>
      </c>
      <c r="C41" s="23" t="s">
        <v>121</v>
      </c>
      <c r="D41" s="34">
        <v>45434</v>
      </c>
      <c r="E41" s="23" t="s">
        <v>47</v>
      </c>
      <c r="F41" s="14" t="s">
        <v>54</v>
      </c>
      <c r="G41" s="14" t="s">
        <v>133</v>
      </c>
      <c r="H41" s="25">
        <v>1</v>
      </c>
      <c r="I41" s="26">
        <v>432</v>
      </c>
      <c r="J41" s="26">
        <v>0</v>
      </c>
      <c r="K41" s="26">
        <f>(H41*I41)*0.00297%</f>
        <v>1.28304E-2</v>
      </c>
      <c r="L41" s="26">
        <f>2*(H41*I41)*0.0001%</f>
        <v>8.6399999999999997E-4</v>
      </c>
      <c r="M41" s="26">
        <f>(J41+K41+L41)*18%</f>
        <v>2.4649920000000001E-3</v>
      </c>
      <c r="N41" s="26">
        <f>(H41*I41)*0.1%</f>
        <v>0.432</v>
      </c>
      <c r="O41" s="26">
        <f>IF(G41="BUY", ROUND((H41*I41)*0.015%,0),0)</f>
        <v>0</v>
      </c>
      <c r="P41" s="31">
        <v>0.38619212962962962</v>
      </c>
    </row>
    <row r="42" spans="1:16">
      <c r="A42" s="13">
        <v>12765333</v>
      </c>
      <c r="B42" s="13">
        <v>26657514</v>
      </c>
      <c r="C42" s="23" t="s">
        <v>121</v>
      </c>
      <c r="D42" s="34">
        <v>45434</v>
      </c>
      <c r="E42" s="23" t="s">
        <v>47</v>
      </c>
      <c r="F42" s="14" t="s">
        <v>54</v>
      </c>
      <c r="G42" s="14" t="s">
        <v>133</v>
      </c>
      <c r="H42" s="25">
        <v>1</v>
      </c>
      <c r="I42" s="26">
        <v>432.05</v>
      </c>
      <c r="J42" s="26">
        <v>0</v>
      </c>
      <c r="K42" s="26">
        <f>(H42*I42)*0.00297%</f>
        <v>1.2831885000000001E-2</v>
      </c>
      <c r="L42" s="26">
        <f>2*(H42*I42)*0.0001%</f>
        <v>8.6410000000000002E-4</v>
      </c>
      <c r="M42" s="26">
        <f>(J42+K42+L42)*18%</f>
        <v>2.4652773000000002E-3</v>
      </c>
      <c r="N42" s="26">
        <f>(H42*I42)*0.1%</f>
        <v>0.43205000000000005</v>
      </c>
      <c r="O42" s="26">
        <f>IF(G42="BUY", ROUND((H42*I42)*0.015%,0),0)</f>
        <v>0</v>
      </c>
      <c r="P42" s="31">
        <v>0.38619212962962962</v>
      </c>
    </row>
    <row r="43" spans="1:16">
      <c r="A43" s="13">
        <v>12765333</v>
      </c>
      <c r="B43" s="13">
        <v>26657514</v>
      </c>
      <c r="C43" s="23" t="s">
        <v>121</v>
      </c>
      <c r="D43" s="34">
        <v>45434</v>
      </c>
      <c r="E43" s="23" t="s">
        <v>47</v>
      </c>
      <c r="F43" s="14" t="s">
        <v>54</v>
      </c>
      <c r="G43" s="14" t="s">
        <v>133</v>
      </c>
      <c r="H43" s="25">
        <v>5</v>
      </c>
      <c r="I43" s="26">
        <v>432.05</v>
      </c>
      <c r="J43" s="26">
        <v>0</v>
      </c>
      <c r="K43" s="26">
        <f>(H43*I43)*0.00297%</f>
        <v>6.4159425000000006E-2</v>
      </c>
      <c r="L43" s="26">
        <f>2*(H43*I43)*0.0001%</f>
        <v>4.3204999999999997E-3</v>
      </c>
      <c r="M43" s="26">
        <f>(J43+K43+L43)*18%</f>
        <v>1.2326386500000001E-2</v>
      </c>
      <c r="N43" s="26">
        <f>(H43*I43)*0.1%</f>
        <v>2.16025</v>
      </c>
      <c r="O43" s="26">
        <f>IF(G43="BUY", ROUND((H43*I43)*0.015%,0),0)</f>
        <v>0</v>
      </c>
      <c r="P43" s="31">
        <v>0.38619212962962962</v>
      </c>
    </row>
    <row r="44" spans="1:16">
      <c r="A44" s="13">
        <v>12765333</v>
      </c>
      <c r="B44" s="13">
        <v>26657514</v>
      </c>
      <c r="C44" s="23" t="s">
        <v>121</v>
      </c>
      <c r="D44" s="34">
        <v>45434</v>
      </c>
      <c r="E44" s="23" t="s">
        <v>47</v>
      </c>
      <c r="F44" s="14" t="s">
        <v>54</v>
      </c>
      <c r="G44" s="14" t="s">
        <v>133</v>
      </c>
      <c r="H44" s="25">
        <v>1</v>
      </c>
      <c r="I44" s="26">
        <v>432.05</v>
      </c>
      <c r="J44" s="26">
        <v>0</v>
      </c>
      <c r="K44" s="26">
        <f>(H44*I44)*0.00297%</f>
        <v>1.2831885000000001E-2</v>
      </c>
      <c r="L44" s="26">
        <f>2*(H44*I44)*0.0001%</f>
        <v>8.6410000000000002E-4</v>
      </c>
      <c r="M44" s="26">
        <f>(J44+K44+L44)*18%</f>
        <v>2.4652773000000002E-3</v>
      </c>
      <c r="N44" s="26">
        <f>(H44*I44)*0.1%</f>
        <v>0.43205000000000005</v>
      </c>
      <c r="O44" s="26">
        <f>IF(G44="BUY", ROUND((H44*I44)*0.015%,0),0)</f>
        <v>0</v>
      </c>
      <c r="P44" s="31">
        <v>0.38619212962962962</v>
      </c>
    </row>
    <row r="45" spans="1:16">
      <c r="A45" s="13">
        <v>12765333</v>
      </c>
      <c r="B45" s="13">
        <v>26657514</v>
      </c>
      <c r="C45" s="23" t="s">
        <v>121</v>
      </c>
      <c r="D45" s="34">
        <v>45434</v>
      </c>
      <c r="E45" s="23" t="s">
        <v>47</v>
      </c>
      <c r="F45" s="14" t="s">
        <v>54</v>
      </c>
      <c r="G45" s="14" t="s">
        <v>133</v>
      </c>
      <c r="H45" s="25">
        <v>1</v>
      </c>
      <c r="I45" s="26">
        <v>432.1</v>
      </c>
      <c r="J45" s="26">
        <v>0</v>
      </c>
      <c r="K45" s="26">
        <f>(H45*I45)*0.00297%</f>
        <v>1.283337E-2</v>
      </c>
      <c r="L45" s="26">
        <f>2*(H45*I45)*0.0001%</f>
        <v>8.6419999999999997E-4</v>
      </c>
      <c r="M45" s="26">
        <f>(J45+K45+L45)*18%</f>
        <v>2.4655625999999999E-3</v>
      </c>
      <c r="N45" s="26">
        <f>(H45*I45)*0.1%</f>
        <v>0.43210000000000004</v>
      </c>
      <c r="O45" s="26">
        <f>IF(G45="BUY", ROUND((H45*I45)*0.015%,0),0)</f>
        <v>0</v>
      </c>
      <c r="P45" s="31">
        <v>0.38619212962962962</v>
      </c>
    </row>
    <row r="46" spans="1:16">
      <c r="A46" s="13">
        <v>12765333</v>
      </c>
      <c r="B46" s="13">
        <v>26657514</v>
      </c>
      <c r="C46" s="23" t="s">
        <v>121</v>
      </c>
      <c r="D46" s="34">
        <v>45434</v>
      </c>
      <c r="E46" s="23" t="s">
        <v>47</v>
      </c>
      <c r="F46" s="14" t="s">
        <v>54</v>
      </c>
      <c r="G46" s="14" t="s">
        <v>133</v>
      </c>
      <c r="H46" s="25">
        <v>5</v>
      </c>
      <c r="I46" s="26">
        <v>432.1</v>
      </c>
      <c r="J46" s="26">
        <v>0</v>
      </c>
      <c r="K46" s="26">
        <f>(H46*I46)*0.00297%</f>
        <v>6.4166849999999998E-2</v>
      </c>
      <c r="L46" s="26">
        <f>2*(H46*I46)*0.0001%</f>
        <v>4.3210000000000002E-3</v>
      </c>
      <c r="M46" s="26">
        <f>(J46+K46+L46)*18%</f>
        <v>1.2327813E-2</v>
      </c>
      <c r="N46" s="26">
        <f>(H46*I46)*0.1%</f>
        <v>2.1604999999999999</v>
      </c>
      <c r="O46" s="26">
        <f>IF(G46="BUY", ROUND((H46*I46)*0.015%,0),0)</f>
        <v>0</v>
      </c>
      <c r="P46" s="31">
        <v>0.38619212962962962</v>
      </c>
    </row>
    <row r="47" spans="1:16">
      <c r="A47" s="13">
        <v>12765333</v>
      </c>
      <c r="B47" s="13">
        <v>26657514</v>
      </c>
      <c r="C47" s="23" t="s">
        <v>121</v>
      </c>
      <c r="D47" s="34">
        <v>45434</v>
      </c>
      <c r="E47" s="23" t="s">
        <v>47</v>
      </c>
      <c r="F47" s="14" t="s">
        <v>54</v>
      </c>
      <c r="G47" s="14" t="s">
        <v>133</v>
      </c>
      <c r="H47" s="25">
        <v>3</v>
      </c>
      <c r="I47" s="26">
        <v>432.1</v>
      </c>
      <c r="J47" s="26">
        <v>0</v>
      </c>
      <c r="K47" s="26">
        <f>(H47*I47)*0.00297%</f>
        <v>3.8500110000000004E-2</v>
      </c>
      <c r="L47" s="26">
        <f>2*(H47*I47)*0.0001%</f>
        <v>2.5926000000000005E-3</v>
      </c>
      <c r="M47" s="26">
        <f>(J47+K47+L47)*18%</f>
        <v>7.3966878000000002E-3</v>
      </c>
      <c r="N47" s="26">
        <f>(H47*I47)*0.1%</f>
        <v>1.2963000000000002</v>
      </c>
      <c r="O47" s="26">
        <f>IF(G47="BUY", ROUND((H47*I47)*0.015%,0),0)</f>
        <v>0</v>
      </c>
      <c r="P47" s="31">
        <v>0.38619212962962962</v>
      </c>
    </row>
    <row r="48" spans="1:16">
      <c r="A48" s="13">
        <v>12765333</v>
      </c>
      <c r="B48" s="13">
        <v>26657514</v>
      </c>
      <c r="C48" s="23" t="s">
        <v>121</v>
      </c>
      <c r="D48" s="34">
        <v>45434</v>
      </c>
      <c r="E48" s="23" t="s">
        <v>47</v>
      </c>
      <c r="F48" s="14" t="s">
        <v>49</v>
      </c>
      <c r="G48" s="14" t="s">
        <v>133</v>
      </c>
      <c r="H48" s="25">
        <v>3</v>
      </c>
      <c r="I48" s="26">
        <v>1284.55</v>
      </c>
      <c r="J48" s="26">
        <v>0</v>
      </c>
      <c r="K48" s="26">
        <f>(H48*I48)*0.00297%</f>
        <v>0.11445340499999999</v>
      </c>
      <c r="L48" s="26">
        <f>2*(H48*I48)*0.0001%</f>
        <v>7.7072999999999985E-3</v>
      </c>
      <c r="M48" s="26">
        <f>(J48+K48+L48)*18%</f>
        <v>2.1988926899999997E-2</v>
      </c>
      <c r="N48" s="26">
        <f>(H48*I48)*0.1%</f>
        <v>3.8536499999999996</v>
      </c>
      <c r="O48" s="26">
        <f>IF(G48="BUY", ROUND((H48*I48)*0.015%,0),0)</f>
        <v>1</v>
      </c>
      <c r="P48" s="31">
        <v>0.38619212962962962</v>
      </c>
    </row>
    <row r="49" spans="1:16">
      <c r="A49" s="13">
        <v>12765333</v>
      </c>
      <c r="B49" s="13">
        <v>26657514</v>
      </c>
      <c r="C49" s="23" t="s">
        <v>121</v>
      </c>
      <c r="D49" s="34">
        <v>45434</v>
      </c>
      <c r="E49" s="23" t="s">
        <v>47</v>
      </c>
      <c r="F49" s="14" t="s">
        <v>49</v>
      </c>
      <c r="G49" s="14" t="s">
        <v>133</v>
      </c>
      <c r="H49" s="25">
        <v>7</v>
      </c>
      <c r="I49" s="26">
        <v>1285</v>
      </c>
      <c r="J49" s="26">
        <v>15</v>
      </c>
      <c r="K49" s="26">
        <f>(H49*I49)*0.00297%</f>
        <v>0.26715149999999999</v>
      </c>
      <c r="L49" s="26">
        <f>2*(H49*I49)*0.0001%</f>
        <v>1.7989999999999999E-2</v>
      </c>
      <c r="M49" s="26">
        <f>(J49+K49+L49)*18%</f>
        <v>2.7513254699999998</v>
      </c>
      <c r="N49" s="26">
        <f>(H49*I49)*0.1%</f>
        <v>8.995000000000001</v>
      </c>
      <c r="O49" s="26">
        <f>IF(G49="BUY", ROUND((H49*I49)*0.015%,0),0)</f>
        <v>1</v>
      </c>
      <c r="P49" s="31">
        <v>0.38619212962962962</v>
      </c>
    </row>
    <row r="50" spans="1:16">
      <c r="A50" s="13">
        <v>12765333</v>
      </c>
      <c r="B50" s="13">
        <v>26657514</v>
      </c>
      <c r="C50" s="23" t="s">
        <v>121</v>
      </c>
      <c r="D50" s="34">
        <v>45434</v>
      </c>
      <c r="E50" s="23" t="s">
        <v>47</v>
      </c>
      <c r="F50" s="14" t="s">
        <v>55</v>
      </c>
      <c r="G50" s="14" t="s">
        <v>133</v>
      </c>
      <c r="H50" s="25">
        <v>1</v>
      </c>
      <c r="I50" s="26">
        <v>13536.95</v>
      </c>
      <c r="J50" s="26">
        <v>15</v>
      </c>
      <c r="K50" s="26">
        <f>(H50*I50)*0.00297%</f>
        <v>0.40204741500000002</v>
      </c>
      <c r="L50" s="26">
        <f>2*(H50*I50)*0.0001%</f>
        <v>2.7073900000000001E-2</v>
      </c>
      <c r="M50" s="26">
        <f>(J50+K50+L50)*18%</f>
        <v>2.7772418367</v>
      </c>
      <c r="N50" s="26">
        <f>(H50*I50)*0.1%</f>
        <v>13.536950000000001</v>
      </c>
      <c r="O50" s="26">
        <f>IF(G50="BUY", ROUND((H50*I50)*0.015%,0),0)</f>
        <v>2</v>
      </c>
      <c r="P50" s="31">
        <v>0.38619212962962962</v>
      </c>
    </row>
    <row r="51" spans="1:16">
      <c r="A51" s="13">
        <v>12765333</v>
      </c>
      <c r="B51" s="13">
        <v>26657514</v>
      </c>
      <c r="C51" s="23" t="s">
        <v>121</v>
      </c>
      <c r="D51" s="34">
        <v>45434</v>
      </c>
      <c r="E51" s="23" t="s">
        <v>47</v>
      </c>
      <c r="F51" s="14" t="s">
        <v>3</v>
      </c>
      <c r="G51" s="14" t="s">
        <v>133</v>
      </c>
      <c r="H51" s="25">
        <v>15</v>
      </c>
      <c r="I51" s="26">
        <v>492.7</v>
      </c>
      <c r="J51" s="26">
        <v>15</v>
      </c>
      <c r="K51" s="26">
        <f>(H51*I51)*0.00297%</f>
        <v>0.21949784999999999</v>
      </c>
      <c r="L51" s="26">
        <f>2*(H51*I51)*0.0001%</f>
        <v>1.4780999999999999E-2</v>
      </c>
      <c r="M51" s="26">
        <f>(J51+K51+L51)*18%</f>
        <v>2.7421701929999998</v>
      </c>
      <c r="N51" s="26">
        <f>(H51*I51)*0.1%</f>
        <v>7.3905000000000003</v>
      </c>
      <c r="O51" s="26">
        <f>IF(G51="BUY", ROUND((H51*I51)*0.015%,0),0)</f>
        <v>1</v>
      </c>
      <c r="P51" s="31">
        <v>0.38620370370370372</v>
      </c>
    </row>
    <row r="52" spans="1:16">
      <c r="A52" s="13">
        <v>12765333</v>
      </c>
      <c r="B52" s="13">
        <v>26657514</v>
      </c>
      <c r="C52" s="23" t="s">
        <v>121</v>
      </c>
      <c r="D52" s="34">
        <v>45434</v>
      </c>
      <c r="E52" s="23" t="s">
        <v>47</v>
      </c>
      <c r="F52" s="14" t="s">
        <v>122</v>
      </c>
      <c r="G52" s="14" t="s">
        <v>133</v>
      </c>
      <c r="H52" s="25">
        <v>4</v>
      </c>
      <c r="I52" s="26">
        <v>2392.5500000000002</v>
      </c>
      <c r="J52" s="26">
        <v>15</v>
      </c>
      <c r="K52" s="26">
        <f>(H52*I52)*0.00297%</f>
        <v>0.28423494000000005</v>
      </c>
      <c r="L52" s="26">
        <f>2*(H52*I52)*0.0001%</f>
        <v>1.9140400000000002E-2</v>
      </c>
      <c r="M52" s="26">
        <f>(J52+K52+L52)*18%</f>
        <v>2.7546075611999998</v>
      </c>
      <c r="N52" s="26">
        <f>(H52*I52)*0.1%</f>
        <v>9.5702000000000016</v>
      </c>
      <c r="O52" s="26">
        <f>IF(G52="BUY", ROUND((H52*I52)*0.015%,0),0)</f>
        <v>1</v>
      </c>
      <c r="P52" s="31">
        <v>0.38623842592592594</v>
      </c>
    </row>
    <row r="53" spans="1:16">
      <c r="A53" s="13">
        <v>12765333</v>
      </c>
      <c r="B53" s="13">
        <v>26657514</v>
      </c>
      <c r="C53" s="23" t="s">
        <v>121</v>
      </c>
      <c r="D53" s="34">
        <v>45434</v>
      </c>
      <c r="E53" s="23" t="s">
        <v>47</v>
      </c>
      <c r="F53" s="14" t="s">
        <v>56</v>
      </c>
      <c r="G53" s="14" t="s">
        <v>133</v>
      </c>
      <c r="H53" s="25">
        <v>5</v>
      </c>
      <c r="I53" s="26">
        <v>1412.35</v>
      </c>
      <c r="J53" s="26">
        <v>15</v>
      </c>
      <c r="K53" s="26">
        <f>(H53*I53)*0.00297%</f>
        <v>0.20973397499999999</v>
      </c>
      <c r="L53" s="26">
        <f>2*(H53*I53)*0.0001%</f>
        <v>1.4123499999999999E-2</v>
      </c>
      <c r="M53" s="26">
        <f>(J53+K53+L53)*18%</f>
        <v>2.7402943455000002</v>
      </c>
      <c r="N53" s="26">
        <f>(H53*I53)*0.1%</f>
        <v>7.06175</v>
      </c>
      <c r="O53" s="26">
        <f>IF(G53="BUY", ROUND((H53*I53)*0.015%,0),0)</f>
        <v>1</v>
      </c>
      <c r="P53" s="31">
        <v>0.38623842592592594</v>
      </c>
    </row>
    <row r="54" spans="1:16">
      <c r="A54" s="13">
        <v>12765333</v>
      </c>
      <c r="B54" s="13">
        <v>26657514</v>
      </c>
      <c r="C54" s="23" t="s">
        <v>121</v>
      </c>
      <c r="D54" s="34">
        <v>45434</v>
      </c>
      <c r="E54" s="23" t="s">
        <v>47</v>
      </c>
      <c r="F54" s="14" t="s">
        <v>4</v>
      </c>
      <c r="G54" s="14" t="s">
        <v>133</v>
      </c>
      <c r="H54" s="25">
        <v>10</v>
      </c>
      <c r="I54" s="26">
        <v>1350.25</v>
      </c>
      <c r="J54" s="26">
        <v>15</v>
      </c>
      <c r="K54" s="26">
        <f>(H54*I54)*0.00297%</f>
        <v>0.40102425000000003</v>
      </c>
      <c r="L54" s="26">
        <f>2*(H54*I54)*0.0001%</f>
        <v>2.7004999999999998E-2</v>
      </c>
      <c r="M54" s="26">
        <f>(J54+K54+L54)*18%</f>
        <v>2.7770452650000004</v>
      </c>
      <c r="N54" s="26">
        <f>(H54*I54)*0.1%</f>
        <v>13.5025</v>
      </c>
      <c r="O54" s="26">
        <f>IF(G54="BUY", ROUND((H54*I54)*0.015%,0),0)</f>
        <v>2</v>
      </c>
      <c r="P54" s="31">
        <v>0.38623842592592594</v>
      </c>
    </row>
    <row r="55" spans="1:16">
      <c r="A55" s="13">
        <v>12765333</v>
      </c>
      <c r="B55" s="13">
        <v>26657514</v>
      </c>
      <c r="C55" s="23" t="s">
        <v>121</v>
      </c>
      <c r="D55" s="34">
        <v>45434</v>
      </c>
      <c r="E55" s="23" t="s">
        <v>47</v>
      </c>
      <c r="F55" s="14" t="s">
        <v>52</v>
      </c>
      <c r="G55" s="14" t="s">
        <v>133</v>
      </c>
      <c r="H55" s="25">
        <v>10</v>
      </c>
      <c r="I55" s="26">
        <v>618.79999999999995</v>
      </c>
      <c r="J55" s="26">
        <v>15</v>
      </c>
      <c r="K55" s="26">
        <f>(H55*I55)*0.00297%</f>
        <v>0.18378359999999999</v>
      </c>
      <c r="L55" s="26">
        <f>2*(H55*I55)*0.0001%</f>
        <v>1.2376E-2</v>
      </c>
      <c r="M55" s="26">
        <f>(J55+K55+L55)*18%</f>
        <v>2.7353087279999997</v>
      </c>
      <c r="N55" s="26">
        <f>(H55*I55)*0.1%</f>
        <v>6.1879999999999997</v>
      </c>
      <c r="O55" s="26">
        <f>IF(G55="BUY", ROUND((H55*I55)*0.015%,0),0)</f>
        <v>1</v>
      </c>
      <c r="P55" s="31">
        <v>0.38628472222222221</v>
      </c>
    </row>
    <row r="56" spans="1:16">
      <c r="A56" s="13">
        <v>12765333</v>
      </c>
      <c r="B56" s="13">
        <v>26657514</v>
      </c>
      <c r="C56" s="23" t="s">
        <v>121</v>
      </c>
      <c r="D56" s="34">
        <v>45434</v>
      </c>
      <c r="E56" s="23" t="s">
        <v>47</v>
      </c>
      <c r="F56" s="14" t="s">
        <v>48</v>
      </c>
      <c r="G56" s="14" t="s">
        <v>133</v>
      </c>
      <c r="H56" s="25">
        <v>6</v>
      </c>
      <c r="I56" s="26">
        <v>1700.9</v>
      </c>
      <c r="J56" s="26">
        <v>0</v>
      </c>
      <c r="K56" s="26">
        <f>(H56*I56)*0.00297%</f>
        <v>0.30310038000000006</v>
      </c>
      <c r="L56" s="26">
        <f>2*(H56*I56)*0.0001%</f>
        <v>2.0410800000000003E-2</v>
      </c>
      <c r="M56" s="26">
        <f>(J56+K56+L56)*18%</f>
        <v>5.8232012400000012E-2</v>
      </c>
      <c r="N56" s="26">
        <f>(H56*I56)*0.1%</f>
        <v>10.205400000000001</v>
      </c>
      <c r="O56" s="26">
        <f>IF(G56="BUY", ROUND((H56*I56)*0.015%,0),0)</f>
        <v>2</v>
      </c>
      <c r="P56" s="31">
        <v>0.38628472222222221</v>
      </c>
    </row>
    <row r="57" spans="1:16">
      <c r="A57" s="13">
        <v>12765333</v>
      </c>
      <c r="B57" s="13">
        <v>26657514</v>
      </c>
      <c r="C57" s="23" t="s">
        <v>121</v>
      </c>
      <c r="D57" s="34">
        <v>45434</v>
      </c>
      <c r="E57" s="23" t="s">
        <v>47</v>
      </c>
      <c r="F57" s="14" t="s">
        <v>48</v>
      </c>
      <c r="G57" s="14" t="s">
        <v>133</v>
      </c>
      <c r="H57" s="25">
        <v>4</v>
      </c>
      <c r="I57" s="26">
        <v>1700.9</v>
      </c>
      <c r="J57" s="26">
        <v>15</v>
      </c>
      <c r="K57" s="26">
        <f>(H57*I57)*0.00297%</f>
        <v>0.20206692000000001</v>
      </c>
      <c r="L57" s="26">
        <f>2*(H57*I57)*0.0001%</f>
        <v>1.36072E-2</v>
      </c>
      <c r="M57" s="26">
        <f>(J57+K57+L57)*18%</f>
        <v>2.7388213415999996</v>
      </c>
      <c r="N57" s="26">
        <f>(H57*I57)*0.1%</f>
        <v>6.8036000000000003</v>
      </c>
      <c r="O57" s="26">
        <f>IF(G57="BUY", ROUND((H57*I57)*0.015%,0),0)</f>
        <v>1</v>
      </c>
      <c r="P57" s="31">
        <v>0.38628472222222221</v>
      </c>
    </row>
    <row r="58" spans="1:16">
      <c r="A58" s="13">
        <v>12765333</v>
      </c>
      <c r="B58" s="13">
        <v>26657514</v>
      </c>
      <c r="C58" s="23" t="s">
        <v>121</v>
      </c>
      <c r="D58" s="34">
        <v>45434</v>
      </c>
      <c r="E58" s="23" t="s">
        <v>47</v>
      </c>
      <c r="F58" s="14" t="s">
        <v>6</v>
      </c>
      <c r="G58" s="14" t="s">
        <v>133</v>
      </c>
      <c r="H58" s="25">
        <v>1</v>
      </c>
      <c r="I58" s="26">
        <v>697.15</v>
      </c>
      <c r="J58" s="26">
        <v>0</v>
      </c>
      <c r="K58" s="26">
        <f>(H58*I58)*0.00297%</f>
        <v>2.0705354999999998E-2</v>
      </c>
      <c r="L58" s="26">
        <f>2*(H58*I58)*0.0001%</f>
        <v>1.3942999999999998E-3</v>
      </c>
      <c r="M58" s="26">
        <f>(J58+K58+L58)*18%</f>
        <v>3.9779378999999998E-3</v>
      </c>
      <c r="N58" s="26">
        <f>(H58*I58)*0.1%</f>
        <v>0.69714999999999994</v>
      </c>
      <c r="O58" s="26">
        <f>IF(G58="BUY", ROUND((H58*I58)*0.015%,0),0)</f>
        <v>0</v>
      </c>
      <c r="P58" s="31">
        <v>0.38628472222222221</v>
      </c>
    </row>
    <row r="59" spans="1:16">
      <c r="A59" s="13">
        <v>12765333</v>
      </c>
      <c r="B59" s="13">
        <v>26657514</v>
      </c>
      <c r="C59" s="23" t="s">
        <v>121</v>
      </c>
      <c r="D59" s="34">
        <v>45434</v>
      </c>
      <c r="E59" s="23" t="s">
        <v>47</v>
      </c>
      <c r="F59" s="14" t="s">
        <v>6</v>
      </c>
      <c r="G59" s="14" t="s">
        <v>133</v>
      </c>
      <c r="H59" s="25">
        <v>1</v>
      </c>
      <c r="I59" s="26">
        <v>697.15</v>
      </c>
      <c r="J59" s="26">
        <v>0</v>
      </c>
      <c r="K59" s="26">
        <f>(H59*I59)*0.00297%</f>
        <v>2.0705354999999998E-2</v>
      </c>
      <c r="L59" s="26">
        <f>2*(H59*I59)*0.0001%</f>
        <v>1.3942999999999998E-3</v>
      </c>
      <c r="M59" s="26">
        <f>(J59+K59+L59)*18%</f>
        <v>3.9779378999999998E-3</v>
      </c>
      <c r="N59" s="26">
        <f>(H59*I59)*0.1%</f>
        <v>0.69714999999999994</v>
      </c>
      <c r="O59" s="26">
        <f>IF(G59="BUY", ROUND((H59*I59)*0.015%,0),0)</f>
        <v>0</v>
      </c>
      <c r="P59" s="31">
        <v>0.38628472222222221</v>
      </c>
    </row>
    <row r="60" spans="1:16">
      <c r="A60" s="13">
        <v>12765333</v>
      </c>
      <c r="B60" s="13">
        <v>26657514</v>
      </c>
      <c r="C60" s="23" t="s">
        <v>121</v>
      </c>
      <c r="D60" s="34">
        <v>45434</v>
      </c>
      <c r="E60" s="23" t="s">
        <v>47</v>
      </c>
      <c r="F60" s="14" t="s">
        <v>6</v>
      </c>
      <c r="G60" s="14" t="s">
        <v>133</v>
      </c>
      <c r="H60" s="25">
        <v>1</v>
      </c>
      <c r="I60" s="26">
        <v>697.15</v>
      </c>
      <c r="J60" s="26">
        <v>0</v>
      </c>
      <c r="K60" s="26">
        <f>(H60*I60)*0.00297%</f>
        <v>2.0705354999999998E-2</v>
      </c>
      <c r="L60" s="26">
        <f>2*(H60*I60)*0.0001%</f>
        <v>1.3942999999999998E-3</v>
      </c>
      <c r="M60" s="26">
        <f>(J60+K60+L60)*18%</f>
        <v>3.9779378999999998E-3</v>
      </c>
      <c r="N60" s="26">
        <f>(H60*I60)*0.1%</f>
        <v>0.69714999999999994</v>
      </c>
      <c r="O60" s="26">
        <f>IF(G60="BUY", ROUND((H60*I60)*0.015%,0),0)</f>
        <v>0</v>
      </c>
      <c r="P60" s="31">
        <v>0.38628472222222221</v>
      </c>
    </row>
    <row r="61" spans="1:16">
      <c r="A61" s="13">
        <v>12765333</v>
      </c>
      <c r="B61" s="13">
        <v>26657514</v>
      </c>
      <c r="C61" s="23" t="s">
        <v>121</v>
      </c>
      <c r="D61" s="34">
        <v>45434</v>
      </c>
      <c r="E61" s="23" t="s">
        <v>47</v>
      </c>
      <c r="F61" s="14" t="s">
        <v>6</v>
      </c>
      <c r="G61" s="14" t="s">
        <v>133</v>
      </c>
      <c r="H61" s="25">
        <v>7</v>
      </c>
      <c r="I61" s="26">
        <v>697.15</v>
      </c>
      <c r="J61" s="26">
        <v>15</v>
      </c>
      <c r="K61" s="26">
        <f>(H61*I61)*0.00297%</f>
        <v>0.144937485</v>
      </c>
      <c r="L61" s="26">
        <f>2*(H61*I61)*0.0001%</f>
        <v>9.7601000000000007E-3</v>
      </c>
      <c r="M61" s="26">
        <f>(J61+K61+L61)*18%</f>
        <v>2.7278455652999996</v>
      </c>
      <c r="N61" s="26">
        <f>(H61*I61)*0.1%</f>
        <v>4.8800500000000007</v>
      </c>
      <c r="O61" s="26">
        <f>IF(G61="BUY", ROUND((H61*I61)*0.015%,0),0)</f>
        <v>1</v>
      </c>
      <c r="P61" s="31">
        <v>0.38628472222222221</v>
      </c>
    </row>
    <row r="62" spans="1:16">
      <c r="A62" s="13">
        <v>12765333</v>
      </c>
      <c r="B62" s="13">
        <v>26657514</v>
      </c>
      <c r="C62" s="23" t="s">
        <v>121</v>
      </c>
      <c r="D62" s="34">
        <v>45434</v>
      </c>
      <c r="E62" s="23" t="s">
        <v>47</v>
      </c>
      <c r="F62" s="14" t="s">
        <v>57</v>
      </c>
      <c r="G62" s="14" t="s">
        <v>133</v>
      </c>
      <c r="H62" s="25">
        <v>10</v>
      </c>
      <c r="I62" s="26">
        <v>704.8</v>
      </c>
      <c r="J62" s="26">
        <v>15</v>
      </c>
      <c r="K62" s="26">
        <f>(H62*I62)*0.00297%</f>
        <v>0.2093256</v>
      </c>
      <c r="L62" s="26">
        <f>2*(H62*I62)*0.0001%</f>
        <v>1.4095999999999999E-2</v>
      </c>
      <c r="M62" s="26">
        <f>(J62+K62+L62)*18%</f>
        <v>2.7402158879999998</v>
      </c>
      <c r="N62" s="26">
        <f>(H62*I62)*0.1%</f>
        <v>7.048</v>
      </c>
      <c r="O62" s="26">
        <f>IF(G62="BUY", ROUND((H62*I62)*0.015%,0),0)</f>
        <v>1</v>
      </c>
      <c r="P62" s="31">
        <v>0.38636574074074076</v>
      </c>
    </row>
    <row r="63" spans="1:16">
      <c r="A63" s="13">
        <v>12765333</v>
      </c>
      <c r="B63" s="13">
        <v>26657514</v>
      </c>
      <c r="C63" s="23" t="s">
        <v>121</v>
      </c>
      <c r="D63" s="34">
        <v>45434</v>
      </c>
      <c r="E63" s="23" t="s">
        <v>47</v>
      </c>
      <c r="F63" s="14" t="s">
        <v>51</v>
      </c>
      <c r="G63" s="14" t="s">
        <v>133</v>
      </c>
      <c r="H63" s="25">
        <v>12</v>
      </c>
      <c r="I63" s="26">
        <v>1456.3</v>
      </c>
      <c r="J63" s="26">
        <v>15</v>
      </c>
      <c r="K63" s="26">
        <f>(H63*I63)*0.00297%</f>
        <v>0.51902532000000001</v>
      </c>
      <c r="L63" s="26">
        <f>2*(H63*I63)*0.0001%</f>
        <v>3.4951199999999995E-2</v>
      </c>
      <c r="M63" s="26">
        <f>(J63+K63+L63)*18%</f>
        <v>2.7997157736</v>
      </c>
      <c r="N63" s="26">
        <f>(H63*I63)*0.1%</f>
        <v>17.4756</v>
      </c>
      <c r="O63" s="26">
        <f>IF(G63="BUY", ROUND((H63*I63)*0.015%,0),0)</f>
        <v>3</v>
      </c>
      <c r="P63" s="31">
        <v>0.56881944444444443</v>
      </c>
    </row>
    <row r="64" spans="1:16">
      <c r="A64" s="13">
        <v>12765333</v>
      </c>
      <c r="B64" s="13">
        <v>26657514</v>
      </c>
      <c r="C64" s="23" t="s">
        <v>121</v>
      </c>
      <c r="D64" s="34">
        <v>45434</v>
      </c>
      <c r="E64" s="23" t="s">
        <v>47</v>
      </c>
      <c r="F64" s="14" t="s">
        <v>0</v>
      </c>
      <c r="G64" s="14" t="s">
        <v>133</v>
      </c>
      <c r="H64" s="25">
        <v>7</v>
      </c>
      <c r="I64" s="26">
        <v>151.11000000000001</v>
      </c>
      <c r="J64" s="26">
        <v>15</v>
      </c>
      <c r="K64" s="26">
        <f>(H64*I64)*0.00297%</f>
        <v>3.1415769000000003E-2</v>
      </c>
      <c r="L64" s="26">
        <f>2*(H64*I64)*0.0001%</f>
        <v>2.11554E-3</v>
      </c>
      <c r="M64" s="26">
        <f>(J64+K64+L64)*18%</f>
        <v>2.7060356356200002</v>
      </c>
      <c r="N64" s="26">
        <f>(H64*I64)*0.1%</f>
        <v>1.0577700000000001</v>
      </c>
      <c r="O64" s="26">
        <f>IF(G64="BUY", ROUND((H64*I64)*0.015%,0),0)</f>
        <v>0</v>
      </c>
      <c r="P64" s="31">
        <v>0.60228009259259263</v>
      </c>
    </row>
    <row r="65" spans="1:16">
      <c r="A65" s="13">
        <v>12765333</v>
      </c>
      <c r="B65" s="13">
        <v>26657514</v>
      </c>
      <c r="C65" s="23" t="s">
        <v>121</v>
      </c>
      <c r="D65" s="34">
        <v>45439</v>
      </c>
      <c r="E65" s="23" t="s">
        <v>47</v>
      </c>
      <c r="F65" s="14" t="s">
        <v>18</v>
      </c>
      <c r="G65" s="14" t="s">
        <v>133</v>
      </c>
      <c r="H65" s="25">
        <v>10</v>
      </c>
      <c r="I65" s="26">
        <v>690.8</v>
      </c>
      <c r="J65" s="26">
        <v>0.01</v>
      </c>
      <c r="K65" s="26">
        <f>(H65*I65)*0.00297%</f>
        <v>0.20516760000000001</v>
      </c>
      <c r="L65" s="26">
        <f>2*(H65*I65)*0.0001%</f>
        <v>1.3816E-2</v>
      </c>
      <c r="M65" s="26">
        <f>(J65+K65+L65)*18%</f>
        <v>4.1217047999999999E-2</v>
      </c>
      <c r="N65" s="26">
        <f>(H65*I65)*0.1%</f>
        <v>6.9080000000000004</v>
      </c>
      <c r="O65" s="26">
        <f>IF(G65="BUY", ROUND((H65*I65)*0.015%,0),0)</f>
        <v>1</v>
      </c>
      <c r="P65" s="31">
        <v>0.54353009259259255</v>
      </c>
    </row>
    <row r="66" spans="1:16">
      <c r="A66" s="13">
        <v>12765333</v>
      </c>
      <c r="B66" s="13">
        <v>26657514</v>
      </c>
      <c r="C66" s="23" t="s">
        <v>121</v>
      </c>
      <c r="D66" s="34">
        <v>45439</v>
      </c>
      <c r="E66" s="23" t="s">
        <v>47</v>
      </c>
      <c r="F66" s="14" t="s">
        <v>12</v>
      </c>
      <c r="G66" s="14" t="s">
        <v>133</v>
      </c>
      <c r="H66" s="25">
        <v>3</v>
      </c>
      <c r="I66" s="26">
        <v>1159.5</v>
      </c>
      <c r="J66" s="26">
        <v>0.01</v>
      </c>
      <c r="K66" s="26">
        <f>(H66*I66)*0.00297%</f>
        <v>0.10331145</v>
      </c>
      <c r="L66" s="26">
        <f>2*(H66*I66)*0.0001%</f>
        <v>6.9569999999999996E-3</v>
      </c>
      <c r="M66" s="26">
        <f>(J66+K66+L66)*18%</f>
        <v>2.1648320999999998E-2</v>
      </c>
      <c r="N66" s="26">
        <f>(H66*I66)*0.1%</f>
        <v>3.4784999999999999</v>
      </c>
      <c r="O66" s="26">
        <f>IF(G66="BUY", ROUND((H66*I66)*0.015%,0),0)</f>
        <v>1</v>
      </c>
      <c r="P66" s="31">
        <v>0.54640046296296296</v>
      </c>
    </row>
    <row r="67" spans="1:16">
      <c r="A67" s="13">
        <v>12765333</v>
      </c>
      <c r="B67" s="13">
        <v>26657514</v>
      </c>
      <c r="C67" s="23" t="s">
        <v>121</v>
      </c>
      <c r="D67" s="34">
        <v>45439</v>
      </c>
      <c r="E67" s="23" t="s">
        <v>47</v>
      </c>
      <c r="F67" s="14" t="s">
        <v>14</v>
      </c>
      <c r="G67" s="14" t="s">
        <v>133</v>
      </c>
      <c r="H67" s="25">
        <v>4</v>
      </c>
      <c r="I67" s="26">
        <v>757.4</v>
      </c>
      <c r="J67" s="26">
        <v>0.01</v>
      </c>
      <c r="K67" s="26">
        <f>(H67*I67)*0.00297%</f>
        <v>8.9979119999999996E-2</v>
      </c>
      <c r="L67" s="26">
        <f>2*(H67*I67)*0.0001%</f>
        <v>6.0591999999999998E-3</v>
      </c>
      <c r="M67" s="26">
        <f>(J67+K67+L67)*18%</f>
        <v>1.9086897599999996E-2</v>
      </c>
      <c r="N67" s="26">
        <f>(H67*I67)*0.1%</f>
        <v>3.0295999999999998</v>
      </c>
      <c r="O67" s="26">
        <f>IF(G67="BUY", ROUND((H67*I67)*0.015%,0),0)</f>
        <v>0</v>
      </c>
      <c r="P67" s="31">
        <v>0.54972222222222222</v>
      </c>
    </row>
    <row r="68" spans="1:16">
      <c r="A68" s="13">
        <v>12765333</v>
      </c>
      <c r="B68" s="13">
        <v>26657514</v>
      </c>
      <c r="C68" s="23" t="s">
        <v>121</v>
      </c>
      <c r="D68" s="34">
        <v>45439</v>
      </c>
      <c r="E68" s="23" t="s">
        <v>47</v>
      </c>
      <c r="F68" s="14" t="s">
        <v>13</v>
      </c>
      <c r="G68" s="14" t="s">
        <v>133</v>
      </c>
      <c r="H68" s="25">
        <v>20</v>
      </c>
      <c r="I68" s="26">
        <v>148.19999999999999</v>
      </c>
      <c r="J68" s="26">
        <v>0.01</v>
      </c>
      <c r="K68" s="26">
        <f>(H68*I68)*0.00297%</f>
        <v>8.8030800000000006E-2</v>
      </c>
      <c r="L68" s="26">
        <f>2*(H68*I68)*0.0001%</f>
        <v>5.9280000000000001E-3</v>
      </c>
      <c r="M68" s="26">
        <f>(J68+K68+L68)*18%</f>
        <v>1.8712584000000001E-2</v>
      </c>
      <c r="N68" s="26">
        <f>(H68*I68)*0.1%</f>
        <v>2.964</v>
      </c>
      <c r="O68" s="26">
        <f>IF(G68="BUY", ROUND((H68*I68)*0.015%,0),0)</f>
        <v>0</v>
      </c>
      <c r="P68" s="31">
        <v>0.55069444444444449</v>
      </c>
    </row>
    <row r="69" spans="1:16">
      <c r="A69" s="13">
        <v>12765333</v>
      </c>
      <c r="B69" s="13">
        <v>26657514</v>
      </c>
      <c r="C69" s="23" t="s">
        <v>121</v>
      </c>
      <c r="D69" s="34">
        <v>45439</v>
      </c>
      <c r="E69" s="23" t="s">
        <v>47</v>
      </c>
      <c r="F69" s="14" t="s">
        <v>24</v>
      </c>
      <c r="G69" s="14" t="s">
        <v>133</v>
      </c>
      <c r="H69" s="25">
        <v>1</v>
      </c>
      <c r="I69" s="26">
        <v>293.14999999999998</v>
      </c>
      <c r="J69" s="26">
        <v>0.01</v>
      </c>
      <c r="K69" s="26">
        <f>(H69*I69)*0.00297%</f>
        <v>8.7065549999999995E-3</v>
      </c>
      <c r="L69" s="26">
        <f>2*(H69*I69)*0.0001%</f>
        <v>5.8629999999999989E-4</v>
      </c>
      <c r="M69" s="26">
        <f>(J69+K69+L69)*18%</f>
        <v>3.4727139E-3</v>
      </c>
      <c r="N69" s="26">
        <f>(H69*I69)*0.1%</f>
        <v>0.29314999999999997</v>
      </c>
      <c r="O69" s="26">
        <f>IF(G69="BUY", ROUND((H69*I69)*0.015%,0),0)</f>
        <v>0</v>
      </c>
      <c r="P69" s="31">
        <v>0.55453703703703705</v>
      </c>
    </row>
    <row r="70" spans="1:16">
      <c r="A70" s="13">
        <v>12765333</v>
      </c>
      <c r="B70" s="13">
        <v>26657514</v>
      </c>
      <c r="C70" s="23" t="s">
        <v>121</v>
      </c>
      <c r="D70" s="34">
        <v>45439</v>
      </c>
      <c r="E70" s="23" t="s">
        <v>47</v>
      </c>
      <c r="F70" s="14" t="s">
        <v>24</v>
      </c>
      <c r="G70" s="14" t="s">
        <v>133</v>
      </c>
      <c r="H70" s="25">
        <v>14</v>
      </c>
      <c r="I70" s="26">
        <v>293.2</v>
      </c>
      <c r="J70" s="26">
        <v>0</v>
      </c>
      <c r="K70" s="26">
        <f>(H70*I70)*0.00297%</f>
        <v>0.12191256</v>
      </c>
      <c r="L70" s="26">
        <f>2*(H70*I70)*0.0001%</f>
        <v>8.2095999999999992E-3</v>
      </c>
      <c r="M70" s="26">
        <f>(J70+K70+L70)*18%</f>
        <v>2.3421988800000001E-2</v>
      </c>
      <c r="N70" s="26">
        <f>(H70*I70)*0.1%</f>
        <v>4.1048</v>
      </c>
      <c r="O70" s="26">
        <f>IF(G70="BUY", ROUND((H70*I70)*0.015%,0),0)</f>
        <v>1</v>
      </c>
      <c r="P70" s="31">
        <v>0.55453703703703705</v>
      </c>
    </row>
    <row r="71" spans="1:16">
      <c r="A71" s="13">
        <v>12765333</v>
      </c>
      <c r="B71" s="13">
        <v>26657514</v>
      </c>
      <c r="C71" s="23" t="s">
        <v>121</v>
      </c>
      <c r="D71" s="34">
        <v>45439</v>
      </c>
      <c r="E71" s="23" t="s">
        <v>47</v>
      </c>
      <c r="F71" s="14" t="s">
        <v>20</v>
      </c>
      <c r="G71" s="14" t="s">
        <v>133</v>
      </c>
      <c r="H71" s="25">
        <v>2</v>
      </c>
      <c r="I71" s="26">
        <v>2587.9</v>
      </c>
      <c r="J71" s="26">
        <v>0.01</v>
      </c>
      <c r="K71" s="26">
        <f>(H71*I71)*0.00297%</f>
        <v>0.15372126</v>
      </c>
      <c r="L71" s="26">
        <f>2*(H71*I71)*0.0001%</f>
        <v>1.0351600000000001E-2</v>
      </c>
      <c r="M71" s="26">
        <f>(J71+K71+L71)*18%</f>
        <v>3.1333114799999999E-2</v>
      </c>
      <c r="N71" s="26">
        <f>(H71*I71)*0.1%</f>
        <v>5.1758000000000006</v>
      </c>
      <c r="O71" s="26">
        <f>IF(G71="BUY", ROUND((H71*I71)*0.015%,0),0)</f>
        <v>1</v>
      </c>
      <c r="P71" s="31">
        <v>0.55990740740740741</v>
      </c>
    </row>
    <row r="72" spans="1:16">
      <c r="A72" s="13">
        <v>12765333</v>
      </c>
      <c r="B72" s="13">
        <v>26657514</v>
      </c>
      <c r="C72" s="23" t="s">
        <v>121</v>
      </c>
      <c r="D72" s="34">
        <v>45439</v>
      </c>
      <c r="E72" s="23" t="s">
        <v>47</v>
      </c>
      <c r="F72" s="14" t="s">
        <v>19</v>
      </c>
      <c r="G72" s="14" t="s">
        <v>133</v>
      </c>
      <c r="H72" s="25">
        <v>10</v>
      </c>
      <c r="I72" s="26">
        <v>805.5</v>
      </c>
      <c r="J72" s="26">
        <v>0.01</v>
      </c>
      <c r="K72" s="26">
        <f>(H72*I72)*0.00297%</f>
        <v>0.23923350000000002</v>
      </c>
      <c r="L72" s="26">
        <f>2*(H72*I72)*0.0001%</f>
        <v>1.6109999999999999E-2</v>
      </c>
      <c r="M72" s="26">
        <f>(J72+K72+L72)*18%</f>
        <v>4.7761829999999998E-2</v>
      </c>
      <c r="N72" s="26">
        <f>(H72*I72)*0.1%</f>
        <v>8.0549999999999997</v>
      </c>
      <c r="O72" s="26">
        <f>IF(G72="BUY", ROUND((H72*I72)*0.015%,0),0)</f>
        <v>1</v>
      </c>
      <c r="P72" s="31">
        <v>0.56555555555555559</v>
      </c>
    </row>
    <row r="73" spans="1:16">
      <c r="A73" s="13">
        <v>12765333</v>
      </c>
      <c r="B73" s="13">
        <v>26657514</v>
      </c>
      <c r="C73" s="23" t="s">
        <v>121</v>
      </c>
      <c r="D73" s="34">
        <v>45439</v>
      </c>
      <c r="E73" s="23" t="s">
        <v>47</v>
      </c>
      <c r="F73" s="14" t="s">
        <v>15</v>
      </c>
      <c r="G73" s="14" t="s">
        <v>133</v>
      </c>
      <c r="H73" s="25">
        <v>3</v>
      </c>
      <c r="I73" s="26">
        <v>4626.3</v>
      </c>
      <c r="J73" s="26">
        <v>0.01</v>
      </c>
      <c r="K73" s="26">
        <f>(H73*I73)*0.00297%</f>
        <v>0.41220333000000003</v>
      </c>
      <c r="L73" s="26">
        <f>2*(H73*I73)*0.0001%</f>
        <v>2.7757800000000003E-2</v>
      </c>
      <c r="M73" s="26">
        <f>(J73+K73+L73)*18%</f>
        <v>8.0993003399999999E-2</v>
      </c>
      <c r="N73" s="26">
        <f>(H73*I73)*0.1%</f>
        <v>13.878900000000002</v>
      </c>
      <c r="O73" s="26">
        <f>IF(G73="BUY", ROUND((H73*I73)*0.015%,0),0)</f>
        <v>2</v>
      </c>
      <c r="P73" s="31">
        <v>0.56688657407407406</v>
      </c>
    </row>
    <row r="74" spans="1:16">
      <c r="A74" s="13">
        <v>12765333</v>
      </c>
      <c r="B74" s="13">
        <v>26657514</v>
      </c>
      <c r="C74" s="23" t="s">
        <v>121</v>
      </c>
      <c r="D74" s="34">
        <v>45439</v>
      </c>
      <c r="E74" s="23" t="s">
        <v>47</v>
      </c>
      <c r="F74" s="14" t="s">
        <v>9</v>
      </c>
      <c r="G74" s="14" t="s">
        <v>133</v>
      </c>
      <c r="H74" s="25">
        <v>1</v>
      </c>
      <c r="I74" s="26">
        <v>150.94999999999999</v>
      </c>
      <c r="J74" s="26">
        <v>0.01</v>
      </c>
      <c r="K74" s="26">
        <f>(H74*I74)*0.00297%</f>
        <v>4.4832149999999996E-3</v>
      </c>
      <c r="L74" s="26">
        <f>2*(H74*I74)*0.0001%</f>
        <v>3.0189999999999997E-4</v>
      </c>
      <c r="M74" s="26">
        <f>(J74+K74+L74)*18%</f>
        <v>2.6613207000000002E-3</v>
      </c>
      <c r="N74" s="26">
        <f>(H74*I74)*0.1%</f>
        <v>0.15095</v>
      </c>
      <c r="O74" s="26">
        <f>IF(G74="BUY", ROUND((H74*I74)*0.015%,0),0)</f>
        <v>0</v>
      </c>
      <c r="P74" s="31">
        <v>0.56893518518518515</v>
      </c>
    </row>
    <row r="75" spans="1:16">
      <c r="A75" s="13">
        <v>12765333</v>
      </c>
      <c r="B75" s="13">
        <v>26657514</v>
      </c>
      <c r="C75" s="23" t="s">
        <v>121</v>
      </c>
      <c r="D75" s="34">
        <v>45439</v>
      </c>
      <c r="E75" s="23" t="s">
        <v>47</v>
      </c>
      <c r="F75" s="14" t="s">
        <v>9</v>
      </c>
      <c r="G75" s="14" t="s">
        <v>133</v>
      </c>
      <c r="H75" s="25">
        <v>9</v>
      </c>
      <c r="I75" s="26">
        <v>150.94999999999999</v>
      </c>
      <c r="J75" s="26">
        <v>0</v>
      </c>
      <c r="K75" s="26">
        <f>(H75*I75)*0.00297%</f>
        <v>4.0348935000000002E-2</v>
      </c>
      <c r="L75" s="26">
        <f>2*(H75*I75)*0.0001%</f>
        <v>2.7170999999999996E-3</v>
      </c>
      <c r="M75" s="26">
        <f>(J75+K75+L75)*18%</f>
        <v>7.7518863E-3</v>
      </c>
      <c r="N75" s="26">
        <f>(H75*I75)*0.1%</f>
        <v>1.3585499999999999</v>
      </c>
      <c r="O75" s="26">
        <f>IF(G75="BUY", ROUND((H75*I75)*0.015%,0),0)</f>
        <v>0</v>
      </c>
      <c r="P75" s="31">
        <v>0.56893518518518515</v>
      </c>
    </row>
    <row r="76" spans="1:16">
      <c r="A76" s="13">
        <v>12765333</v>
      </c>
      <c r="B76" s="13">
        <v>26657514</v>
      </c>
      <c r="C76" s="23" t="s">
        <v>121</v>
      </c>
      <c r="D76" s="34">
        <v>45439</v>
      </c>
      <c r="E76" s="23" t="s">
        <v>47</v>
      </c>
      <c r="F76" s="14" t="s">
        <v>8</v>
      </c>
      <c r="G76" s="14" t="s">
        <v>133</v>
      </c>
      <c r="H76" s="25">
        <v>15</v>
      </c>
      <c r="I76" s="26">
        <v>186.35</v>
      </c>
      <c r="J76" s="26">
        <v>0.01</v>
      </c>
      <c r="K76" s="26">
        <f>(H76*I76)*0.00297%</f>
        <v>8.3018925000000007E-2</v>
      </c>
      <c r="L76" s="26">
        <f>2*(H76*I76)*0.0001%</f>
        <v>5.5905E-3</v>
      </c>
      <c r="M76" s="26">
        <f>(J76+K76+L76)*18%</f>
        <v>1.7749696499999999E-2</v>
      </c>
      <c r="N76" s="26">
        <f>(H76*I76)*0.1%</f>
        <v>2.7952500000000002</v>
      </c>
      <c r="O76" s="26">
        <f>IF(G76="BUY", ROUND((H76*I76)*0.015%,0),0)</f>
        <v>0</v>
      </c>
      <c r="P76" s="31">
        <v>0.56990740740740742</v>
      </c>
    </row>
    <row r="77" spans="1:16">
      <c r="A77" s="13">
        <v>12765333</v>
      </c>
      <c r="B77" s="13">
        <v>26657514</v>
      </c>
      <c r="C77" s="23" t="s">
        <v>121</v>
      </c>
      <c r="D77" s="34">
        <v>45439</v>
      </c>
      <c r="E77" s="23" t="s">
        <v>47</v>
      </c>
      <c r="F77" s="14" t="s">
        <v>21</v>
      </c>
      <c r="G77" s="14" t="s">
        <v>133</v>
      </c>
      <c r="H77" s="25">
        <v>12</v>
      </c>
      <c r="I77" s="26">
        <v>1353.9</v>
      </c>
      <c r="J77" s="26">
        <v>0.01</v>
      </c>
      <c r="K77" s="26">
        <f>(H77*I77)*0.00297%</f>
        <v>0.48252996000000004</v>
      </c>
      <c r="L77" s="26">
        <f>2*(H77*I77)*0.0001%</f>
        <v>3.2493599999999997E-2</v>
      </c>
      <c r="M77" s="26">
        <f>(J77+K77+L77)*18%</f>
        <v>9.45042408E-2</v>
      </c>
      <c r="N77" s="26">
        <f>(H77*I77)*0.1%</f>
        <v>16.2468</v>
      </c>
      <c r="O77" s="26">
        <f>IF(G77="BUY", ROUND((H77*I77)*0.015%,0),0)</f>
        <v>2</v>
      </c>
      <c r="P77" s="31">
        <v>0.57075231481481481</v>
      </c>
    </row>
    <row r="78" spans="1:16">
      <c r="A78" s="13">
        <v>12765333</v>
      </c>
      <c r="B78" s="13">
        <v>26657514</v>
      </c>
      <c r="C78" s="23" t="s">
        <v>121</v>
      </c>
      <c r="D78" s="34">
        <v>45439</v>
      </c>
      <c r="E78" s="23" t="s">
        <v>47</v>
      </c>
      <c r="F78" s="14" t="s">
        <v>10</v>
      </c>
      <c r="G78" s="14" t="s">
        <v>133</v>
      </c>
      <c r="H78" s="25">
        <v>5</v>
      </c>
      <c r="I78" s="26">
        <v>2884.7</v>
      </c>
      <c r="J78" s="26">
        <v>0.01</v>
      </c>
      <c r="K78" s="26">
        <f>(H78*I78)*0.00297%</f>
        <v>0.42837795000000001</v>
      </c>
      <c r="L78" s="26">
        <f>2*(H78*I78)*0.0001%</f>
        <v>2.8846999999999998E-2</v>
      </c>
      <c r="M78" s="26">
        <f>(J78+K78+L78)*18%</f>
        <v>8.4100490999999999E-2</v>
      </c>
      <c r="N78" s="26">
        <f>(H78*I78)*0.1%</f>
        <v>14.423500000000001</v>
      </c>
      <c r="O78" s="26">
        <f>IF(G78="BUY", ROUND((H78*I78)*0.015%,0),0)</f>
        <v>2</v>
      </c>
      <c r="P78" s="31">
        <v>0.57128472222222226</v>
      </c>
    </row>
    <row r="79" spans="1:16">
      <c r="A79" s="13">
        <v>12765333</v>
      </c>
      <c r="B79" s="13">
        <v>26657514</v>
      </c>
      <c r="C79" s="23" t="s">
        <v>121</v>
      </c>
      <c r="D79" s="34">
        <v>45439</v>
      </c>
      <c r="E79" s="23" t="s">
        <v>47</v>
      </c>
      <c r="F79" s="14" t="s">
        <v>22</v>
      </c>
      <c r="G79" s="14" t="s">
        <v>133</v>
      </c>
      <c r="H79" s="25">
        <v>2</v>
      </c>
      <c r="I79" s="26">
        <v>4893.3</v>
      </c>
      <c r="J79" s="26">
        <v>0.01</v>
      </c>
      <c r="K79" s="26">
        <f>(H79*I79)*0.00297%</f>
        <v>0.29066202000000002</v>
      </c>
      <c r="L79" s="26">
        <f>2*(H79*I79)*0.0001%</f>
        <v>1.9573199999999999E-2</v>
      </c>
      <c r="M79" s="26">
        <f>(J79+K79+L79)*18%</f>
        <v>5.7642339600000009E-2</v>
      </c>
      <c r="N79" s="26">
        <f>(H79*I79)*0.1%</f>
        <v>9.7866</v>
      </c>
      <c r="O79" s="26">
        <f>IF(G79="BUY", ROUND((H79*I79)*0.015%,0),0)</f>
        <v>1</v>
      </c>
      <c r="P79" s="31">
        <v>0.57168981481481485</v>
      </c>
    </row>
    <row r="80" spans="1:16">
      <c r="A80" s="13">
        <v>12765333</v>
      </c>
      <c r="B80" s="13">
        <v>26657514</v>
      </c>
      <c r="C80" s="23" t="s">
        <v>121</v>
      </c>
      <c r="D80" s="34">
        <v>45439</v>
      </c>
      <c r="E80" s="23" t="s">
        <v>47</v>
      </c>
      <c r="F80" s="14" t="s">
        <v>7</v>
      </c>
      <c r="G80" s="14" t="s">
        <v>133</v>
      </c>
      <c r="H80" s="25">
        <v>1</v>
      </c>
      <c r="I80" s="26">
        <v>1266.0999999999999</v>
      </c>
      <c r="J80" s="26">
        <v>0.01</v>
      </c>
      <c r="K80" s="26">
        <f>(H80*I80)*0.00297%</f>
        <v>3.7603169999999998E-2</v>
      </c>
      <c r="L80" s="26">
        <f>2*(H80*I80)*0.0001%</f>
        <v>2.5321999999999996E-3</v>
      </c>
      <c r="M80" s="26">
        <f>(J80+K80+L80)*18%</f>
        <v>9.0243666E-3</v>
      </c>
      <c r="N80" s="26">
        <f>(H80*I80)*0.1%</f>
        <v>1.2661</v>
      </c>
      <c r="O80" s="26">
        <f>IF(G80="BUY", ROUND((H80*I80)*0.015%,0),0)</f>
        <v>0</v>
      </c>
      <c r="P80" s="31">
        <v>0.57261574074074073</v>
      </c>
    </row>
    <row r="81" spans="1:16">
      <c r="A81" s="13">
        <v>12765333</v>
      </c>
      <c r="B81" s="13">
        <v>26657514</v>
      </c>
      <c r="C81" s="23" t="s">
        <v>121</v>
      </c>
      <c r="D81" s="34">
        <v>45439</v>
      </c>
      <c r="E81" s="23" t="s">
        <v>47</v>
      </c>
      <c r="F81" s="14" t="s">
        <v>7</v>
      </c>
      <c r="G81" s="14" t="s">
        <v>133</v>
      </c>
      <c r="H81" s="25">
        <v>1</v>
      </c>
      <c r="I81" s="26">
        <v>1266.1500000000001</v>
      </c>
      <c r="J81" s="26">
        <v>0</v>
      </c>
      <c r="K81" s="26">
        <f>(H81*I81)*0.00297%</f>
        <v>3.7604655000000001E-2</v>
      </c>
      <c r="L81" s="26">
        <f>2*(H81*I81)*0.0001%</f>
        <v>2.5322999999999999E-3</v>
      </c>
      <c r="M81" s="26">
        <f>(J81+K81+L81)*18%</f>
        <v>7.2246519000000002E-3</v>
      </c>
      <c r="N81" s="26">
        <f>(H81*I81)*0.1%</f>
        <v>1.2661500000000001</v>
      </c>
      <c r="O81" s="26">
        <f>IF(G81="BUY", ROUND((H81*I81)*0.015%,0),0)</f>
        <v>0</v>
      </c>
      <c r="P81" s="31">
        <v>0.57261574074074073</v>
      </c>
    </row>
    <row r="82" spans="1:16">
      <c r="A82" s="13">
        <v>12765333</v>
      </c>
      <c r="B82" s="13">
        <v>26657514</v>
      </c>
      <c r="C82" s="23" t="s">
        <v>121</v>
      </c>
      <c r="D82" s="34">
        <v>45439</v>
      </c>
      <c r="E82" s="23" t="s">
        <v>47</v>
      </c>
      <c r="F82" s="14" t="s">
        <v>7</v>
      </c>
      <c r="G82" s="14" t="s">
        <v>133</v>
      </c>
      <c r="H82" s="25">
        <v>4</v>
      </c>
      <c r="I82" s="26">
        <v>1266.1500000000001</v>
      </c>
      <c r="J82" s="26">
        <v>0</v>
      </c>
      <c r="K82" s="26">
        <f>(H82*I82)*0.00297%</f>
        <v>0.15041862</v>
      </c>
      <c r="L82" s="26">
        <f>2*(H82*I82)*0.0001%</f>
        <v>1.01292E-2</v>
      </c>
      <c r="M82" s="26">
        <f>(J82+K82+L82)*18%</f>
        <v>2.8898607600000001E-2</v>
      </c>
      <c r="N82" s="26">
        <f>(H82*I82)*0.1%</f>
        <v>5.0646000000000004</v>
      </c>
      <c r="O82" s="26">
        <f>IF(G82="BUY", ROUND((H82*I82)*0.015%,0),0)</f>
        <v>1</v>
      </c>
      <c r="P82" s="31">
        <v>0.57261574074074073</v>
      </c>
    </row>
    <row r="83" spans="1:16">
      <c r="A83" s="13">
        <v>12765333</v>
      </c>
      <c r="B83" s="13">
        <v>26657514</v>
      </c>
      <c r="C83" s="23" t="s">
        <v>121</v>
      </c>
      <c r="D83" s="34">
        <v>45439</v>
      </c>
      <c r="E83" s="23" t="s">
        <v>47</v>
      </c>
      <c r="F83" s="14" t="s">
        <v>11</v>
      </c>
      <c r="G83" s="14" t="s">
        <v>133</v>
      </c>
      <c r="H83" s="25">
        <v>2</v>
      </c>
      <c r="I83" s="26">
        <v>3668.2</v>
      </c>
      <c r="J83" s="26">
        <v>0.01</v>
      </c>
      <c r="K83" s="26">
        <f>(H83*I83)*0.00297%</f>
        <v>0.21789107999999999</v>
      </c>
      <c r="L83" s="26">
        <f>2*(H83*I83)*0.0001%</f>
        <v>1.4672799999999998E-2</v>
      </c>
      <c r="M83" s="26">
        <f>(J83+K83+L83)*18%</f>
        <v>4.3661498399999998E-2</v>
      </c>
      <c r="N83" s="26">
        <f>(H83*I83)*0.1%</f>
        <v>7.3363999999999994</v>
      </c>
      <c r="O83" s="26">
        <f>IF(G83="BUY", ROUND((H83*I83)*0.015%,0),0)</f>
        <v>1</v>
      </c>
      <c r="P83" s="31">
        <v>0.57378472222222221</v>
      </c>
    </row>
    <row r="84" spans="1:16">
      <c r="A84" s="13">
        <v>12765333</v>
      </c>
      <c r="B84" s="13">
        <v>26657514</v>
      </c>
      <c r="C84" s="23" t="s">
        <v>121</v>
      </c>
      <c r="D84" s="34">
        <v>45439</v>
      </c>
      <c r="E84" s="23" t="s">
        <v>47</v>
      </c>
      <c r="F84" s="14" t="s">
        <v>11</v>
      </c>
      <c r="G84" s="14" t="s">
        <v>133</v>
      </c>
      <c r="H84" s="25">
        <v>1</v>
      </c>
      <c r="I84" s="26">
        <v>3668.45</v>
      </c>
      <c r="J84" s="26">
        <v>0</v>
      </c>
      <c r="K84" s="26">
        <f>(H84*I84)*0.00297%</f>
        <v>0.108952965</v>
      </c>
      <c r="L84" s="26">
        <f>2*(H84*I84)*0.0001%</f>
        <v>7.3368999999999995E-3</v>
      </c>
      <c r="M84" s="26">
        <f>(J84+K84+L84)*18%</f>
        <v>2.0932175699999996E-2</v>
      </c>
      <c r="N84" s="26">
        <f>(H84*I84)*0.1%</f>
        <v>3.66845</v>
      </c>
      <c r="O84" s="26">
        <f>IF(G84="BUY", ROUND((H84*I84)*0.015%,0),0)</f>
        <v>1</v>
      </c>
      <c r="P84" s="31">
        <v>0.57378472222222221</v>
      </c>
    </row>
    <row r="85" spans="1:16">
      <c r="A85" s="13">
        <v>12765333</v>
      </c>
      <c r="B85" s="13">
        <v>26657514</v>
      </c>
      <c r="C85" s="23" t="s">
        <v>121</v>
      </c>
      <c r="D85" s="34">
        <v>45439</v>
      </c>
      <c r="E85" s="23" t="s">
        <v>47</v>
      </c>
      <c r="F85" s="14" t="s">
        <v>23</v>
      </c>
      <c r="G85" s="14" t="s">
        <v>133</v>
      </c>
      <c r="H85" s="25">
        <v>1</v>
      </c>
      <c r="I85" s="26">
        <v>999.85</v>
      </c>
      <c r="J85" s="26">
        <v>0</v>
      </c>
      <c r="K85" s="26">
        <f>(H85*I85)*0.00297%</f>
        <v>2.9695545E-2</v>
      </c>
      <c r="L85" s="26">
        <f>2*(H85*I85)*0.0001%</f>
        <v>1.9997000000000001E-3</v>
      </c>
      <c r="M85" s="26">
        <f>(J85+K85+L85)*18%</f>
        <v>5.7051440999999993E-3</v>
      </c>
      <c r="N85" s="26">
        <f>(H85*I85)*0.1%</f>
        <v>0.99985000000000002</v>
      </c>
      <c r="O85" s="26">
        <f>IF(G85="BUY", ROUND((H85*I85)*0.015%,0),0)</f>
        <v>0</v>
      </c>
      <c r="P85" s="31">
        <v>0.57576388888888885</v>
      </c>
    </row>
    <row r="86" spans="1:16">
      <c r="A86" s="13">
        <v>12765333</v>
      </c>
      <c r="B86" s="13">
        <v>26657514</v>
      </c>
      <c r="C86" s="23" t="s">
        <v>121</v>
      </c>
      <c r="D86" s="34">
        <v>45439</v>
      </c>
      <c r="E86" s="23" t="s">
        <v>47</v>
      </c>
      <c r="F86" s="14" t="s">
        <v>23</v>
      </c>
      <c r="G86" s="14" t="s">
        <v>133</v>
      </c>
      <c r="H86" s="25">
        <v>1</v>
      </c>
      <c r="I86" s="26">
        <v>999.85</v>
      </c>
      <c r="J86" s="26">
        <v>0</v>
      </c>
      <c r="K86" s="26">
        <f>(H86*I86)*0.00297%</f>
        <v>2.9695545E-2</v>
      </c>
      <c r="L86" s="26">
        <f>2*(H86*I86)*0.0001%</f>
        <v>1.9997000000000001E-3</v>
      </c>
      <c r="M86" s="26">
        <f>(J86+K86+L86)*18%</f>
        <v>5.7051440999999993E-3</v>
      </c>
      <c r="N86" s="26">
        <f>(H86*I86)*0.1%</f>
        <v>0.99985000000000002</v>
      </c>
      <c r="O86" s="26">
        <f>IF(G86="BUY", ROUND((H86*I86)*0.015%,0),0)</f>
        <v>0</v>
      </c>
      <c r="P86" s="31">
        <v>0.57576388888888885</v>
      </c>
    </row>
    <row r="87" spans="1:16">
      <c r="A87" s="13">
        <v>12765333</v>
      </c>
      <c r="B87" s="13">
        <v>26657514</v>
      </c>
      <c r="C87" s="23" t="s">
        <v>121</v>
      </c>
      <c r="D87" s="34">
        <v>45439</v>
      </c>
      <c r="E87" s="23" t="s">
        <v>47</v>
      </c>
      <c r="F87" s="14" t="s">
        <v>23</v>
      </c>
      <c r="G87" s="14" t="s">
        <v>133</v>
      </c>
      <c r="H87" s="25">
        <v>3</v>
      </c>
      <c r="I87" s="26">
        <v>999.9</v>
      </c>
      <c r="J87" s="26">
        <v>0.01</v>
      </c>
      <c r="K87" s="26">
        <f>(H87*I87)*0.00297%</f>
        <v>8.9091089999999998E-2</v>
      </c>
      <c r="L87" s="26">
        <f>2*(H87*I87)*0.0001%</f>
        <v>5.9993999999999994E-3</v>
      </c>
      <c r="M87" s="26">
        <f>(J87+K87+L87)*18%</f>
        <v>1.8916288199999999E-2</v>
      </c>
      <c r="N87" s="26">
        <f>(H87*I87)*0.1%</f>
        <v>2.9996999999999998</v>
      </c>
      <c r="O87" s="26">
        <f>IF(G87="BUY", ROUND((H87*I87)*0.015%,0),0)</f>
        <v>0</v>
      </c>
      <c r="P87" s="31">
        <v>0.57576388888888885</v>
      </c>
    </row>
    <row r="88" spans="1:16">
      <c r="A88" s="13">
        <v>12765333</v>
      </c>
      <c r="B88" s="13">
        <v>26657514</v>
      </c>
      <c r="C88" s="23" t="s">
        <v>121</v>
      </c>
      <c r="D88" s="34">
        <v>45439</v>
      </c>
      <c r="E88" s="23" t="s">
        <v>47</v>
      </c>
      <c r="F88" s="14" t="s">
        <v>17</v>
      </c>
      <c r="G88" s="14" t="s">
        <v>133</v>
      </c>
      <c r="H88" s="25">
        <v>1</v>
      </c>
      <c r="I88" s="26">
        <v>5218.3</v>
      </c>
      <c r="J88" s="26">
        <v>0.01</v>
      </c>
      <c r="K88" s="26">
        <f>(H88*I88)*0.00297%</f>
        <v>0.15498351000000002</v>
      </c>
      <c r="L88" s="26">
        <f>2*(H88*I88)*0.0001%</f>
        <v>1.0436600000000001E-2</v>
      </c>
      <c r="M88" s="26">
        <f>(J88+K88+L88)*18%</f>
        <v>3.1575619800000003E-2</v>
      </c>
      <c r="N88" s="26">
        <f>(H88*I88)*0.1%</f>
        <v>5.2183000000000002</v>
      </c>
      <c r="O88" s="26">
        <f>IF(G88="BUY", ROUND((H88*I88)*0.015%,0),0)</f>
        <v>1</v>
      </c>
      <c r="P88" s="31">
        <v>0.57604166666666667</v>
      </c>
    </row>
    <row r="89" spans="1:16">
      <c r="A89" s="13">
        <v>12765333</v>
      </c>
      <c r="B89" s="13">
        <v>26657514</v>
      </c>
      <c r="C89" s="23" t="s">
        <v>121</v>
      </c>
      <c r="D89" s="34">
        <v>45439</v>
      </c>
      <c r="E89" s="23" t="s">
        <v>47</v>
      </c>
      <c r="F89" s="14" t="s">
        <v>17</v>
      </c>
      <c r="G89" s="14" t="s">
        <v>133</v>
      </c>
      <c r="H89" s="25">
        <v>1</v>
      </c>
      <c r="I89" s="26">
        <v>5218.3</v>
      </c>
      <c r="J89" s="26">
        <v>0</v>
      </c>
      <c r="K89" s="26">
        <f>(H89*I89)*0.00297%</f>
        <v>0.15498351000000002</v>
      </c>
      <c r="L89" s="26">
        <f>2*(H89*I89)*0.0001%</f>
        <v>1.0436600000000001E-2</v>
      </c>
      <c r="M89" s="26">
        <f>(J89+K89+L89)*18%</f>
        <v>2.97756198E-2</v>
      </c>
      <c r="N89" s="26">
        <f>(H89*I89)*0.1%</f>
        <v>5.2183000000000002</v>
      </c>
      <c r="O89" s="26">
        <f>IF(G89="BUY", ROUND((H89*I89)*0.015%,0),0)</f>
        <v>1</v>
      </c>
      <c r="P89" s="31">
        <v>0.57604166666666667</v>
      </c>
    </row>
    <row r="90" spans="1:16">
      <c r="A90" s="13">
        <v>12765333</v>
      </c>
      <c r="B90" s="13">
        <v>26657514</v>
      </c>
      <c r="C90" s="23" t="s">
        <v>121</v>
      </c>
      <c r="D90" s="34">
        <v>45439</v>
      </c>
      <c r="E90" s="23" t="s">
        <v>47</v>
      </c>
      <c r="F90" s="14" t="s">
        <v>16</v>
      </c>
      <c r="G90" s="14" t="s">
        <v>133</v>
      </c>
      <c r="H90" s="25">
        <v>78</v>
      </c>
      <c r="I90" s="26">
        <v>37.700000000000003</v>
      </c>
      <c r="J90" s="26">
        <v>0.01</v>
      </c>
      <c r="K90" s="26">
        <f>(H90*I90)*0.00297%</f>
        <v>8.7335820000000008E-2</v>
      </c>
      <c r="L90" s="26">
        <f>2*(H90*I90)*0.0001%</f>
        <v>5.8812000000000005E-3</v>
      </c>
      <c r="M90" s="26">
        <f>(J90+K90+L90)*18%</f>
        <v>1.8579063600000001E-2</v>
      </c>
      <c r="N90" s="26">
        <f>(H90*I90)*0.1%</f>
        <v>2.9406000000000003</v>
      </c>
      <c r="O90" s="26">
        <f>IF(G90="BUY", ROUND((H90*I90)*0.015%,0),0)</f>
        <v>0</v>
      </c>
      <c r="P90" s="31">
        <v>0.57702546296296298</v>
      </c>
    </row>
    <row r="91" spans="1:16">
      <c r="A91" s="13">
        <v>12765333</v>
      </c>
      <c r="B91" s="13">
        <v>26657514</v>
      </c>
      <c r="C91" s="23" t="s">
        <v>121</v>
      </c>
      <c r="D91" s="34">
        <v>45440</v>
      </c>
      <c r="E91" s="23" t="s">
        <v>47</v>
      </c>
      <c r="F91" s="14" t="s">
        <v>0</v>
      </c>
      <c r="G91" s="14" t="s">
        <v>133</v>
      </c>
      <c r="H91" s="25">
        <v>14</v>
      </c>
      <c r="I91" s="26">
        <v>151.80000000000001</v>
      </c>
      <c r="J91" s="26">
        <v>0.01</v>
      </c>
      <c r="K91" s="26">
        <f>(H91*I91)*0.00297%</f>
        <v>6.3118440000000012E-2</v>
      </c>
      <c r="L91" s="26">
        <f>2*(H91*I91)*0.0001%</f>
        <v>4.2504000000000005E-3</v>
      </c>
      <c r="M91" s="26">
        <f>(J91+K91+L91)*18%</f>
        <v>1.3926391200000001E-2</v>
      </c>
      <c r="N91" s="26">
        <f>(H91*I91)*0.1%</f>
        <v>2.1252000000000004</v>
      </c>
      <c r="O91" s="26">
        <f>IF(G91="BUY", ROUND((H91*I91)*0.015%,0),0)</f>
        <v>0</v>
      </c>
      <c r="P91" s="31">
        <v>0.54857638888888893</v>
      </c>
    </row>
    <row r="92" spans="1:16">
      <c r="A92" s="13">
        <v>12765333</v>
      </c>
      <c r="B92" s="13">
        <v>26657514</v>
      </c>
      <c r="C92" s="23" t="s">
        <v>121</v>
      </c>
      <c r="D92" s="34">
        <v>45440</v>
      </c>
      <c r="E92" s="23" t="s">
        <v>47</v>
      </c>
      <c r="F92" s="14" t="s">
        <v>18</v>
      </c>
      <c r="G92" s="14" t="s">
        <v>134</v>
      </c>
      <c r="H92" s="25">
        <v>1</v>
      </c>
      <c r="I92" s="26">
        <v>685</v>
      </c>
      <c r="J92" s="26">
        <v>0</v>
      </c>
      <c r="K92" s="26">
        <f>(H92*I92)*0.00297%</f>
        <v>2.0344500000000001E-2</v>
      </c>
      <c r="L92" s="26">
        <f>2*(H92*I92)*0.0001%</f>
        <v>1.3699999999999999E-3</v>
      </c>
      <c r="M92" s="26">
        <f>(J92+K92+L92)*18%</f>
        <v>3.9086099999999999E-3</v>
      </c>
      <c r="N92" s="26">
        <f>(H92*I92)*0.1%</f>
        <v>0.68500000000000005</v>
      </c>
      <c r="O92" s="26">
        <f>IF(G92="BUY", ROUND((H92*I92)*0.015%,0),0)</f>
        <v>0</v>
      </c>
      <c r="P92" s="31">
        <v>0.62666666666666671</v>
      </c>
    </row>
    <row r="93" spans="1:16">
      <c r="A93" s="13">
        <v>12765333</v>
      </c>
      <c r="B93" s="13">
        <v>26657514</v>
      </c>
      <c r="C93" s="23" t="s">
        <v>121</v>
      </c>
      <c r="D93" s="34">
        <v>45440</v>
      </c>
      <c r="E93" s="23" t="s">
        <v>47</v>
      </c>
      <c r="F93" s="14" t="s">
        <v>18</v>
      </c>
      <c r="G93" s="14" t="s">
        <v>134</v>
      </c>
      <c r="H93" s="25">
        <v>4</v>
      </c>
      <c r="I93" s="26">
        <v>684.95</v>
      </c>
      <c r="J93" s="26">
        <v>0</v>
      </c>
      <c r="K93" s="26">
        <f>(H93*I93)*0.00297%</f>
        <v>8.137206000000001E-2</v>
      </c>
      <c r="L93" s="26">
        <f>2*(H93*I93)*0.0001%</f>
        <v>5.4796000000000003E-3</v>
      </c>
      <c r="M93" s="26">
        <f>(J93+K93+L93)*18%</f>
        <v>1.5633298800000001E-2</v>
      </c>
      <c r="N93" s="26">
        <f>(H93*I93)*0.1%</f>
        <v>2.7398000000000002</v>
      </c>
      <c r="O93" s="26">
        <f>IF(G93="BUY", ROUND((H93*I93)*0.015%,0),0)</f>
        <v>0</v>
      </c>
      <c r="P93" s="31">
        <v>0.62666666666666671</v>
      </c>
    </row>
    <row r="94" spans="1:16">
      <c r="A94" s="13">
        <v>12765333</v>
      </c>
      <c r="B94" s="13">
        <v>26657514</v>
      </c>
      <c r="C94" s="23" t="s">
        <v>121</v>
      </c>
      <c r="D94" s="34">
        <v>45440</v>
      </c>
      <c r="E94" s="23" t="s">
        <v>47</v>
      </c>
      <c r="F94" s="14" t="s">
        <v>18</v>
      </c>
      <c r="G94" s="14" t="s">
        <v>134</v>
      </c>
      <c r="H94" s="25">
        <v>2</v>
      </c>
      <c r="I94" s="26">
        <v>684.95</v>
      </c>
      <c r="J94" s="26">
        <v>0</v>
      </c>
      <c r="K94" s="26">
        <f>(H94*I94)*0.00297%</f>
        <v>4.0686030000000005E-2</v>
      </c>
      <c r="L94" s="26">
        <f>2*(H94*I94)*0.0001%</f>
        <v>2.7398000000000001E-3</v>
      </c>
      <c r="M94" s="26">
        <f>(J94+K94+L94)*18%</f>
        <v>7.8166494000000003E-3</v>
      </c>
      <c r="N94" s="26">
        <f>(H94*I94)*0.1%</f>
        <v>1.3699000000000001</v>
      </c>
      <c r="O94" s="26">
        <f>IF(G94="BUY", ROUND((H94*I94)*0.015%,0),0)</f>
        <v>0</v>
      </c>
      <c r="P94" s="31">
        <v>0.62666666666666671</v>
      </c>
    </row>
    <row r="95" spans="1:16">
      <c r="A95" s="13">
        <v>12765333</v>
      </c>
      <c r="B95" s="13">
        <v>26657514</v>
      </c>
      <c r="C95" s="23" t="s">
        <v>121</v>
      </c>
      <c r="D95" s="34">
        <v>45440</v>
      </c>
      <c r="E95" s="23" t="s">
        <v>47</v>
      </c>
      <c r="F95" s="14" t="s">
        <v>18</v>
      </c>
      <c r="G95" s="14" t="s">
        <v>134</v>
      </c>
      <c r="H95" s="25">
        <v>3</v>
      </c>
      <c r="I95" s="26">
        <v>684.95</v>
      </c>
      <c r="J95" s="26">
        <v>0.01</v>
      </c>
      <c r="K95" s="26">
        <f>(H95*I95)*0.00297%</f>
        <v>6.1029045000000011E-2</v>
      </c>
      <c r="L95" s="26">
        <f>2*(H95*I95)*0.0001%</f>
        <v>4.1097000000000009E-3</v>
      </c>
      <c r="M95" s="26">
        <f>(J95+K95+L95)*18%</f>
        <v>1.35249741E-2</v>
      </c>
      <c r="N95" s="26">
        <f>(H95*I95)*0.1%</f>
        <v>2.0548500000000005</v>
      </c>
      <c r="O95" s="26">
        <f>IF(G95="BUY", ROUND((H95*I95)*0.015%,0),0)</f>
        <v>0</v>
      </c>
      <c r="P95" s="31">
        <v>0.62666666666666671</v>
      </c>
    </row>
    <row r="96" spans="1:16">
      <c r="A96" s="13">
        <v>12765333</v>
      </c>
      <c r="B96" s="13">
        <v>26657514</v>
      </c>
      <c r="C96" s="23" t="s">
        <v>121</v>
      </c>
      <c r="D96" s="34">
        <v>45441</v>
      </c>
      <c r="E96" s="23" t="s">
        <v>135</v>
      </c>
      <c r="F96" s="14" t="s">
        <v>37</v>
      </c>
      <c r="G96" s="14" t="s">
        <v>133</v>
      </c>
      <c r="H96" s="25">
        <v>5</v>
      </c>
      <c r="I96" s="26">
        <v>232.45</v>
      </c>
      <c r="J96" s="26">
        <v>0</v>
      </c>
      <c r="K96" s="26">
        <f>(H96*I96)*0.00297%</f>
        <v>3.4518825000000003E-2</v>
      </c>
      <c r="L96" s="26">
        <f>2*(H96*I96)*0.0001%</f>
        <v>2.3244999999999997E-3</v>
      </c>
      <c r="M96" s="26">
        <f>(J96+K96+L96)*18%</f>
        <v>6.6317985000000001E-3</v>
      </c>
      <c r="N96" s="26">
        <f>(H96*I96)*0.1%</f>
        <v>1.16225</v>
      </c>
      <c r="O96" s="26">
        <f>IF(G96="BUY", ROUND((H96*I96)*0.015%,0),0)</f>
        <v>0</v>
      </c>
      <c r="P96" s="31">
        <v>0.38549768518518518</v>
      </c>
    </row>
    <row r="97" spans="1:16">
      <c r="A97" s="13">
        <v>12765333</v>
      </c>
      <c r="B97" s="13">
        <v>26657514</v>
      </c>
      <c r="C97" s="23" t="s">
        <v>121</v>
      </c>
      <c r="D97" s="34">
        <v>45441</v>
      </c>
      <c r="E97" s="23" t="s">
        <v>135</v>
      </c>
      <c r="F97" s="14" t="s">
        <v>37</v>
      </c>
      <c r="G97" s="14" t="s">
        <v>133</v>
      </c>
      <c r="H97" s="25">
        <v>10</v>
      </c>
      <c r="I97" s="26">
        <v>232.5</v>
      </c>
      <c r="J97" s="26">
        <v>0.01</v>
      </c>
      <c r="K97" s="26">
        <f>(H97*I97)*0.00297%</f>
        <v>6.9052500000000003E-2</v>
      </c>
      <c r="L97" s="26">
        <f>2*(H97*I97)*0.0001%</f>
        <v>4.6499999999999996E-3</v>
      </c>
      <c r="M97" s="26">
        <f>(J97+K97+L97)*18%</f>
        <v>1.5066449999999999E-2</v>
      </c>
      <c r="N97" s="26">
        <f>(H97*I97)*0.1%</f>
        <v>2.3250000000000002</v>
      </c>
      <c r="O97" s="26">
        <f>IF(G97="BUY", ROUND((H97*I97)*0.015%,0),0)</f>
        <v>0</v>
      </c>
      <c r="P97" s="31">
        <v>0.38549768518518518</v>
      </c>
    </row>
    <row r="98" spans="1:16">
      <c r="A98" s="13">
        <v>12765333</v>
      </c>
      <c r="B98" s="13">
        <v>26657514</v>
      </c>
      <c r="C98" s="23" t="s">
        <v>121</v>
      </c>
      <c r="D98" s="34">
        <v>45441</v>
      </c>
      <c r="E98" s="23" t="s">
        <v>135</v>
      </c>
      <c r="F98" s="14" t="s">
        <v>80</v>
      </c>
      <c r="G98" s="14" t="s">
        <v>133</v>
      </c>
      <c r="H98" s="25">
        <v>8</v>
      </c>
      <c r="I98" s="26">
        <v>1159</v>
      </c>
      <c r="J98" s="26">
        <v>0.01</v>
      </c>
      <c r="K98" s="26">
        <f>(H98*I98)*0.00297%</f>
        <v>0.27537840000000002</v>
      </c>
      <c r="L98" s="26">
        <f>2*(H98*I98)*0.0001%</f>
        <v>1.8543999999999998E-2</v>
      </c>
      <c r="M98" s="26">
        <f>(J98+K98+L98)*18%</f>
        <v>5.4706032000000002E-2</v>
      </c>
      <c r="N98" s="26">
        <f>(H98*I98)*0.1%</f>
        <v>9.2720000000000002</v>
      </c>
      <c r="O98" s="26">
        <f>IF(G98="BUY", ROUND((H98*I98)*0.015%,0),0)</f>
        <v>1</v>
      </c>
      <c r="P98" s="31">
        <v>0.38552083333333331</v>
      </c>
    </row>
    <row r="99" spans="1:16">
      <c r="A99" s="13">
        <v>12765333</v>
      </c>
      <c r="B99" s="13">
        <v>26657514</v>
      </c>
      <c r="C99" s="23" t="s">
        <v>121</v>
      </c>
      <c r="D99" s="34">
        <v>45441</v>
      </c>
      <c r="E99" s="23" t="s">
        <v>47</v>
      </c>
      <c r="F99" s="14" t="s">
        <v>30</v>
      </c>
      <c r="G99" s="14" t="s">
        <v>133</v>
      </c>
      <c r="H99" s="25">
        <v>1</v>
      </c>
      <c r="I99" s="26">
        <v>5850</v>
      </c>
      <c r="J99" s="26">
        <v>0.01</v>
      </c>
      <c r="K99" s="26">
        <f>(H99*I99)*0.00297%</f>
        <v>0.17374500000000001</v>
      </c>
      <c r="L99" s="26">
        <f>2*(H99*I99)*0.0001%</f>
        <v>1.17E-2</v>
      </c>
      <c r="M99" s="26">
        <f>(J99+K99+L99)*18%</f>
        <v>3.5180099999999999E-2</v>
      </c>
      <c r="N99" s="26">
        <f>(H99*I99)*0.1%</f>
        <v>5.8500000000000005</v>
      </c>
      <c r="O99" s="26">
        <f>IF(G99="BUY", ROUND((H99*I99)*0.015%,0),0)</f>
        <v>1</v>
      </c>
      <c r="P99" s="31">
        <v>0.38581018518518517</v>
      </c>
    </row>
    <row r="100" spans="1:16">
      <c r="A100" s="13">
        <v>12765333</v>
      </c>
      <c r="B100" s="13">
        <v>26657514</v>
      </c>
      <c r="C100" s="23" t="s">
        <v>121</v>
      </c>
      <c r="D100" s="34">
        <v>45441</v>
      </c>
      <c r="E100" s="23" t="s">
        <v>47</v>
      </c>
      <c r="F100" s="14" t="s">
        <v>27</v>
      </c>
      <c r="G100" s="14" t="s">
        <v>133</v>
      </c>
      <c r="H100" s="25">
        <v>4</v>
      </c>
      <c r="I100" s="26">
        <v>1218.95</v>
      </c>
      <c r="J100" s="26">
        <v>0.01</v>
      </c>
      <c r="K100" s="26">
        <f>(H100*I100)*0.00297%</f>
        <v>0.14481126</v>
      </c>
      <c r="L100" s="26">
        <f>2*(H100*I100)*0.0001%</f>
        <v>9.7515999999999992E-3</v>
      </c>
      <c r="M100" s="26">
        <f>(J100+K100+L100)*18%</f>
        <v>2.96213148E-2</v>
      </c>
      <c r="N100" s="26">
        <f>(H100*I100)*0.1%</f>
        <v>4.8757999999999999</v>
      </c>
      <c r="O100" s="26">
        <f>IF(G100="BUY", ROUND((H100*I100)*0.015%,0),0)</f>
        <v>1</v>
      </c>
      <c r="P100" s="31">
        <v>0.38581018518518517</v>
      </c>
    </row>
    <row r="101" spans="1:16">
      <c r="A101" s="13">
        <v>12765333</v>
      </c>
      <c r="B101" s="13">
        <v>26657514</v>
      </c>
      <c r="C101" s="23" t="s">
        <v>121</v>
      </c>
      <c r="D101" s="34">
        <v>45441</v>
      </c>
      <c r="E101" s="23" t="s">
        <v>47</v>
      </c>
      <c r="F101" s="14" t="s">
        <v>28</v>
      </c>
      <c r="G101" s="14" t="s">
        <v>133</v>
      </c>
      <c r="H101" s="25">
        <v>5</v>
      </c>
      <c r="I101" s="26">
        <v>1353.95</v>
      </c>
      <c r="J101" s="26">
        <v>0.01</v>
      </c>
      <c r="K101" s="26">
        <f>(H101*I101)*0.00297%</f>
        <v>0.20106157499999999</v>
      </c>
      <c r="L101" s="26">
        <f>2*(H101*I101)*0.0001%</f>
        <v>1.3539499999999999E-2</v>
      </c>
      <c r="M101" s="26">
        <f>(J101+K101+L101)*18%</f>
        <v>4.0428193500000001E-2</v>
      </c>
      <c r="N101" s="26">
        <f>(H101*I101)*0.1%</f>
        <v>6.7697500000000002</v>
      </c>
      <c r="O101" s="26">
        <f>IF(G101="BUY", ROUND((H101*I101)*0.015%,0),0)</f>
        <v>1</v>
      </c>
      <c r="P101" s="31">
        <v>0.38598379629629631</v>
      </c>
    </row>
    <row r="102" spans="1:16">
      <c r="A102" s="13">
        <v>12765333</v>
      </c>
      <c r="B102" s="13">
        <v>26657514</v>
      </c>
      <c r="C102" s="23" t="s">
        <v>121</v>
      </c>
      <c r="D102" s="34">
        <v>45441</v>
      </c>
      <c r="E102" s="23" t="s">
        <v>47</v>
      </c>
      <c r="F102" s="14" t="s">
        <v>29</v>
      </c>
      <c r="G102" s="14" t="s">
        <v>133</v>
      </c>
      <c r="H102" s="25">
        <v>10</v>
      </c>
      <c r="I102" s="26">
        <v>1398.55</v>
      </c>
      <c r="J102" s="26">
        <v>0.01</v>
      </c>
      <c r="K102" s="26">
        <f>(H102*I102)*0.00297%</f>
        <v>0.41536935000000003</v>
      </c>
      <c r="L102" s="26">
        <f>2*(H102*I102)*0.0001%</f>
        <v>2.7970999999999999E-2</v>
      </c>
      <c r="M102" s="26">
        <f>(J102+K102+L102)*18%</f>
        <v>8.1601263000000007E-2</v>
      </c>
      <c r="N102" s="26">
        <f>(H102*I102)*0.1%</f>
        <v>13.9855</v>
      </c>
      <c r="O102" s="26">
        <f>IF(G102="BUY", ROUND((H102*I102)*0.015%,0),0)</f>
        <v>2</v>
      </c>
      <c r="P102" s="31">
        <v>0.38609953703703703</v>
      </c>
    </row>
    <row r="103" spans="1:16">
      <c r="A103" s="13">
        <v>12765333</v>
      </c>
      <c r="B103" s="13">
        <v>26657514</v>
      </c>
      <c r="C103" s="23" t="s">
        <v>121</v>
      </c>
      <c r="D103" s="34">
        <v>45443</v>
      </c>
      <c r="E103" s="23" t="s">
        <v>47</v>
      </c>
      <c r="F103" s="14" t="s">
        <v>32</v>
      </c>
      <c r="G103" s="14" t="s">
        <v>133</v>
      </c>
      <c r="H103" s="25">
        <v>6</v>
      </c>
      <c r="I103" s="26">
        <v>782.25</v>
      </c>
      <c r="J103" s="26">
        <v>0.01</v>
      </c>
      <c r="K103" s="26">
        <f>(H103*I103)*0.00297%</f>
        <v>0.13939694999999999</v>
      </c>
      <c r="L103" s="26">
        <f>2*(H103*I103)*0.0001%</f>
        <v>9.3869999999999995E-3</v>
      </c>
      <c r="M103" s="26">
        <f>(J103+K103+L103)*18%</f>
        <v>2.8581110999999999E-2</v>
      </c>
      <c r="N103" s="26">
        <f>(H103*I103)*0.1%</f>
        <v>4.6935000000000002</v>
      </c>
      <c r="O103" s="26">
        <f>IF(G103="BUY", ROUND((H103*I103)*0.015%,0),0)</f>
        <v>1</v>
      </c>
      <c r="P103" s="31">
        <v>0.3856134259259259</v>
      </c>
    </row>
    <row r="104" spans="1:16">
      <c r="A104" s="13">
        <v>12765333</v>
      </c>
      <c r="B104" s="13">
        <v>26657514</v>
      </c>
      <c r="C104" s="23" t="s">
        <v>121</v>
      </c>
      <c r="D104" s="34">
        <v>45443</v>
      </c>
      <c r="E104" s="23" t="s">
        <v>47</v>
      </c>
      <c r="F104" s="14" t="s">
        <v>31</v>
      </c>
      <c r="G104" s="14" t="s">
        <v>133</v>
      </c>
      <c r="H104" s="25">
        <v>8</v>
      </c>
      <c r="I104" s="26">
        <v>642.79999999999995</v>
      </c>
      <c r="J104" s="26">
        <v>0.01</v>
      </c>
      <c r="K104" s="26">
        <f>(H104*I104)*0.00297%</f>
        <v>0.15272928</v>
      </c>
      <c r="L104" s="26">
        <f>2*(H104*I104)*0.0001%</f>
        <v>1.0284799999999998E-2</v>
      </c>
      <c r="M104" s="26">
        <f>(J104+K104+L104)*18%</f>
        <v>3.1142534400000001E-2</v>
      </c>
      <c r="N104" s="26">
        <f>(H104*I104)*0.1%</f>
        <v>5.1423999999999994</v>
      </c>
      <c r="O104" s="26">
        <f>IF(G104="BUY", ROUND((H104*I104)*0.015%,0),0)</f>
        <v>1</v>
      </c>
      <c r="P104" s="31">
        <v>0.38571759259259258</v>
      </c>
    </row>
    <row r="105" spans="1:16">
      <c r="A105" s="13">
        <v>12765333</v>
      </c>
      <c r="B105" s="13">
        <v>26657514</v>
      </c>
      <c r="C105" s="23" t="s">
        <v>121</v>
      </c>
      <c r="D105" s="34">
        <v>45443</v>
      </c>
      <c r="E105" s="23" t="s">
        <v>47</v>
      </c>
      <c r="F105" s="14" t="s">
        <v>0</v>
      </c>
      <c r="G105" s="14" t="s">
        <v>133</v>
      </c>
      <c r="H105" s="25">
        <v>11</v>
      </c>
      <c r="I105" s="26">
        <v>150.04</v>
      </c>
      <c r="J105" s="26">
        <v>0.01</v>
      </c>
      <c r="K105" s="26">
        <f>(H105*I105)*0.00297%</f>
        <v>4.9018067999999998E-2</v>
      </c>
      <c r="L105" s="26">
        <f>2*(H105*I105)*0.0001%</f>
        <v>3.3008799999999995E-3</v>
      </c>
      <c r="M105" s="26">
        <f>(J105+K105+L105)*18%</f>
        <v>1.121741064E-2</v>
      </c>
      <c r="N105" s="26">
        <f>(H105*I105)*0.1%</f>
        <v>1.6504399999999999</v>
      </c>
      <c r="O105" s="26">
        <f>IF(G105="BUY", ROUND((H105*I105)*0.015%,0),0)</f>
        <v>0</v>
      </c>
      <c r="P105" s="31">
        <v>0.38600694444444444</v>
      </c>
    </row>
    <row r="106" spans="1:16">
      <c r="A106" s="13">
        <v>12765333</v>
      </c>
      <c r="B106" s="13">
        <v>26657514</v>
      </c>
      <c r="C106" s="23" t="s">
        <v>121</v>
      </c>
      <c r="D106" s="34">
        <v>45443</v>
      </c>
      <c r="E106" s="23" t="s">
        <v>47</v>
      </c>
      <c r="F106" s="14" t="s">
        <v>3</v>
      </c>
      <c r="G106" s="14" t="s">
        <v>134</v>
      </c>
      <c r="H106" s="25">
        <v>10</v>
      </c>
      <c r="I106" s="26">
        <v>474.45</v>
      </c>
      <c r="J106" s="26">
        <v>0.01</v>
      </c>
      <c r="K106" s="26">
        <f>(H106*I106)*0.00297%</f>
        <v>0.14091165</v>
      </c>
      <c r="L106" s="26">
        <f>2*(H106*I106)*0.0001%</f>
        <v>9.4889999999999992E-3</v>
      </c>
      <c r="M106" s="26">
        <f>(J106+K106+L106)*18%</f>
        <v>2.8872116999999999E-2</v>
      </c>
      <c r="N106" s="26">
        <f>(H106*I106)*0.1%</f>
        <v>4.7445000000000004</v>
      </c>
      <c r="O106" s="26">
        <f>IF(G106="BUY", ROUND((H106*I106)*0.015%,0),0)</f>
        <v>0</v>
      </c>
      <c r="P106" s="31">
        <v>0.38631944444444444</v>
      </c>
    </row>
    <row r="107" spans="1:16">
      <c r="A107" s="13">
        <v>12765333</v>
      </c>
      <c r="B107" s="13">
        <v>26657514</v>
      </c>
      <c r="C107" s="23" t="s">
        <v>121</v>
      </c>
      <c r="D107" s="34">
        <v>45443</v>
      </c>
      <c r="E107" s="23" t="s">
        <v>47</v>
      </c>
      <c r="F107" s="14" t="s">
        <v>3</v>
      </c>
      <c r="G107" s="14" t="s">
        <v>134</v>
      </c>
      <c r="H107" s="25">
        <v>5</v>
      </c>
      <c r="I107" s="26">
        <v>474.45</v>
      </c>
      <c r="J107" s="26">
        <v>0</v>
      </c>
      <c r="K107" s="26">
        <f>(H107*I107)*0.00297%</f>
        <v>7.0455825E-2</v>
      </c>
      <c r="L107" s="26">
        <f>2*(H107*I107)*0.0001%</f>
        <v>4.7444999999999996E-3</v>
      </c>
      <c r="M107" s="26">
        <f>(J107+K107+L107)*18%</f>
        <v>1.35360585E-2</v>
      </c>
      <c r="N107" s="26">
        <f>(H107*I107)*0.1%</f>
        <v>2.3722500000000002</v>
      </c>
      <c r="O107" s="26">
        <f>IF(G107="BUY", ROUND((H107*I107)*0.015%,0),0)</f>
        <v>0</v>
      </c>
      <c r="P107" s="31">
        <v>0.38631944444444444</v>
      </c>
    </row>
    <row r="108" spans="1:16">
      <c r="A108" s="13">
        <v>12765333</v>
      </c>
      <c r="B108" s="13">
        <v>26657514</v>
      </c>
      <c r="C108" s="23" t="s">
        <v>121</v>
      </c>
      <c r="D108" s="34">
        <v>45446</v>
      </c>
      <c r="E108" s="23" t="s">
        <v>47</v>
      </c>
      <c r="F108" s="14" t="s">
        <v>33</v>
      </c>
      <c r="G108" s="14" t="s">
        <v>133</v>
      </c>
      <c r="H108" s="25">
        <v>1</v>
      </c>
      <c r="I108" s="26">
        <v>2232.4499999999998</v>
      </c>
      <c r="J108" s="26">
        <v>0</v>
      </c>
      <c r="K108" s="26">
        <f>(H108*I108)*0.00297%</f>
        <v>6.6303765000000001E-2</v>
      </c>
      <c r="L108" s="26">
        <f>2*(H108*I108)*0.0001%</f>
        <v>4.4648999999999991E-3</v>
      </c>
      <c r="M108" s="26">
        <f>(J108+K108+L108)*18%</f>
        <v>1.2738359699999998E-2</v>
      </c>
      <c r="N108" s="26">
        <f>(H108*I108)*0.1%</f>
        <v>2.23245</v>
      </c>
      <c r="O108" s="26">
        <f>IF(G108="BUY", ROUND((H108*I108)*0.015%,0),0)</f>
        <v>0</v>
      </c>
      <c r="P108" s="31">
        <v>0.60957175925925922</v>
      </c>
    </row>
    <row r="109" spans="1:16">
      <c r="A109" s="13">
        <v>12765333</v>
      </c>
      <c r="B109" s="13">
        <v>26657514</v>
      </c>
      <c r="C109" s="23" t="s">
        <v>121</v>
      </c>
      <c r="D109" s="34">
        <v>45446</v>
      </c>
      <c r="E109" s="23" t="s">
        <v>47</v>
      </c>
      <c r="F109" s="14" t="s">
        <v>33</v>
      </c>
      <c r="G109" s="14" t="s">
        <v>133</v>
      </c>
      <c r="H109" s="25">
        <v>1</v>
      </c>
      <c r="I109" s="26">
        <v>2233.1</v>
      </c>
      <c r="J109" s="26">
        <v>0</v>
      </c>
      <c r="K109" s="26">
        <f>(H109*I109)*0.00297%</f>
        <v>6.6323069999999998E-2</v>
      </c>
      <c r="L109" s="26">
        <f>2*(H109*I109)*0.0001%</f>
        <v>4.4662E-3</v>
      </c>
      <c r="M109" s="26">
        <f>(J109+K109+L109)*18%</f>
        <v>1.27420686E-2</v>
      </c>
      <c r="N109" s="26">
        <f>(H109*I109)*0.1%</f>
        <v>2.2330999999999999</v>
      </c>
      <c r="O109" s="26">
        <f>IF(G109="BUY", ROUND((H109*I109)*0.015%,0),0)</f>
        <v>0</v>
      </c>
      <c r="P109" s="31">
        <v>0.60957175925925922</v>
      </c>
    </row>
    <row r="110" spans="1:16">
      <c r="A110" s="13">
        <v>12765333</v>
      </c>
      <c r="B110" s="13">
        <v>26657514</v>
      </c>
      <c r="C110" s="23" t="s">
        <v>121</v>
      </c>
      <c r="D110" s="34">
        <v>45446</v>
      </c>
      <c r="E110" s="23" t="s">
        <v>47</v>
      </c>
      <c r="F110" s="14" t="s">
        <v>33</v>
      </c>
      <c r="G110" s="14" t="s">
        <v>133</v>
      </c>
      <c r="H110" s="25">
        <v>1</v>
      </c>
      <c r="I110" s="26">
        <v>2233.15</v>
      </c>
      <c r="J110" s="26">
        <v>15</v>
      </c>
      <c r="K110" s="26">
        <f>(H110*I110)*0.00297%</f>
        <v>6.6324555000000007E-2</v>
      </c>
      <c r="L110" s="26">
        <f>2*(H110*I110)*0.0001%</f>
        <v>4.4663000000000003E-3</v>
      </c>
      <c r="M110" s="26">
        <f>(J110+K110+L110)*18%</f>
        <v>2.7127423539</v>
      </c>
      <c r="N110" s="26">
        <f>(H110*I110)*0.1%</f>
        <v>2.2331500000000002</v>
      </c>
      <c r="O110" s="26">
        <f>IF(G110="BUY", ROUND((H110*I110)*0.015%,0),0)</f>
        <v>0</v>
      </c>
      <c r="P110" s="31">
        <v>0.60957175925925922</v>
      </c>
    </row>
    <row r="111" spans="1:16">
      <c r="A111" s="19">
        <v>12231800</v>
      </c>
      <c r="B111" s="19">
        <v>15003721</v>
      </c>
      <c r="C111" s="20" t="s">
        <v>180</v>
      </c>
      <c r="D111" s="33" t="s">
        <v>132</v>
      </c>
      <c r="E111" s="20" t="s">
        <v>47</v>
      </c>
      <c r="F111" s="20" t="s">
        <v>99</v>
      </c>
      <c r="G111" s="24" t="s">
        <v>131</v>
      </c>
      <c r="H111" s="19">
        <v>5</v>
      </c>
      <c r="I111" s="27">
        <v>376.2</v>
      </c>
      <c r="J111" s="27">
        <v>0</v>
      </c>
      <c r="K111" s="27">
        <f>(H111*I111)*0.00297%</f>
        <v>5.5865699999999997E-2</v>
      </c>
      <c r="L111" s="27">
        <f>2*(H111*I111)*0.0001%</f>
        <v>3.7619999999999997E-3</v>
      </c>
      <c r="M111" s="27">
        <f>(J111+K111+L111)*18%</f>
        <v>1.0732986E-2</v>
      </c>
      <c r="N111" s="27">
        <f>(H111*I111)*0.1%</f>
        <v>1.881</v>
      </c>
      <c r="O111" s="27">
        <f>IF(G111="BUY", ROUND((H111*I111)*0.015%,0),0)</f>
        <v>0</v>
      </c>
      <c r="P111" s="21">
        <v>45446.655706018515</v>
      </c>
    </row>
    <row r="112" spans="1:16">
      <c r="A112" s="13">
        <v>12765333</v>
      </c>
      <c r="B112" s="13">
        <v>26657514</v>
      </c>
      <c r="C112" s="23" t="s">
        <v>121</v>
      </c>
      <c r="D112" s="34">
        <v>45447</v>
      </c>
      <c r="E112" s="23" t="s">
        <v>47</v>
      </c>
      <c r="F112" s="14" t="s">
        <v>14</v>
      </c>
      <c r="G112" s="14" t="s">
        <v>134</v>
      </c>
      <c r="H112" s="25">
        <v>4</v>
      </c>
      <c r="I112" s="26">
        <v>645.15</v>
      </c>
      <c r="J112" s="26">
        <v>15</v>
      </c>
      <c r="K112" s="26">
        <f>(H112*I112)*0.00297%</f>
        <v>7.6643820000000001E-2</v>
      </c>
      <c r="L112" s="26">
        <f>2*(H112*I112)*0.0001%</f>
        <v>5.1611999999999995E-3</v>
      </c>
      <c r="M112" s="26">
        <f>(J112+K112+L112)*18%</f>
        <v>2.7147249035999996</v>
      </c>
      <c r="N112" s="26">
        <f>(H112*I112)*0.1%</f>
        <v>2.5806</v>
      </c>
      <c r="O112" s="26">
        <f>IF(G112="BUY", ROUND((H112*I112)*0.015%,0),0)</f>
        <v>0</v>
      </c>
      <c r="P112" s="31">
        <v>0.3959375</v>
      </c>
    </row>
    <row r="113" spans="1:16">
      <c r="A113" s="13">
        <v>12765333</v>
      </c>
      <c r="B113" s="13">
        <v>26657514</v>
      </c>
      <c r="C113" s="23" t="s">
        <v>121</v>
      </c>
      <c r="D113" s="34">
        <v>45447</v>
      </c>
      <c r="E113" s="23" t="s">
        <v>47</v>
      </c>
      <c r="F113" s="14" t="s">
        <v>28</v>
      </c>
      <c r="G113" s="14" t="s">
        <v>134</v>
      </c>
      <c r="H113" s="25">
        <v>5</v>
      </c>
      <c r="I113" s="26">
        <v>1320</v>
      </c>
      <c r="J113" s="26">
        <v>15</v>
      </c>
      <c r="K113" s="26">
        <f>(H113*I113)*0.00297%</f>
        <v>0.19602</v>
      </c>
      <c r="L113" s="26">
        <f>2*(H113*I113)*0.0001%</f>
        <v>1.32E-2</v>
      </c>
      <c r="M113" s="26">
        <f>(J113+K113+L113)*18%</f>
        <v>2.7376595999999997</v>
      </c>
      <c r="N113" s="26">
        <f>(H113*I113)*0.1%</f>
        <v>6.6000000000000005</v>
      </c>
      <c r="O113" s="26">
        <f>IF(G113="BUY", ROUND((H113*I113)*0.015%,0),0)</f>
        <v>0</v>
      </c>
      <c r="P113" s="31">
        <v>0.39663194444444444</v>
      </c>
    </row>
    <row r="114" spans="1:16">
      <c r="A114" s="13">
        <v>12765333</v>
      </c>
      <c r="B114" s="13">
        <v>26657514</v>
      </c>
      <c r="C114" s="23" t="s">
        <v>121</v>
      </c>
      <c r="D114" s="34">
        <v>45447</v>
      </c>
      <c r="E114" s="23" t="s">
        <v>47</v>
      </c>
      <c r="F114" s="14" t="s">
        <v>2</v>
      </c>
      <c r="G114" s="14" t="s">
        <v>134</v>
      </c>
      <c r="H114" s="25">
        <v>3</v>
      </c>
      <c r="I114" s="26">
        <v>3951.2</v>
      </c>
      <c r="J114" s="26">
        <v>15</v>
      </c>
      <c r="K114" s="26">
        <f>(H114*I114)*0.00297%</f>
        <v>0.35205191999999996</v>
      </c>
      <c r="L114" s="26">
        <f>2*(H114*I114)*0.0001%</f>
        <v>2.3707199999999998E-2</v>
      </c>
      <c r="M114" s="26">
        <f>(J114+K114+L114)*18%</f>
        <v>2.7676366415999998</v>
      </c>
      <c r="N114" s="26">
        <f>(H114*I114)*0.1%</f>
        <v>11.853599999999998</v>
      </c>
      <c r="O114" s="26">
        <f>IF(G114="BUY", ROUND((H114*I114)*0.015%,0),0)</f>
        <v>0</v>
      </c>
      <c r="P114" s="31">
        <v>0.46003472222222225</v>
      </c>
    </row>
    <row r="115" spans="1:16">
      <c r="A115" s="13">
        <v>12765333</v>
      </c>
      <c r="B115" s="13">
        <v>26657514</v>
      </c>
      <c r="C115" s="23" t="s">
        <v>121</v>
      </c>
      <c r="D115" s="34">
        <v>45447</v>
      </c>
      <c r="E115" s="23" t="s">
        <v>47</v>
      </c>
      <c r="F115" s="14" t="s">
        <v>6</v>
      </c>
      <c r="G115" s="14" t="s">
        <v>134</v>
      </c>
      <c r="H115" s="25">
        <v>4</v>
      </c>
      <c r="I115" s="26">
        <v>647.04999999999995</v>
      </c>
      <c r="J115" s="26">
        <v>0</v>
      </c>
      <c r="K115" s="26">
        <f>(H115*I115)*0.00297%</f>
        <v>7.686954E-2</v>
      </c>
      <c r="L115" s="26">
        <f>2*(H115*I115)*0.0001%</f>
        <v>5.1763999999999994E-3</v>
      </c>
      <c r="M115" s="26">
        <f>(J115+K115+L115)*18%</f>
        <v>1.47682692E-2</v>
      </c>
      <c r="N115" s="26">
        <f>(H115*I115)*0.1%</f>
        <v>2.5882000000000001</v>
      </c>
      <c r="O115" s="26">
        <f>IF(G115="BUY", ROUND((H115*I115)*0.015%,0),0)</f>
        <v>0</v>
      </c>
      <c r="P115" s="31">
        <v>0.46498842592592593</v>
      </c>
    </row>
    <row r="116" spans="1:16">
      <c r="A116" s="13">
        <v>12765333</v>
      </c>
      <c r="B116" s="13">
        <v>26657514</v>
      </c>
      <c r="C116" s="23" t="s">
        <v>121</v>
      </c>
      <c r="D116" s="34">
        <v>45447</v>
      </c>
      <c r="E116" s="23" t="s">
        <v>47</v>
      </c>
      <c r="F116" s="14" t="s">
        <v>6</v>
      </c>
      <c r="G116" s="14" t="s">
        <v>134</v>
      </c>
      <c r="H116" s="25">
        <v>1</v>
      </c>
      <c r="I116" s="26">
        <v>647.04999999999995</v>
      </c>
      <c r="J116" s="26">
        <v>0</v>
      </c>
      <c r="K116" s="26">
        <f>(H116*I116)*0.00297%</f>
        <v>1.9217385E-2</v>
      </c>
      <c r="L116" s="26">
        <f>2*(H116*I116)*0.0001%</f>
        <v>1.2940999999999999E-3</v>
      </c>
      <c r="M116" s="26">
        <f>(J116+K116+L116)*18%</f>
        <v>3.6920672999999999E-3</v>
      </c>
      <c r="N116" s="26">
        <f>(H116*I116)*0.1%</f>
        <v>0.64705000000000001</v>
      </c>
      <c r="O116" s="26">
        <f>IF(G116="BUY", ROUND((H116*I116)*0.015%,0),0)</f>
        <v>0</v>
      </c>
      <c r="P116" s="31">
        <v>0.46498842592592593</v>
      </c>
    </row>
    <row r="117" spans="1:16">
      <c r="A117" s="13">
        <v>12765333</v>
      </c>
      <c r="B117" s="13">
        <v>26657514</v>
      </c>
      <c r="C117" s="23" t="s">
        <v>121</v>
      </c>
      <c r="D117" s="34">
        <v>45447</v>
      </c>
      <c r="E117" s="23" t="s">
        <v>47</v>
      </c>
      <c r="F117" s="14" t="s">
        <v>6</v>
      </c>
      <c r="G117" s="14" t="s">
        <v>134</v>
      </c>
      <c r="H117" s="25">
        <v>5</v>
      </c>
      <c r="I117" s="26">
        <v>647.04999999999995</v>
      </c>
      <c r="J117" s="26">
        <v>15</v>
      </c>
      <c r="K117" s="26">
        <f>(H117*I117)*0.00297%</f>
        <v>9.6086925000000004E-2</v>
      </c>
      <c r="L117" s="26">
        <f>2*(H117*I117)*0.0001%</f>
        <v>6.4704999999999997E-3</v>
      </c>
      <c r="M117" s="26">
        <f>(J117+K117+L117)*18%</f>
        <v>2.7184603365000002</v>
      </c>
      <c r="N117" s="26">
        <f>(H117*I117)*0.1%</f>
        <v>3.2352500000000002</v>
      </c>
      <c r="O117" s="26">
        <f>IF(G117="BUY", ROUND((H117*I117)*0.015%,0),0)</f>
        <v>0</v>
      </c>
      <c r="P117" s="31">
        <v>0.46498842592592593</v>
      </c>
    </row>
    <row r="118" spans="1:16">
      <c r="A118" s="13">
        <v>12765333</v>
      </c>
      <c r="B118" s="13">
        <v>26657514</v>
      </c>
      <c r="C118" s="23" t="s">
        <v>121</v>
      </c>
      <c r="D118" s="34">
        <v>45447</v>
      </c>
      <c r="E118" s="23" t="s">
        <v>47</v>
      </c>
      <c r="F118" s="14" t="s">
        <v>5</v>
      </c>
      <c r="G118" s="14" t="s">
        <v>134</v>
      </c>
      <c r="H118" s="25">
        <v>20</v>
      </c>
      <c r="I118" s="26">
        <v>727.3</v>
      </c>
      <c r="J118" s="26">
        <v>15</v>
      </c>
      <c r="K118" s="26">
        <f>(H118*I118)*0.00297%</f>
        <v>0.43201620000000002</v>
      </c>
      <c r="L118" s="26">
        <f>2*(H118*I118)*0.0001%</f>
        <v>2.9092E-2</v>
      </c>
      <c r="M118" s="26">
        <f>(J118+K118+L118)*18%</f>
        <v>2.7829994760000001</v>
      </c>
      <c r="N118" s="26">
        <f>(H118*I118)*0.1%</f>
        <v>14.546000000000001</v>
      </c>
      <c r="O118" s="26">
        <f>IF(G118="BUY", ROUND((H118*I118)*0.015%,0),0)</f>
        <v>0</v>
      </c>
      <c r="P118" s="31">
        <v>0.46856481481481482</v>
      </c>
    </row>
    <row r="119" spans="1:16">
      <c r="A119" s="13">
        <v>12765333</v>
      </c>
      <c r="B119" s="13">
        <v>26657514</v>
      </c>
      <c r="C119" s="23" t="s">
        <v>121</v>
      </c>
      <c r="D119" s="34">
        <v>45447</v>
      </c>
      <c r="E119" s="23" t="s">
        <v>47</v>
      </c>
      <c r="F119" s="14" t="s">
        <v>20</v>
      </c>
      <c r="G119" s="14" t="s">
        <v>134</v>
      </c>
      <c r="H119" s="25">
        <v>2</v>
      </c>
      <c r="I119" s="26">
        <v>2311.0500000000002</v>
      </c>
      <c r="J119" s="26">
        <v>15</v>
      </c>
      <c r="K119" s="26">
        <f>(H119*I119)*0.00297%</f>
        <v>0.13727637000000001</v>
      </c>
      <c r="L119" s="26">
        <f>2*(H119*I119)*0.0001%</f>
        <v>9.244200000000001E-3</v>
      </c>
      <c r="M119" s="26">
        <f>(J119+K119+L119)*18%</f>
        <v>2.7263737025999997</v>
      </c>
      <c r="N119" s="26">
        <f>(H119*I119)*0.1%</f>
        <v>4.6221000000000005</v>
      </c>
      <c r="O119" s="26">
        <f>IF(G119="BUY", ROUND((H119*I119)*0.015%,0),0)</f>
        <v>0</v>
      </c>
      <c r="P119" s="31">
        <v>0.49688657407407405</v>
      </c>
    </row>
    <row r="120" spans="1:16">
      <c r="A120" s="13">
        <v>12765333</v>
      </c>
      <c r="B120" s="13">
        <v>26657514</v>
      </c>
      <c r="C120" s="23" t="s">
        <v>121</v>
      </c>
      <c r="D120" s="34">
        <v>45447</v>
      </c>
      <c r="E120" s="23" t="s">
        <v>47</v>
      </c>
      <c r="F120" s="14" t="s">
        <v>1</v>
      </c>
      <c r="G120" s="14" t="s">
        <v>134</v>
      </c>
      <c r="H120" s="25">
        <v>2</v>
      </c>
      <c r="I120" s="26">
        <v>522.1</v>
      </c>
      <c r="J120" s="26">
        <v>0</v>
      </c>
      <c r="K120" s="26">
        <f>(H120*I120)*0.00297%</f>
        <v>3.101274E-2</v>
      </c>
      <c r="L120" s="26">
        <f>2*(H120*I120)*0.0001%</f>
        <v>2.0883999999999998E-3</v>
      </c>
      <c r="M120" s="26">
        <f>(J120+K120+L120)*18%</f>
        <v>5.9582052000000003E-3</v>
      </c>
      <c r="N120" s="26">
        <f>(H120*I120)*0.1%</f>
        <v>1.0442</v>
      </c>
      <c r="O120" s="26">
        <f>IF(G120="BUY", ROUND((H120*I120)*0.015%,0),0)</f>
        <v>0</v>
      </c>
      <c r="P120" s="31">
        <v>0.50749999999999995</v>
      </c>
    </row>
    <row r="121" spans="1:16">
      <c r="A121" s="13">
        <v>12765333</v>
      </c>
      <c r="B121" s="13">
        <v>26657514</v>
      </c>
      <c r="C121" s="23" t="s">
        <v>121</v>
      </c>
      <c r="D121" s="34">
        <v>45447</v>
      </c>
      <c r="E121" s="23" t="s">
        <v>47</v>
      </c>
      <c r="F121" s="14" t="s">
        <v>1</v>
      </c>
      <c r="G121" s="14" t="s">
        <v>134</v>
      </c>
      <c r="H121" s="25">
        <v>18</v>
      </c>
      <c r="I121" s="26">
        <v>522.1</v>
      </c>
      <c r="J121" s="26">
        <v>15</v>
      </c>
      <c r="K121" s="26">
        <f>(H121*I121)*0.00297%</f>
        <v>0.27911466000000001</v>
      </c>
      <c r="L121" s="26">
        <f>2*(H121*I121)*0.0001%</f>
        <v>1.8795600000000003E-2</v>
      </c>
      <c r="M121" s="26">
        <f>(J121+K121+L121)*18%</f>
        <v>2.7536238468000001</v>
      </c>
      <c r="N121" s="26">
        <f>(H121*I121)*0.1%</f>
        <v>9.3978000000000019</v>
      </c>
      <c r="O121" s="26">
        <f>IF(G121="BUY", ROUND((H121*I121)*0.015%,0),0)</f>
        <v>0</v>
      </c>
      <c r="P121" s="31">
        <v>0.50749999999999995</v>
      </c>
    </row>
    <row r="122" spans="1:16">
      <c r="A122" s="13">
        <v>12765333</v>
      </c>
      <c r="B122" s="13">
        <v>26657514</v>
      </c>
      <c r="C122" s="23" t="s">
        <v>121</v>
      </c>
      <c r="D122" s="34">
        <v>45447</v>
      </c>
      <c r="E122" s="23" t="s">
        <v>47</v>
      </c>
      <c r="F122" s="14" t="s">
        <v>4</v>
      </c>
      <c r="G122" s="14" t="s">
        <v>134</v>
      </c>
      <c r="H122" s="25">
        <v>10</v>
      </c>
      <c r="I122" s="26">
        <v>1221.6500000000001</v>
      </c>
      <c r="J122" s="26">
        <v>15</v>
      </c>
      <c r="K122" s="26">
        <f>(H122*I122)*0.00297%</f>
        <v>0.36283005000000002</v>
      </c>
      <c r="L122" s="26">
        <f>2*(H122*I122)*0.0001%</f>
        <v>2.4433E-2</v>
      </c>
      <c r="M122" s="26">
        <f>(J122+K122+L122)*18%</f>
        <v>2.7697073489999999</v>
      </c>
      <c r="N122" s="26">
        <f>(H122*I122)*0.1%</f>
        <v>12.2165</v>
      </c>
      <c r="O122" s="26">
        <f>IF(G122="BUY", ROUND((H122*I122)*0.015%,0),0)</f>
        <v>0</v>
      </c>
      <c r="P122" s="31">
        <v>0.51666666666666672</v>
      </c>
    </row>
    <row r="123" spans="1:16">
      <c r="A123" s="13">
        <v>12765333</v>
      </c>
      <c r="B123" s="13">
        <v>26657514</v>
      </c>
      <c r="C123" s="23" t="s">
        <v>121</v>
      </c>
      <c r="D123" s="34">
        <v>45447</v>
      </c>
      <c r="E123" s="23" t="s">
        <v>47</v>
      </c>
      <c r="F123" s="14" t="s">
        <v>36</v>
      </c>
      <c r="G123" s="14" t="s">
        <v>133</v>
      </c>
      <c r="H123" s="25">
        <v>1</v>
      </c>
      <c r="I123" s="26">
        <v>755.05</v>
      </c>
      <c r="J123" s="26">
        <v>0</v>
      </c>
      <c r="K123" s="26">
        <f>(H123*I123)*0.00297%</f>
        <v>2.2424984999999998E-2</v>
      </c>
      <c r="L123" s="26">
        <f>2*(H123*I123)*0.0001%</f>
        <v>1.5100999999999999E-3</v>
      </c>
      <c r="M123" s="26">
        <f>(J123+K123+L123)*18%</f>
        <v>4.3083152999999997E-3</v>
      </c>
      <c r="N123" s="26">
        <f>(H123*I123)*0.1%</f>
        <v>0.75505</v>
      </c>
      <c r="O123" s="26">
        <f>IF(G123="BUY", ROUND((H123*I123)*0.015%,0),0)</f>
        <v>0</v>
      </c>
      <c r="P123" s="31">
        <v>0.57641203703703703</v>
      </c>
    </row>
    <row r="124" spans="1:16">
      <c r="A124" s="13">
        <v>12765333</v>
      </c>
      <c r="B124" s="13">
        <v>26657514</v>
      </c>
      <c r="C124" s="23" t="s">
        <v>121</v>
      </c>
      <c r="D124" s="34">
        <v>45447</v>
      </c>
      <c r="E124" s="23" t="s">
        <v>47</v>
      </c>
      <c r="F124" s="14" t="s">
        <v>36</v>
      </c>
      <c r="G124" s="14" t="s">
        <v>133</v>
      </c>
      <c r="H124" s="25">
        <v>1</v>
      </c>
      <c r="I124" s="26">
        <v>755.35</v>
      </c>
      <c r="J124" s="26">
        <v>15</v>
      </c>
      <c r="K124" s="26">
        <f>(H124*I124)*0.00297%</f>
        <v>2.2433895000000002E-2</v>
      </c>
      <c r="L124" s="26">
        <f>2*(H124*I124)*0.0001%</f>
        <v>1.5107E-3</v>
      </c>
      <c r="M124" s="26">
        <f>(J124+K124+L124)*18%</f>
        <v>2.7043100271</v>
      </c>
      <c r="N124" s="26">
        <f>(H124*I124)*0.1%</f>
        <v>0.75535000000000008</v>
      </c>
      <c r="O124" s="26">
        <f>IF(G124="BUY", ROUND((H124*I124)*0.015%,0),0)</f>
        <v>0</v>
      </c>
      <c r="P124" s="31">
        <v>0.57641203703703703</v>
      </c>
    </row>
    <row r="125" spans="1:16">
      <c r="A125" s="13">
        <v>12765333</v>
      </c>
      <c r="B125" s="13">
        <v>26657514</v>
      </c>
      <c r="C125" s="23" t="s">
        <v>121</v>
      </c>
      <c r="D125" s="34">
        <v>45447</v>
      </c>
      <c r="E125" s="23" t="s">
        <v>47</v>
      </c>
      <c r="F125" s="14" t="s">
        <v>36</v>
      </c>
      <c r="G125" s="14" t="s">
        <v>133</v>
      </c>
      <c r="H125" s="25">
        <v>1</v>
      </c>
      <c r="I125" s="26">
        <v>755.4</v>
      </c>
      <c r="J125" s="26">
        <v>0</v>
      </c>
      <c r="K125" s="26">
        <f>(H125*I125)*0.00297%</f>
        <v>2.2435379999999998E-2</v>
      </c>
      <c r="L125" s="26">
        <f>2*(H125*I125)*0.0001%</f>
        <v>1.5107999999999999E-3</v>
      </c>
      <c r="M125" s="26">
        <f>(J125+K125+L125)*18%</f>
        <v>4.3103123999999994E-3</v>
      </c>
      <c r="N125" s="26">
        <f>(H125*I125)*0.1%</f>
        <v>0.75539999999999996</v>
      </c>
      <c r="O125" s="26">
        <f>IF(G125="BUY", ROUND((H125*I125)*0.015%,0),0)</f>
        <v>0</v>
      </c>
      <c r="P125" s="31">
        <v>0.57641203703703703</v>
      </c>
    </row>
    <row r="126" spans="1:16">
      <c r="A126" s="13">
        <v>12765333</v>
      </c>
      <c r="B126" s="13">
        <v>26657514</v>
      </c>
      <c r="C126" s="23" t="s">
        <v>121</v>
      </c>
      <c r="D126" s="34">
        <v>45447</v>
      </c>
      <c r="E126" s="23" t="s">
        <v>47</v>
      </c>
      <c r="F126" s="14" t="s">
        <v>36</v>
      </c>
      <c r="G126" s="14" t="s">
        <v>133</v>
      </c>
      <c r="H126" s="25">
        <v>2</v>
      </c>
      <c r="I126" s="26">
        <v>755.5</v>
      </c>
      <c r="J126" s="26">
        <v>0</v>
      </c>
      <c r="K126" s="26">
        <f>(H126*I126)*0.00297%</f>
        <v>4.4876699999999999E-2</v>
      </c>
      <c r="L126" s="26">
        <f>2*(H126*I126)*0.0001%</f>
        <v>3.0219999999999999E-3</v>
      </c>
      <c r="M126" s="26">
        <f>(J126+K126+L126)*18%</f>
        <v>8.6217659999999995E-3</v>
      </c>
      <c r="N126" s="26">
        <f>(H126*I126)*0.1%</f>
        <v>1.5110000000000001</v>
      </c>
      <c r="O126" s="26">
        <f>IF(G126="BUY", ROUND((H126*I126)*0.015%,0),0)</f>
        <v>0</v>
      </c>
      <c r="P126" s="31">
        <v>0.57641203703703703</v>
      </c>
    </row>
    <row r="127" spans="1:16">
      <c r="A127" s="13">
        <v>12765333</v>
      </c>
      <c r="B127" s="13">
        <v>26657514</v>
      </c>
      <c r="C127" s="23" t="s">
        <v>121</v>
      </c>
      <c r="D127" s="34">
        <v>45447</v>
      </c>
      <c r="E127" s="23" t="s">
        <v>47</v>
      </c>
      <c r="F127" s="14" t="s">
        <v>136</v>
      </c>
      <c r="G127" s="14" t="s">
        <v>133</v>
      </c>
      <c r="H127" s="25">
        <v>3</v>
      </c>
      <c r="I127" s="26">
        <v>1240</v>
      </c>
      <c r="J127" s="26">
        <v>15</v>
      </c>
      <c r="K127" s="26">
        <f>(H127*I127)*0.00297%</f>
        <v>0.110484</v>
      </c>
      <c r="L127" s="26">
        <f>2*(H127*I127)*0.0001%</f>
        <v>7.4399999999999996E-3</v>
      </c>
      <c r="M127" s="26">
        <f>(J127+K127+L127)*18%</f>
        <v>2.72122632</v>
      </c>
      <c r="N127" s="26">
        <f>(H127*I127)*0.1%</f>
        <v>3.72</v>
      </c>
      <c r="O127" s="26">
        <f>IF(G127="BUY", ROUND((H127*I127)*0.015%,0),0)</f>
        <v>1</v>
      </c>
      <c r="P127" s="31">
        <v>0.57800925925925928</v>
      </c>
    </row>
    <row r="128" spans="1:16">
      <c r="A128" s="13">
        <v>12765333</v>
      </c>
      <c r="B128" s="13">
        <v>26657514</v>
      </c>
      <c r="C128" s="23" t="s">
        <v>121</v>
      </c>
      <c r="D128" s="34">
        <v>45447</v>
      </c>
      <c r="E128" s="23" t="s">
        <v>47</v>
      </c>
      <c r="F128" s="14" t="s">
        <v>35</v>
      </c>
      <c r="G128" s="14" t="s">
        <v>133</v>
      </c>
      <c r="H128" s="25">
        <v>3</v>
      </c>
      <c r="I128" s="26">
        <v>3714.65</v>
      </c>
      <c r="J128" s="26">
        <v>15</v>
      </c>
      <c r="K128" s="26">
        <f>(H128*I128)*0.00297%</f>
        <v>0.33097531500000005</v>
      </c>
      <c r="L128" s="26">
        <f>2*(H128*I128)*0.0001%</f>
        <v>2.2287899999999999E-2</v>
      </c>
      <c r="M128" s="26">
        <f>(J128+K128+L128)*18%</f>
        <v>2.7635873787</v>
      </c>
      <c r="N128" s="26">
        <f>(H128*I128)*0.1%</f>
        <v>11.14395</v>
      </c>
      <c r="O128" s="26">
        <f>IF(G128="BUY", ROUND((H128*I128)*0.015%,0),0)</f>
        <v>2</v>
      </c>
      <c r="P128" s="31">
        <v>0.57862268518518523</v>
      </c>
    </row>
    <row r="129" spans="1:16">
      <c r="A129" s="13">
        <v>12765333</v>
      </c>
      <c r="B129" s="13">
        <v>26657514</v>
      </c>
      <c r="C129" s="23" t="s">
        <v>121</v>
      </c>
      <c r="D129" s="34">
        <v>45447</v>
      </c>
      <c r="E129" s="23" t="s">
        <v>47</v>
      </c>
      <c r="F129" s="14" t="s">
        <v>34</v>
      </c>
      <c r="G129" s="14" t="s">
        <v>133</v>
      </c>
      <c r="H129" s="25">
        <v>1</v>
      </c>
      <c r="I129" s="26">
        <v>415.1</v>
      </c>
      <c r="J129" s="26">
        <v>10.3775</v>
      </c>
      <c r="K129" s="26">
        <f>(H129*I129)*0.00297%</f>
        <v>1.2328470000000001E-2</v>
      </c>
      <c r="L129" s="26">
        <f>2*(H129*I129)*0.0001%</f>
        <v>8.3020000000000001E-4</v>
      </c>
      <c r="M129" s="26">
        <f>(J129+K129+L129)*18%</f>
        <v>1.8703185605999997</v>
      </c>
      <c r="N129" s="26">
        <f>(H129*I129)*0.1%</f>
        <v>0.41510000000000002</v>
      </c>
      <c r="O129" s="26">
        <f>IF(G129="BUY", ROUND((H129*I129)*0.015%,0),0)</f>
        <v>0</v>
      </c>
      <c r="P129" s="31">
        <v>0.58108796296296295</v>
      </c>
    </row>
    <row r="130" spans="1:16">
      <c r="A130" s="13">
        <v>12765333</v>
      </c>
      <c r="B130" s="13">
        <v>26657514</v>
      </c>
      <c r="C130" s="23" t="s">
        <v>121</v>
      </c>
      <c r="D130" s="34">
        <v>45448</v>
      </c>
      <c r="E130" s="23" t="s">
        <v>47</v>
      </c>
      <c r="F130" s="14" t="s">
        <v>14</v>
      </c>
      <c r="G130" s="14" t="s">
        <v>133</v>
      </c>
      <c r="H130" s="25">
        <v>1</v>
      </c>
      <c r="I130" s="26">
        <v>624.45000000000005</v>
      </c>
      <c r="J130" s="26">
        <v>15</v>
      </c>
      <c r="K130" s="26">
        <f>(H130*I130)*0.00297%</f>
        <v>1.8546165E-2</v>
      </c>
      <c r="L130" s="26">
        <f>2*(H130*I130)*0.0001%</f>
        <v>1.2489000000000001E-3</v>
      </c>
      <c r="M130" s="26">
        <f>(J130+K130+L130)*18%</f>
        <v>2.7035631116999999</v>
      </c>
      <c r="N130" s="26">
        <f>(H130*I130)*0.1%</f>
        <v>0.62445000000000006</v>
      </c>
      <c r="O130" s="26">
        <f>IF(G130="BUY", ROUND((H130*I130)*0.015%,0),0)</f>
        <v>0</v>
      </c>
      <c r="P130" s="31">
        <v>0.64363425925925921</v>
      </c>
    </row>
    <row r="131" spans="1:16">
      <c r="A131" s="13">
        <v>12765333</v>
      </c>
      <c r="B131" s="13">
        <v>26657514</v>
      </c>
      <c r="C131" s="23" t="s">
        <v>121</v>
      </c>
      <c r="D131" s="34">
        <v>45448</v>
      </c>
      <c r="E131" s="23" t="s">
        <v>47</v>
      </c>
      <c r="F131" s="14" t="s">
        <v>14</v>
      </c>
      <c r="G131" s="14" t="s">
        <v>133</v>
      </c>
      <c r="H131" s="25">
        <v>4</v>
      </c>
      <c r="I131" s="26">
        <v>624.54999999999995</v>
      </c>
      <c r="J131" s="26">
        <v>0</v>
      </c>
      <c r="K131" s="26">
        <f>(H131*I131)*0.00297%</f>
        <v>7.4196539999999991E-2</v>
      </c>
      <c r="L131" s="26">
        <f>2*(H131*I131)*0.0001%</f>
        <v>4.9963999999999998E-3</v>
      </c>
      <c r="M131" s="26">
        <f>(J131+K131+L131)*18%</f>
        <v>1.4254729199999998E-2</v>
      </c>
      <c r="N131" s="26">
        <f>(H131*I131)*0.1%</f>
        <v>2.4981999999999998</v>
      </c>
      <c r="O131" s="26">
        <f>IF(G131="BUY", ROUND((H131*I131)*0.015%,0),0)</f>
        <v>0</v>
      </c>
      <c r="P131" s="31">
        <v>0.64363425925925921</v>
      </c>
    </row>
    <row r="132" spans="1:16">
      <c r="A132" s="13">
        <v>12765333</v>
      </c>
      <c r="B132" s="13">
        <v>26657514</v>
      </c>
      <c r="C132" s="23" t="s">
        <v>121</v>
      </c>
      <c r="D132" s="34">
        <v>45448</v>
      </c>
      <c r="E132" s="23" t="s">
        <v>47</v>
      </c>
      <c r="F132" s="14" t="s">
        <v>14</v>
      </c>
      <c r="G132" s="14" t="s">
        <v>133</v>
      </c>
      <c r="H132" s="25">
        <v>3</v>
      </c>
      <c r="I132" s="26">
        <v>624.6</v>
      </c>
      <c r="J132" s="26">
        <v>0</v>
      </c>
      <c r="K132" s="26">
        <f>(H132*I132)*0.00297%</f>
        <v>5.5651860000000004E-2</v>
      </c>
      <c r="L132" s="26">
        <f>2*(H132*I132)*0.0001%</f>
        <v>3.7476000000000002E-3</v>
      </c>
      <c r="M132" s="26">
        <f>(J132+K132+L132)*18%</f>
        <v>1.06919028E-2</v>
      </c>
      <c r="N132" s="26">
        <f>(H132*I132)*0.1%</f>
        <v>1.8738000000000001</v>
      </c>
      <c r="O132" s="26">
        <f>IF(G132="BUY", ROUND((H132*I132)*0.015%,0),0)</f>
        <v>0</v>
      </c>
      <c r="P132" s="31">
        <v>0.64363425925925921</v>
      </c>
    </row>
    <row r="133" spans="1:16">
      <c r="A133" s="13">
        <v>12765333</v>
      </c>
      <c r="B133" s="13">
        <v>26657514</v>
      </c>
      <c r="C133" s="23" t="s">
        <v>121</v>
      </c>
      <c r="D133" s="34">
        <v>45448</v>
      </c>
      <c r="E133" s="23" t="s">
        <v>47</v>
      </c>
      <c r="F133" s="14" t="s">
        <v>0</v>
      </c>
      <c r="G133" s="14" t="s">
        <v>133</v>
      </c>
      <c r="H133" s="25">
        <v>18</v>
      </c>
      <c r="I133" s="26">
        <v>150.11000000000001</v>
      </c>
      <c r="J133" s="26">
        <v>15</v>
      </c>
      <c r="K133" s="26">
        <f>(H133*I133)*0.00297%</f>
        <v>8.024880600000002E-2</v>
      </c>
      <c r="L133" s="26">
        <f>2*(H133*I133)*0.0001%</f>
        <v>5.4039600000000011E-3</v>
      </c>
      <c r="M133" s="26">
        <f>(J133+K133+L133)*18%</f>
        <v>2.7154174978799999</v>
      </c>
      <c r="N133" s="26">
        <f>(H133*I133)*0.1%</f>
        <v>2.7019800000000007</v>
      </c>
      <c r="O133" s="26">
        <f>IF(G133="BUY", ROUND((H133*I133)*0.015%,0),0)</f>
        <v>0</v>
      </c>
      <c r="P133" s="31">
        <v>0.6448842592592593</v>
      </c>
    </row>
    <row r="134" spans="1:16">
      <c r="A134" s="13">
        <v>12765333</v>
      </c>
      <c r="B134" s="13">
        <v>26657514</v>
      </c>
      <c r="C134" s="23" t="s">
        <v>121</v>
      </c>
      <c r="D134" s="34">
        <v>45448</v>
      </c>
      <c r="E134" s="23" t="s">
        <v>47</v>
      </c>
      <c r="F134" s="14" t="s">
        <v>58</v>
      </c>
      <c r="G134" s="14" t="s">
        <v>133</v>
      </c>
      <c r="H134" s="25">
        <v>1</v>
      </c>
      <c r="I134" s="26">
        <v>6948.95</v>
      </c>
      <c r="J134" s="26">
        <v>15</v>
      </c>
      <c r="K134" s="26">
        <f>(H134*I134)*0.00297%</f>
        <v>0.206383815</v>
      </c>
      <c r="L134" s="26">
        <f>2*(H134*I134)*0.0001%</f>
        <v>1.3897899999999999E-2</v>
      </c>
      <c r="M134" s="26">
        <f>(J134+K134+L134)*18%</f>
        <v>2.7396507087000002</v>
      </c>
      <c r="N134" s="26">
        <f>(H134*I134)*0.1%</f>
        <v>6.94895</v>
      </c>
      <c r="O134" s="26">
        <f>IF(G134="BUY", ROUND((H134*I134)*0.015%,0),0)</f>
        <v>1</v>
      </c>
      <c r="P134" s="31">
        <v>0.64561342592592597</v>
      </c>
    </row>
    <row r="135" spans="1:16">
      <c r="A135" s="13">
        <v>12765333</v>
      </c>
      <c r="B135" s="13">
        <v>26657514</v>
      </c>
      <c r="C135" s="23" t="s">
        <v>121</v>
      </c>
      <c r="D135" s="34">
        <v>45449</v>
      </c>
      <c r="E135" s="23" t="s">
        <v>47</v>
      </c>
      <c r="F135" s="14" t="s">
        <v>59</v>
      </c>
      <c r="G135" s="14" t="s">
        <v>133</v>
      </c>
      <c r="H135" s="25">
        <v>5</v>
      </c>
      <c r="I135" s="26">
        <v>1385.65</v>
      </c>
      <c r="J135" s="26">
        <v>15</v>
      </c>
      <c r="K135" s="26">
        <f>(H135*I135)*0.00297%</f>
        <v>0.20576902499999999</v>
      </c>
      <c r="L135" s="26">
        <f>2*(H135*I135)*0.0001%</f>
        <v>1.3856499999999999E-2</v>
      </c>
      <c r="M135" s="26">
        <f>(J135+K135+L135)*18%</f>
        <v>2.7395325945</v>
      </c>
      <c r="N135" s="26">
        <f>(H135*I135)*0.1%</f>
        <v>6.9282500000000002</v>
      </c>
      <c r="O135" s="26">
        <f>IF(G135="BUY", ROUND((H135*I135)*0.015%,0),0)</f>
        <v>1</v>
      </c>
      <c r="P135" s="31">
        <v>0.38564814814814813</v>
      </c>
    </row>
    <row r="136" spans="1:16">
      <c r="A136" s="13">
        <v>12765333</v>
      </c>
      <c r="B136" s="13">
        <v>26657514</v>
      </c>
      <c r="C136" s="23" t="s">
        <v>121</v>
      </c>
      <c r="D136" s="34">
        <v>45449</v>
      </c>
      <c r="E136" s="23" t="s">
        <v>47</v>
      </c>
      <c r="F136" s="14" t="s">
        <v>62</v>
      </c>
      <c r="G136" s="14" t="s">
        <v>133</v>
      </c>
      <c r="H136" s="25">
        <v>5</v>
      </c>
      <c r="I136" s="26">
        <v>1629.05</v>
      </c>
      <c r="J136" s="26">
        <v>15</v>
      </c>
      <c r="K136" s="26">
        <f>(H136*I136)*0.00297%</f>
        <v>0.241913925</v>
      </c>
      <c r="L136" s="26">
        <f>2*(H136*I136)*0.0001%</f>
        <v>1.6290499999999999E-2</v>
      </c>
      <c r="M136" s="26">
        <f>(J136+K136+L136)*18%</f>
        <v>2.7464767965000001</v>
      </c>
      <c r="N136" s="26">
        <f>(H136*I136)*0.1%</f>
        <v>8.1452500000000008</v>
      </c>
      <c r="O136" s="26">
        <f>IF(G136="BUY", ROUND((H136*I136)*0.015%,0),0)</f>
        <v>1</v>
      </c>
      <c r="P136" s="31">
        <v>0.38579861111111113</v>
      </c>
    </row>
    <row r="137" spans="1:16">
      <c r="A137" s="13">
        <v>12765333</v>
      </c>
      <c r="B137" s="13">
        <v>26657514</v>
      </c>
      <c r="C137" s="23" t="s">
        <v>121</v>
      </c>
      <c r="D137" s="34">
        <v>45449</v>
      </c>
      <c r="E137" s="23" t="s">
        <v>47</v>
      </c>
      <c r="F137" s="14" t="s">
        <v>60</v>
      </c>
      <c r="G137" s="14" t="s">
        <v>133</v>
      </c>
      <c r="H137" s="25">
        <v>1</v>
      </c>
      <c r="I137" s="26">
        <v>3507.45</v>
      </c>
      <c r="J137" s="26">
        <v>15</v>
      </c>
      <c r="K137" s="26">
        <f>(H137*I137)*0.00297%</f>
        <v>0.104171265</v>
      </c>
      <c r="L137" s="26">
        <f>2*(H137*I137)*0.0001%</f>
        <v>7.0148999999999993E-3</v>
      </c>
      <c r="M137" s="26">
        <f>(J137+K137+L137)*18%</f>
        <v>2.7200135096999998</v>
      </c>
      <c r="N137" s="26">
        <f>(H137*I137)*0.1%</f>
        <v>3.50745</v>
      </c>
      <c r="O137" s="26">
        <f>IF(G137="BUY", ROUND((H137*I137)*0.015%,0),0)</f>
        <v>1</v>
      </c>
      <c r="P137" s="31">
        <v>0.52627314814814818</v>
      </c>
    </row>
    <row r="138" spans="1:16">
      <c r="A138" s="13">
        <v>12765333</v>
      </c>
      <c r="B138" s="13">
        <v>26657514</v>
      </c>
      <c r="C138" s="23" t="s">
        <v>121</v>
      </c>
      <c r="D138" s="34">
        <v>45449</v>
      </c>
      <c r="E138" s="23" t="s">
        <v>47</v>
      </c>
      <c r="F138" s="14" t="s">
        <v>61</v>
      </c>
      <c r="G138" s="14" t="s">
        <v>133</v>
      </c>
      <c r="H138" s="25">
        <v>100</v>
      </c>
      <c r="I138" s="26">
        <v>50.85</v>
      </c>
      <c r="J138" s="26">
        <v>15</v>
      </c>
      <c r="K138" s="26">
        <f>(H138*I138)*0.00297%</f>
        <v>0.15102450000000001</v>
      </c>
      <c r="L138" s="26">
        <f>2*(H138*I138)*0.0001%</f>
        <v>1.017E-2</v>
      </c>
      <c r="M138" s="26">
        <f>(J138+K138+L138)*18%</f>
        <v>2.7290150099999999</v>
      </c>
      <c r="N138" s="26">
        <f>(H138*I138)*0.1%</f>
        <v>5.085</v>
      </c>
      <c r="O138" s="26">
        <f>IF(G138="BUY", ROUND((H138*I138)*0.015%,0),0)</f>
        <v>1</v>
      </c>
      <c r="P138" s="31">
        <v>0.62230324074074073</v>
      </c>
    </row>
    <row r="139" spans="1:16">
      <c r="A139" s="13">
        <v>12765333</v>
      </c>
      <c r="B139" s="13">
        <v>26657514</v>
      </c>
      <c r="C139" s="23" t="s">
        <v>121</v>
      </c>
      <c r="D139" s="34">
        <v>45450</v>
      </c>
      <c r="E139" s="23" t="s">
        <v>47</v>
      </c>
      <c r="F139" s="14" t="s">
        <v>43</v>
      </c>
      <c r="G139" s="14" t="s">
        <v>133</v>
      </c>
      <c r="H139" s="25">
        <v>20</v>
      </c>
      <c r="I139" s="26">
        <v>121.25</v>
      </c>
      <c r="J139" s="26">
        <v>0</v>
      </c>
      <c r="K139" s="26">
        <f>(H139*I139)*0.00297%</f>
        <v>7.2022500000000003E-2</v>
      </c>
      <c r="L139" s="26">
        <f>2*(H139*I139)*0.0001%</f>
        <v>4.8500000000000001E-3</v>
      </c>
      <c r="M139" s="26">
        <f>(J139+K139+L139)*18%</f>
        <v>1.3837050000000002E-2</v>
      </c>
      <c r="N139" s="26">
        <f>(H139*I139)*0.1%</f>
        <v>2.4250000000000003</v>
      </c>
      <c r="O139" s="26">
        <f>IF(G139="BUY", ROUND((H139*I139)*0.015%,0),0)</f>
        <v>0</v>
      </c>
      <c r="P139" s="31">
        <v>0.62798611111111113</v>
      </c>
    </row>
    <row r="140" spans="1:16">
      <c r="A140" s="13">
        <v>12765333</v>
      </c>
      <c r="B140" s="13">
        <v>26657514</v>
      </c>
      <c r="C140" s="23" t="s">
        <v>121</v>
      </c>
      <c r="D140" s="34">
        <v>45450</v>
      </c>
      <c r="E140" s="23" t="s">
        <v>47</v>
      </c>
      <c r="F140" s="14" t="s">
        <v>43</v>
      </c>
      <c r="G140" s="14" t="s">
        <v>133</v>
      </c>
      <c r="H140" s="25">
        <v>15</v>
      </c>
      <c r="I140" s="26">
        <v>121.25</v>
      </c>
      <c r="J140" s="26">
        <v>15</v>
      </c>
      <c r="K140" s="26">
        <f>(H140*I140)*0.00297%</f>
        <v>5.4016874999999999E-2</v>
      </c>
      <c r="L140" s="26">
        <f>2*(H140*I140)*0.0001%</f>
        <v>3.6374999999999997E-3</v>
      </c>
      <c r="M140" s="26">
        <f>(J140+K140+L140)*18%</f>
        <v>2.7103777875000001</v>
      </c>
      <c r="N140" s="26">
        <f>(H140*I140)*0.1%</f>
        <v>1.8187500000000001</v>
      </c>
      <c r="O140" s="26">
        <f>IF(G140="BUY", ROUND((H140*I140)*0.015%,0),0)</f>
        <v>0</v>
      </c>
      <c r="P140" s="31">
        <v>0.62805555555555559</v>
      </c>
    </row>
    <row r="141" spans="1:16">
      <c r="A141" s="13">
        <v>12765333</v>
      </c>
      <c r="B141" s="13">
        <v>26657514</v>
      </c>
      <c r="C141" s="23" t="s">
        <v>121</v>
      </c>
      <c r="D141" s="34">
        <v>45450</v>
      </c>
      <c r="E141" s="23" t="s">
        <v>47</v>
      </c>
      <c r="F141" s="14" t="s">
        <v>40</v>
      </c>
      <c r="G141" s="14" t="s">
        <v>133</v>
      </c>
      <c r="H141" s="25">
        <v>3</v>
      </c>
      <c r="I141" s="26">
        <v>3915</v>
      </c>
      <c r="J141" s="26">
        <v>15</v>
      </c>
      <c r="K141" s="26">
        <f>(H141*I141)*0.00297%</f>
        <v>0.34882649999999998</v>
      </c>
      <c r="L141" s="26">
        <f>2*(H141*I141)*0.0001%</f>
        <v>2.349E-2</v>
      </c>
      <c r="M141" s="26">
        <f>(J141+K141+L141)*18%</f>
        <v>2.7670169699999998</v>
      </c>
      <c r="N141" s="26">
        <f>(H141*I141)*0.1%</f>
        <v>11.745000000000001</v>
      </c>
      <c r="O141" s="26">
        <f>IF(G141="BUY", ROUND((H141*I141)*0.015%,0),0)</f>
        <v>2</v>
      </c>
      <c r="P141" s="31">
        <v>0.62914351851851846</v>
      </c>
    </row>
    <row r="142" spans="1:16">
      <c r="A142" s="13">
        <v>12765333</v>
      </c>
      <c r="B142" s="13">
        <v>26657514</v>
      </c>
      <c r="C142" s="23" t="s">
        <v>121</v>
      </c>
      <c r="D142" s="34">
        <v>45450</v>
      </c>
      <c r="E142" s="23" t="s">
        <v>47</v>
      </c>
      <c r="F142" s="14" t="s">
        <v>41</v>
      </c>
      <c r="G142" s="14" t="s">
        <v>133</v>
      </c>
      <c r="H142" s="25">
        <v>10</v>
      </c>
      <c r="I142" s="26">
        <v>535.5</v>
      </c>
      <c r="J142" s="26">
        <v>15</v>
      </c>
      <c r="K142" s="26">
        <f>(H142*I142)*0.00297%</f>
        <v>0.1590435</v>
      </c>
      <c r="L142" s="26">
        <f>2*(H142*I142)*0.0001%</f>
        <v>1.0709999999999999E-2</v>
      </c>
      <c r="M142" s="26">
        <f>(J142+K142+L142)*18%</f>
        <v>2.7305556299999996</v>
      </c>
      <c r="N142" s="26">
        <f>(H142*I142)*0.1%</f>
        <v>5.3550000000000004</v>
      </c>
      <c r="O142" s="26">
        <f>IF(G142="BUY", ROUND((H142*I142)*0.015%,0),0)</f>
        <v>1</v>
      </c>
      <c r="P142" s="31">
        <v>0.63557870370370373</v>
      </c>
    </row>
    <row r="143" spans="1:16">
      <c r="A143" s="13">
        <v>12765333</v>
      </c>
      <c r="B143" s="13">
        <v>26657514</v>
      </c>
      <c r="C143" s="23" t="s">
        <v>121</v>
      </c>
      <c r="D143" s="34">
        <v>45450</v>
      </c>
      <c r="E143" s="23" t="s">
        <v>47</v>
      </c>
      <c r="F143" s="14" t="s">
        <v>42</v>
      </c>
      <c r="G143" s="14" t="s">
        <v>133</v>
      </c>
      <c r="H143" s="25">
        <v>10</v>
      </c>
      <c r="I143" s="26">
        <v>194.65</v>
      </c>
      <c r="J143" s="26">
        <v>15</v>
      </c>
      <c r="K143" s="26">
        <f>(H143*I143)*0.00297%</f>
        <v>5.7811050000000003E-2</v>
      </c>
      <c r="L143" s="26">
        <f>2*(H143*I143)*0.0001%</f>
        <v>3.8929999999999998E-3</v>
      </c>
      <c r="M143" s="26">
        <f>(J143+K143+L143)*18%</f>
        <v>2.7111067289999999</v>
      </c>
      <c r="N143" s="26">
        <f>(H143*I143)*0.1%</f>
        <v>1.9465000000000001</v>
      </c>
      <c r="O143" s="26">
        <f>IF(G143="BUY", ROUND((H143*I143)*0.015%,0),0)</f>
        <v>0</v>
      </c>
      <c r="P143" s="31">
        <v>0.64578703703703699</v>
      </c>
    </row>
    <row r="144" spans="1:16">
      <c r="A144" s="13">
        <v>12765333</v>
      </c>
      <c r="B144" s="13">
        <v>26657514</v>
      </c>
      <c r="C144" s="23" t="s">
        <v>121</v>
      </c>
      <c r="D144" s="34">
        <v>45453</v>
      </c>
      <c r="E144" s="23" t="s">
        <v>47</v>
      </c>
      <c r="F144" s="14" t="s">
        <v>63</v>
      </c>
      <c r="G144" s="14" t="s">
        <v>133</v>
      </c>
      <c r="H144" s="25">
        <v>2</v>
      </c>
      <c r="I144" s="26">
        <v>2633.35</v>
      </c>
      <c r="J144" s="26">
        <v>15</v>
      </c>
      <c r="K144" s="26">
        <f>(H144*I144)*0.00297%</f>
        <v>0.15642099000000001</v>
      </c>
      <c r="L144" s="26">
        <f>2*(H144*I144)*0.0001%</f>
        <v>1.0533399999999998E-2</v>
      </c>
      <c r="M144" s="26">
        <f>(J144+K144+L144)*18%</f>
        <v>2.7300517902000001</v>
      </c>
      <c r="N144" s="26">
        <f>(H144*I144)*0.1%</f>
        <v>5.2667000000000002</v>
      </c>
      <c r="O144" s="26">
        <f>IF(G144="BUY", ROUND((H144*I144)*0.015%,0),0)</f>
        <v>1</v>
      </c>
      <c r="P144" s="31">
        <v>0.41172453703703704</v>
      </c>
    </row>
    <row r="145" spans="1:16">
      <c r="A145" s="13">
        <v>12765333</v>
      </c>
      <c r="B145" s="13">
        <v>26657514</v>
      </c>
      <c r="C145" s="23" t="s">
        <v>121</v>
      </c>
      <c r="D145" s="34">
        <v>45454</v>
      </c>
      <c r="E145" s="23" t="s">
        <v>47</v>
      </c>
      <c r="F145" s="14" t="s">
        <v>3</v>
      </c>
      <c r="G145" s="14" t="s">
        <v>133</v>
      </c>
      <c r="H145" s="25">
        <v>12</v>
      </c>
      <c r="I145" s="26">
        <v>493.65</v>
      </c>
      <c r="J145" s="26">
        <v>15</v>
      </c>
      <c r="K145" s="26">
        <f>(H145*I145)*0.00297%</f>
        <v>0.17593685999999997</v>
      </c>
      <c r="L145" s="26">
        <f>2*(H145*I145)*0.0001%</f>
        <v>1.1847599999999998E-2</v>
      </c>
      <c r="M145" s="26">
        <f>(J145+K145+L145)*18%</f>
        <v>2.7338012027999996</v>
      </c>
      <c r="N145" s="26">
        <f>(H145*I145)*0.1%</f>
        <v>5.9237999999999991</v>
      </c>
      <c r="O145" s="26">
        <f>IF(G145="BUY", ROUND((H145*I145)*0.015%,0),0)</f>
        <v>1</v>
      </c>
      <c r="P145" s="31">
        <v>0.60189814814814813</v>
      </c>
    </row>
    <row r="146" spans="1:16">
      <c r="A146" s="13">
        <v>12765333</v>
      </c>
      <c r="B146" s="13">
        <v>26657514</v>
      </c>
      <c r="C146" s="23" t="s">
        <v>121</v>
      </c>
      <c r="D146" s="34">
        <v>45467</v>
      </c>
      <c r="E146" s="23" t="s">
        <v>47</v>
      </c>
      <c r="F146" s="14" t="s">
        <v>44</v>
      </c>
      <c r="G146" s="14" t="s">
        <v>133</v>
      </c>
      <c r="H146" s="25">
        <v>25</v>
      </c>
      <c r="I146" s="26">
        <v>239.1</v>
      </c>
      <c r="J146" s="26">
        <v>15</v>
      </c>
      <c r="K146" s="26">
        <f>(H146*I146)*0.00297%</f>
        <v>0.17753174999999999</v>
      </c>
      <c r="L146" s="26">
        <f>2*(H146*I146)*0.0001%</f>
        <v>1.1954999999999999E-2</v>
      </c>
      <c r="M146" s="26">
        <f>(J146+K146+L146)*18%</f>
        <v>2.7341076150000001</v>
      </c>
      <c r="N146" s="26">
        <f>(H146*I146)*0.1%</f>
        <v>5.9775</v>
      </c>
      <c r="O146" s="26">
        <f>IF(G146="BUY", ROUND((H146*I146)*0.015%,0),0)</f>
        <v>1</v>
      </c>
      <c r="P146" s="31">
        <v>0.577662037037037</v>
      </c>
    </row>
    <row r="147" spans="1:16">
      <c r="A147" s="13">
        <v>12765333</v>
      </c>
      <c r="B147" s="13">
        <v>26657514</v>
      </c>
      <c r="C147" s="23" t="s">
        <v>121</v>
      </c>
      <c r="D147" s="34">
        <v>45471</v>
      </c>
      <c r="E147" s="23" t="s">
        <v>47</v>
      </c>
      <c r="F147" s="14" t="s">
        <v>17</v>
      </c>
      <c r="G147" s="14" t="s">
        <v>134</v>
      </c>
      <c r="H147" s="25">
        <v>1</v>
      </c>
      <c r="I147" s="26">
        <v>6800.05</v>
      </c>
      <c r="J147" s="26">
        <v>0</v>
      </c>
      <c r="K147" s="26">
        <f>(H147*I147)*0.00297%</f>
        <v>0.201961485</v>
      </c>
      <c r="L147" s="26">
        <f>2*(H147*I147)*0.0001%</f>
        <v>1.36001E-2</v>
      </c>
      <c r="M147" s="26">
        <f>(J147+K147+L147)*18%</f>
        <v>3.8801085299999996E-2</v>
      </c>
      <c r="N147" s="26">
        <f>(H147*I147)*0.1%</f>
        <v>6.8000500000000006</v>
      </c>
      <c r="O147" s="26">
        <f>IF(G147="BUY", ROUND((H147*I147)*0.015%,0),0)</f>
        <v>0</v>
      </c>
      <c r="P147" s="31">
        <v>0.64172453703703702</v>
      </c>
    </row>
    <row r="148" spans="1:16">
      <c r="A148" s="13">
        <v>12765333</v>
      </c>
      <c r="B148" s="13">
        <v>26657514</v>
      </c>
      <c r="C148" s="23" t="s">
        <v>121</v>
      </c>
      <c r="D148" s="34">
        <v>45471</v>
      </c>
      <c r="E148" s="23" t="s">
        <v>47</v>
      </c>
      <c r="F148" s="14" t="s">
        <v>17</v>
      </c>
      <c r="G148" s="14" t="s">
        <v>134</v>
      </c>
      <c r="H148" s="25">
        <v>1</v>
      </c>
      <c r="I148" s="26">
        <v>6800</v>
      </c>
      <c r="J148" s="26">
        <v>15</v>
      </c>
      <c r="K148" s="26">
        <f>(H148*I148)*0.00297%</f>
        <v>0.20196</v>
      </c>
      <c r="L148" s="26">
        <f>2*(H148*I148)*0.0001%</f>
        <v>1.3599999999999999E-2</v>
      </c>
      <c r="M148" s="26">
        <f>(J148+K148+L148)*18%</f>
        <v>2.7388007999999999</v>
      </c>
      <c r="N148" s="26">
        <f>(H148*I148)*0.1%</f>
        <v>6.8</v>
      </c>
      <c r="O148" s="26">
        <f>IF(G148="BUY", ROUND((H148*I148)*0.015%,0),0)</f>
        <v>0</v>
      </c>
      <c r="P148" s="31">
        <v>0.64172453703703702</v>
      </c>
    </row>
    <row r="149" spans="1:16">
      <c r="A149" s="13">
        <v>12765333</v>
      </c>
      <c r="B149" s="13">
        <v>26657514</v>
      </c>
      <c r="C149" s="23" t="s">
        <v>121</v>
      </c>
      <c r="D149" s="34">
        <v>45476</v>
      </c>
      <c r="E149" s="23" t="s">
        <v>47</v>
      </c>
      <c r="F149" s="14" t="s">
        <v>124</v>
      </c>
      <c r="G149" s="14" t="s">
        <v>133</v>
      </c>
      <c r="H149" s="25">
        <v>8</v>
      </c>
      <c r="I149" s="26">
        <v>1279.5</v>
      </c>
      <c r="J149" s="26">
        <v>15</v>
      </c>
      <c r="K149" s="26">
        <f>(H149*I149)*0.00297%</f>
        <v>0.30400919999999998</v>
      </c>
      <c r="L149" s="26">
        <f>2*(H149*I149)*0.0001%</f>
        <v>2.0472000000000001E-2</v>
      </c>
      <c r="M149" s="26">
        <f>(J149+K149+L149)*18%</f>
        <v>2.7584066159999998</v>
      </c>
      <c r="N149" s="26">
        <f>(H149*I149)*0.1%</f>
        <v>10.236000000000001</v>
      </c>
      <c r="O149" s="26">
        <f>IF(G149="BUY", ROUND((H149*I149)*0.015%,0),0)</f>
        <v>2</v>
      </c>
      <c r="P149" s="31">
        <v>0.38585648148148149</v>
      </c>
    </row>
    <row r="150" spans="1:16">
      <c r="A150" s="13">
        <v>12765333</v>
      </c>
      <c r="B150" s="13">
        <v>26657514</v>
      </c>
      <c r="C150" s="23" t="s">
        <v>121</v>
      </c>
      <c r="D150" s="34">
        <v>45476</v>
      </c>
      <c r="E150" s="23" t="s">
        <v>47</v>
      </c>
      <c r="F150" s="14" t="s">
        <v>42</v>
      </c>
      <c r="G150" s="14" t="s">
        <v>134</v>
      </c>
      <c r="H150" s="25">
        <v>10</v>
      </c>
      <c r="I150" s="26">
        <v>249.19</v>
      </c>
      <c r="J150" s="26">
        <v>15</v>
      </c>
      <c r="K150" s="26">
        <f>(H150*I150)*0.00297%</f>
        <v>7.4009430000000001E-2</v>
      </c>
      <c r="L150" s="26">
        <f>2*(H150*I150)*0.0001%</f>
        <v>4.9838E-3</v>
      </c>
      <c r="M150" s="26">
        <f>(J150+K150+L150)*18%</f>
        <v>2.7142187814000001</v>
      </c>
      <c r="N150" s="26">
        <f>(H150*I150)*0.1%</f>
        <v>2.4919000000000002</v>
      </c>
      <c r="O150" s="26">
        <f>IF(G150="BUY", ROUND((H150*I150)*0.015%,0),0)</f>
        <v>0</v>
      </c>
      <c r="P150" s="31">
        <v>0.5949768518518519</v>
      </c>
    </row>
    <row r="151" spans="1:16">
      <c r="A151" s="13">
        <v>12765333</v>
      </c>
      <c r="B151" s="13">
        <v>26657514</v>
      </c>
      <c r="C151" s="23" t="s">
        <v>121</v>
      </c>
      <c r="D151" s="34">
        <v>45478</v>
      </c>
      <c r="E151" s="23" t="s">
        <v>47</v>
      </c>
      <c r="F151" s="14" t="s">
        <v>8</v>
      </c>
      <c r="G151" s="14" t="s">
        <v>133</v>
      </c>
      <c r="H151" s="25">
        <v>32</v>
      </c>
      <c r="I151" s="26">
        <v>178.6</v>
      </c>
      <c r="J151" s="26">
        <v>15</v>
      </c>
      <c r="K151" s="26">
        <f>(H151*I151)*0.00297%</f>
        <v>0.16974143999999999</v>
      </c>
      <c r="L151" s="26">
        <f>2*(H151*I151)*0.0001%</f>
        <v>1.1430399999999999E-2</v>
      </c>
      <c r="M151" s="26">
        <f>(J151+K151+L151)*18%</f>
        <v>2.7326109312</v>
      </c>
      <c r="N151" s="26">
        <f>(H151*I151)*0.1%</f>
        <v>5.7152000000000003</v>
      </c>
      <c r="O151" s="26">
        <f>IF(G151="BUY", ROUND((H151*I151)*0.015%,0),0)</f>
        <v>1</v>
      </c>
      <c r="P151" s="31">
        <v>0.38579861111111113</v>
      </c>
    </row>
    <row r="152" spans="1:16">
      <c r="A152" s="13">
        <v>12765333</v>
      </c>
      <c r="B152" s="13">
        <v>26657514</v>
      </c>
      <c r="C152" s="23" t="s">
        <v>121</v>
      </c>
      <c r="D152" s="34">
        <v>45478</v>
      </c>
      <c r="E152" s="23" t="s">
        <v>47</v>
      </c>
      <c r="F152" s="14" t="s">
        <v>0</v>
      </c>
      <c r="G152" s="14" t="s">
        <v>133</v>
      </c>
      <c r="H152" s="25">
        <v>1</v>
      </c>
      <c r="I152" s="26">
        <v>165.2</v>
      </c>
      <c r="J152" s="26">
        <v>4.13</v>
      </c>
      <c r="K152" s="26">
        <f>(H152*I152)*0.00297%</f>
        <v>4.9064399999999998E-3</v>
      </c>
      <c r="L152" s="26">
        <f>2*(H152*I152)*0.0001%</f>
        <v>3.3039999999999995E-4</v>
      </c>
      <c r="M152" s="26">
        <f>(J152+K152+L152)*18%</f>
        <v>0.74434263119999999</v>
      </c>
      <c r="N152" s="26">
        <f>(H152*I152)*0.1%</f>
        <v>0.16519999999999999</v>
      </c>
      <c r="O152" s="26">
        <f>IF(G152="BUY", ROUND((H152*I152)*0.015%,0),0)</f>
        <v>0</v>
      </c>
      <c r="P152" s="31">
        <v>0.3994328703703704</v>
      </c>
    </row>
    <row r="153" spans="1:16">
      <c r="A153" s="15">
        <v>12649900</v>
      </c>
      <c r="B153" s="15">
        <v>12633442</v>
      </c>
      <c r="C153" s="16" t="s">
        <v>181</v>
      </c>
      <c r="D153" s="35">
        <v>45478</v>
      </c>
      <c r="E153" s="16" t="s">
        <v>47</v>
      </c>
      <c r="F153" s="17" t="s">
        <v>97</v>
      </c>
      <c r="G153" s="16" t="s">
        <v>133</v>
      </c>
      <c r="H153" s="15">
        <v>10</v>
      </c>
      <c r="I153" s="29">
        <v>542</v>
      </c>
      <c r="J153" s="29">
        <v>0</v>
      </c>
      <c r="K153" s="29">
        <f>(H153*I153)*0.00297%</f>
        <v>0.16097400000000001</v>
      </c>
      <c r="L153" s="29">
        <f>2*(H153*I153)*0.0001%</f>
        <v>1.0839999999999999E-2</v>
      </c>
      <c r="M153" s="29">
        <f>(J153+K153+L153)*18%</f>
        <v>3.0926519999999999E-2</v>
      </c>
      <c r="N153" s="29">
        <f>(H153*I153)*0.1%</f>
        <v>5.42</v>
      </c>
      <c r="O153" s="29">
        <f>IF(G153="BUY", ROUND((H153*I153)*0.015%,0),0)</f>
        <v>1</v>
      </c>
      <c r="P153" s="32">
        <v>0.53313657407407411</v>
      </c>
    </row>
    <row r="154" spans="1:16">
      <c r="A154" s="15">
        <v>12649900</v>
      </c>
      <c r="B154" s="15">
        <v>12633442</v>
      </c>
      <c r="C154" s="16" t="s">
        <v>181</v>
      </c>
      <c r="D154" s="35">
        <v>45481</v>
      </c>
      <c r="E154" s="16" t="s">
        <v>47</v>
      </c>
      <c r="F154" s="17" t="s">
        <v>97</v>
      </c>
      <c r="G154" s="16" t="s">
        <v>134</v>
      </c>
      <c r="H154" s="15">
        <v>10</v>
      </c>
      <c r="I154" s="29">
        <v>612.6</v>
      </c>
      <c r="J154" s="29">
        <v>0</v>
      </c>
      <c r="K154" s="29">
        <f>(H154*I154)*0.00297%</f>
        <v>0.1819422</v>
      </c>
      <c r="L154" s="29">
        <f>2*(H154*I154)*0.0001%</f>
        <v>1.2251999999999999E-2</v>
      </c>
      <c r="M154" s="29">
        <f>(J154+K154+L154)*18%</f>
        <v>3.4954955999999995E-2</v>
      </c>
      <c r="N154" s="29">
        <f>(H154*I154)*0.1%</f>
        <v>6.1260000000000003</v>
      </c>
      <c r="O154" s="29">
        <f>IF(G154="BUY", ROUND((H154*I154)*0.015%,0),0)</f>
        <v>0</v>
      </c>
      <c r="P154" s="32">
        <v>0.39851851851851849</v>
      </c>
    </row>
    <row r="155" spans="1:16">
      <c r="A155" s="15">
        <v>12649900</v>
      </c>
      <c r="B155" s="15">
        <v>12633442</v>
      </c>
      <c r="C155" s="16" t="s">
        <v>181</v>
      </c>
      <c r="D155" s="35">
        <v>45481</v>
      </c>
      <c r="E155" s="16" t="s">
        <v>47</v>
      </c>
      <c r="F155" s="17" t="s">
        <v>96</v>
      </c>
      <c r="G155" s="16" t="s">
        <v>133</v>
      </c>
      <c r="H155" s="15">
        <v>15</v>
      </c>
      <c r="I155" s="29">
        <v>332.2</v>
      </c>
      <c r="J155" s="29">
        <v>0</v>
      </c>
      <c r="K155" s="29">
        <f>(H155*I155)*0.00297%</f>
        <v>0.14799509999999999</v>
      </c>
      <c r="L155" s="29">
        <f>2*(H155*I155)*0.0001%</f>
        <v>9.9659999999999992E-3</v>
      </c>
      <c r="M155" s="29">
        <f>(J155+K155+L155)*18%</f>
        <v>2.8432997999999998E-2</v>
      </c>
      <c r="N155" s="29">
        <f>(H155*I155)*0.1%</f>
        <v>4.9830000000000005</v>
      </c>
      <c r="O155" s="29">
        <f>IF(G155="BUY", ROUND((H155*I155)*0.015%,0),0)</f>
        <v>1</v>
      </c>
      <c r="P155" s="32">
        <v>0.42586805555555557</v>
      </c>
    </row>
    <row r="156" spans="1:16">
      <c r="A156" s="15">
        <v>12649900</v>
      </c>
      <c r="B156" s="15">
        <v>12633442</v>
      </c>
      <c r="C156" s="16" t="s">
        <v>181</v>
      </c>
      <c r="D156" s="35">
        <v>45481</v>
      </c>
      <c r="E156" s="16" t="s">
        <v>47</v>
      </c>
      <c r="F156" s="17" t="s">
        <v>96</v>
      </c>
      <c r="G156" s="16" t="s">
        <v>133</v>
      </c>
      <c r="H156" s="15">
        <v>15</v>
      </c>
      <c r="I156" s="29">
        <v>332.2</v>
      </c>
      <c r="J156" s="29">
        <v>0</v>
      </c>
      <c r="K156" s="29">
        <f>(H156*I156)*0.00297%</f>
        <v>0.14799509999999999</v>
      </c>
      <c r="L156" s="29">
        <f>2*(H156*I156)*0.0001%</f>
        <v>9.9659999999999992E-3</v>
      </c>
      <c r="M156" s="29">
        <f>(J156+K156+L156)*18%</f>
        <v>2.8432997999999998E-2</v>
      </c>
      <c r="N156" s="29">
        <f>(H156*I156)*0.1%</f>
        <v>4.9830000000000005</v>
      </c>
      <c r="O156" s="29">
        <f>IF(G156="BUY", ROUND((H156*I156)*0.015%,0),0)</f>
        <v>1</v>
      </c>
      <c r="P156" s="32">
        <v>0.42586805555555557</v>
      </c>
    </row>
    <row r="157" spans="1:16">
      <c r="A157" s="15">
        <v>12649900</v>
      </c>
      <c r="B157" s="15">
        <v>12633442</v>
      </c>
      <c r="C157" s="16" t="s">
        <v>181</v>
      </c>
      <c r="D157" s="35">
        <v>45481</v>
      </c>
      <c r="E157" s="16" t="s">
        <v>47</v>
      </c>
      <c r="F157" s="17" t="s">
        <v>95</v>
      </c>
      <c r="G157" s="16" t="s">
        <v>133</v>
      </c>
      <c r="H157" s="15">
        <v>5</v>
      </c>
      <c r="I157" s="29">
        <v>1714.75</v>
      </c>
      <c r="J157" s="29">
        <v>0</v>
      </c>
      <c r="K157" s="29">
        <f>(H157*I157)*0.00297%</f>
        <v>0.25464037499999997</v>
      </c>
      <c r="L157" s="29">
        <f>2*(H157*I157)*0.0001%</f>
        <v>1.71475E-2</v>
      </c>
      <c r="M157" s="29">
        <f>(J157+K157+L157)*18%</f>
        <v>4.8921817499999992E-2</v>
      </c>
      <c r="N157" s="29">
        <f>(H157*I157)*0.1%</f>
        <v>8.5737500000000004</v>
      </c>
      <c r="O157" s="29">
        <f>IF(G157="BUY", ROUND((H157*I157)*0.015%,0),0)</f>
        <v>1</v>
      </c>
      <c r="P157" s="32">
        <v>0.43337962962962961</v>
      </c>
    </row>
    <row r="158" spans="1:16">
      <c r="A158" s="15">
        <v>12649900</v>
      </c>
      <c r="B158" s="15">
        <v>12633442</v>
      </c>
      <c r="C158" s="16" t="s">
        <v>181</v>
      </c>
      <c r="D158" s="35">
        <v>45481</v>
      </c>
      <c r="E158" s="16" t="s">
        <v>47</v>
      </c>
      <c r="F158" s="17" t="s">
        <v>95</v>
      </c>
      <c r="G158" s="16" t="s">
        <v>133</v>
      </c>
      <c r="H158" s="15">
        <v>5</v>
      </c>
      <c r="I158" s="29">
        <v>1714.1</v>
      </c>
      <c r="J158" s="29">
        <v>0</v>
      </c>
      <c r="K158" s="29">
        <f>(H158*I158)*0.00297%</f>
        <v>0.25454385000000002</v>
      </c>
      <c r="L158" s="29">
        <f>2*(H158*I158)*0.0001%</f>
        <v>1.7141E-2</v>
      </c>
      <c r="M158" s="29">
        <f>(J158+K158+L158)*18%</f>
        <v>4.8903273000000004E-2</v>
      </c>
      <c r="N158" s="29">
        <f>(H158*I158)*0.1%</f>
        <v>8.5705000000000009</v>
      </c>
      <c r="O158" s="29">
        <f>IF(G158="BUY", ROUND((H158*I158)*0.015%,0),0)</f>
        <v>1</v>
      </c>
      <c r="P158" s="32">
        <v>0.4346875</v>
      </c>
    </row>
    <row r="159" spans="1:16">
      <c r="A159" s="15">
        <v>12649900</v>
      </c>
      <c r="B159" s="15">
        <v>12633442</v>
      </c>
      <c r="C159" s="16" t="s">
        <v>181</v>
      </c>
      <c r="D159" s="35">
        <v>45483</v>
      </c>
      <c r="E159" s="16" t="s">
        <v>47</v>
      </c>
      <c r="F159" s="17" t="s">
        <v>94</v>
      </c>
      <c r="G159" s="16" t="s">
        <v>133</v>
      </c>
      <c r="H159" s="15">
        <v>5</v>
      </c>
      <c r="I159" s="29">
        <v>576</v>
      </c>
      <c r="J159" s="29">
        <v>0</v>
      </c>
      <c r="K159" s="29">
        <f>(H159*I159)*0.00297%</f>
        <v>8.5536000000000001E-2</v>
      </c>
      <c r="L159" s="29">
        <f>2*(H159*I159)*0.0001%</f>
        <v>5.7599999999999995E-3</v>
      </c>
      <c r="M159" s="29">
        <f>(J159+K159+L159)*18%</f>
        <v>1.6433280000000001E-2</v>
      </c>
      <c r="N159" s="29">
        <f>(H159*I159)*0.1%</f>
        <v>2.88</v>
      </c>
      <c r="O159" s="29">
        <f>IF(G159="BUY", ROUND((H159*I159)*0.015%,0),0)</f>
        <v>0</v>
      </c>
      <c r="P159" s="32">
        <v>0.40037037037037038</v>
      </c>
    </row>
    <row r="160" spans="1:16">
      <c r="A160" s="15">
        <v>12649900</v>
      </c>
      <c r="B160" s="15">
        <v>12633442</v>
      </c>
      <c r="C160" s="16" t="s">
        <v>181</v>
      </c>
      <c r="D160" s="35">
        <v>45485</v>
      </c>
      <c r="E160" s="16" t="s">
        <v>47</v>
      </c>
      <c r="F160" s="17" t="s">
        <v>33</v>
      </c>
      <c r="G160" s="16" t="s">
        <v>133</v>
      </c>
      <c r="H160" s="15">
        <v>3</v>
      </c>
      <c r="I160" s="29">
        <v>2775.75</v>
      </c>
      <c r="J160" s="29">
        <v>0</v>
      </c>
      <c r="K160" s="29">
        <f>(H160*I160)*0.00297%</f>
        <v>0.24731932500000001</v>
      </c>
      <c r="L160" s="29">
        <f>2*(H160*I160)*0.0001%</f>
        <v>1.6654499999999999E-2</v>
      </c>
      <c r="M160" s="29">
        <f>(J160+K160+L160)*18%</f>
        <v>4.7515288499999996E-2</v>
      </c>
      <c r="N160" s="29">
        <f>(H160*I160)*0.1%</f>
        <v>8.3272499999999994</v>
      </c>
      <c r="O160" s="29">
        <f>IF(G160="BUY", ROUND((H160*I160)*0.015%,0),0)</f>
        <v>1</v>
      </c>
      <c r="P160" s="32">
        <v>0.64280092592592597</v>
      </c>
    </row>
    <row r="161" spans="1:16">
      <c r="A161" s="15">
        <v>12649900</v>
      </c>
      <c r="B161" s="15">
        <v>12633442</v>
      </c>
      <c r="C161" s="16" t="s">
        <v>181</v>
      </c>
      <c r="D161" s="35">
        <v>45485</v>
      </c>
      <c r="E161" s="16" t="s">
        <v>47</v>
      </c>
      <c r="F161" s="17" t="s">
        <v>87</v>
      </c>
      <c r="G161" s="16" t="s">
        <v>133</v>
      </c>
      <c r="H161" s="15">
        <v>10</v>
      </c>
      <c r="I161" s="29">
        <v>704.25</v>
      </c>
      <c r="J161" s="29">
        <v>0</v>
      </c>
      <c r="K161" s="29">
        <f>(H161*I161)*0.00297%</f>
        <v>0.20916224999999999</v>
      </c>
      <c r="L161" s="29">
        <f>2*(H161*I161)*0.0001%</f>
        <v>1.4084999999999999E-2</v>
      </c>
      <c r="M161" s="29">
        <f>(J161+K161+L161)*18%</f>
        <v>4.0184504999999995E-2</v>
      </c>
      <c r="N161" s="29">
        <f>(H161*I161)*0.1%</f>
        <v>7.0425000000000004</v>
      </c>
      <c r="O161" s="29">
        <f>IF(G161="BUY", ROUND((H161*I161)*0.015%,0),0)</f>
        <v>1</v>
      </c>
      <c r="P161" s="32">
        <v>0.64465277777777774</v>
      </c>
    </row>
    <row r="162" spans="1:16">
      <c r="A162" s="15">
        <v>12649900</v>
      </c>
      <c r="B162" s="15">
        <v>12633442</v>
      </c>
      <c r="C162" s="16" t="s">
        <v>181</v>
      </c>
      <c r="D162" s="35">
        <v>45485</v>
      </c>
      <c r="E162" s="16" t="s">
        <v>47</v>
      </c>
      <c r="F162" s="17" t="s">
        <v>144</v>
      </c>
      <c r="G162" s="16" t="s">
        <v>133</v>
      </c>
      <c r="H162" s="15">
        <v>10</v>
      </c>
      <c r="I162" s="29">
        <v>762.4</v>
      </c>
      <c r="J162" s="29">
        <v>0</v>
      </c>
      <c r="K162" s="29">
        <f>(H162*I162)*0.00297%</f>
        <v>0.22643279999999999</v>
      </c>
      <c r="L162" s="29">
        <f>2*(H162*I162)*0.0001%</f>
        <v>1.5247999999999999E-2</v>
      </c>
      <c r="M162" s="29">
        <f>(J162+K162+L162)*18%</f>
        <v>4.3502543999999997E-2</v>
      </c>
      <c r="N162" s="29">
        <f>(H162*I162)*0.1%</f>
        <v>7.6240000000000006</v>
      </c>
      <c r="O162" s="29">
        <f>IF(G162="BUY", ROUND((H162*I162)*0.015%,0),0)</f>
        <v>1</v>
      </c>
      <c r="P162" s="32">
        <v>0.64530092592592592</v>
      </c>
    </row>
    <row r="163" spans="1:16">
      <c r="A163" s="15">
        <v>12649900</v>
      </c>
      <c r="B163" s="15">
        <v>12633442</v>
      </c>
      <c r="C163" s="16" t="s">
        <v>181</v>
      </c>
      <c r="D163" s="35">
        <v>45488</v>
      </c>
      <c r="E163" s="16" t="s">
        <v>47</v>
      </c>
      <c r="F163" s="17" t="s">
        <v>145</v>
      </c>
      <c r="G163" s="16" t="s">
        <v>133</v>
      </c>
      <c r="H163" s="15">
        <v>22</v>
      </c>
      <c r="I163" s="29">
        <v>118.2</v>
      </c>
      <c r="J163" s="29">
        <v>0</v>
      </c>
      <c r="K163" s="29">
        <f>(H163*I163)*0.00297%</f>
        <v>7.7231880000000003E-2</v>
      </c>
      <c r="L163" s="29">
        <f>2*(H163*I163)*0.0001%</f>
        <v>5.2008000000000002E-3</v>
      </c>
      <c r="M163" s="29">
        <f>(J163+K163+L163)*18%</f>
        <v>1.48378824E-2</v>
      </c>
      <c r="N163" s="29">
        <f>(H163*I163)*0.1%</f>
        <v>2.6004</v>
      </c>
      <c r="O163" s="29">
        <f>IF(G163="BUY", ROUND((H163*I163)*0.015%,0),0)</f>
        <v>0</v>
      </c>
      <c r="P163" s="32">
        <v>0.59540509259259256</v>
      </c>
    </row>
    <row r="164" spans="1:16">
      <c r="A164" s="13">
        <v>12765333</v>
      </c>
      <c r="B164" s="13">
        <v>26657514</v>
      </c>
      <c r="C164" s="23" t="s">
        <v>121</v>
      </c>
      <c r="D164" s="34">
        <v>45489</v>
      </c>
      <c r="E164" s="23" t="s">
        <v>47</v>
      </c>
      <c r="F164" s="14" t="s">
        <v>16</v>
      </c>
      <c r="G164" s="14" t="s">
        <v>134</v>
      </c>
      <c r="H164" s="25">
        <v>78</v>
      </c>
      <c r="I164" s="26">
        <v>38.1</v>
      </c>
      <c r="J164" s="26">
        <v>15</v>
      </c>
      <c r="K164" s="26">
        <f>(H164*I164)*0.00297%</f>
        <v>8.8262460000000001E-2</v>
      </c>
      <c r="L164" s="26">
        <f>2*(H164*I164)*0.0001%</f>
        <v>5.9436000000000003E-3</v>
      </c>
      <c r="M164" s="26">
        <f>(J164+K164+L164)*18%</f>
        <v>2.7169570907999998</v>
      </c>
      <c r="N164" s="26">
        <f>(H164*I164)*0.1%</f>
        <v>2.9718000000000004</v>
      </c>
      <c r="O164" s="26">
        <f>IF(G164="BUY", ROUND((H164*I164)*0.015%,0),0)</f>
        <v>0</v>
      </c>
      <c r="P164" s="31">
        <v>0.513275462962963</v>
      </c>
    </row>
    <row r="165" spans="1:16">
      <c r="A165" s="13">
        <v>12765333</v>
      </c>
      <c r="B165" s="13">
        <v>26657514</v>
      </c>
      <c r="C165" s="23" t="s">
        <v>121</v>
      </c>
      <c r="D165" s="34">
        <v>45489</v>
      </c>
      <c r="E165" s="23" t="s">
        <v>135</v>
      </c>
      <c r="F165" s="14" t="s">
        <v>37</v>
      </c>
      <c r="G165" s="14" t="s">
        <v>134</v>
      </c>
      <c r="H165" s="25">
        <v>15</v>
      </c>
      <c r="I165" s="26">
        <v>235</v>
      </c>
      <c r="J165" s="26">
        <v>15</v>
      </c>
      <c r="K165" s="26">
        <f>(H165*I165)*0.00297%</f>
        <v>0.10469250000000001</v>
      </c>
      <c r="L165" s="26">
        <f>2*(H165*I165)*0.0001%</f>
        <v>7.0499999999999998E-3</v>
      </c>
      <c r="M165" s="26">
        <f>(J165+K165+L165)*18%</f>
        <v>2.72011365</v>
      </c>
      <c r="N165" s="26">
        <f>(H165*I165)*0.1%</f>
        <v>3.5249999999999999</v>
      </c>
      <c r="O165" s="26">
        <f>IF(G165="BUY", ROUND((H165*I165)*0.015%,0),0)</f>
        <v>0</v>
      </c>
      <c r="P165" s="31">
        <v>0.51362268518518517</v>
      </c>
    </row>
    <row r="166" spans="1:16">
      <c r="A166" s="13">
        <v>12765333</v>
      </c>
      <c r="B166" s="13">
        <v>26657514</v>
      </c>
      <c r="C166" s="23" t="s">
        <v>121</v>
      </c>
      <c r="D166" s="34">
        <v>45489</v>
      </c>
      <c r="E166" s="23" t="s">
        <v>47</v>
      </c>
      <c r="F166" s="14" t="s">
        <v>27</v>
      </c>
      <c r="G166" s="14" t="s">
        <v>134</v>
      </c>
      <c r="H166" s="25">
        <v>2</v>
      </c>
      <c r="I166" s="26">
        <v>1288.5999999999999</v>
      </c>
      <c r="J166" s="26">
        <v>15</v>
      </c>
      <c r="K166" s="26">
        <f>(H166*I166)*0.00297%</f>
        <v>7.6542840000000001E-2</v>
      </c>
      <c r="L166" s="26">
        <f>2*(H166*I166)*0.0001%</f>
        <v>5.1543999999999991E-3</v>
      </c>
      <c r="M166" s="26">
        <f>(J166+K166+L166)*18%</f>
        <v>2.7147055031999998</v>
      </c>
      <c r="N166" s="26">
        <f>(H166*I166)*0.1%</f>
        <v>2.5771999999999999</v>
      </c>
      <c r="O166" s="26">
        <f>IF(G166="BUY", ROUND((H166*I166)*0.015%,0),0)</f>
        <v>0</v>
      </c>
      <c r="P166" s="31">
        <v>0.51504629629629628</v>
      </c>
    </row>
    <row r="167" spans="1:16">
      <c r="A167" s="13">
        <v>12765333</v>
      </c>
      <c r="B167" s="13">
        <v>26657514</v>
      </c>
      <c r="C167" s="23" t="s">
        <v>121</v>
      </c>
      <c r="D167" s="34">
        <v>45489</v>
      </c>
      <c r="E167" s="23" t="s">
        <v>47</v>
      </c>
      <c r="F167" s="14" t="s">
        <v>27</v>
      </c>
      <c r="G167" s="14" t="s">
        <v>134</v>
      </c>
      <c r="H167" s="25">
        <v>1</v>
      </c>
      <c r="I167" s="26">
        <v>1288.0999999999999</v>
      </c>
      <c r="J167" s="26">
        <v>0</v>
      </c>
      <c r="K167" s="26">
        <f>(H167*I167)*0.00297%</f>
        <v>3.8256569999999997E-2</v>
      </c>
      <c r="L167" s="26">
        <f>2*(H167*I167)*0.0001%</f>
        <v>2.5761999999999998E-3</v>
      </c>
      <c r="M167" s="26">
        <f>(J167+K167+L167)*18%</f>
        <v>7.349898599999999E-3</v>
      </c>
      <c r="N167" s="26">
        <f>(H167*I167)*0.1%</f>
        <v>1.2881</v>
      </c>
      <c r="O167" s="26">
        <f>IF(G167="BUY", ROUND((H167*I167)*0.015%,0),0)</f>
        <v>0</v>
      </c>
      <c r="P167" s="31">
        <v>0.51504629629629628</v>
      </c>
    </row>
    <row r="168" spans="1:16">
      <c r="A168" s="13">
        <v>12765333</v>
      </c>
      <c r="B168" s="13">
        <v>26657514</v>
      </c>
      <c r="C168" s="23" t="s">
        <v>121</v>
      </c>
      <c r="D168" s="34">
        <v>45489</v>
      </c>
      <c r="E168" s="23" t="s">
        <v>47</v>
      </c>
      <c r="F168" s="14" t="s">
        <v>27</v>
      </c>
      <c r="G168" s="14" t="s">
        <v>134</v>
      </c>
      <c r="H168" s="25">
        <v>1</v>
      </c>
      <c r="I168" s="26">
        <v>1288.0999999999999</v>
      </c>
      <c r="J168" s="26">
        <v>0</v>
      </c>
      <c r="K168" s="26">
        <f>(H168*I168)*0.00297%</f>
        <v>3.8256569999999997E-2</v>
      </c>
      <c r="L168" s="26">
        <f>2*(H168*I168)*0.0001%</f>
        <v>2.5761999999999998E-3</v>
      </c>
      <c r="M168" s="26">
        <f>(J168+K168+L168)*18%</f>
        <v>7.349898599999999E-3</v>
      </c>
      <c r="N168" s="26">
        <f>(H168*I168)*0.1%</f>
        <v>1.2881</v>
      </c>
      <c r="O168" s="26">
        <f>IF(G168="BUY", ROUND((H168*I168)*0.015%,0),0)</f>
        <v>0</v>
      </c>
      <c r="P168" s="31">
        <v>0.51504629629629628</v>
      </c>
    </row>
    <row r="169" spans="1:16">
      <c r="A169" s="13">
        <v>12765333</v>
      </c>
      <c r="B169" s="13">
        <v>26657514</v>
      </c>
      <c r="C169" s="23" t="s">
        <v>121</v>
      </c>
      <c r="D169" s="34">
        <v>45489</v>
      </c>
      <c r="E169" s="23" t="s">
        <v>47</v>
      </c>
      <c r="F169" s="14" t="s">
        <v>49</v>
      </c>
      <c r="G169" s="14" t="s">
        <v>134</v>
      </c>
      <c r="H169" s="25">
        <v>2</v>
      </c>
      <c r="I169" s="26">
        <v>1242.55</v>
      </c>
      <c r="J169" s="26">
        <v>15</v>
      </c>
      <c r="K169" s="26">
        <f>(H169*I169)*0.00297%</f>
        <v>7.380747E-2</v>
      </c>
      <c r="L169" s="26">
        <f>2*(H169*I169)*0.0001%</f>
        <v>4.9701999999999993E-3</v>
      </c>
      <c r="M169" s="26">
        <f>(J169+K169+L169)*18%</f>
        <v>2.7141799806</v>
      </c>
      <c r="N169" s="26">
        <f>(H169*I169)*0.1%</f>
        <v>2.4851000000000001</v>
      </c>
      <c r="O169" s="26">
        <f>IF(G169="BUY", ROUND((H169*I169)*0.015%,0),0)</f>
        <v>0</v>
      </c>
      <c r="P169" s="31">
        <v>0.54153935185185187</v>
      </c>
    </row>
    <row r="170" spans="1:16">
      <c r="A170" s="13">
        <v>12765333</v>
      </c>
      <c r="B170" s="13">
        <v>26657514</v>
      </c>
      <c r="C170" s="23" t="s">
        <v>121</v>
      </c>
      <c r="D170" s="34">
        <v>45489</v>
      </c>
      <c r="E170" s="23" t="s">
        <v>47</v>
      </c>
      <c r="F170" s="14" t="s">
        <v>49</v>
      </c>
      <c r="G170" s="14" t="s">
        <v>134</v>
      </c>
      <c r="H170" s="25">
        <v>8</v>
      </c>
      <c r="I170" s="26">
        <v>1242.55</v>
      </c>
      <c r="J170" s="26">
        <v>0</v>
      </c>
      <c r="K170" s="26">
        <f>(H170*I170)*0.00297%</f>
        <v>0.29522988</v>
      </c>
      <c r="L170" s="26">
        <f>2*(H170*I170)*0.0001%</f>
        <v>1.9880799999999997E-2</v>
      </c>
      <c r="M170" s="26">
        <f>(J170+K170+L170)*18%</f>
        <v>5.671992239999999E-2</v>
      </c>
      <c r="N170" s="26">
        <f>(H170*I170)*0.1%</f>
        <v>9.9404000000000003</v>
      </c>
      <c r="O170" s="26">
        <f>IF(G170="BUY", ROUND((H170*I170)*0.015%,0),0)</f>
        <v>0</v>
      </c>
      <c r="P170" s="31">
        <v>0.54159722222222217</v>
      </c>
    </row>
    <row r="171" spans="1:16">
      <c r="A171" s="13">
        <v>12765333</v>
      </c>
      <c r="B171" s="13">
        <v>26657514</v>
      </c>
      <c r="C171" s="23" t="s">
        <v>121</v>
      </c>
      <c r="D171" s="34">
        <v>45489</v>
      </c>
      <c r="E171" s="23" t="s">
        <v>47</v>
      </c>
      <c r="F171" s="14" t="s">
        <v>0</v>
      </c>
      <c r="G171" s="14" t="s">
        <v>133</v>
      </c>
      <c r="H171" s="25">
        <v>24</v>
      </c>
      <c r="I171" s="26">
        <v>167.92</v>
      </c>
      <c r="J171" s="26">
        <v>15</v>
      </c>
      <c r="K171" s="26">
        <f>(H171*I171)*0.00297%</f>
        <v>0.119693376</v>
      </c>
      <c r="L171" s="26">
        <f>2*(H171*I171)*0.0001%</f>
        <v>8.0601600000000002E-3</v>
      </c>
      <c r="M171" s="26">
        <f>(J171+K171+L171)*18%</f>
        <v>2.7229956364799999</v>
      </c>
      <c r="N171" s="26">
        <f>(H171*I171)*0.1%</f>
        <v>4.0300799999999999</v>
      </c>
      <c r="O171" s="26">
        <f>IF(G171="BUY", ROUND((H171*I171)*0.015%,0),0)</f>
        <v>1</v>
      </c>
      <c r="P171" s="31">
        <v>0.54723379629629632</v>
      </c>
    </row>
    <row r="172" spans="1:16">
      <c r="A172" s="13">
        <v>12765333</v>
      </c>
      <c r="B172" s="13">
        <v>26657514</v>
      </c>
      <c r="C172" s="23" t="s">
        <v>121</v>
      </c>
      <c r="D172" s="34">
        <v>45489</v>
      </c>
      <c r="E172" s="23" t="s">
        <v>47</v>
      </c>
      <c r="F172" s="14" t="s">
        <v>65</v>
      </c>
      <c r="G172" s="14" t="s">
        <v>133</v>
      </c>
      <c r="H172" s="25">
        <v>2</v>
      </c>
      <c r="I172" s="26">
        <v>3335.85</v>
      </c>
      <c r="J172" s="26">
        <v>15</v>
      </c>
      <c r="K172" s="26">
        <f>(H172*I172)*0.00297%</f>
        <v>0.19814948999999998</v>
      </c>
      <c r="L172" s="26">
        <f>2*(H172*I172)*0.0001%</f>
        <v>1.3343399999999998E-2</v>
      </c>
      <c r="M172" s="26">
        <f>(J172+K172+L172)*18%</f>
        <v>2.7380687201999998</v>
      </c>
      <c r="N172" s="26">
        <f>(H172*I172)*0.1%</f>
        <v>6.6716999999999995</v>
      </c>
      <c r="O172" s="26">
        <f>IF(G172="BUY", ROUND((H172*I172)*0.015%,0),0)</f>
        <v>1</v>
      </c>
      <c r="P172" s="31">
        <v>0.57947916666666666</v>
      </c>
    </row>
    <row r="173" spans="1:16">
      <c r="A173" s="13">
        <v>12765333</v>
      </c>
      <c r="B173" s="13">
        <v>26657514</v>
      </c>
      <c r="C173" s="23" t="s">
        <v>121</v>
      </c>
      <c r="D173" s="34">
        <v>45489</v>
      </c>
      <c r="E173" s="23" t="s">
        <v>47</v>
      </c>
      <c r="F173" s="14" t="s">
        <v>66</v>
      </c>
      <c r="G173" s="14" t="s">
        <v>133</v>
      </c>
      <c r="H173" s="25">
        <v>75</v>
      </c>
      <c r="I173" s="26">
        <v>91.6</v>
      </c>
      <c r="J173" s="26">
        <v>15</v>
      </c>
      <c r="K173" s="26">
        <f>(H173*I173)*0.00297%</f>
        <v>0.204039</v>
      </c>
      <c r="L173" s="26">
        <f>2*(H173*I173)*0.0001%</f>
        <v>1.3739999999999999E-2</v>
      </c>
      <c r="M173" s="26">
        <f>(J173+K173+L173)*18%</f>
        <v>2.7392002199999999</v>
      </c>
      <c r="N173" s="26">
        <f>(H173*I173)*0.1%</f>
        <v>6.87</v>
      </c>
      <c r="O173" s="26">
        <f>IF(G173="BUY", ROUND((H173*I173)*0.015%,0),0)</f>
        <v>1</v>
      </c>
      <c r="P173" s="31">
        <v>0.58023148148148151</v>
      </c>
    </row>
    <row r="174" spans="1:16">
      <c r="A174" s="13">
        <v>12765333</v>
      </c>
      <c r="B174" s="13">
        <v>26657514</v>
      </c>
      <c r="C174" s="23" t="s">
        <v>121</v>
      </c>
      <c r="D174" s="34">
        <v>45489</v>
      </c>
      <c r="E174" s="23" t="s">
        <v>47</v>
      </c>
      <c r="F174" s="14" t="s">
        <v>67</v>
      </c>
      <c r="G174" s="14" t="s">
        <v>133</v>
      </c>
      <c r="H174" s="25">
        <v>1</v>
      </c>
      <c r="I174" s="26">
        <v>594</v>
      </c>
      <c r="J174" s="26">
        <v>15</v>
      </c>
      <c r="K174" s="26">
        <f>(H174*I174)*0.00297%</f>
        <v>1.7641799999999999E-2</v>
      </c>
      <c r="L174" s="26">
        <f>2*(H174*I174)*0.0001%</f>
        <v>1.188E-3</v>
      </c>
      <c r="M174" s="26">
        <f>(J174+K174+L174)*18%</f>
        <v>2.703389364</v>
      </c>
      <c r="N174" s="26">
        <f>(H174*I174)*0.1%</f>
        <v>0.59399999999999997</v>
      </c>
      <c r="O174" s="26">
        <f>IF(G174="BUY", ROUND((H174*I174)*0.015%,0),0)</f>
        <v>0</v>
      </c>
      <c r="P174" s="31">
        <v>0.58797453703703706</v>
      </c>
    </row>
    <row r="175" spans="1:16">
      <c r="A175" s="13">
        <v>12765333</v>
      </c>
      <c r="B175" s="13">
        <v>26657514</v>
      </c>
      <c r="C175" s="23" t="s">
        <v>121</v>
      </c>
      <c r="D175" s="34">
        <v>45489</v>
      </c>
      <c r="E175" s="23" t="s">
        <v>47</v>
      </c>
      <c r="F175" s="14" t="s">
        <v>67</v>
      </c>
      <c r="G175" s="14" t="s">
        <v>133</v>
      </c>
      <c r="H175" s="25">
        <v>1</v>
      </c>
      <c r="I175" s="26">
        <v>594</v>
      </c>
      <c r="J175" s="26">
        <v>0</v>
      </c>
      <c r="K175" s="26">
        <f>(H175*I175)*0.00297%</f>
        <v>1.7641799999999999E-2</v>
      </c>
      <c r="L175" s="26">
        <f>2*(H175*I175)*0.0001%</f>
        <v>1.188E-3</v>
      </c>
      <c r="M175" s="26">
        <f>(J175+K175+L175)*18%</f>
        <v>3.3893640000000002E-3</v>
      </c>
      <c r="N175" s="26">
        <f>(H175*I175)*0.1%</f>
        <v>0.59399999999999997</v>
      </c>
      <c r="O175" s="26">
        <f>IF(G175="BUY", ROUND((H175*I175)*0.015%,0),0)</f>
        <v>0</v>
      </c>
      <c r="P175" s="31">
        <v>0.58797453703703706</v>
      </c>
    </row>
    <row r="176" spans="1:16">
      <c r="A176" s="13">
        <v>12765333</v>
      </c>
      <c r="B176" s="13">
        <v>26657514</v>
      </c>
      <c r="C176" s="23" t="s">
        <v>121</v>
      </c>
      <c r="D176" s="34">
        <v>45489</v>
      </c>
      <c r="E176" s="23" t="s">
        <v>135</v>
      </c>
      <c r="F176" s="14" t="s">
        <v>40</v>
      </c>
      <c r="G176" s="14" t="s">
        <v>134</v>
      </c>
      <c r="H176" s="25">
        <v>3</v>
      </c>
      <c r="I176" s="26">
        <v>3887.85</v>
      </c>
      <c r="J176" s="26">
        <v>15</v>
      </c>
      <c r="K176" s="26">
        <f>(H176*I176)*0.00297%</f>
        <v>0.34640743499999999</v>
      </c>
      <c r="L176" s="26">
        <f>2*(H176*I176)*0.0001%</f>
        <v>2.3327099999999996E-2</v>
      </c>
      <c r="M176" s="26">
        <f>(J176+K176+L176)*18%</f>
        <v>2.7665522162999996</v>
      </c>
      <c r="N176" s="26">
        <f>(H176*I176)*0.1%</f>
        <v>11.663549999999999</v>
      </c>
      <c r="O176" s="26">
        <f>IF(G176="BUY", ROUND((H176*I176)*0.015%,0),0)</f>
        <v>0</v>
      </c>
      <c r="P176" s="31">
        <v>0.61077546296296292</v>
      </c>
    </row>
    <row r="177" spans="1:16">
      <c r="A177" s="13">
        <v>12765333</v>
      </c>
      <c r="B177" s="13">
        <v>26657514</v>
      </c>
      <c r="C177" s="23" t="s">
        <v>121</v>
      </c>
      <c r="D177" s="34">
        <v>45489</v>
      </c>
      <c r="E177" s="23" t="s">
        <v>47</v>
      </c>
      <c r="F177" s="14" t="s">
        <v>136</v>
      </c>
      <c r="G177" s="14" t="s">
        <v>134</v>
      </c>
      <c r="H177" s="25">
        <v>3</v>
      </c>
      <c r="I177" s="26">
        <v>1183.6500000000001</v>
      </c>
      <c r="J177" s="26">
        <v>15</v>
      </c>
      <c r="K177" s="26">
        <f>(H177*I177)*0.00297%</f>
        <v>0.10546321500000001</v>
      </c>
      <c r="L177" s="26">
        <f>2*(H177*I177)*0.0001%</f>
        <v>7.1019000000000004E-3</v>
      </c>
      <c r="M177" s="26">
        <f>(J177+K177+L177)*18%</f>
        <v>2.7202617206999999</v>
      </c>
      <c r="N177" s="26">
        <f>(H177*I177)*0.1%</f>
        <v>3.5509500000000003</v>
      </c>
      <c r="O177" s="26">
        <f>IF(G177="BUY", ROUND((H177*I177)*0.015%,0),0)</f>
        <v>0</v>
      </c>
      <c r="P177" s="31">
        <v>0.63876157407407408</v>
      </c>
    </row>
    <row r="178" spans="1:16">
      <c r="A178" s="13">
        <v>12765333</v>
      </c>
      <c r="B178" s="13">
        <v>26657514</v>
      </c>
      <c r="C178" s="23" t="s">
        <v>121</v>
      </c>
      <c r="D178" s="34">
        <v>45489</v>
      </c>
      <c r="E178" s="23" t="s">
        <v>47</v>
      </c>
      <c r="F178" s="14" t="s">
        <v>64</v>
      </c>
      <c r="G178" s="14" t="s">
        <v>133</v>
      </c>
      <c r="H178" s="25">
        <v>1</v>
      </c>
      <c r="I178" s="26">
        <v>4826.3500000000004</v>
      </c>
      <c r="J178" s="26">
        <v>15</v>
      </c>
      <c r="K178" s="26">
        <f>(H178*I178)*0.00297%</f>
        <v>0.14334259500000002</v>
      </c>
      <c r="L178" s="26">
        <f>2*(H178*I178)*0.0001%</f>
        <v>9.6527000000000002E-3</v>
      </c>
      <c r="M178" s="26">
        <f>(J178+K178+L178)*18%</f>
        <v>2.7275391530999999</v>
      </c>
      <c r="N178" s="26">
        <f>(H178*I178)*0.1%</f>
        <v>4.8263500000000006</v>
      </c>
      <c r="O178" s="26">
        <f>IF(G178="BUY", ROUND((H178*I178)*0.015%,0),0)</f>
        <v>1</v>
      </c>
      <c r="P178" s="31">
        <v>0.64495370370370375</v>
      </c>
    </row>
    <row r="179" spans="1:16">
      <c r="A179" s="13">
        <v>12765333</v>
      </c>
      <c r="B179" s="13">
        <v>26657514</v>
      </c>
      <c r="C179" s="23" t="s">
        <v>121</v>
      </c>
      <c r="D179" s="34">
        <v>45489</v>
      </c>
      <c r="E179" s="23" t="s">
        <v>47</v>
      </c>
      <c r="F179" s="14" t="s">
        <v>67</v>
      </c>
      <c r="G179" s="14" t="s">
        <v>133</v>
      </c>
      <c r="H179" s="25">
        <v>10</v>
      </c>
      <c r="I179" s="26">
        <v>594.15</v>
      </c>
      <c r="J179" s="26">
        <v>15</v>
      </c>
      <c r="K179" s="26">
        <f>(H179*I179)*0.00297%</f>
        <v>0.17646255</v>
      </c>
      <c r="L179" s="26">
        <f>2*(H179*I179)*0.0001%</f>
        <v>1.1882999999999999E-2</v>
      </c>
      <c r="M179" s="26">
        <f>(J179+K179+L179)*18%</f>
        <v>2.7339021989999996</v>
      </c>
      <c r="N179" s="26">
        <f>(H179*I179)*0.1%</f>
        <v>5.9415000000000004</v>
      </c>
      <c r="O179" s="26">
        <f>IF(G179="BUY", ROUND((H179*I179)*0.015%,0),0)</f>
        <v>1</v>
      </c>
      <c r="P179" s="31">
        <v>0.64549768518518513</v>
      </c>
    </row>
    <row r="180" spans="1:16">
      <c r="A180" s="13">
        <v>12765333</v>
      </c>
      <c r="B180" s="13">
        <v>26657514</v>
      </c>
      <c r="C180" s="23" t="s">
        <v>121</v>
      </c>
      <c r="D180" s="34">
        <v>45491</v>
      </c>
      <c r="E180" s="23" t="s">
        <v>135</v>
      </c>
      <c r="F180" s="14" t="s">
        <v>64</v>
      </c>
      <c r="G180" s="14" t="s">
        <v>133</v>
      </c>
      <c r="H180" s="25">
        <v>1</v>
      </c>
      <c r="I180" s="26">
        <v>4814.8500000000004</v>
      </c>
      <c r="J180" s="26">
        <v>15</v>
      </c>
      <c r="K180" s="26">
        <f>(H180*I180)*0.00297%</f>
        <v>0.14300104500000002</v>
      </c>
      <c r="L180" s="26">
        <f>2*(H180*I180)*0.0001%</f>
        <v>9.6296999999999997E-3</v>
      </c>
      <c r="M180" s="26">
        <f>(J180+K180+L180)*18%</f>
        <v>2.7274735341</v>
      </c>
      <c r="N180" s="26">
        <f>(H180*I180)*0.1%</f>
        <v>4.8148500000000007</v>
      </c>
      <c r="O180" s="26">
        <f>IF(G180="BUY", ROUND((H180*I180)*0.015%,0),0)</f>
        <v>1</v>
      </c>
      <c r="P180" s="31">
        <v>0.38549768518518518</v>
      </c>
    </row>
    <row r="181" spans="1:16">
      <c r="A181" s="13">
        <v>12765333</v>
      </c>
      <c r="B181" s="13">
        <v>26657514</v>
      </c>
      <c r="C181" s="23" t="s">
        <v>121</v>
      </c>
      <c r="D181" s="34">
        <v>45499</v>
      </c>
      <c r="E181" s="23" t="s">
        <v>47</v>
      </c>
      <c r="F181" s="14" t="s">
        <v>69</v>
      </c>
      <c r="G181" s="14" t="s">
        <v>133</v>
      </c>
      <c r="H181" s="25">
        <v>2</v>
      </c>
      <c r="I181" s="26">
        <v>2059.6999999999998</v>
      </c>
      <c r="J181" s="26">
        <v>15</v>
      </c>
      <c r="K181" s="26">
        <f>(H181*I181)*0.00297%</f>
        <v>0.12234617999999998</v>
      </c>
      <c r="L181" s="26">
        <f>2*(H181*I181)*0.0001%</f>
        <v>8.2387999999999992E-3</v>
      </c>
      <c r="M181" s="26">
        <f>(J181+K181+L181)*18%</f>
        <v>2.7235052963999999</v>
      </c>
      <c r="N181" s="26">
        <f>(H181*I181)*0.1%</f>
        <v>4.1193999999999997</v>
      </c>
      <c r="O181" s="26">
        <f>IF(G181="BUY", ROUND((H181*I181)*0.015%,0),0)</f>
        <v>1</v>
      </c>
      <c r="P181" s="31">
        <v>0.46385416666666668</v>
      </c>
    </row>
    <row r="182" spans="1:16">
      <c r="A182" s="13">
        <v>12765333</v>
      </c>
      <c r="B182" s="13">
        <v>26657514</v>
      </c>
      <c r="C182" s="23" t="s">
        <v>121</v>
      </c>
      <c r="D182" s="34">
        <v>45499</v>
      </c>
      <c r="E182" s="23" t="s">
        <v>47</v>
      </c>
      <c r="F182" s="14" t="s">
        <v>0</v>
      </c>
      <c r="G182" s="14" t="s">
        <v>133</v>
      </c>
      <c r="H182" s="25">
        <v>2</v>
      </c>
      <c r="I182" s="26">
        <v>156.97999999999999</v>
      </c>
      <c r="J182" s="26">
        <v>7.8490000000000002</v>
      </c>
      <c r="K182" s="26">
        <f>(H182*I182)*0.00297%</f>
        <v>9.3246119999999995E-3</v>
      </c>
      <c r="L182" s="26">
        <f>2*(H182*I182)*0.0001%</f>
        <v>6.2791999999999991E-4</v>
      </c>
      <c r="M182" s="26">
        <f>(J182+K182+L182)*18%</f>
        <v>1.41461145576</v>
      </c>
      <c r="N182" s="26">
        <f>(H182*I182)*0.1%</f>
        <v>0.31395999999999996</v>
      </c>
      <c r="O182" s="26">
        <f>IF(G182="BUY", ROUND((H182*I182)*0.015%,0),0)</f>
        <v>0</v>
      </c>
      <c r="P182" s="31">
        <v>0.46447916666666667</v>
      </c>
    </row>
    <row r="183" spans="1:16">
      <c r="A183" s="13">
        <v>12765333</v>
      </c>
      <c r="B183" s="13">
        <v>26657514</v>
      </c>
      <c r="C183" s="23" t="s">
        <v>121</v>
      </c>
      <c r="D183" s="34">
        <v>45499</v>
      </c>
      <c r="E183" s="23" t="s">
        <v>135</v>
      </c>
      <c r="F183" s="14" t="s">
        <v>61</v>
      </c>
      <c r="G183" s="14" t="s">
        <v>134</v>
      </c>
      <c r="H183" s="25">
        <v>100</v>
      </c>
      <c r="I183" s="26">
        <v>51.3</v>
      </c>
      <c r="J183" s="26">
        <v>15</v>
      </c>
      <c r="K183" s="26">
        <f>(H183*I183)*0.00297%</f>
        <v>0.152361</v>
      </c>
      <c r="L183" s="26">
        <f>2*(H183*I183)*0.0001%</f>
        <v>1.026E-2</v>
      </c>
      <c r="M183" s="26">
        <f>(J183+K183+L183)*18%</f>
        <v>2.7292717800000004</v>
      </c>
      <c r="N183" s="26">
        <f>(H183*I183)*0.1%</f>
        <v>5.13</v>
      </c>
      <c r="O183" s="26">
        <f>IF(G183="BUY", ROUND((H183*I183)*0.015%,0),0)</f>
        <v>0</v>
      </c>
      <c r="P183" s="31">
        <v>0.46583333333333332</v>
      </c>
    </row>
    <row r="184" spans="1:16">
      <c r="A184" s="13">
        <v>12765333</v>
      </c>
      <c r="B184" s="13">
        <v>26657514</v>
      </c>
      <c r="C184" s="23" t="s">
        <v>121</v>
      </c>
      <c r="D184" s="34">
        <v>45499</v>
      </c>
      <c r="E184" s="23" t="s">
        <v>47</v>
      </c>
      <c r="F184" s="14" t="s">
        <v>68</v>
      </c>
      <c r="G184" s="14" t="s">
        <v>133</v>
      </c>
      <c r="H184" s="25">
        <v>10</v>
      </c>
      <c r="I184" s="26">
        <v>330.05</v>
      </c>
      <c r="J184" s="26">
        <v>15</v>
      </c>
      <c r="K184" s="26">
        <f>(H184*I184)*0.00297%</f>
        <v>9.8024849999999997E-2</v>
      </c>
      <c r="L184" s="26">
        <f>2*(H184*I184)*0.0001%</f>
        <v>6.6010000000000001E-3</v>
      </c>
      <c r="M184" s="26">
        <f>(J184+K184+L184)*18%</f>
        <v>2.7188326529999998</v>
      </c>
      <c r="N184" s="26">
        <f>(H184*I184)*0.1%</f>
        <v>3.3005</v>
      </c>
      <c r="O184" s="26">
        <f>IF(G184="BUY", ROUND((H184*I184)*0.015%,0),0)</f>
        <v>0</v>
      </c>
      <c r="P184" s="31">
        <v>0.46689814814814817</v>
      </c>
    </row>
    <row r="185" spans="1:16">
      <c r="A185" s="13">
        <v>12765333</v>
      </c>
      <c r="B185" s="13">
        <v>26657514</v>
      </c>
      <c r="C185" s="23" t="s">
        <v>121</v>
      </c>
      <c r="D185" s="34">
        <v>45499</v>
      </c>
      <c r="E185" s="23" t="s">
        <v>47</v>
      </c>
      <c r="F185" s="14" t="s">
        <v>67</v>
      </c>
      <c r="G185" s="14" t="s">
        <v>133</v>
      </c>
      <c r="H185" s="25">
        <v>1</v>
      </c>
      <c r="I185" s="26">
        <v>610.45000000000005</v>
      </c>
      <c r="J185" s="26">
        <v>15</v>
      </c>
      <c r="K185" s="26">
        <f>(H185*I185)*0.00297%</f>
        <v>1.8130365000000002E-2</v>
      </c>
      <c r="L185" s="26">
        <f>2*(H185*I185)*0.0001%</f>
        <v>1.2209E-3</v>
      </c>
      <c r="M185" s="26">
        <f>(J185+K185+L185)*18%</f>
        <v>2.7034832276999996</v>
      </c>
      <c r="N185" s="26">
        <f>(H185*I185)*0.1%</f>
        <v>0.61045000000000005</v>
      </c>
      <c r="O185" s="26">
        <f>IF(G185="BUY", ROUND((H185*I185)*0.015%,0),0)</f>
        <v>0</v>
      </c>
      <c r="P185" s="31">
        <v>0.47092592592592591</v>
      </c>
    </row>
    <row r="186" spans="1:16">
      <c r="A186" s="13">
        <v>12765333</v>
      </c>
      <c r="B186" s="13">
        <v>26657514</v>
      </c>
      <c r="C186" s="23" t="s">
        <v>121</v>
      </c>
      <c r="D186" s="34">
        <v>45499</v>
      </c>
      <c r="E186" s="23" t="s">
        <v>47</v>
      </c>
      <c r="F186" s="14" t="s">
        <v>0</v>
      </c>
      <c r="G186" s="14" t="s">
        <v>133</v>
      </c>
      <c r="H186" s="25">
        <v>1</v>
      </c>
      <c r="I186" s="26">
        <v>156.13</v>
      </c>
      <c r="J186" s="26">
        <v>3.9033000000000002</v>
      </c>
      <c r="K186" s="26">
        <f>(H186*I186)*0.00297%</f>
        <v>4.6370609999999996E-3</v>
      </c>
      <c r="L186" s="26">
        <f>2*(H186*I186)*0.0001%</f>
        <v>3.1225999999999997E-4</v>
      </c>
      <c r="M186" s="26">
        <f>(J186+K186+L186)*18%</f>
        <v>0.70348487778000002</v>
      </c>
      <c r="N186" s="26">
        <f>(H186*I186)*0.1%</f>
        <v>0.15612999999999999</v>
      </c>
      <c r="O186" s="26">
        <f>IF(G186="BUY", ROUND((H186*I186)*0.015%,0),0)</f>
        <v>0</v>
      </c>
      <c r="P186" s="31">
        <v>0.47432870370370372</v>
      </c>
    </row>
    <row r="187" spans="1:16">
      <c r="A187" s="13">
        <v>12765333</v>
      </c>
      <c r="B187" s="13">
        <v>26657514</v>
      </c>
      <c r="C187" s="23" t="s">
        <v>121</v>
      </c>
      <c r="D187" s="34">
        <v>45502</v>
      </c>
      <c r="E187" s="23" t="s">
        <v>47</v>
      </c>
      <c r="F187" s="14" t="s">
        <v>30</v>
      </c>
      <c r="G187" s="14" t="s">
        <v>134</v>
      </c>
      <c r="H187" s="25">
        <v>1</v>
      </c>
      <c r="I187" s="26">
        <v>7721.1</v>
      </c>
      <c r="J187" s="26">
        <v>15</v>
      </c>
      <c r="K187" s="26">
        <f>(H187*I187)*0.00297%</f>
        <v>0.22931667</v>
      </c>
      <c r="L187" s="26">
        <f>2*(H187*I187)*0.0001%</f>
        <v>1.54422E-2</v>
      </c>
      <c r="M187" s="26">
        <f>(J187+K187+L187)*18%</f>
        <v>2.7440565966000001</v>
      </c>
      <c r="N187" s="26">
        <f>(H187*I187)*0.1%</f>
        <v>7.7211000000000007</v>
      </c>
      <c r="O187" s="26">
        <f>IF(G187="BUY", ROUND((H187*I187)*0.015%,0),0)</f>
        <v>0</v>
      </c>
      <c r="P187" s="31">
        <v>0.38570601851851855</v>
      </c>
    </row>
    <row r="188" spans="1:16">
      <c r="A188" s="13">
        <v>12765333</v>
      </c>
      <c r="B188" s="13">
        <v>26657514</v>
      </c>
      <c r="C188" s="23" t="s">
        <v>121</v>
      </c>
      <c r="D188" s="34">
        <v>45502</v>
      </c>
      <c r="E188" s="23" t="s">
        <v>47</v>
      </c>
      <c r="F188" s="14" t="s">
        <v>33</v>
      </c>
      <c r="G188" s="14" t="s">
        <v>134</v>
      </c>
      <c r="H188" s="25">
        <v>3</v>
      </c>
      <c r="I188" s="26">
        <v>3004.65</v>
      </c>
      <c r="J188" s="26">
        <v>15</v>
      </c>
      <c r="K188" s="26">
        <f>(H188*I188)*0.00297%</f>
        <v>0.26771431500000004</v>
      </c>
      <c r="L188" s="26">
        <f>2*(H188*I188)*0.0001%</f>
        <v>1.8027899999999999E-2</v>
      </c>
      <c r="M188" s="26">
        <f>(J188+K188+L188)*18%</f>
        <v>2.7514335986999998</v>
      </c>
      <c r="N188" s="26">
        <f>(H188*I188)*0.1%</f>
        <v>9.0139500000000012</v>
      </c>
      <c r="O188" s="26">
        <f>IF(G188="BUY", ROUND((H188*I188)*0.015%,0),0)</f>
        <v>0</v>
      </c>
      <c r="P188" s="31">
        <v>0.39844907407407409</v>
      </c>
    </row>
    <row r="189" spans="1:16">
      <c r="A189" s="15">
        <v>12649900</v>
      </c>
      <c r="B189" s="15">
        <v>12633442</v>
      </c>
      <c r="C189" s="16" t="s">
        <v>181</v>
      </c>
      <c r="D189" s="35">
        <v>45503</v>
      </c>
      <c r="E189" s="16" t="s">
        <v>47</v>
      </c>
      <c r="F189" s="17" t="s">
        <v>33</v>
      </c>
      <c r="G189" s="16" t="s">
        <v>134</v>
      </c>
      <c r="H189" s="15">
        <v>3</v>
      </c>
      <c r="I189" s="29">
        <v>3011.8</v>
      </c>
      <c r="J189" s="29">
        <v>0</v>
      </c>
      <c r="K189" s="29">
        <f>(H189*I189)*0.00297%</f>
        <v>0.26835138000000003</v>
      </c>
      <c r="L189" s="29">
        <f>2*(H189*I189)*0.0001%</f>
        <v>1.8070800000000001E-2</v>
      </c>
      <c r="M189" s="29">
        <f>(J189+K189+L189)*18%</f>
        <v>5.15559924E-2</v>
      </c>
      <c r="N189" s="29">
        <f>(H189*I189)*0.1%</f>
        <v>9.035400000000001</v>
      </c>
      <c r="O189" s="29">
        <f>IF(G189="BUY", ROUND((H189*I189)*0.015%,0),0)</f>
        <v>0</v>
      </c>
      <c r="P189" s="32">
        <v>0.39346064814814813</v>
      </c>
    </row>
    <row r="190" spans="1:16">
      <c r="A190" s="15">
        <v>12649900</v>
      </c>
      <c r="B190" s="15">
        <v>12633442</v>
      </c>
      <c r="C190" s="16" t="s">
        <v>181</v>
      </c>
      <c r="D190" s="35">
        <v>45503</v>
      </c>
      <c r="E190" s="16" t="s">
        <v>47</v>
      </c>
      <c r="F190" s="17" t="s">
        <v>91</v>
      </c>
      <c r="G190" s="16" t="s">
        <v>133</v>
      </c>
      <c r="H190" s="15">
        <v>5</v>
      </c>
      <c r="I190" s="29">
        <v>876.45</v>
      </c>
      <c r="J190" s="29">
        <v>0</v>
      </c>
      <c r="K190" s="29">
        <f>(H190*I190)*0.00297%</f>
        <v>0.130152825</v>
      </c>
      <c r="L190" s="29">
        <f>2*(H190*I190)*0.0001%</f>
        <v>8.7644999999999997E-3</v>
      </c>
      <c r="M190" s="29">
        <f>(J190+K190+L190)*18%</f>
        <v>2.50051185E-2</v>
      </c>
      <c r="N190" s="29">
        <f>(H190*I190)*0.1%</f>
        <v>4.38225</v>
      </c>
      <c r="O190" s="29">
        <f>IF(G190="BUY", ROUND((H190*I190)*0.015%,0),0)</f>
        <v>1</v>
      </c>
      <c r="P190" s="32">
        <v>0.43420138888888887</v>
      </c>
    </row>
    <row r="191" spans="1:16">
      <c r="A191" s="15">
        <v>12649900</v>
      </c>
      <c r="B191" s="15">
        <v>12633442</v>
      </c>
      <c r="C191" s="16" t="s">
        <v>181</v>
      </c>
      <c r="D191" s="35">
        <v>45503</v>
      </c>
      <c r="E191" s="16" t="s">
        <v>47</v>
      </c>
      <c r="F191" s="17" t="s">
        <v>41</v>
      </c>
      <c r="G191" s="16" t="s">
        <v>133</v>
      </c>
      <c r="H191" s="15">
        <v>4</v>
      </c>
      <c r="I191" s="29">
        <v>645.5</v>
      </c>
      <c r="J191" s="29">
        <v>0</v>
      </c>
      <c r="K191" s="29">
        <f>(H191*I191)*0.00297%</f>
        <v>7.6685400000000001E-2</v>
      </c>
      <c r="L191" s="29">
        <f>2*(H191*I191)*0.0001%</f>
        <v>5.1640000000000002E-3</v>
      </c>
      <c r="M191" s="29">
        <f>(J191+K191+L191)*18%</f>
        <v>1.4732891999999999E-2</v>
      </c>
      <c r="N191" s="29">
        <f>(H191*I191)*0.1%</f>
        <v>2.5819999999999999</v>
      </c>
      <c r="O191" s="29">
        <f>IF(G191="BUY", ROUND((H191*I191)*0.015%,0),0)</f>
        <v>0</v>
      </c>
      <c r="P191" s="32">
        <v>0.4354513888888889</v>
      </c>
    </row>
    <row r="192" spans="1:16">
      <c r="A192" s="15">
        <v>12649900</v>
      </c>
      <c r="B192" s="15">
        <v>12633442</v>
      </c>
      <c r="C192" s="16" t="s">
        <v>181</v>
      </c>
      <c r="D192" s="35">
        <v>45503</v>
      </c>
      <c r="E192" s="16" t="s">
        <v>47</v>
      </c>
      <c r="F192" s="17" t="s">
        <v>144</v>
      </c>
      <c r="G192" s="16" t="s">
        <v>134</v>
      </c>
      <c r="H192" s="15">
        <v>10</v>
      </c>
      <c r="I192" s="29">
        <v>800.35</v>
      </c>
      <c r="J192" s="29">
        <v>0</v>
      </c>
      <c r="K192" s="29">
        <f>(H192*I192)*0.00297%</f>
        <v>0.23770395</v>
      </c>
      <c r="L192" s="29">
        <f>2*(H192*I192)*0.0001%</f>
        <v>1.6007E-2</v>
      </c>
      <c r="M192" s="29">
        <f>(J192+K192+L192)*18%</f>
        <v>4.5667970999999995E-2</v>
      </c>
      <c r="N192" s="29">
        <f>(H192*I192)*0.1%</f>
        <v>8.0035000000000007</v>
      </c>
      <c r="O192" s="29">
        <f>IF(G192="BUY", ROUND((H192*I192)*0.015%,0),0)</f>
        <v>0</v>
      </c>
      <c r="P192" s="32">
        <v>0.50761574074074078</v>
      </c>
    </row>
    <row r="193" spans="1:16">
      <c r="A193" s="15">
        <v>12649900</v>
      </c>
      <c r="B193" s="15">
        <v>12633442</v>
      </c>
      <c r="C193" s="16" t="s">
        <v>181</v>
      </c>
      <c r="D193" s="35">
        <v>45503</v>
      </c>
      <c r="E193" s="16" t="s">
        <v>47</v>
      </c>
      <c r="F193" s="17" t="s">
        <v>93</v>
      </c>
      <c r="G193" s="16" t="s">
        <v>133</v>
      </c>
      <c r="H193" s="15">
        <v>5</v>
      </c>
      <c r="I193" s="29">
        <v>455.75</v>
      </c>
      <c r="J193" s="29">
        <v>0</v>
      </c>
      <c r="K193" s="29">
        <f>(H193*I193)*0.00297%</f>
        <v>6.7678874999999999E-2</v>
      </c>
      <c r="L193" s="29">
        <f>2*(H193*I193)*0.0001%</f>
        <v>4.5574999999999999E-3</v>
      </c>
      <c r="M193" s="29">
        <f>(J193+K193+L193)*18%</f>
        <v>1.3002547500000001E-2</v>
      </c>
      <c r="N193" s="29">
        <f>(H193*I193)*0.1%</f>
        <v>2.2787500000000001</v>
      </c>
      <c r="O193" s="29">
        <f>IF(G193="BUY", ROUND((H193*I193)*0.015%,0),0)</f>
        <v>0</v>
      </c>
      <c r="P193" s="32">
        <v>0.51351851851851849</v>
      </c>
    </row>
    <row r="194" spans="1:16">
      <c r="A194" s="15">
        <v>12649900</v>
      </c>
      <c r="B194" s="15">
        <v>12633442</v>
      </c>
      <c r="C194" s="16" t="s">
        <v>181</v>
      </c>
      <c r="D194" s="35">
        <v>45503</v>
      </c>
      <c r="E194" s="16" t="s">
        <v>47</v>
      </c>
      <c r="F194" s="17" t="s">
        <v>90</v>
      </c>
      <c r="G194" s="16" t="s">
        <v>133</v>
      </c>
      <c r="H194" s="15">
        <v>5</v>
      </c>
      <c r="I194" s="29">
        <v>562</v>
      </c>
      <c r="J194" s="29">
        <v>0</v>
      </c>
      <c r="K194" s="29">
        <f>(H194*I194)*0.00297%</f>
        <v>8.3457000000000003E-2</v>
      </c>
      <c r="L194" s="29">
        <f>2*(H194*I194)*0.0001%</f>
        <v>5.62E-3</v>
      </c>
      <c r="M194" s="29">
        <f>(J194+K194+L194)*18%</f>
        <v>1.603386E-2</v>
      </c>
      <c r="N194" s="29">
        <f>(H194*I194)*0.1%</f>
        <v>2.81</v>
      </c>
      <c r="O194" s="29">
        <f>IF(G194="BUY", ROUND((H194*I194)*0.015%,0),0)</f>
        <v>0</v>
      </c>
      <c r="P194" s="32">
        <v>0.51398148148148148</v>
      </c>
    </row>
    <row r="195" spans="1:16">
      <c r="A195" s="13">
        <v>12765333</v>
      </c>
      <c r="B195" s="13">
        <v>26657514</v>
      </c>
      <c r="C195" s="23" t="s">
        <v>121</v>
      </c>
      <c r="D195" s="34">
        <v>45504</v>
      </c>
      <c r="E195" s="23" t="s">
        <v>47</v>
      </c>
      <c r="F195" s="14" t="s">
        <v>71</v>
      </c>
      <c r="G195" s="14" t="s">
        <v>133</v>
      </c>
      <c r="H195" s="25">
        <v>10</v>
      </c>
      <c r="I195" s="26">
        <v>373.75</v>
      </c>
      <c r="J195" s="26">
        <v>15</v>
      </c>
      <c r="K195" s="26">
        <f>(H195*I195)*0.00297%</f>
        <v>0.11100375</v>
      </c>
      <c r="L195" s="26">
        <f>2*(H195*I195)*0.0001%</f>
        <v>7.4749999999999999E-3</v>
      </c>
      <c r="M195" s="26">
        <f>(J195+K195+L195)*18%</f>
        <v>2.7213261749999997</v>
      </c>
      <c r="N195" s="26">
        <f>(H195*I195)*0.1%</f>
        <v>3.7375000000000003</v>
      </c>
      <c r="O195" s="26">
        <f>IF(G195="BUY", ROUND((H195*I195)*0.015%,0),0)</f>
        <v>1</v>
      </c>
      <c r="P195" s="31">
        <v>0.38572916666666668</v>
      </c>
    </row>
    <row r="196" spans="1:16">
      <c r="A196" s="13">
        <v>12765333</v>
      </c>
      <c r="B196" s="13">
        <v>26657514</v>
      </c>
      <c r="C196" s="23" t="s">
        <v>121</v>
      </c>
      <c r="D196" s="34">
        <v>45504</v>
      </c>
      <c r="E196" s="23" t="s">
        <v>47</v>
      </c>
      <c r="F196" s="14" t="s">
        <v>70</v>
      </c>
      <c r="G196" s="14" t="s">
        <v>133</v>
      </c>
      <c r="H196" s="25">
        <v>5</v>
      </c>
      <c r="I196" s="26">
        <v>959.1</v>
      </c>
      <c r="J196" s="26">
        <v>15</v>
      </c>
      <c r="K196" s="26">
        <f>(H196*I196)*0.00297%</f>
        <v>0.14242635000000001</v>
      </c>
      <c r="L196" s="26">
        <f>2*(H196*I196)*0.0001%</f>
        <v>9.5909999999999988E-3</v>
      </c>
      <c r="M196" s="26">
        <f>(J196+K196+L196)*18%</f>
        <v>2.7273631229999999</v>
      </c>
      <c r="N196" s="26">
        <f>(H196*I196)*0.1%</f>
        <v>4.7955000000000005</v>
      </c>
      <c r="O196" s="26">
        <f>IF(G196="BUY", ROUND((H196*I196)*0.015%,0),0)</f>
        <v>1</v>
      </c>
      <c r="P196" s="31">
        <v>0.40847222222222224</v>
      </c>
    </row>
    <row r="197" spans="1:16">
      <c r="A197" s="13">
        <v>12765333</v>
      </c>
      <c r="B197" s="13">
        <v>26657514</v>
      </c>
      <c r="C197" s="23" t="s">
        <v>121</v>
      </c>
      <c r="D197" s="34">
        <v>45506</v>
      </c>
      <c r="E197" s="23" t="s">
        <v>47</v>
      </c>
      <c r="F197" s="14" t="s">
        <v>2</v>
      </c>
      <c r="G197" s="14" t="s">
        <v>133</v>
      </c>
      <c r="H197" s="25">
        <v>1</v>
      </c>
      <c r="I197" s="26">
        <v>4299.3</v>
      </c>
      <c r="J197" s="26">
        <v>0</v>
      </c>
      <c r="K197" s="26">
        <f>(H197*I197)*0.00297%</f>
        <v>0.12768921</v>
      </c>
      <c r="L197" s="26">
        <f>2*(H197*I197)*0.0001%</f>
        <v>8.5985999999999996E-3</v>
      </c>
      <c r="M197" s="26">
        <f>(J197+K197+L197)*18%</f>
        <v>2.4531805800000001E-2</v>
      </c>
      <c r="N197" s="26">
        <f>(H197*I197)*0.1%</f>
        <v>4.2993000000000006</v>
      </c>
      <c r="O197" s="26">
        <f>IF(G197="BUY", ROUND((H197*I197)*0.015%,0),0)</f>
        <v>1</v>
      </c>
      <c r="P197" s="31">
        <v>0.38572916666666668</v>
      </c>
    </row>
    <row r="198" spans="1:16">
      <c r="A198" s="13">
        <v>12765333</v>
      </c>
      <c r="B198" s="13">
        <v>26657514</v>
      </c>
      <c r="C198" s="23" t="s">
        <v>121</v>
      </c>
      <c r="D198" s="34">
        <v>45506</v>
      </c>
      <c r="E198" s="23" t="s">
        <v>47</v>
      </c>
      <c r="F198" s="14" t="s">
        <v>2</v>
      </c>
      <c r="G198" s="14" t="s">
        <v>133</v>
      </c>
      <c r="H198" s="25">
        <v>1</v>
      </c>
      <c r="I198" s="26">
        <v>4299.3500000000004</v>
      </c>
      <c r="J198" s="26">
        <v>15</v>
      </c>
      <c r="K198" s="26">
        <f>(H198*I198)*0.00297%</f>
        <v>0.12769069500000002</v>
      </c>
      <c r="L198" s="26">
        <f>2*(H198*I198)*0.0001%</f>
        <v>8.5987000000000008E-3</v>
      </c>
      <c r="M198" s="26">
        <f>(J198+K198+L198)*18%</f>
        <v>2.7245320910999999</v>
      </c>
      <c r="N198" s="26">
        <f>(H198*I198)*0.1%</f>
        <v>4.2993500000000004</v>
      </c>
      <c r="O198" s="26">
        <f>IF(G198="BUY", ROUND((H198*I198)*0.015%,0),0)</f>
        <v>1</v>
      </c>
      <c r="P198" s="31">
        <v>0.38572916666666668</v>
      </c>
    </row>
    <row r="199" spans="1:16">
      <c r="A199" s="13">
        <v>12765333</v>
      </c>
      <c r="B199" s="13">
        <v>26657514</v>
      </c>
      <c r="C199" s="23" t="s">
        <v>121</v>
      </c>
      <c r="D199" s="34">
        <v>45509</v>
      </c>
      <c r="E199" s="23" t="s">
        <v>47</v>
      </c>
      <c r="F199" s="14" t="s">
        <v>66</v>
      </c>
      <c r="G199" s="14" t="s">
        <v>134</v>
      </c>
      <c r="H199" s="25">
        <v>40</v>
      </c>
      <c r="I199" s="26">
        <v>80.02</v>
      </c>
      <c r="J199" s="26">
        <v>0</v>
      </c>
      <c r="K199" s="26">
        <f>(H199*I199)*0.00297%</f>
        <v>9.5063759999999997E-2</v>
      </c>
      <c r="L199" s="26">
        <f>2*(H199*I199)*0.0001%</f>
        <v>6.4015999999999995E-3</v>
      </c>
      <c r="M199" s="26">
        <f>(J199+K199+L199)*18%</f>
        <v>1.8263764799999999E-2</v>
      </c>
      <c r="N199" s="26">
        <f>(H199*I199)*0.1%</f>
        <v>3.2007999999999996</v>
      </c>
      <c r="O199" s="26">
        <f>IF(G199="BUY", ROUND((H199*I199)*0.015%,0),0)</f>
        <v>0</v>
      </c>
      <c r="P199" s="31">
        <v>0.38567129629629632</v>
      </c>
    </row>
    <row r="200" spans="1:16">
      <c r="A200" s="13">
        <v>12765333</v>
      </c>
      <c r="B200" s="13">
        <v>26657514</v>
      </c>
      <c r="C200" s="23" t="s">
        <v>121</v>
      </c>
      <c r="D200" s="34">
        <v>45509</v>
      </c>
      <c r="E200" s="23" t="s">
        <v>47</v>
      </c>
      <c r="F200" s="14" t="s">
        <v>66</v>
      </c>
      <c r="G200" s="14" t="s">
        <v>134</v>
      </c>
      <c r="H200" s="25">
        <v>20</v>
      </c>
      <c r="I200" s="26">
        <v>80.02</v>
      </c>
      <c r="J200" s="26">
        <v>0</v>
      </c>
      <c r="K200" s="26">
        <f>(H200*I200)*0.00297%</f>
        <v>4.7531879999999999E-2</v>
      </c>
      <c r="L200" s="26">
        <f>2*(H200*I200)*0.0001%</f>
        <v>3.2007999999999997E-3</v>
      </c>
      <c r="M200" s="26">
        <f>(J200+K200+L200)*18%</f>
        <v>9.1318823999999993E-3</v>
      </c>
      <c r="N200" s="26">
        <f>(H200*I200)*0.1%</f>
        <v>1.6003999999999998</v>
      </c>
      <c r="O200" s="26">
        <f>IF(G200="BUY", ROUND((H200*I200)*0.015%,0),0)</f>
        <v>0</v>
      </c>
      <c r="P200" s="31">
        <v>0.38567129629629632</v>
      </c>
    </row>
    <row r="201" spans="1:16">
      <c r="A201" s="13">
        <v>12765333</v>
      </c>
      <c r="B201" s="13">
        <v>26657514</v>
      </c>
      <c r="C201" s="23" t="s">
        <v>121</v>
      </c>
      <c r="D201" s="34">
        <v>45509</v>
      </c>
      <c r="E201" s="23" t="s">
        <v>47</v>
      </c>
      <c r="F201" s="14" t="s">
        <v>66</v>
      </c>
      <c r="G201" s="14" t="s">
        <v>134</v>
      </c>
      <c r="H201" s="25">
        <v>15</v>
      </c>
      <c r="I201" s="26">
        <v>80.010000000000005</v>
      </c>
      <c r="J201" s="26">
        <v>15</v>
      </c>
      <c r="K201" s="26">
        <f>(H201*I201)*0.00297%</f>
        <v>3.5644455000000005E-2</v>
      </c>
      <c r="L201" s="26">
        <f>2*(H201*I201)*0.0001%</f>
        <v>2.4003000000000002E-3</v>
      </c>
      <c r="M201" s="26">
        <f>(J201+K201+L201)*18%</f>
        <v>2.7068480558999997</v>
      </c>
      <c r="N201" s="26">
        <f>(H201*I201)*0.1%</f>
        <v>1.2001500000000001</v>
      </c>
      <c r="O201" s="26">
        <f>IF(G201="BUY", ROUND((H201*I201)*0.015%,0),0)</f>
        <v>0</v>
      </c>
      <c r="P201" s="31">
        <v>0.38567129629629632</v>
      </c>
    </row>
    <row r="202" spans="1:16">
      <c r="A202" s="13">
        <v>12765333</v>
      </c>
      <c r="B202" s="13">
        <v>26657514</v>
      </c>
      <c r="C202" s="23" t="s">
        <v>121</v>
      </c>
      <c r="D202" s="34">
        <v>45509</v>
      </c>
      <c r="E202" s="23" t="s">
        <v>47</v>
      </c>
      <c r="F202" s="14" t="s">
        <v>72</v>
      </c>
      <c r="G202" s="14" t="s">
        <v>133</v>
      </c>
      <c r="H202" s="25">
        <v>1</v>
      </c>
      <c r="I202" s="26">
        <v>3903.15</v>
      </c>
      <c r="J202" s="26">
        <v>15</v>
      </c>
      <c r="K202" s="26">
        <f>(H202*I202)*0.00297%</f>
        <v>0.115923555</v>
      </c>
      <c r="L202" s="26">
        <f>2*(H202*I202)*0.0001%</f>
        <v>7.8062999999999995E-3</v>
      </c>
      <c r="M202" s="26">
        <f>(J202+K202+L202)*18%</f>
        <v>2.7222713739</v>
      </c>
      <c r="N202" s="26">
        <f>(H202*I202)*0.1%</f>
        <v>3.9031500000000001</v>
      </c>
      <c r="O202" s="26">
        <f>IF(G202="BUY", ROUND((H202*I202)*0.015%,0),0)</f>
        <v>1</v>
      </c>
      <c r="P202" s="31">
        <v>0.62093750000000003</v>
      </c>
    </row>
    <row r="203" spans="1:16">
      <c r="A203" s="13">
        <v>12765333</v>
      </c>
      <c r="B203" s="13">
        <v>26657514</v>
      </c>
      <c r="C203" s="23" t="s">
        <v>121</v>
      </c>
      <c r="D203" s="34">
        <v>45509</v>
      </c>
      <c r="E203" s="23" t="s">
        <v>47</v>
      </c>
      <c r="F203" s="14" t="s">
        <v>0</v>
      </c>
      <c r="G203" s="14" t="s">
        <v>133</v>
      </c>
      <c r="H203" s="25">
        <v>9</v>
      </c>
      <c r="I203" s="26">
        <v>145</v>
      </c>
      <c r="J203" s="26">
        <v>15</v>
      </c>
      <c r="K203" s="26">
        <f>(H203*I203)*0.00297%</f>
        <v>3.8758500000000001E-2</v>
      </c>
      <c r="L203" s="26">
        <f>2*(H203*I203)*0.0001%</f>
        <v>2.6099999999999999E-3</v>
      </c>
      <c r="M203" s="26">
        <f>(J203+K203+L203)*18%</f>
        <v>2.7074463300000002</v>
      </c>
      <c r="N203" s="26">
        <f>(H203*I203)*0.1%</f>
        <v>1.3049999999999999</v>
      </c>
      <c r="O203" s="26">
        <f>IF(G203="BUY", ROUND((H203*I203)*0.015%,0),0)</f>
        <v>0</v>
      </c>
      <c r="P203" s="31">
        <v>0.6263657407407407</v>
      </c>
    </row>
    <row r="204" spans="1:16">
      <c r="A204" s="13">
        <v>12765333</v>
      </c>
      <c r="B204" s="13">
        <v>26657514</v>
      </c>
      <c r="C204" s="23" t="s">
        <v>121</v>
      </c>
      <c r="D204" s="34">
        <v>45512</v>
      </c>
      <c r="E204" s="23" t="s">
        <v>47</v>
      </c>
      <c r="F204" s="14" t="s">
        <v>67</v>
      </c>
      <c r="G204" s="14" t="s">
        <v>133</v>
      </c>
      <c r="H204" s="25">
        <v>2</v>
      </c>
      <c r="I204" s="26">
        <v>589.95000000000005</v>
      </c>
      <c r="J204" s="26">
        <v>15</v>
      </c>
      <c r="K204" s="26">
        <f>(H204*I204)*0.00297%</f>
        <v>3.5043030000000003E-2</v>
      </c>
      <c r="L204" s="26">
        <f>2*(H204*I204)*0.0001%</f>
        <v>2.3598E-3</v>
      </c>
      <c r="M204" s="26">
        <f>(J204+K204+L204)*18%</f>
        <v>2.7067325094000001</v>
      </c>
      <c r="N204" s="26">
        <f>(H204*I204)*0.1%</f>
        <v>1.1799000000000002</v>
      </c>
      <c r="O204" s="26">
        <f>IF(G204="BUY", ROUND((H204*I204)*0.015%,0),0)</f>
        <v>0</v>
      </c>
      <c r="P204" s="31">
        <v>0.38591435185185186</v>
      </c>
    </row>
    <row r="205" spans="1:16">
      <c r="A205" s="13">
        <v>12765333</v>
      </c>
      <c r="B205" s="13">
        <v>26657514</v>
      </c>
      <c r="C205" s="23" t="s">
        <v>121</v>
      </c>
      <c r="D205" s="34">
        <v>45513</v>
      </c>
      <c r="E205" s="23" t="s">
        <v>47</v>
      </c>
      <c r="F205" s="14" t="s">
        <v>14</v>
      </c>
      <c r="G205" s="14" t="s">
        <v>134</v>
      </c>
      <c r="H205" s="25">
        <v>8</v>
      </c>
      <c r="I205" s="26">
        <v>570.54999999999995</v>
      </c>
      <c r="J205" s="26">
        <v>15</v>
      </c>
      <c r="K205" s="26">
        <f>(H205*I205)*0.00297%</f>
        <v>0.13556267999999999</v>
      </c>
      <c r="L205" s="26">
        <f>2*(H205*I205)*0.0001%</f>
        <v>9.1287999999999994E-3</v>
      </c>
      <c r="M205" s="26">
        <f>(J205+K205+L205)*18%</f>
        <v>2.7260444663999999</v>
      </c>
      <c r="N205" s="26">
        <f>(H205*I205)*0.1%</f>
        <v>4.5644</v>
      </c>
      <c r="O205" s="26">
        <f>IF(G205="BUY", ROUND((H205*I205)*0.015%,0),0)</f>
        <v>0</v>
      </c>
      <c r="P205" s="31">
        <v>0.53753472222222221</v>
      </c>
    </row>
    <row r="206" spans="1:16">
      <c r="A206" s="13">
        <v>12765333</v>
      </c>
      <c r="B206" s="13">
        <v>26657514</v>
      </c>
      <c r="C206" s="23" t="s">
        <v>121</v>
      </c>
      <c r="D206" s="34">
        <v>45516</v>
      </c>
      <c r="E206" s="23" t="s">
        <v>47</v>
      </c>
      <c r="F206" s="14" t="s">
        <v>73</v>
      </c>
      <c r="G206" s="14" t="s">
        <v>133</v>
      </c>
      <c r="H206" s="25">
        <v>2</v>
      </c>
      <c r="I206" s="26">
        <v>1902.1</v>
      </c>
      <c r="J206" s="26">
        <v>15</v>
      </c>
      <c r="K206" s="26">
        <f>(H206*I206)*0.00297%</f>
        <v>0.11298474</v>
      </c>
      <c r="L206" s="26">
        <f>2*(H206*I206)*0.0001%</f>
        <v>7.6083999999999995E-3</v>
      </c>
      <c r="M206" s="26">
        <f>(J206+K206+L206)*18%</f>
        <v>2.7217067652</v>
      </c>
      <c r="N206" s="26">
        <f>(H206*I206)*0.1%</f>
        <v>3.8041999999999998</v>
      </c>
      <c r="O206" s="26">
        <f>IF(G206="BUY", ROUND((H206*I206)*0.015%,0),0)</f>
        <v>1</v>
      </c>
      <c r="P206" s="31">
        <v>0.38614583333333335</v>
      </c>
    </row>
    <row r="207" spans="1:16">
      <c r="A207" s="13">
        <v>12765333</v>
      </c>
      <c r="B207" s="13">
        <v>26657514</v>
      </c>
      <c r="C207" s="23" t="s">
        <v>121</v>
      </c>
      <c r="D207" s="34">
        <v>45526</v>
      </c>
      <c r="E207" s="23" t="s">
        <v>47</v>
      </c>
      <c r="F207" s="14" t="s">
        <v>3</v>
      </c>
      <c r="G207" s="14" t="s">
        <v>134</v>
      </c>
      <c r="H207" s="25">
        <v>12</v>
      </c>
      <c r="I207" s="26">
        <v>586.29999999999995</v>
      </c>
      <c r="J207" s="26">
        <v>15</v>
      </c>
      <c r="K207" s="26">
        <f>(H207*I207)*0.00297%</f>
        <v>0.20895731999999997</v>
      </c>
      <c r="L207" s="26">
        <f>2*(H207*I207)*0.0001%</f>
        <v>1.4071199999999999E-2</v>
      </c>
      <c r="M207" s="26">
        <f>(J207+K207+L207)*18%</f>
        <v>2.7401451336</v>
      </c>
      <c r="N207" s="26">
        <f>(H207*I207)*0.1%</f>
        <v>7.0355999999999996</v>
      </c>
      <c r="O207" s="26">
        <f>IF(G207="BUY", ROUND((H207*I207)*0.015%,0),0)</f>
        <v>0</v>
      </c>
      <c r="P207" s="31">
        <v>0.38614583333333335</v>
      </c>
    </row>
    <row r="208" spans="1:16">
      <c r="A208" s="13">
        <v>12765333</v>
      </c>
      <c r="B208" s="13">
        <v>26657514</v>
      </c>
      <c r="C208" s="23" t="s">
        <v>121</v>
      </c>
      <c r="D208" s="34">
        <v>45526</v>
      </c>
      <c r="E208" s="23" t="s">
        <v>47</v>
      </c>
      <c r="F208" s="14" t="s">
        <v>74</v>
      </c>
      <c r="G208" s="14" t="s">
        <v>133</v>
      </c>
      <c r="H208" s="25">
        <v>4</v>
      </c>
      <c r="I208" s="26">
        <v>1327</v>
      </c>
      <c r="J208" s="26">
        <v>15</v>
      </c>
      <c r="K208" s="26">
        <f>(H208*I208)*0.00297%</f>
        <v>0.1576476</v>
      </c>
      <c r="L208" s="26">
        <f>2*(H208*I208)*0.0001%</f>
        <v>1.0615999999999999E-2</v>
      </c>
      <c r="M208" s="26">
        <f>(J208+K208+L208)*18%</f>
        <v>2.7302874480000003</v>
      </c>
      <c r="N208" s="26">
        <f>(H208*I208)*0.1%</f>
        <v>5.3079999999999998</v>
      </c>
      <c r="O208" s="26">
        <f>IF(G208="BUY", ROUND((H208*I208)*0.015%,0),0)</f>
        <v>1</v>
      </c>
      <c r="P208" s="31">
        <v>0.62918981481481484</v>
      </c>
    </row>
    <row r="209" spans="1:16">
      <c r="A209" s="13">
        <v>12765333</v>
      </c>
      <c r="B209" s="13">
        <v>26657514</v>
      </c>
      <c r="C209" s="23" t="s">
        <v>121</v>
      </c>
      <c r="D209" s="34">
        <v>45526</v>
      </c>
      <c r="E209" s="23" t="s">
        <v>47</v>
      </c>
      <c r="F209" s="14" t="s">
        <v>0</v>
      </c>
      <c r="G209" s="14" t="s">
        <v>133</v>
      </c>
      <c r="H209" s="25">
        <v>6</v>
      </c>
      <c r="I209" s="26">
        <v>161.43</v>
      </c>
      <c r="J209" s="26">
        <v>15</v>
      </c>
      <c r="K209" s="26">
        <f>(H209*I209)*0.00297%</f>
        <v>2.8766826000000002E-2</v>
      </c>
      <c r="L209" s="26">
        <f>2*(H209*I209)*0.0001%</f>
        <v>1.9371600000000001E-3</v>
      </c>
      <c r="M209" s="26">
        <f>(J209+K209+L209)*18%</f>
        <v>2.7055267174800002</v>
      </c>
      <c r="N209" s="26">
        <f>(H209*I209)*0.1%</f>
        <v>0.96858000000000011</v>
      </c>
      <c r="O209" s="26">
        <f>IF(G209="BUY", ROUND((H209*I209)*0.015%,0),0)</f>
        <v>0</v>
      </c>
      <c r="P209" s="31">
        <v>0.63108796296296299</v>
      </c>
    </row>
    <row r="210" spans="1:16">
      <c r="A210" s="13">
        <v>12765333</v>
      </c>
      <c r="B210" s="13">
        <v>26657514</v>
      </c>
      <c r="C210" s="23" t="s">
        <v>121</v>
      </c>
      <c r="D210" s="34">
        <v>45527</v>
      </c>
      <c r="E210" s="23" t="s">
        <v>47</v>
      </c>
      <c r="F210" s="14" t="s">
        <v>62</v>
      </c>
      <c r="G210" s="14" t="s">
        <v>134</v>
      </c>
      <c r="H210" s="25">
        <v>5</v>
      </c>
      <c r="I210" s="26">
        <v>2108.1999999999998</v>
      </c>
      <c r="J210" s="26">
        <v>15</v>
      </c>
      <c r="K210" s="26">
        <f>(H210*I210)*0.00297%</f>
        <v>0.3130677</v>
      </c>
      <c r="L210" s="26">
        <f>2*(H210*I210)*0.0001%</f>
        <v>2.1082E-2</v>
      </c>
      <c r="M210" s="26">
        <f>(J210+K210+L210)*18%</f>
        <v>2.7601469459999999</v>
      </c>
      <c r="N210" s="26">
        <f>(H210*I210)*0.1%</f>
        <v>10.541</v>
      </c>
      <c r="O210" s="26">
        <f>IF(G210="BUY", ROUND((H210*I210)*0.015%,0),0)</f>
        <v>0</v>
      </c>
      <c r="P210" s="31">
        <v>0.38685185185185184</v>
      </c>
    </row>
    <row r="211" spans="1:16">
      <c r="A211" s="13">
        <v>12765333</v>
      </c>
      <c r="B211" s="13">
        <v>26657514</v>
      </c>
      <c r="C211" s="23" t="s">
        <v>121</v>
      </c>
      <c r="D211" s="34">
        <v>45527</v>
      </c>
      <c r="E211" s="23" t="s">
        <v>47</v>
      </c>
      <c r="F211" s="14" t="s">
        <v>75</v>
      </c>
      <c r="G211" s="14" t="s">
        <v>133</v>
      </c>
      <c r="H211" s="25">
        <v>3</v>
      </c>
      <c r="I211" s="26">
        <v>2343.9499999999998</v>
      </c>
      <c r="J211" s="26">
        <v>15</v>
      </c>
      <c r="K211" s="26">
        <f>(H211*I211)*0.00297%</f>
        <v>0.20884594499999998</v>
      </c>
      <c r="L211" s="26">
        <f>2*(H211*I211)*0.0001%</f>
        <v>1.4063699999999998E-2</v>
      </c>
      <c r="M211" s="26">
        <f>(J211+K211+L211)*18%</f>
        <v>2.7401237360999997</v>
      </c>
      <c r="N211" s="26">
        <f>(H211*I211)*0.1%</f>
        <v>7.0318499999999995</v>
      </c>
      <c r="O211" s="26">
        <f>IF(G211="BUY", ROUND((H211*I211)*0.015%,0),0)</f>
        <v>1</v>
      </c>
      <c r="P211" s="31">
        <v>0.41625000000000001</v>
      </c>
    </row>
    <row r="212" spans="1:16">
      <c r="A212" s="13">
        <v>12765333</v>
      </c>
      <c r="B212" s="13">
        <v>26657514</v>
      </c>
      <c r="C212" s="23" t="s">
        <v>121</v>
      </c>
      <c r="D212" s="34">
        <v>45527</v>
      </c>
      <c r="E212" s="23" t="s">
        <v>47</v>
      </c>
      <c r="F212" s="14" t="s">
        <v>77</v>
      </c>
      <c r="G212" s="14" t="s">
        <v>133</v>
      </c>
      <c r="H212" s="25">
        <v>1</v>
      </c>
      <c r="I212" s="26">
        <v>1951.7</v>
      </c>
      <c r="J212" s="26">
        <v>15</v>
      </c>
      <c r="K212" s="26">
        <f>(H212*I212)*0.00297%</f>
        <v>5.7965490000000001E-2</v>
      </c>
      <c r="L212" s="26">
        <f>2*(H212*I212)*0.0001%</f>
        <v>3.9034E-3</v>
      </c>
      <c r="M212" s="26">
        <f>(J212+K212+L212)*18%</f>
        <v>2.7111364002</v>
      </c>
      <c r="N212" s="26">
        <f>(H212*I212)*0.1%</f>
        <v>1.9517</v>
      </c>
      <c r="O212" s="26">
        <f>IF(G212="BUY", ROUND((H212*I212)*0.015%,0),0)</f>
        <v>0</v>
      </c>
      <c r="P212" s="31">
        <v>0.41690972222222222</v>
      </c>
    </row>
    <row r="213" spans="1:16">
      <c r="A213" s="13">
        <v>12765333</v>
      </c>
      <c r="B213" s="13">
        <v>26657514</v>
      </c>
      <c r="C213" s="23" t="s">
        <v>121</v>
      </c>
      <c r="D213" s="34">
        <v>45527</v>
      </c>
      <c r="E213" s="23" t="s">
        <v>47</v>
      </c>
      <c r="F213" s="14" t="s">
        <v>76</v>
      </c>
      <c r="G213" s="14" t="s">
        <v>133</v>
      </c>
      <c r="H213" s="25">
        <v>2</v>
      </c>
      <c r="I213" s="26">
        <v>378.4</v>
      </c>
      <c r="J213" s="26">
        <v>15</v>
      </c>
      <c r="K213" s="26">
        <f>(H213*I213)*0.00297%</f>
        <v>2.2476959999999997E-2</v>
      </c>
      <c r="L213" s="26">
        <f>2*(H213*I213)*0.0001%</f>
        <v>1.5135999999999999E-3</v>
      </c>
      <c r="M213" s="26">
        <f>(J213+K213+L213)*18%</f>
        <v>2.7043183007999998</v>
      </c>
      <c r="N213" s="26">
        <f>(H213*I213)*0.1%</f>
        <v>0.75679999999999992</v>
      </c>
      <c r="O213" s="26">
        <f>IF(G213="BUY", ROUND((H213*I213)*0.015%,0),0)</f>
        <v>0</v>
      </c>
      <c r="P213" s="31">
        <v>0.41900462962962964</v>
      </c>
    </row>
    <row r="214" spans="1:16">
      <c r="A214" s="15">
        <v>12649900</v>
      </c>
      <c r="B214" s="15">
        <v>12633442</v>
      </c>
      <c r="C214" s="16" t="s">
        <v>181</v>
      </c>
      <c r="D214" s="35">
        <v>45530</v>
      </c>
      <c r="E214" s="16" t="s">
        <v>47</v>
      </c>
      <c r="F214" s="17" t="s">
        <v>86</v>
      </c>
      <c r="G214" s="16" t="s">
        <v>133</v>
      </c>
      <c r="H214" s="15">
        <v>8</v>
      </c>
      <c r="I214" s="29">
        <v>625.25</v>
      </c>
      <c r="J214" s="29">
        <v>0</v>
      </c>
      <c r="K214" s="29">
        <f>(H214*I214)*0.00297%</f>
        <v>0.14855940000000001</v>
      </c>
      <c r="L214" s="29">
        <f>2*(H214*I214)*0.0001%</f>
        <v>1.0003999999999999E-2</v>
      </c>
      <c r="M214" s="29">
        <f>(J214+K214+L214)*18%</f>
        <v>2.8541412000000002E-2</v>
      </c>
      <c r="N214" s="29">
        <f>(H214*I214)*0.1%</f>
        <v>5.0019999999999998</v>
      </c>
      <c r="O214" s="29">
        <f>IF(G214="BUY", ROUND((H214*I214)*0.015%,0),0)</f>
        <v>1</v>
      </c>
      <c r="P214" s="32">
        <v>0.42715277777777777</v>
      </c>
    </row>
    <row r="215" spans="1:16">
      <c r="A215" s="13">
        <v>12765333</v>
      </c>
      <c r="B215" s="13">
        <v>26657514</v>
      </c>
      <c r="C215" s="23" t="s">
        <v>121</v>
      </c>
      <c r="D215" s="34">
        <v>45530</v>
      </c>
      <c r="E215" s="23" t="s">
        <v>47</v>
      </c>
      <c r="F215" s="14" t="s">
        <v>78</v>
      </c>
      <c r="G215" s="14" t="s">
        <v>133</v>
      </c>
      <c r="H215" s="25">
        <v>12</v>
      </c>
      <c r="I215" s="26">
        <v>170.19</v>
      </c>
      <c r="J215" s="26">
        <v>15</v>
      </c>
      <c r="K215" s="26">
        <f>(H215*I215)*0.00297%</f>
        <v>6.0655715999999998E-2</v>
      </c>
      <c r="L215" s="26">
        <f>2*(H215*I215)*0.0001%</f>
        <v>4.0845600000000001E-3</v>
      </c>
      <c r="M215" s="26">
        <f>(J215+K215+L215)*18%</f>
        <v>2.7116532496799999</v>
      </c>
      <c r="N215" s="26">
        <f>(H215*I215)*0.1%</f>
        <v>2.0422799999999999</v>
      </c>
      <c r="O215" s="26">
        <f>IF(G215="BUY", ROUND((H215*I215)*0.015%,0),0)</f>
        <v>0</v>
      </c>
      <c r="P215" s="31">
        <v>0.57896990740740739</v>
      </c>
    </row>
    <row r="216" spans="1:16">
      <c r="A216" s="15">
        <v>12649900</v>
      </c>
      <c r="B216" s="15">
        <v>12633442</v>
      </c>
      <c r="C216" s="16" t="s">
        <v>181</v>
      </c>
      <c r="D216" s="35">
        <v>45530</v>
      </c>
      <c r="E216" s="16" t="s">
        <v>47</v>
      </c>
      <c r="F216" s="17" t="s">
        <v>87</v>
      </c>
      <c r="G216" s="16" t="s">
        <v>134</v>
      </c>
      <c r="H216" s="15">
        <v>10</v>
      </c>
      <c r="I216" s="29">
        <v>788.65</v>
      </c>
      <c r="J216" s="29">
        <v>0</v>
      </c>
      <c r="K216" s="29">
        <f>(H216*I216)*0.00297%</f>
        <v>0.23422904999999999</v>
      </c>
      <c r="L216" s="29">
        <f>2*(H216*I216)*0.0001%</f>
        <v>1.5772999999999999E-2</v>
      </c>
      <c r="M216" s="29">
        <f>(J216+K216+L216)*18%</f>
        <v>4.5000368999999991E-2</v>
      </c>
      <c r="N216" s="29">
        <f>(H216*I216)*0.1%</f>
        <v>7.8864999999999998</v>
      </c>
      <c r="O216" s="29">
        <f>IF(G216="BUY", ROUND((H216*I216)*0.015%,0),0)</f>
        <v>0</v>
      </c>
      <c r="P216" s="32">
        <v>0.58952546296296293</v>
      </c>
    </row>
    <row r="217" spans="1:16">
      <c r="A217" s="15">
        <v>12649900</v>
      </c>
      <c r="B217" s="15">
        <v>12633442</v>
      </c>
      <c r="C217" s="16" t="s">
        <v>181</v>
      </c>
      <c r="D217" s="35">
        <v>45530</v>
      </c>
      <c r="E217" s="16" t="s">
        <v>47</v>
      </c>
      <c r="F217" s="17" t="s">
        <v>89</v>
      </c>
      <c r="G217" s="16" t="s">
        <v>133</v>
      </c>
      <c r="H217" s="15">
        <v>25</v>
      </c>
      <c r="I217" s="29">
        <v>155.16999999999999</v>
      </c>
      <c r="J217" s="29">
        <v>0</v>
      </c>
      <c r="K217" s="29">
        <f>(H217*I217)*0.00297%</f>
        <v>0.11521372499999999</v>
      </c>
      <c r="L217" s="29">
        <f>2*(H217*I217)*0.0001%</f>
        <v>7.7584999999999989E-3</v>
      </c>
      <c r="M217" s="29">
        <f>(J217+K217+L217)*18%</f>
        <v>2.2135000499999998E-2</v>
      </c>
      <c r="N217" s="29">
        <f>(H217*I217)*0.1%</f>
        <v>3.8792499999999994</v>
      </c>
      <c r="O217" s="29">
        <f>IF(G217="BUY", ROUND((H217*I217)*0.015%,0),0)</f>
        <v>1</v>
      </c>
      <c r="P217" s="32">
        <v>0.59134259259259259</v>
      </c>
    </row>
    <row r="218" spans="1:16">
      <c r="A218" s="15">
        <v>12649900</v>
      </c>
      <c r="B218" s="15">
        <v>12633442</v>
      </c>
      <c r="C218" s="16" t="s">
        <v>181</v>
      </c>
      <c r="D218" s="35">
        <v>45530</v>
      </c>
      <c r="E218" s="16" t="s">
        <v>47</v>
      </c>
      <c r="F218" s="17" t="s">
        <v>88</v>
      </c>
      <c r="G218" s="16" t="s">
        <v>133</v>
      </c>
      <c r="H218" s="15">
        <v>4</v>
      </c>
      <c r="I218" s="29">
        <v>505.5</v>
      </c>
      <c r="J218" s="29">
        <v>0</v>
      </c>
      <c r="K218" s="29">
        <f>(H218*I218)*0.00297%</f>
        <v>6.00534E-2</v>
      </c>
      <c r="L218" s="29">
        <f>2*(H218*I218)*0.0001%</f>
        <v>4.0439999999999999E-3</v>
      </c>
      <c r="M218" s="29">
        <f>(J218+K218+L218)*18%</f>
        <v>1.1537532E-2</v>
      </c>
      <c r="N218" s="29">
        <f>(H218*I218)*0.1%</f>
        <v>2.0220000000000002</v>
      </c>
      <c r="O218" s="29">
        <f>IF(G218="BUY", ROUND((H218*I218)*0.015%,0),0)</f>
        <v>0</v>
      </c>
      <c r="P218" s="32">
        <v>0.59526620370370376</v>
      </c>
    </row>
    <row r="219" spans="1:16">
      <c r="A219" s="13">
        <v>12765333</v>
      </c>
      <c r="B219" s="13">
        <v>26657514</v>
      </c>
      <c r="C219" s="23" t="s">
        <v>121</v>
      </c>
      <c r="D219" s="34">
        <v>45532</v>
      </c>
      <c r="E219" s="23" t="s">
        <v>47</v>
      </c>
      <c r="F219" s="14" t="s">
        <v>59</v>
      </c>
      <c r="G219" s="14" t="s">
        <v>134</v>
      </c>
      <c r="H219" s="25">
        <v>5</v>
      </c>
      <c r="I219" s="26">
        <v>1851.1</v>
      </c>
      <c r="J219" s="26">
        <v>15</v>
      </c>
      <c r="K219" s="26">
        <f>(H219*I219)*0.00297%</f>
        <v>0.27488835</v>
      </c>
      <c r="L219" s="26">
        <f>2*(H219*I219)*0.0001%</f>
        <v>1.8511E-2</v>
      </c>
      <c r="M219" s="26">
        <f>(J219+K219+L219)*18%</f>
        <v>2.7528118829999997</v>
      </c>
      <c r="N219" s="26">
        <f>(H219*I219)*0.1%</f>
        <v>9.2554999999999996</v>
      </c>
      <c r="O219" s="26">
        <f>IF(G219="BUY", ROUND((H219*I219)*0.015%,0),0)</f>
        <v>0</v>
      </c>
      <c r="P219" s="31">
        <v>0.50839120370370372</v>
      </c>
    </row>
    <row r="220" spans="1:16">
      <c r="A220" s="13">
        <v>12765333</v>
      </c>
      <c r="B220" s="13">
        <v>26657514</v>
      </c>
      <c r="C220" s="23" t="s">
        <v>121</v>
      </c>
      <c r="D220" s="34">
        <v>45532</v>
      </c>
      <c r="E220" s="23" t="s">
        <v>47</v>
      </c>
      <c r="F220" s="14" t="s">
        <v>79</v>
      </c>
      <c r="G220" s="14" t="s">
        <v>133</v>
      </c>
      <c r="H220" s="25">
        <v>1</v>
      </c>
      <c r="I220" s="26">
        <v>7258.9</v>
      </c>
      <c r="J220" s="26">
        <v>15</v>
      </c>
      <c r="K220" s="26">
        <f>(H220*I220)*0.00297%</f>
        <v>0.21558933</v>
      </c>
      <c r="L220" s="26">
        <f>2*(H220*I220)*0.0001%</f>
        <v>1.4517799999999999E-2</v>
      </c>
      <c r="M220" s="26">
        <f>(J220+K220+L220)*18%</f>
        <v>2.7414192834</v>
      </c>
      <c r="N220" s="26">
        <f>(H220*I220)*0.1%</f>
        <v>7.2588999999999997</v>
      </c>
      <c r="O220" s="26">
        <f>IF(G220="BUY", ROUND((H220*I220)*0.015%,0),0)</f>
        <v>1</v>
      </c>
      <c r="P220" s="31">
        <v>0.64548611111111109</v>
      </c>
    </row>
    <row r="221" spans="1:16">
      <c r="A221" s="13">
        <v>12765333</v>
      </c>
      <c r="B221" s="13">
        <v>26657514</v>
      </c>
      <c r="C221" s="23" t="s">
        <v>121</v>
      </c>
      <c r="D221" s="34">
        <v>45534</v>
      </c>
      <c r="E221" s="23" t="s">
        <v>47</v>
      </c>
      <c r="F221" s="14" t="s">
        <v>60</v>
      </c>
      <c r="G221" s="14" t="s">
        <v>134</v>
      </c>
      <c r="H221" s="25">
        <v>1</v>
      </c>
      <c r="I221" s="26">
        <v>5222.2</v>
      </c>
      <c r="J221" s="26">
        <v>15</v>
      </c>
      <c r="K221" s="26">
        <f>(H221*I221)*0.00297%</f>
        <v>0.15509934</v>
      </c>
      <c r="L221" s="26">
        <f>2*(H221*I221)*0.0001%</f>
        <v>1.04444E-2</v>
      </c>
      <c r="M221" s="26">
        <f>(J221+K221+L221)*18%</f>
        <v>2.7297978731999999</v>
      </c>
      <c r="N221" s="26">
        <f>(H221*I221)*0.1%</f>
        <v>5.2222</v>
      </c>
      <c r="O221" s="26">
        <f>IF(G221="BUY", ROUND((H221*I221)*0.015%,0),0)</f>
        <v>0</v>
      </c>
      <c r="P221" s="31">
        <v>0.48798611111111112</v>
      </c>
    </row>
    <row r="222" spans="1:16">
      <c r="A222" s="13">
        <v>12765333</v>
      </c>
      <c r="B222" s="13">
        <v>26657514</v>
      </c>
      <c r="C222" s="23" t="s">
        <v>121</v>
      </c>
      <c r="D222" s="34">
        <v>45534</v>
      </c>
      <c r="E222" s="23" t="s">
        <v>47</v>
      </c>
      <c r="F222" s="14" t="s">
        <v>81</v>
      </c>
      <c r="G222" s="14" t="s">
        <v>133</v>
      </c>
      <c r="H222" s="25">
        <v>12</v>
      </c>
      <c r="I222" s="26">
        <v>496.7</v>
      </c>
      <c r="J222" s="26">
        <v>15</v>
      </c>
      <c r="K222" s="26">
        <f>(H222*I222)*0.00297%</f>
        <v>0.17702387999999999</v>
      </c>
      <c r="L222" s="26">
        <f>2*(H222*I222)*0.0001%</f>
        <v>1.1920799999999999E-2</v>
      </c>
      <c r="M222" s="26">
        <f>(J222+K222+L222)*18%</f>
        <v>2.7340100424</v>
      </c>
      <c r="N222" s="26">
        <f>(H222*I222)*0.1%</f>
        <v>5.9603999999999999</v>
      </c>
      <c r="O222" s="26">
        <f>IF(G222="BUY", ROUND((H222*I222)*0.015%,0),0)</f>
        <v>1</v>
      </c>
      <c r="P222" s="31">
        <v>0.50247685185185187</v>
      </c>
    </row>
    <row r="223" spans="1:16">
      <c r="A223" s="13">
        <v>12765333</v>
      </c>
      <c r="B223" s="13">
        <v>26657514</v>
      </c>
      <c r="C223" s="23" t="s">
        <v>121</v>
      </c>
      <c r="D223" s="34">
        <v>45534</v>
      </c>
      <c r="E223" s="23" t="s">
        <v>47</v>
      </c>
      <c r="F223" s="14" t="s">
        <v>24</v>
      </c>
      <c r="G223" s="14" t="s">
        <v>134</v>
      </c>
      <c r="H223" s="25">
        <v>15</v>
      </c>
      <c r="I223" s="26">
        <v>432.25</v>
      </c>
      <c r="J223" s="26">
        <v>15</v>
      </c>
      <c r="K223" s="26">
        <f>(H223*I223)*0.00297%</f>
        <v>0.19256737500000001</v>
      </c>
      <c r="L223" s="26">
        <f>2*(H223*I223)*0.0001%</f>
        <v>1.29675E-2</v>
      </c>
      <c r="M223" s="26">
        <f>(J223+K223+L223)*18%</f>
        <v>2.7369962774999999</v>
      </c>
      <c r="N223" s="26">
        <f>(H223*I223)*0.1%</f>
        <v>6.4837500000000006</v>
      </c>
      <c r="O223" s="26">
        <f>IF(G223="BUY", ROUND((H223*I223)*0.015%,0),0)</f>
        <v>0</v>
      </c>
      <c r="P223" s="31">
        <v>0.54374999999999996</v>
      </c>
    </row>
    <row r="224" spans="1:16">
      <c r="A224" s="13">
        <v>12765333</v>
      </c>
      <c r="B224" s="13">
        <v>26657514</v>
      </c>
      <c r="C224" s="23" t="s">
        <v>121</v>
      </c>
      <c r="D224" s="34">
        <v>45534</v>
      </c>
      <c r="E224" s="23" t="s">
        <v>47</v>
      </c>
      <c r="F224" s="14" t="s">
        <v>82</v>
      </c>
      <c r="G224" s="14" t="s">
        <v>133</v>
      </c>
      <c r="H224" s="25">
        <v>7</v>
      </c>
      <c r="I224" s="26">
        <v>703.45</v>
      </c>
      <c r="J224" s="26">
        <v>15</v>
      </c>
      <c r="K224" s="26">
        <f>(H224*I224)*0.00297%</f>
        <v>0.14624725500000002</v>
      </c>
      <c r="L224" s="26">
        <f>2*(H224*I224)*0.0001%</f>
        <v>9.8483000000000008E-3</v>
      </c>
      <c r="M224" s="26">
        <f>(J224+K224+L224)*18%</f>
        <v>2.7280971999000001</v>
      </c>
      <c r="N224" s="26">
        <f>(H224*I224)*0.1%</f>
        <v>4.9241500000000009</v>
      </c>
      <c r="O224" s="26">
        <f>IF(G224="BUY", ROUND((H224*I224)*0.015%,0),0)</f>
        <v>1</v>
      </c>
      <c r="P224" s="31">
        <v>0.57574074074074078</v>
      </c>
    </row>
    <row r="225" spans="1:18">
      <c r="A225" s="13">
        <v>12765333</v>
      </c>
      <c r="B225" s="13">
        <v>26657514</v>
      </c>
      <c r="C225" s="23" t="s">
        <v>121</v>
      </c>
      <c r="D225" s="34">
        <v>45537</v>
      </c>
      <c r="E225" s="23" t="s">
        <v>47</v>
      </c>
      <c r="F225" s="14" t="s">
        <v>34</v>
      </c>
      <c r="G225" s="14" t="s">
        <v>134</v>
      </c>
      <c r="H225" s="25">
        <v>1</v>
      </c>
      <c r="I225" s="26">
        <v>510.25</v>
      </c>
      <c r="J225" s="26">
        <v>12.7563</v>
      </c>
      <c r="K225" s="26">
        <f>(H225*I225)*0.00297%</f>
        <v>1.5154425000000001E-2</v>
      </c>
      <c r="L225" s="26">
        <f>2*(H225*I225)*0.0001%</f>
        <v>1.0204999999999999E-3</v>
      </c>
      <c r="M225" s="26">
        <f>(J225+K225+L225)*18%</f>
        <v>2.2990454864999998</v>
      </c>
      <c r="N225" s="26">
        <f>(H225*I225)*0.1%</f>
        <v>0.51024999999999998</v>
      </c>
      <c r="O225" s="26">
        <f>IF(G225="BUY", ROUND((H225*I225)*0.015%,0),0)</f>
        <v>0</v>
      </c>
      <c r="P225" s="31">
        <v>0.41728009259259258</v>
      </c>
    </row>
    <row r="226" spans="1:18">
      <c r="A226" s="13">
        <v>12765333</v>
      </c>
      <c r="B226" s="13">
        <v>26657514</v>
      </c>
      <c r="C226" s="23" t="s">
        <v>121</v>
      </c>
      <c r="D226" s="34">
        <v>45537</v>
      </c>
      <c r="E226" s="23" t="s">
        <v>47</v>
      </c>
      <c r="F226" s="14" t="s">
        <v>82</v>
      </c>
      <c r="G226" s="14" t="s">
        <v>133</v>
      </c>
      <c r="H226" s="25">
        <v>4</v>
      </c>
      <c r="I226" s="26">
        <v>684.4</v>
      </c>
      <c r="J226" s="26">
        <v>15</v>
      </c>
      <c r="K226" s="26">
        <f>(H226*I226)*0.00297%</f>
        <v>8.1306719999999999E-2</v>
      </c>
      <c r="L226" s="26">
        <f>2*(H226*I226)*0.0001%</f>
        <v>5.4751999999999995E-3</v>
      </c>
      <c r="M226" s="26">
        <f>(J226+K226+L226)*18%</f>
        <v>2.7156207455999999</v>
      </c>
      <c r="N226" s="26">
        <f>(H226*I226)*0.1%</f>
        <v>2.7376</v>
      </c>
      <c r="O226" s="26">
        <f>IF(G226="BUY", ROUND((H226*I226)*0.015%,0),0)</f>
        <v>0</v>
      </c>
      <c r="P226" s="31">
        <v>0.53327546296296291</v>
      </c>
    </row>
    <row r="227" spans="1:18">
      <c r="A227" s="15">
        <v>12649900</v>
      </c>
      <c r="B227" s="15">
        <v>12633442</v>
      </c>
      <c r="C227" s="16" t="s">
        <v>181</v>
      </c>
      <c r="D227" s="35">
        <v>45539</v>
      </c>
      <c r="E227" s="16" t="s">
        <v>47</v>
      </c>
      <c r="F227" s="17" t="s">
        <v>145</v>
      </c>
      <c r="G227" s="16" t="s">
        <v>134</v>
      </c>
      <c r="H227" s="15">
        <v>22</v>
      </c>
      <c r="I227" s="29">
        <v>188.64</v>
      </c>
      <c r="J227" s="29">
        <v>0</v>
      </c>
      <c r="K227" s="29">
        <f>(H227*I227)*0.00297%</f>
        <v>0.123257376</v>
      </c>
      <c r="L227" s="29">
        <f>2*(H227*I227)*0.0001%</f>
        <v>8.3001599999999991E-3</v>
      </c>
      <c r="M227" s="29">
        <f>(J227+K227+L227)*18%</f>
        <v>2.3680356480000001E-2</v>
      </c>
      <c r="N227" s="29">
        <f>(H227*I227)*0.1%</f>
        <v>4.15008</v>
      </c>
      <c r="O227" s="29">
        <f>IF(G227="BUY", ROUND((H227*I227)*0.015%,0),0)</f>
        <v>0</v>
      </c>
      <c r="P227" s="32">
        <v>0.4117939814814815</v>
      </c>
    </row>
    <row r="228" spans="1:18">
      <c r="A228" s="13">
        <v>12765333</v>
      </c>
      <c r="B228" s="13">
        <v>26657514</v>
      </c>
      <c r="C228" s="23" t="s">
        <v>121</v>
      </c>
      <c r="D228" s="34">
        <v>45539</v>
      </c>
      <c r="E228" s="23" t="s">
        <v>47</v>
      </c>
      <c r="F228" s="14" t="s">
        <v>19</v>
      </c>
      <c r="G228" s="14" t="s">
        <v>134</v>
      </c>
      <c r="H228" s="25">
        <v>10</v>
      </c>
      <c r="I228" s="26">
        <v>1075.55</v>
      </c>
      <c r="J228" s="26">
        <v>15</v>
      </c>
      <c r="K228" s="26">
        <f>(H228*I228)*0.00297%</f>
        <v>0.31943834999999998</v>
      </c>
      <c r="L228" s="26">
        <f>2*(H228*I228)*0.0001%</f>
        <v>2.1510999999999999E-2</v>
      </c>
      <c r="M228" s="26">
        <f>(J228+K228+L228)*18%</f>
        <v>2.7613708830000001</v>
      </c>
      <c r="N228" s="26">
        <f>(H228*I228)*0.1%</f>
        <v>10.7555</v>
      </c>
      <c r="O228" s="26">
        <f>IF(G228="BUY", ROUND((H228*I228)*0.015%,0),0)</f>
        <v>0</v>
      </c>
      <c r="P228" s="31">
        <v>0.58340277777777783</v>
      </c>
    </row>
    <row r="229" spans="1:18">
      <c r="A229" s="13">
        <v>12765333</v>
      </c>
      <c r="B229" s="13">
        <v>26657514</v>
      </c>
      <c r="C229" s="23" t="s">
        <v>121</v>
      </c>
      <c r="D229" s="34">
        <v>45540</v>
      </c>
      <c r="E229" s="23" t="s">
        <v>47</v>
      </c>
      <c r="F229" s="14" t="s">
        <v>83</v>
      </c>
      <c r="G229" s="14" t="s">
        <v>133</v>
      </c>
      <c r="H229" s="25">
        <v>5</v>
      </c>
      <c r="I229" s="26">
        <v>1936.45</v>
      </c>
      <c r="J229" s="26">
        <v>15</v>
      </c>
      <c r="K229" s="26">
        <f>(H229*I229)*0.00297%</f>
        <v>0.28756282500000002</v>
      </c>
      <c r="L229" s="26">
        <f>2*(H229*I229)*0.0001%</f>
        <v>1.93645E-2</v>
      </c>
      <c r="M229" s="26">
        <f>(J229+K229+L229)*18%</f>
        <v>2.7552469185000001</v>
      </c>
      <c r="N229" s="26">
        <f>(H229*I229)*0.1%</f>
        <v>9.6822499999999998</v>
      </c>
      <c r="O229" s="26">
        <f>IF(G229="BUY", ROUND((H229*I229)*0.015%,0),0)</f>
        <v>1</v>
      </c>
      <c r="P229" s="31">
        <v>0.39299768518518519</v>
      </c>
    </row>
    <row r="230" spans="1:18">
      <c r="A230" s="15">
        <v>12649900</v>
      </c>
      <c r="B230" s="15">
        <v>12633442</v>
      </c>
      <c r="C230" s="16" t="s">
        <v>181</v>
      </c>
      <c r="D230" s="35">
        <v>45540</v>
      </c>
      <c r="E230" s="16" t="s">
        <v>47</v>
      </c>
      <c r="F230" s="17" t="s">
        <v>84</v>
      </c>
      <c r="G230" s="16" t="s">
        <v>133</v>
      </c>
      <c r="H230" s="15">
        <v>1</v>
      </c>
      <c r="I230" s="29">
        <v>4563</v>
      </c>
      <c r="J230" s="29">
        <v>0</v>
      </c>
      <c r="K230" s="29">
        <f>(H230*I230)*0.00297%</f>
        <v>0.13552110000000001</v>
      </c>
      <c r="L230" s="29">
        <f>2*(H230*I230)*0.0001%</f>
        <v>9.1260000000000004E-3</v>
      </c>
      <c r="M230" s="29">
        <f>(J230+K230+L230)*18%</f>
        <v>2.6036477999999998E-2</v>
      </c>
      <c r="N230" s="29">
        <f>(H230*I230)*0.1%</f>
        <v>4.5629999999999997</v>
      </c>
      <c r="O230" s="29">
        <f>IF(G230="BUY", ROUND((H230*I230)*0.015%,0),0)</f>
        <v>1</v>
      </c>
      <c r="P230" s="32">
        <v>0.64383101851851854</v>
      </c>
    </row>
    <row r="231" spans="1:18">
      <c r="A231" s="15">
        <v>12649900</v>
      </c>
      <c r="B231" s="15">
        <v>12633442</v>
      </c>
      <c r="C231" s="16" t="s">
        <v>181</v>
      </c>
      <c r="D231" s="35">
        <v>45541</v>
      </c>
      <c r="E231" s="16" t="s">
        <v>47</v>
      </c>
      <c r="F231" s="17" t="s">
        <v>91</v>
      </c>
      <c r="G231" s="16" t="s">
        <v>134</v>
      </c>
      <c r="H231" s="15">
        <v>5</v>
      </c>
      <c r="I231" s="29">
        <v>813.6</v>
      </c>
      <c r="J231" s="29">
        <v>0</v>
      </c>
      <c r="K231" s="29">
        <f>(H231*I231)*0.00297%</f>
        <v>0.1208196</v>
      </c>
      <c r="L231" s="29">
        <f>2*(H231*I231)*0.0001%</f>
        <v>8.1359999999999991E-3</v>
      </c>
      <c r="M231" s="29">
        <f>(J231+K231+L231)*18%</f>
        <v>2.3212007999999999E-2</v>
      </c>
      <c r="N231" s="29">
        <f>(H231*I231)*0.1%</f>
        <v>4.0680000000000005</v>
      </c>
      <c r="O231" s="29">
        <f>IF(G231="BUY", ROUND((H231*I231)*0.015%,0),0)</f>
        <v>0</v>
      </c>
      <c r="P231" s="32">
        <v>0.46739583333333334</v>
      </c>
    </row>
    <row r="232" spans="1:18">
      <c r="A232" s="13">
        <v>12765333</v>
      </c>
      <c r="B232" s="13">
        <v>26657514</v>
      </c>
      <c r="C232" s="23" t="s">
        <v>121</v>
      </c>
      <c r="D232" s="34">
        <v>45541</v>
      </c>
      <c r="E232" s="23" t="s">
        <v>47</v>
      </c>
      <c r="F232" s="14" t="s">
        <v>84</v>
      </c>
      <c r="G232" s="14" t="s">
        <v>133</v>
      </c>
      <c r="H232" s="25">
        <v>5</v>
      </c>
      <c r="I232" s="26">
        <v>4418</v>
      </c>
      <c r="J232" s="26">
        <v>15</v>
      </c>
      <c r="K232" s="26">
        <f>(H232*I232)*0.00297%</f>
        <v>0.65607300000000002</v>
      </c>
      <c r="L232" s="26">
        <f>2*(H232*I232)*0.0001%</f>
        <v>4.4179999999999997E-2</v>
      </c>
      <c r="M232" s="26">
        <f>(J232+K232+L232)*18%</f>
        <v>2.82604554</v>
      </c>
      <c r="N232" s="26">
        <f>(H232*I232)*0.1%</f>
        <v>22.09</v>
      </c>
      <c r="O232" s="26">
        <f>IF(G232="BUY", ROUND((H232*I232)*0.015%,0),0)</f>
        <v>3</v>
      </c>
      <c r="P232" s="31">
        <v>0.6337962962962963</v>
      </c>
    </row>
    <row r="233" spans="1:18">
      <c r="A233" s="15">
        <v>12649900</v>
      </c>
      <c r="B233" s="15">
        <v>12633442</v>
      </c>
      <c r="C233" s="16" t="s">
        <v>181</v>
      </c>
      <c r="D233" s="35">
        <v>45541</v>
      </c>
      <c r="E233" s="16" t="s">
        <v>47</v>
      </c>
      <c r="F233" s="17" t="s">
        <v>127</v>
      </c>
      <c r="G233" s="16" t="s">
        <v>133</v>
      </c>
      <c r="H233" s="15">
        <v>2</v>
      </c>
      <c r="I233" s="29">
        <v>1861.85</v>
      </c>
      <c r="J233" s="29">
        <v>0</v>
      </c>
      <c r="K233" s="29">
        <f>(H233*I233)*0.00297%</f>
        <v>0.11059389</v>
      </c>
      <c r="L233" s="29">
        <f>2*(H233*I233)*0.0001%</f>
        <v>7.447399999999999E-3</v>
      </c>
      <c r="M233" s="29">
        <f>(J233+K233+L233)*18%</f>
        <v>2.1247432199999999E-2</v>
      </c>
      <c r="N233" s="29">
        <f>(H233*I233)*0.1%</f>
        <v>3.7237</v>
      </c>
      <c r="O233" s="29">
        <f>IF(G233="BUY", ROUND((H233*I233)*0.015%,0),0)</f>
        <v>1</v>
      </c>
      <c r="P233" s="32">
        <v>0.64284722222222224</v>
      </c>
    </row>
    <row r="234" spans="1:18">
      <c r="A234" s="15">
        <v>12649900</v>
      </c>
      <c r="B234" s="15">
        <v>12633442</v>
      </c>
      <c r="C234" s="16" t="s">
        <v>181</v>
      </c>
      <c r="D234" s="35">
        <v>45541</v>
      </c>
      <c r="E234" s="16" t="s">
        <v>47</v>
      </c>
      <c r="F234" s="17" t="s">
        <v>128</v>
      </c>
      <c r="G234" s="16" t="s">
        <v>133</v>
      </c>
      <c r="H234" s="15">
        <v>5</v>
      </c>
      <c r="I234" s="29">
        <v>213.82</v>
      </c>
      <c r="J234" s="29">
        <v>0</v>
      </c>
      <c r="K234" s="29">
        <f>(H234*I234)*0.00297%</f>
        <v>3.1752269999999999E-2</v>
      </c>
      <c r="L234" s="29">
        <f>2*(H234*I234)*0.0001%</f>
        <v>2.1381999999999998E-3</v>
      </c>
      <c r="M234" s="29">
        <f>(J234+K234+L234)*18%</f>
        <v>6.1002845999999994E-3</v>
      </c>
      <c r="N234" s="29">
        <f>(H234*I234)*0.1%</f>
        <v>1.0690999999999999</v>
      </c>
      <c r="O234" s="29">
        <f>IF(G234="BUY", ROUND((H234*I234)*0.015%,0),0)</f>
        <v>0</v>
      </c>
      <c r="P234" s="32">
        <v>0.64369212962962963</v>
      </c>
    </row>
    <row r="235" spans="1:18">
      <c r="A235" s="13">
        <v>12765333</v>
      </c>
      <c r="B235" s="13">
        <v>26657514</v>
      </c>
      <c r="C235" s="23" t="s">
        <v>121</v>
      </c>
      <c r="D235" s="34">
        <v>45544</v>
      </c>
      <c r="E235" s="23" t="s">
        <v>47</v>
      </c>
      <c r="F235" s="14" t="s">
        <v>0</v>
      </c>
      <c r="G235" s="14" t="s">
        <v>133</v>
      </c>
      <c r="H235" s="25">
        <v>8</v>
      </c>
      <c r="I235" s="26">
        <v>153.63999999999999</v>
      </c>
      <c r="J235" s="26">
        <v>15</v>
      </c>
      <c r="K235" s="26">
        <f>(H235*I235)*0.00297%</f>
        <v>3.6504863999999998E-2</v>
      </c>
      <c r="L235" s="26">
        <f>2*(H235*I235)*0.0001%</f>
        <v>2.4582399999999996E-3</v>
      </c>
      <c r="M235" s="26">
        <f>(J235+K235+L235)*18%</f>
        <v>2.7070133587199998</v>
      </c>
      <c r="N235" s="26">
        <f>(H235*I235)*0.1%</f>
        <v>1.22912</v>
      </c>
      <c r="O235" s="26">
        <f>IF(G235="BUY", ROUND((H235*I235)*0.015%,0),0)</f>
        <v>0</v>
      </c>
      <c r="P235" s="31">
        <v>0.63548611111111108</v>
      </c>
    </row>
    <row r="236" spans="1:18">
      <c r="A236" s="15">
        <v>12649900</v>
      </c>
      <c r="B236" s="15">
        <v>12633442</v>
      </c>
      <c r="C236" s="16" t="s">
        <v>181</v>
      </c>
      <c r="D236" s="35">
        <v>45554</v>
      </c>
      <c r="E236" s="16" t="s">
        <v>47</v>
      </c>
      <c r="F236" s="17" t="s">
        <v>88</v>
      </c>
      <c r="G236" s="16" t="s">
        <v>134</v>
      </c>
      <c r="H236" s="15">
        <v>4</v>
      </c>
      <c r="I236" s="29">
        <v>484.7</v>
      </c>
      <c r="J236" s="29">
        <v>0</v>
      </c>
      <c r="K236" s="29">
        <f>(H236*I236)*0.00297%</f>
        <v>5.7582359999999999E-2</v>
      </c>
      <c r="L236" s="29">
        <f>2*(H236*I236)*0.0001%</f>
        <v>3.8775999999999997E-3</v>
      </c>
      <c r="M236" s="29">
        <f>(J236+K236+L236)*18%</f>
        <v>1.10627928E-2</v>
      </c>
      <c r="N236" s="29">
        <f>(H236*I236)*0.1%</f>
        <v>1.9388000000000001</v>
      </c>
      <c r="O236" s="29">
        <f>IF(G236="BUY", ROUND((H236*I236)*0.015%,0),0)</f>
        <v>0</v>
      </c>
      <c r="P236" s="32">
        <v>0.47291666666666665</v>
      </c>
    </row>
    <row r="237" spans="1:18">
      <c r="A237" s="36">
        <v>12765333</v>
      </c>
      <c r="B237" s="36">
        <v>26657514</v>
      </c>
      <c r="C237" s="37" t="s">
        <v>182</v>
      </c>
      <c r="D237" s="38">
        <v>45554.606944444444</v>
      </c>
      <c r="E237" s="37" t="s">
        <v>151</v>
      </c>
      <c r="F237" s="39" t="s">
        <v>126</v>
      </c>
      <c r="G237" s="37" t="s">
        <v>131</v>
      </c>
      <c r="H237" s="36">
        <v>20</v>
      </c>
      <c r="I237" s="41">
        <v>504</v>
      </c>
      <c r="J237" s="41">
        <v>201.6</v>
      </c>
      <c r="K237" s="41"/>
      <c r="L237" s="41"/>
      <c r="M237" s="41">
        <v>36.29</v>
      </c>
      <c r="N237" s="41"/>
      <c r="O237" s="41">
        <v>1.51</v>
      </c>
      <c r="P237" s="40"/>
      <c r="R237" s="1"/>
    </row>
    <row r="238" spans="1:18">
      <c r="A238" s="15">
        <v>12649900</v>
      </c>
      <c r="B238" s="15">
        <v>12633442</v>
      </c>
      <c r="C238" s="16" t="s">
        <v>181</v>
      </c>
      <c r="D238" s="35">
        <v>45561</v>
      </c>
      <c r="E238" s="16" t="s">
        <v>47</v>
      </c>
      <c r="F238" s="17" t="s">
        <v>90</v>
      </c>
      <c r="G238" s="16" t="s">
        <v>134</v>
      </c>
      <c r="H238" s="15">
        <v>5</v>
      </c>
      <c r="I238" s="29">
        <v>552.20000000000005</v>
      </c>
      <c r="J238" s="29">
        <v>0</v>
      </c>
      <c r="K238" s="29">
        <f>(H238*I238)*0.00297%</f>
        <v>8.2001699999999997E-2</v>
      </c>
      <c r="L238" s="29">
        <f>2*(H238*I238)*0.0001%</f>
        <v>5.522E-3</v>
      </c>
      <c r="M238" s="29">
        <f>(J238+K238+L238)*18%</f>
        <v>1.5754265999999999E-2</v>
      </c>
      <c r="N238" s="29">
        <f>(H238*I238)*0.1%</f>
        <v>2.7610000000000001</v>
      </c>
      <c r="O238" s="29">
        <f>IF(G238="BUY", ROUND((H238*I238)*0.015%,0),0)</f>
        <v>0</v>
      </c>
      <c r="P238" s="32">
        <v>0.63665509259259256</v>
      </c>
    </row>
    <row r="239" spans="1:18">
      <c r="A239" s="15">
        <v>12649900</v>
      </c>
      <c r="B239" s="15">
        <v>12633442</v>
      </c>
      <c r="C239" s="16" t="s">
        <v>181</v>
      </c>
      <c r="D239" s="35">
        <v>45562</v>
      </c>
      <c r="E239" s="16" t="s">
        <v>47</v>
      </c>
      <c r="F239" s="17" t="s">
        <v>41</v>
      </c>
      <c r="G239" s="16" t="s">
        <v>134</v>
      </c>
      <c r="H239" s="15">
        <v>4</v>
      </c>
      <c r="I239" s="29">
        <v>751.85</v>
      </c>
      <c r="J239" s="29">
        <v>0</v>
      </c>
      <c r="K239" s="29">
        <f>(H239*I239)*0.00297%</f>
        <v>8.9319780000000001E-2</v>
      </c>
      <c r="L239" s="29">
        <f>2*(H239*I239)*0.0001%</f>
        <v>6.0147999999999998E-3</v>
      </c>
      <c r="M239" s="29">
        <f>(J239+K239+L239)*18%</f>
        <v>1.71602244E-2</v>
      </c>
      <c r="N239" s="29">
        <f>(H239*I239)*0.1%</f>
        <v>3.0074000000000001</v>
      </c>
      <c r="O239" s="29">
        <f>IF(G239="BUY", ROUND((H239*I239)*0.015%,0),0)</f>
        <v>0</v>
      </c>
      <c r="P239" s="32">
        <v>0.44754629629629628</v>
      </c>
    </row>
    <row r="240" spans="1:18">
      <c r="A240" s="15">
        <v>12649900</v>
      </c>
      <c r="B240" s="15">
        <v>12633442</v>
      </c>
      <c r="C240" s="16" t="s">
        <v>181</v>
      </c>
      <c r="D240" s="35">
        <v>45565</v>
      </c>
      <c r="E240" s="16" t="s">
        <v>47</v>
      </c>
      <c r="F240" s="17" t="s">
        <v>89</v>
      </c>
      <c r="G240" s="16" t="s">
        <v>134</v>
      </c>
      <c r="H240" s="15">
        <v>25</v>
      </c>
      <c r="I240" s="29">
        <v>169.94</v>
      </c>
      <c r="J240" s="29">
        <v>0</v>
      </c>
      <c r="K240" s="29">
        <f>(H240*I240)*0.00297%</f>
        <v>0.12618045</v>
      </c>
      <c r="L240" s="29">
        <f>2*(H240*I240)*0.0001%</f>
        <v>8.4969999999999993E-3</v>
      </c>
      <c r="M240" s="29">
        <f>(J240+K240+L240)*18%</f>
        <v>2.4241940999999999E-2</v>
      </c>
      <c r="N240" s="29">
        <f>(H240*I240)*0.1%</f>
        <v>4.2484999999999999</v>
      </c>
      <c r="O240" s="29">
        <f>IF(G240="BUY", ROUND((H240*I240)*0.015%,0),0)</f>
        <v>0</v>
      </c>
      <c r="P240" s="32">
        <v>0.42270833333333335</v>
      </c>
    </row>
    <row r="241" spans="1:18">
      <c r="A241" s="15">
        <v>12649900</v>
      </c>
      <c r="B241" s="15">
        <v>12633442</v>
      </c>
      <c r="C241" s="16" t="s">
        <v>181</v>
      </c>
      <c r="D241" s="35">
        <v>45566</v>
      </c>
      <c r="E241" s="16" t="s">
        <v>47</v>
      </c>
      <c r="F241" s="17" t="s">
        <v>146</v>
      </c>
      <c r="G241" s="16" t="s">
        <v>133</v>
      </c>
      <c r="H241" s="15">
        <v>20</v>
      </c>
      <c r="I241" s="29">
        <v>350.4</v>
      </c>
      <c r="J241" s="29">
        <v>0</v>
      </c>
      <c r="K241" s="29">
        <f>(H241*I241)*0.00297%</f>
        <v>0.20813760000000001</v>
      </c>
      <c r="L241" s="29">
        <f>2*(H241*I241)*0.0001%</f>
        <v>1.4015999999999999E-2</v>
      </c>
      <c r="M241" s="29">
        <f>(J241+K241+L241)*18%</f>
        <v>3.9987648000000001E-2</v>
      </c>
      <c r="N241" s="29">
        <f>(H241*I241)*0.1%</f>
        <v>7.008</v>
      </c>
      <c r="O241" s="29">
        <f>IF(G241="BUY", ROUND((H241*I241)*0.015%,0),0)</f>
        <v>1</v>
      </c>
      <c r="P241" s="32">
        <v>0.61537037037037035</v>
      </c>
    </row>
    <row r="242" spans="1:18">
      <c r="A242" s="15">
        <v>12649900</v>
      </c>
      <c r="B242" s="15">
        <v>12633442</v>
      </c>
      <c r="C242" s="16" t="s">
        <v>181</v>
      </c>
      <c r="D242" s="35">
        <v>45566</v>
      </c>
      <c r="E242" s="16" t="s">
        <v>47</v>
      </c>
      <c r="F242" s="17" t="s">
        <v>147</v>
      </c>
      <c r="G242" s="16" t="s">
        <v>133</v>
      </c>
      <c r="H242" s="15">
        <v>100</v>
      </c>
      <c r="I242" s="29">
        <v>54.56</v>
      </c>
      <c r="J242" s="29">
        <v>0</v>
      </c>
      <c r="K242" s="29">
        <f>(H242*I242)*0.00297%</f>
        <v>0.1620432</v>
      </c>
      <c r="L242" s="29">
        <f>2*(H242*I242)*0.0001%</f>
        <v>1.0912E-2</v>
      </c>
      <c r="M242" s="29">
        <f>(J242+K242+L242)*18%</f>
        <v>3.1131935999999999E-2</v>
      </c>
      <c r="N242" s="29">
        <f>(H242*I242)*0.1%</f>
        <v>5.4560000000000004</v>
      </c>
      <c r="O242" s="29">
        <f>IF(G242="BUY", ROUND((H242*I242)*0.015%,0),0)</f>
        <v>1</v>
      </c>
      <c r="P242" s="32">
        <v>0.62379629629629629</v>
      </c>
    </row>
    <row r="243" spans="1:18">
      <c r="A243" s="15">
        <v>12649900</v>
      </c>
      <c r="B243" s="15">
        <v>12633442</v>
      </c>
      <c r="C243" s="16" t="s">
        <v>181</v>
      </c>
      <c r="D243" s="35">
        <v>45569</v>
      </c>
      <c r="E243" s="16" t="s">
        <v>47</v>
      </c>
      <c r="F243" s="17" t="s">
        <v>86</v>
      </c>
      <c r="G243" s="16" t="s">
        <v>134</v>
      </c>
      <c r="H243" s="15">
        <v>8</v>
      </c>
      <c r="I243" s="29">
        <v>552</v>
      </c>
      <c r="J243" s="29">
        <v>0</v>
      </c>
      <c r="K243" s="29">
        <f>(H243*I243)*0.00297%</f>
        <v>0.1311552</v>
      </c>
      <c r="L243" s="29">
        <f>2*(H243*I243)*0.0001%</f>
        <v>8.8319999999999996E-3</v>
      </c>
      <c r="M243" s="29">
        <f>(J243+K243+L243)*18%</f>
        <v>2.5197695999999999E-2</v>
      </c>
      <c r="N243" s="29">
        <f>(H243*I243)*0.1%</f>
        <v>4.4160000000000004</v>
      </c>
      <c r="O243" s="29">
        <f>IF(G243="BUY", ROUND((H243*I243)*0.015%,0),0)</f>
        <v>0</v>
      </c>
      <c r="P243" s="32">
        <v>0.39311342592592591</v>
      </c>
    </row>
    <row r="244" spans="1:18">
      <c r="A244" s="36">
        <v>12765333</v>
      </c>
      <c r="B244" s="36">
        <v>26657514</v>
      </c>
      <c r="C244" s="37" t="s">
        <v>182</v>
      </c>
      <c r="D244" s="38">
        <v>45572</v>
      </c>
      <c r="E244" s="37" t="s">
        <v>151</v>
      </c>
      <c r="F244" s="39" t="s">
        <v>157</v>
      </c>
      <c r="G244" s="37" t="s">
        <v>131</v>
      </c>
      <c r="H244" s="36">
        <v>5</v>
      </c>
      <c r="I244" s="41">
        <v>2123</v>
      </c>
      <c r="J244" s="41">
        <v>212.3</v>
      </c>
      <c r="K244" s="41"/>
      <c r="L244" s="41"/>
      <c r="M244" s="41">
        <v>38.21</v>
      </c>
      <c r="N244" s="41"/>
      <c r="O244" s="41">
        <v>1.59</v>
      </c>
      <c r="P244" s="40"/>
    </row>
    <row r="245" spans="1:18">
      <c r="A245" s="36">
        <v>12765333</v>
      </c>
      <c r="B245" s="36">
        <v>26657514</v>
      </c>
      <c r="C245" s="37" t="s">
        <v>182</v>
      </c>
      <c r="D245" s="38">
        <v>45572</v>
      </c>
      <c r="E245" s="37" t="s">
        <v>151</v>
      </c>
      <c r="F245" s="39" t="s">
        <v>158</v>
      </c>
      <c r="G245" s="37" t="s">
        <v>131</v>
      </c>
      <c r="H245" s="36">
        <v>20</v>
      </c>
      <c r="I245" s="41">
        <v>464</v>
      </c>
      <c r="J245" s="41">
        <v>204.16</v>
      </c>
      <c r="K245" s="41"/>
      <c r="L245" s="41"/>
      <c r="M245" s="41">
        <v>36.75</v>
      </c>
      <c r="N245" s="41"/>
      <c r="O245" s="41">
        <v>1.53</v>
      </c>
      <c r="P245" s="40"/>
    </row>
    <row r="246" spans="1:18">
      <c r="A246" s="13">
        <v>12765333</v>
      </c>
      <c r="B246" s="13">
        <v>26657514</v>
      </c>
      <c r="C246" s="23" t="s">
        <v>121</v>
      </c>
      <c r="D246" s="34">
        <v>45573</v>
      </c>
      <c r="E246" s="23" t="s">
        <v>47</v>
      </c>
      <c r="F246" s="14" t="s">
        <v>63</v>
      </c>
      <c r="G246" s="14" t="s">
        <v>134</v>
      </c>
      <c r="H246" s="25">
        <v>2</v>
      </c>
      <c r="I246" s="26">
        <v>2380.8000000000002</v>
      </c>
      <c r="J246" s="26">
        <v>15</v>
      </c>
      <c r="K246" s="26">
        <f>(H246*I246)*0.00297%</f>
        <v>0.14141952000000002</v>
      </c>
      <c r="L246" s="26">
        <f>2*(H246*I246)*0.0001%</f>
        <v>9.5232000000000008E-3</v>
      </c>
      <c r="M246" s="26">
        <f>(J246+K246+L246)*18%</f>
        <v>2.7271696895999997</v>
      </c>
      <c r="N246" s="26">
        <f>(H246*I246)*0.1%</f>
        <v>4.7616000000000005</v>
      </c>
      <c r="O246" s="26">
        <f>IF(G246="BUY", ROUND((H246*I246)*0.015%,0),0)</f>
        <v>0</v>
      </c>
      <c r="P246" s="31">
        <v>0.63548611111111108</v>
      </c>
    </row>
    <row r="247" spans="1:18">
      <c r="A247" s="13">
        <v>12765333</v>
      </c>
      <c r="B247" s="13">
        <v>26657514</v>
      </c>
      <c r="C247" s="23" t="s">
        <v>121</v>
      </c>
      <c r="D247" s="34">
        <v>45574</v>
      </c>
      <c r="E247" s="23" t="s">
        <v>47</v>
      </c>
      <c r="F247" s="14" t="s">
        <v>159</v>
      </c>
      <c r="G247" s="14" t="s">
        <v>133</v>
      </c>
      <c r="H247" s="25">
        <v>5</v>
      </c>
      <c r="I247" s="26">
        <v>896.3</v>
      </c>
      <c r="J247" s="26">
        <v>15</v>
      </c>
      <c r="K247" s="26">
        <f>(H247*I247)*0.00297%</f>
        <v>0.13310055000000001</v>
      </c>
      <c r="L247" s="26">
        <f>2*(H247*I247)*0.0001%</f>
        <v>8.9629999999999987E-3</v>
      </c>
      <c r="M247" s="26">
        <f>(J247+K247+L247)*18%</f>
        <v>2.7255714389999999</v>
      </c>
      <c r="N247" s="26">
        <f>(H247*I247)*0.1%</f>
        <v>4.4815000000000005</v>
      </c>
      <c r="O247" s="26">
        <f>IF(G247="BUY", ROUND((H247*I247)*0.015%,0),0)</f>
        <v>1</v>
      </c>
      <c r="P247" s="31">
        <v>0.6416087962962963</v>
      </c>
      <c r="R247" s="42"/>
    </row>
    <row r="248" spans="1:18">
      <c r="A248" s="13">
        <v>12765333</v>
      </c>
      <c r="B248" s="13">
        <v>26657514</v>
      </c>
      <c r="C248" s="23" t="s">
        <v>121</v>
      </c>
      <c r="D248" s="34">
        <v>45575</v>
      </c>
      <c r="E248" s="23" t="s">
        <v>47</v>
      </c>
      <c r="F248" s="14" t="s">
        <v>160</v>
      </c>
      <c r="G248" s="14" t="s">
        <v>133</v>
      </c>
      <c r="H248" s="25">
        <v>9</v>
      </c>
      <c r="I248" s="26">
        <v>1080</v>
      </c>
      <c r="J248" s="26">
        <v>15</v>
      </c>
      <c r="K248" s="26">
        <f>(H248*I248)*0.00297%</f>
        <v>0.288684</v>
      </c>
      <c r="L248" s="26">
        <f>2*(H248*I248)*0.0001%</f>
        <v>1.9439999999999999E-2</v>
      </c>
      <c r="M248" s="26">
        <f>(J248+K248+L248)*18%</f>
        <v>2.7554623199999999</v>
      </c>
      <c r="N248" s="26">
        <f>(H248*I248)*0.1%</f>
        <v>9.7200000000000006</v>
      </c>
      <c r="O248" s="26">
        <f>IF(G248="BUY", ROUND((H248*I248)*0.015%,0),0)</f>
        <v>1</v>
      </c>
      <c r="P248" s="31">
        <v>0.6416087962962963</v>
      </c>
      <c r="R248" s="42"/>
    </row>
    <row r="249" spans="1:18">
      <c r="A249" s="13">
        <v>12765333</v>
      </c>
      <c r="B249" s="13">
        <v>26657514</v>
      </c>
      <c r="C249" s="23" t="s">
        <v>121</v>
      </c>
      <c r="D249" s="34">
        <v>45575</v>
      </c>
      <c r="E249" s="23" t="s">
        <v>47</v>
      </c>
      <c r="F249" s="14" t="s">
        <v>143</v>
      </c>
      <c r="G249" s="14" t="s">
        <v>133</v>
      </c>
      <c r="H249" s="25">
        <v>50</v>
      </c>
      <c r="I249" s="26">
        <v>183.75</v>
      </c>
      <c r="J249" s="26">
        <v>15</v>
      </c>
      <c r="K249" s="26">
        <f>(H249*I249)*0.00297%</f>
        <v>0.27286874999999999</v>
      </c>
      <c r="L249" s="26">
        <f>2*(H249*I249)*0.0001%</f>
        <v>1.8374999999999999E-2</v>
      </c>
      <c r="M249" s="26">
        <f>(J249+K249+L249)*18%</f>
        <v>2.7524238750000003</v>
      </c>
      <c r="N249" s="26">
        <f>(H249*I249)*0.1%</f>
        <v>9.1875</v>
      </c>
      <c r="O249" s="26">
        <f>IF(G249="BUY", ROUND((H249*I249)*0.015%,0),0)</f>
        <v>1</v>
      </c>
      <c r="P249" s="31">
        <v>0.63906249999999998</v>
      </c>
      <c r="R249" s="42"/>
    </row>
    <row r="250" spans="1:18">
      <c r="A250" s="13">
        <v>12765333</v>
      </c>
      <c r="B250" s="13">
        <v>26657514</v>
      </c>
      <c r="C250" s="23" t="s">
        <v>121</v>
      </c>
      <c r="D250" s="34">
        <v>45575</v>
      </c>
      <c r="E250" s="23" t="s">
        <v>47</v>
      </c>
      <c r="F250" s="14" t="s">
        <v>161</v>
      </c>
      <c r="G250" s="14" t="s">
        <v>133</v>
      </c>
      <c r="H250" s="25">
        <v>30</v>
      </c>
      <c r="I250" s="26">
        <v>200.3</v>
      </c>
      <c r="J250" s="26">
        <v>15</v>
      </c>
      <c r="K250" s="26">
        <f>(H250*I250)*0.00297%</f>
        <v>0.1784673</v>
      </c>
      <c r="L250" s="26">
        <f>2*(H250*I250)*0.0001%</f>
        <v>1.2017999999999999E-2</v>
      </c>
      <c r="M250" s="26">
        <f>(J250+K250+L250)*18%</f>
        <v>2.7342873539999997</v>
      </c>
      <c r="N250" s="26">
        <f>(H250*I250)*0.1%</f>
        <v>6.0090000000000003</v>
      </c>
      <c r="O250" s="26">
        <f>IF(G250="BUY", ROUND((H250*I250)*0.015%,0),0)</f>
        <v>1</v>
      </c>
      <c r="P250" s="31">
        <v>0.64246527777777773</v>
      </c>
      <c r="R250" s="42"/>
    </row>
    <row r="251" spans="1:18">
      <c r="A251" s="13">
        <v>12765333</v>
      </c>
      <c r="B251" s="13">
        <v>26657514</v>
      </c>
      <c r="C251" s="23" t="s">
        <v>121</v>
      </c>
      <c r="D251" s="34">
        <v>45575</v>
      </c>
      <c r="E251" s="23" t="s">
        <v>47</v>
      </c>
      <c r="F251" s="14" t="s">
        <v>162</v>
      </c>
      <c r="G251" s="14" t="s">
        <v>133</v>
      </c>
      <c r="H251" s="25">
        <v>20</v>
      </c>
      <c r="I251" s="26">
        <v>481.4</v>
      </c>
      <c r="J251" s="26">
        <v>15</v>
      </c>
      <c r="K251" s="26">
        <f>(H251*I251)*0.00297%</f>
        <v>0.28595160000000003</v>
      </c>
      <c r="L251" s="26">
        <f>2*(H251*I251)*0.0001%</f>
        <v>1.9255999999999999E-2</v>
      </c>
      <c r="M251" s="26">
        <f>(J251+K251+L251)*18%</f>
        <v>2.7549373680000002</v>
      </c>
      <c r="N251" s="26">
        <f>(H251*I251)*0.1%</f>
        <v>9.6280000000000001</v>
      </c>
      <c r="O251" s="26">
        <f>IF(G251="BUY", ROUND((H251*I251)*0.015%,0),0)</f>
        <v>1</v>
      </c>
      <c r="P251" s="31">
        <v>0.64104166666666662</v>
      </c>
      <c r="R251" s="42"/>
    </row>
    <row r="252" spans="1:18">
      <c r="A252" s="13">
        <v>12765333</v>
      </c>
      <c r="B252" s="13">
        <v>26657514</v>
      </c>
      <c r="C252" s="23" t="s">
        <v>121</v>
      </c>
      <c r="D252" s="34">
        <v>45575</v>
      </c>
      <c r="E252" s="23" t="s">
        <v>47</v>
      </c>
      <c r="F252" s="14" t="s">
        <v>86</v>
      </c>
      <c r="G252" s="14" t="s">
        <v>133</v>
      </c>
      <c r="H252" s="25">
        <v>12</v>
      </c>
      <c r="I252" s="26">
        <v>527.9</v>
      </c>
      <c r="J252" s="26">
        <v>15</v>
      </c>
      <c r="K252" s="26">
        <f>(H252*I252)*0.00297%</f>
        <v>0.18814355999999999</v>
      </c>
      <c r="L252" s="26">
        <f>2*(H252*I252)*0.0001%</f>
        <v>1.2669599999999998E-2</v>
      </c>
      <c r="M252" s="26">
        <f>(J252+K252+L252)*18%</f>
        <v>2.7361463688000001</v>
      </c>
      <c r="N252" s="26">
        <f>(H252*I252)*0.1%</f>
        <v>6.3347999999999995</v>
      </c>
      <c r="O252" s="26">
        <f>IF(G252="BUY", ROUND((H252*I252)*0.015%,0),0)</f>
        <v>1</v>
      </c>
      <c r="P252" s="31">
        <v>0.64553240740740736</v>
      </c>
      <c r="R252" s="42"/>
    </row>
    <row r="253" spans="1:18">
      <c r="A253" s="13">
        <v>12765333</v>
      </c>
      <c r="B253" s="13">
        <v>26657514</v>
      </c>
      <c r="C253" s="23" t="s">
        <v>121</v>
      </c>
      <c r="D253" s="34">
        <v>45575</v>
      </c>
      <c r="E253" s="23" t="s">
        <v>47</v>
      </c>
      <c r="F253" s="14" t="s">
        <v>163</v>
      </c>
      <c r="G253" s="14" t="s">
        <v>133</v>
      </c>
      <c r="H253" s="25">
        <v>150</v>
      </c>
      <c r="I253" s="26">
        <v>54.55</v>
      </c>
      <c r="J253" s="26">
        <v>15</v>
      </c>
      <c r="K253" s="26">
        <f>(H253*I253)*0.00297%</f>
        <v>0.24302024999999999</v>
      </c>
      <c r="L253" s="26">
        <f>2*(H253*I253)*0.0001%</f>
        <v>1.6364999999999998E-2</v>
      </c>
      <c r="M253" s="26">
        <f>(J253+K253+L253)*18%</f>
        <v>2.7466893450000001</v>
      </c>
      <c r="N253" s="26">
        <f>(H253*I253)*0.1%</f>
        <v>8.182500000000001</v>
      </c>
      <c r="O253" s="26">
        <f>IF(G253="BUY", ROUND((H253*I253)*0.015%,0),0)</f>
        <v>1</v>
      </c>
      <c r="P253" s="31">
        <v>0.61300925925925931</v>
      </c>
      <c r="R253" s="42"/>
    </row>
    <row r="254" spans="1:18">
      <c r="A254" s="13">
        <v>12765333</v>
      </c>
      <c r="B254" s="13">
        <v>26657514</v>
      </c>
      <c r="C254" s="23" t="s">
        <v>121</v>
      </c>
      <c r="D254" s="34">
        <v>45575</v>
      </c>
      <c r="E254" s="23" t="s">
        <v>47</v>
      </c>
      <c r="F254" s="14" t="s">
        <v>164</v>
      </c>
      <c r="G254" s="14" t="s">
        <v>133</v>
      </c>
      <c r="H254" s="25">
        <v>25</v>
      </c>
      <c r="I254" s="26">
        <v>326.39999999999998</v>
      </c>
      <c r="J254" s="26">
        <v>15</v>
      </c>
      <c r="K254" s="26">
        <f>(H254*I254)*0.00297%</f>
        <v>0.24235199999999998</v>
      </c>
      <c r="L254" s="26">
        <f>2*(H254*I254)*0.0001%</f>
        <v>1.6319999999999998E-2</v>
      </c>
      <c r="M254" s="26">
        <f>(J254+K254+L254)*18%</f>
        <v>2.7465609600000001</v>
      </c>
      <c r="N254" s="26">
        <f>(H254*I254)*0.1%</f>
        <v>8.16</v>
      </c>
      <c r="O254" s="26">
        <f>IF(G254="BUY", ROUND((H254*I254)*0.015%,0),0)</f>
        <v>1</v>
      </c>
      <c r="P254" s="31">
        <v>0.63950231481481479</v>
      </c>
      <c r="R254" s="42"/>
    </row>
    <row r="255" spans="1:18">
      <c r="A255" s="13">
        <v>12765333</v>
      </c>
      <c r="B255" s="13">
        <v>26657514</v>
      </c>
      <c r="C255" s="23" t="s">
        <v>121</v>
      </c>
      <c r="D255" s="34">
        <v>45575</v>
      </c>
      <c r="E255" s="23" t="s">
        <v>47</v>
      </c>
      <c r="F255" s="14" t="s">
        <v>65</v>
      </c>
      <c r="G255" s="14" t="s">
        <v>134</v>
      </c>
      <c r="H255" s="25">
        <v>2</v>
      </c>
      <c r="I255" s="26">
        <v>4585</v>
      </c>
      <c r="J255" s="26">
        <v>15</v>
      </c>
      <c r="K255" s="26">
        <f>(H255*I255)*0.00297%</f>
        <v>0.27234900000000001</v>
      </c>
      <c r="L255" s="26">
        <f>2*(H255*I255)*0.0001%</f>
        <v>1.8339999999999999E-2</v>
      </c>
      <c r="M255" s="26">
        <f>(J255+K255+L255)*18%</f>
        <v>2.7523240200000001</v>
      </c>
      <c r="N255" s="26">
        <f>(H255*I255)*0.1%</f>
        <v>9.17</v>
      </c>
      <c r="O255" s="26">
        <f>IF(G255="BUY", ROUND((H255*I255)*0.015%,0),0)</f>
        <v>0</v>
      </c>
      <c r="P255" s="31">
        <v>0.42556712962962961</v>
      </c>
    </row>
    <row r="256" spans="1:18">
      <c r="A256" s="13">
        <v>12765333</v>
      </c>
      <c r="B256" s="13">
        <v>26657514</v>
      </c>
      <c r="C256" s="23" t="s">
        <v>121</v>
      </c>
      <c r="D256" s="34">
        <v>45580</v>
      </c>
      <c r="E256" s="23" t="s">
        <v>47</v>
      </c>
      <c r="F256" s="14" t="s">
        <v>165</v>
      </c>
      <c r="G256" s="14" t="s">
        <v>133</v>
      </c>
      <c r="H256" s="25">
        <v>13</v>
      </c>
      <c r="I256" s="26">
        <v>138.47</v>
      </c>
      <c r="J256" s="26">
        <v>15</v>
      </c>
      <c r="K256" s="26">
        <f>(H256*I256)*0.00297%</f>
        <v>5.3463266999999995E-2</v>
      </c>
      <c r="L256" s="26">
        <f>2*(H256*I256)*0.0001%</f>
        <v>3.6002199999999995E-3</v>
      </c>
      <c r="M256" s="26">
        <f>(J256+K256+L256)*18%</f>
        <v>2.7102714276599995</v>
      </c>
      <c r="N256" s="26">
        <f>(H256*I256)*0.1%</f>
        <v>1.8001099999999999</v>
      </c>
      <c r="O256" s="26">
        <f>IF(G256="BUY", ROUND((H256*I256)*0.015%,0),0)</f>
        <v>0</v>
      </c>
      <c r="P256" s="31">
        <v>0.46723379629629602</v>
      </c>
      <c r="R256" s="43"/>
    </row>
    <row r="257" spans="1:16">
      <c r="A257" s="13">
        <v>12765333</v>
      </c>
      <c r="B257" s="13">
        <v>26657514</v>
      </c>
      <c r="C257" s="23" t="s">
        <v>121</v>
      </c>
      <c r="D257" s="34">
        <v>45587</v>
      </c>
      <c r="E257" s="23" t="s">
        <v>47</v>
      </c>
      <c r="F257" s="14" t="s">
        <v>43</v>
      </c>
      <c r="G257" s="14" t="s">
        <v>134</v>
      </c>
      <c r="H257" s="25">
        <v>35</v>
      </c>
      <c r="I257" s="26">
        <v>93.55</v>
      </c>
      <c r="J257" s="26">
        <v>15</v>
      </c>
      <c r="K257" s="26">
        <f>(H257*I257)*0.00297%</f>
        <v>9.7245225000000005E-2</v>
      </c>
      <c r="L257" s="26">
        <f>2*(H257*I257)*0.0001%</f>
        <v>6.5484999999999996E-3</v>
      </c>
      <c r="M257" s="26">
        <f>(J257+K257+L257)*18%</f>
        <v>2.7186828704999999</v>
      </c>
      <c r="N257" s="26">
        <f>(H257*I257)*0.1%</f>
        <v>3.2742499999999999</v>
      </c>
      <c r="O257" s="26">
        <f>IF(G257="BUY", ROUND((H257*I257)*0.015%,0),0)</f>
        <v>0</v>
      </c>
      <c r="P257" s="31">
        <v>0.50890046296296299</v>
      </c>
    </row>
  </sheetData>
  <autoFilter ref="A1:P257" xr:uid="{00D2A85F-01AB-FD4B-8113-5E5277A52E8C}">
    <sortState xmlns:xlrd2="http://schemas.microsoft.com/office/spreadsheetml/2017/richdata2" ref="A2:P257">
      <sortCondition ref="D1:D257"/>
    </sortState>
  </autoFilter>
  <sortState xmlns:xlrd2="http://schemas.microsoft.com/office/spreadsheetml/2017/richdata2" ref="A2:P255">
    <sortCondition ref="C2:C255"/>
    <sortCondition ref="D2:D255"/>
    <sortCondition ref="P2:P255"/>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1033-647E-314D-852A-3F895164CF8A}">
  <dimension ref="A1:K178"/>
  <sheetViews>
    <sheetView tabSelected="1" zoomScaleNormal="100" workbookViewId="0">
      <pane xSplit="3" ySplit="1" topLeftCell="D2" activePane="bottomRight" state="frozen"/>
      <selection pane="topRight" activeCell="C1" sqref="C1"/>
      <selection pane="bottomLeft" activeCell="A5" sqref="A5"/>
      <selection pane="bottomRight" activeCell="B2" sqref="B2"/>
    </sheetView>
  </sheetViews>
  <sheetFormatPr baseColWidth="10" defaultRowHeight="16"/>
  <cols>
    <col min="1" max="1" width="2.83203125" style="45" customWidth="1"/>
    <col min="2" max="2" width="16" style="46" customWidth="1"/>
    <col min="3" max="3" width="1.6640625" style="47" customWidth="1"/>
    <col min="4" max="4" width="51.6640625" style="48" customWidth="1"/>
    <col min="5" max="5" width="15.83203125" style="60" customWidth="1"/>
    <col min="6" max="6" width="15.83203125" style="51" customWidth="1"/>
    <col min="7" max="7" width="15.83203125" style="45" customWidth="1"/>
    <col min="8" max="8" width="15.83203125" style="50" customWidth="1"/>
    <col min="9" max="9" width="10.83203125" style="52" customWidth="1"/>
    <col min="10" max="10" width="11.83203125" style="52" bestFit="1" customWidth="1"/>
    <col min="11" max="11" width="11" style="52" bestFit="1" customWidth="1"/>
    <col min="12" max="16384" width="10.83203125" style="52"/>
  </cols>
  <sheetData>
    <row r="1" spans="1:11" s="57" customFormat="1" ht="25" customHeight="1">
      <c r="A1" s="53"/>
      <c r="B1" s="54" t="s">
        <v>129</v>
      </c>
      <c r="C1" s="55" t="s">
        <v>25</v>
      </c>
      <c r="D1" s="56" t="s">
        <v>25</v>
      </c>
      <c r="E1" s="56" t="s">
        <v>130</v>
      </c>
      <c r="F1" s="56" t="s">
        <v>168</v>
      </c>
      <c r="G1" s="56" t="s">
        <v>169</v>
      </c>
      <c r="H1" s="56" t="s">
        <v>170</v>
      </c>
    </row>
    <row r="2" spans="1:11" ht="20" customHeight="1">
      <c r="A2" s="45" t="e" vm="1">
        <v>#VALUE!</v>
      </c>
      <c r="B2" s="58" t="str" cm="1">
        <f t="array" aca="1" ref="B2" ca="1">_FV(A2,"Ticker symbol",TRUE)</f>
        <v>360ONE</v>
      </c>
      <c r="C2" s="59" t="str" cm="1">
        <f t="array" aca="1" ref="C2" ca="1">_FV(A2,"Official name",TRUE)</f>
        <v>360 ONE WAM LIMITED</v>
      </c>
      <c r="D2" s="48" t="str">
        <f ca="1">PROPER(C2)</f>
        <v>360 One Wam Limited</v>
      </c>
      <c r="E2" s="60" cm="1">
        <f t="array" aca="1" ref="E2" ca="1">_FV(A2,"Price")</f>
        <v>1035.8499999999999</v>
      </c>
      <c r="F2" s="51" t="s">
        <v>171</v>
      </c>
      <c r="G2" s="50" cm="1">
        <f t="array" aca="1" ref="G2" ca="1">_FV(A2,"52 week low",TRUE)</f>
        <v>501.95</v>
      </c>
      <c r="H2" s="49" cm="1">
        <f t="array" aca="1" ref="H2" ca="1">_FV(A2,"52 week high",TRUE)</f>
        <v>1215</v>
      </c>
    </row>
    <row r="3" spans="1:11" ht="20" customHeight="1">
      <c r="A3" s="61" t="e" vm="2">
        <v>#VALUE!</v>
      </c>
      <c r="B3" s="58" t="str" cm="1">
        <f t="array" aca="1" ref="B3" ca="1">_FV(A3,"Ticker symbol",TRUE)</f>
        <v>AARTIIND</v>
      </c>
      <c r="C3" s="59" t="str" cm="1">
        <f t="array" aca="1" ref="C3" ca="1">_FV(A3,"Official name",TRUE)</f>
        <v>AARTI INDUSTRIES LTD</v>
      </c>
      <c r="D3" s="48" t="str">
        <f ca="1">PROPER(C3)</f>
        <v>Aarti Industries Ltd</v>
      </c>
      <c r="E3" s="60" cm="1">
        <f t="array" aca="1" ref="E3" ca="1">_FV(A3,"Price")</f>
        <v>504.85</v>
      </c>
      <c r="F3" s="51" t="s">
        <v>171</v>
      </c>
      <c r="G3" s="50" cm="1">
        <f t="array" aca="1" ref="G3" ca="1">_FV(A3,"52 week low",TRUE)</f>
        <v>438</v>
      </c>
      <c r="H3" s="49" cm="1">
        <f t="array" aca="1" ref="H3" ca="1">_FV(A3,"52 week high",TRUE)</f>
        <v>769.25</v>
      </c>
    </row>
    <row r="4" spans="1:11" ht="20" customHeight="1">
      <c r="A4" s="61" t="e" vm="3">
        <v>#VALUE!</v>
      </c>
      <c r="B4" s="58" t="str" cm="1">
        <f t="array" aca="1" ref="B4" ca="1">_FV(A4,"Ticker symbol",TRUE)</f>
        <v>ABBOTINDIA</v>
      </c>
      <c r="C4" s="59" t="str" cm="1">
        <f t="array" aca="1" ref="C4" ca="1">_FV(A4,"Official name",TRUE)</f>
        <v>ABBOTT INDIA LIMITED</v>
      </c>
      <c r="D4" s="48" t="str">
        <f ca="1">PROPER(C4)</f>
        <v>Abbott India Limited</v>
      </c>
      <c r="E4" s="62" cm="1">
        <f t="array" aca="1" ref="E4" ca="1">_FV(A4,"Price")</f>
        <v>28625.85</v>
      </c>
      <c r="F4" s="51" t="s">
        <v>171</v>
      </c>
      <c r="G4" s="50" cm="1">
        <f t="array" aca="1" ref="G4" ca="1">_FV(A4,"52 week low",TRUE)</f>
        <v>22000</v>
      </c>
      <c r="H4" s="49" cm="1">
        <f t="array" aca="1" ref="H4" ca="1">_FV(A4,"52 week high",TRUE)</f>
        <v>30521</v>
      </c>
    </row>
    <row r="5" spans="1:11" ht="20" customHeight="1">
      <c r="A5" s="45" t="e" vm="4">
        <v>#VALUE!</v>
      </c>
      <c r="B5" s="58" t="str" cm="1">
        <f t="array" aca="1" ref="B5" ca="1">_FV(A5,"Ticker symbol",TRUE)</f>
        <v>ACC</v>
      </c>
      <c r="C5" s="59" t="str" cm="1">
        <f t="array" aca="1" ref="C5" ca="1">_FV(A5,"Official name",TRUE)</f>
        <v>ACC Limited</v>
      </c>
      <c r="D5" s="48" t="str">
        <f ca="1">PROPER(C5)</f>
        <v>Acc Limited</v>
      </c>
      <c r="E5" s="60" cm="1">
        <f t="array" aca="1" ref="E5" ca="1">_FV(A5,"Price")</f>
        <v>2270.1999999999998</v>
      </c>
      <c r="F5" s="51" t="s">
        <v>171</v>
      </c>
      <c r="G5" s="60" cm="1">
        <f t="array" aca="1" ref="G5" ca="1">_FV(A5,"52 week low",TRUE)</f>
        <v>1803</v>
      </c>
      <c r="H5" s="50" cm="1">
        <f t="array" aca="1" ref="H5" ca="1">_FV(A5,"52 week high",TRUE)</f>
        <v>2844</v>
      </c>
      <c r="J5" s="63"/>
      <c r="K5" s="64"/>
    </row>
    <row r="6" spans="1:11" ht="20" customHeight="1">
      <c r="A6" s="61" t="e" vm="5">
        <v>#VALUE!</v>
      </c>
      <c r="B6" s="58" t="str" cm="1">
        <f t="array" aca="1" ref="B6" ca="1">_FV(A6,"Ticker symbol",TRUE)</f>
        <v>ADANIPORTS</v>
      </c>
      <c r="C6" s="59" t="str" cm="1">
        <f t="array" aca="1" ref="C6" ca="1">_FV(A6,"Official name",TRUE)</f>
        <v>ADANI PORTS AND SPECIAL ECONOMIC ZONE LIMITED</v>
      </c>
      <c r="D6" s="48" t="str">
        <f ca="1">PROPER(C6)</f>
        <v>Adani Ports And Special Economic Zone Limited</v>
      </c>
      <c r="E6" s="60" cm="1">
        <f t="array" aca="1" ref="E6" ca="1">_FV(A6,"Price")</f>
        <v>1354.4</v>
      </c>
      <c r="F6" s="51" t="s">
        <v>172</v>
      </c>
      <c r="G6" s="50" cm="1">
        <f t="array" aca="1" ref="G6" ca="1">_FV(A6,"52 week low",TRUE)</f>
        <v>754.5</v>
      </c>
      <c r="H6" s="49" cm="1">
        <f t="array" aca="1" ref="H6" ca="1">_FV(A6,"52 week high",TRUE)</f>
        <v>1621.4</v>
      </c>
    </row>
    <row r="7" spans="1:11" ht="20" customHeight="1">
      <c r="A7" s="61" t="e" vm="6">
        <v>#VALUE!</v>
      </c>
      <c r="B7" s="58" t="str" cm="1">
        <f t="array" aca="1" ref="B7" ca="1">_FV(A7,"Ticker symbol",TRUE)</f>
        <v>AKZOINDIA</v>
      </c>
      <c r="C7" s="59" t="str" cm="1">
        <f t="array" aca="1" ref="C7" ca="1">_FV(A7,"Official name",TRUE)</f>
        <v>Akzo Nobel India Limited</v>
      </c>
      <c r="D7" s="48" t="str">
        <f ca="1">PROPER(C7)</f>
        <v>Akzo Nobel India Limited</v>
      </c>
      <c r="E7" s="60" cm="1">
        <f t="array" aca="1" ref="E7" ca="1">_FV(A7,"Price")</f>
        <v>3706.9</v>
      </c>
      <c r="F7" s="51" t="s">
        <v>173</v>
      </c>
      <c r="G7" s="50" cm="1">
        <f t="array" aca="1" ref="G7" ca="1">_FV(A7,"52 week low",TRUE)</f>
        <v>2267</v>
      </c>
      <c r="H7" s="49" cm="1">
        <f t="array" aca="1" ref="H7" ca="1">_FV(A7,"52 week high",TRUE)</f>
        <v>4649</v>
      </c>
    </row>
    <row r="8" spans="1:11" ht="20" customHeight="1">
      <c r="A8" s="45" t="e" vm="7">
        <v>#VALUE!</v>
      </c>
      <c r="B8" s="58" t="str" cm="1">
        <f t="array" aca="1" ref="B8" ca="1">_FV(A8,"Ticker symbol",TRUE)</f>
        <v>APLLTD</v>
      </c>
      <c r="C8" s="59" t="str" cm="1">
        <f t="array" aca="1" ref="C8" ca="1">_FV(A8,"Official name",TRUE)</f>
        <v>ALEMBIC PHARMACEUTICALS LIMITED</v>
      </c>
      <c r="D8" s="48" t="str">
        <f ca="1">PROPER(C8)</f>
        <v>Alembic Pharmaceuticals Limited</v>
      </c>
      <c r="E8" s="60" cm="1">
        <f t="array" aca="1" ref="E8" ca="1">_FV(A8,"Price")</f>
        <v>1065</v>
      </c>
      <c r="F8" s="51" t="s">
        <v>173</v>
      </c>
      <c r="G8" s="60" cm="1">
        <f t="array" aca="1" ref="G8" ca="1">_FV(A8,"52 week low",TRUE)</f>
        <v>707.15</v>
      </c>
      <c r="H8" s="50" cm="1">
        <f t="array" aca="1" ref="H8" ca="1">_FV(A8,"52 week high",TRUE)</f>
        <v>1303.9000000000001</v>
      </c>
    </row>
    <row r="9" spans="1:11" ht="20" customHeight="1">
      <c r="A9" s="45" t="e" vm="8">
        <v>#VALUE!</v>
      </c>
      <c r="B9" s="58" t="str" cm="1">
        <f t="array" aca="1" ref="B9" ca="1">_FV(A9,"Ticker symbol",TRUE)</f>
        <v>ALKEM</v>
      </c>
      <c r="C9" s="59" t="str" cm="1">
        <f t="array" aca="1" ref="C9" ca="1">_FV(A9,"Official name",TRUE)</f>
        <v>ALKEM LABORATORIES LIMITED</v>
      </c>
      <c r="D9" s="48" t="str">
        <f ca="1">PROPER(C9)</f>
        <v>Alkem Laboratories Limited</v>
      </c>
      <c r="E9" s="60" cm="1">
        <f t="array" aca="1" ref="E9" ca="1">_FV(A9,"Price")</f>
        <v>5960.95</v>
      </c>
      <c r="F9" s="51" t="s">
        <v>171</v>
      </c>
      <c r="G9" s="60" cm="1">
        <f t="array" aca="1" ref="G9" ca="1">_FV(A9,"52 week low",TRUE)</f>
        <v>3509.95</v>
      </c>
      <c r="H9" s="50" cm="1">
        <f t="array" aca="1" ref="H9" ca="1">_FV(A9,"52 week high",TRUE)</f>
        <v>6439.9</v>
      </c>
    </row>
    <row r="10" spans="1:11" ht="20" customHeight="1">
      <c r="A10" s="45" t="e" vm="9">
        <v>#VALUE!</v>
      </c>
      <c r="B10" s="58" t="str" cm="1">
        <f t="array" aca="1" ref="B10" ca="1">_FV(A10,"Ticker symbol",TRUE)</f>
        <v>ALKYLAMINE</v>
      </c>
      <c r="C10" s="59" t="str" cm="1">
        <f t="array" aca="1" ref="C10" ca="1">_FV(A10,"Official name",TRUE)</f>
        <v>ALKYL AMINES CHEMICALS LIMITED</v>
      </c>
      <c r="D10" s="48" t="str">
        <f ca="1">PROPER(C10)</f>
        <v>Alkyl Amines Chemicals Limited</v>
      </c>
      <c r="E10" s="60" cm="1">
        <f t="array" aca="1" ref="E10" ca="1">_FV(A10,"Price")</f>
        <v>2080.5500000000002</v>
      </c>
      <c r="F10" s="51" t="s">
        <v>173</v>
      </c>
      <c r="G10" s="60" cm="1">
        <f t="array" aca="1" ref="G10" ca="1">_FV(A10,"52 week low",TRUE)</f>
        <v>1808</v>
      </c>
      <c r="H10" s="50" cm="1">
        <f t="array" aca="1" ref="H10" ca="1">_FV(A10,"52 week high",TRUE)</f>
        <v>2735</v>
      </c>
    </row>
    <row r="11" spans="1:11" ht="20" customHeight="1">
      <c r="A11" s="61" t="e" vm="10">
        <v>#VALUE!</v>
      </c>
      <c r="B11" s="58" t="str" cm="1">
        <f t="array" aca="1" ref="B11" ca="1">_FV(A11,"Ticker symbol",TRUE)</f>
        <v>ATL</v>
      </c>
      <c r="C11" s="59" t="str" cm="1">
        <f t="array" aca="1" ref="C11" ca="1">_FV(A11,"Official name",TRUE)</f>
        <v>ALLCARGO TERMINALS LIMITED</v>
      </c>
      <c r="D11" s="48" t="str">
        <f ca="1">PROPER(C11)</f>
        <v>Allcargo Terminals Limited</v>
      </c>
      <c r="E11" s="60" cm="1">
        <f t="array" aca="1" ref="E11" ca="1">_FV(A11,"Price")</f>
        <v>39.130000000000003</v>
      </c>
      <c r="F11" s="51" t="s">
        <v>173</v>
      </c>
      <c r="G11" s="50" cm="1">
        <f t="array" aca="1" ref="G11" ca="1">_FV(A11,"52 week low",TRUE)</f>
        <v>37.25</v>
      </c>
      <c r="H11" s="49" cm="1">
        <f t="array" aca="1" ref="H11" ca="1">_FV(A11,"52 week high",TRUE)</f>
        <v>82.5</v>
      </c>
    </row>
    <row r="12" spans="1:11" ht="20" customHeight="1">
      <c r="A12" s="61" t="e" vm="11">
        <v>#VALUE!</v>
      </c>
      <c r="B12" s="58" t="str" cm="1">
        <f t="array" aca="1" ref="B12" ca="1">_FV(A12,"Ticker symbol",TRUE)</f>
        <v>AMBER</v>
      </c>
      <c r="C12" s="59" t="str" cm="1">
        <f t="array" aca="1" ref="C12" ca="1">_FV(A12,"Official name",TRUE)</f>
        <v>AMBER ENTERPRISES INDIA LIMITED</v>
      </c>
      <c r="D12" s="48" t="str">
        <f ca="1">PROPER(C12)</f>
        <v>Amber Enterprises India Limited</v>
      </c>
      <c r="E12" s="60" cm="1">
        <f t="array" aca="1" ref="E12" ca="1">_FV(A12,"Price")</f>
        <v>6255.2</v>
      </c>
      <c r="F12" s="51" t="s">
        <v>173</v>
      </c>
      <c r="G12" s="50" cm="1">
        <f t="array" aca="1" ref="G12" ca="1">_FV(A12,"52 week low",TRUE)</f>
        <v>2721.05</v>
      </c>
      <c r="H12" s="49" cm="1">
        <f t="array" aca="1" ref="H12" ca="1">_FV(A12,"52 week high",TRUE)</f>
        <v>7159</v>
      </c>
    </row>
    <row r="13" spans="1:11" ht="20" customHeight="1">
      <c r="A13" s="45" t="e" vm="12">
        <v>#VALUE!</v>
      </c>
      <c r="B13" s="58" t="str" cm="1">
        <f t="array" aca="1" ref="B13" ca="1">_FV(A13,"Ticker symbol",TRUE)</f>
        <v>ANANDRATHI</v>
      </c>
      <c r="C13" s="59" t="str" cm="1">
        <f t="array" aca="1" ref="C13" ca="1">_FV(A13,"Official name",TRUE)</f>
        <v>Anand Rathi Wealth Ltd</v>
      </c>
      <c r="D13" s="48" t="str">
        <f ca="1">PROPER(C13)</f>
        <v>Anand Rathi Wealth Ltd</v>
      </c>
      <c r="E13" s="60" cm="1">
        <f t="array" aca="1" ref="E13" ca="1">_FV(A13,"Price")</f>
        <v>4090.85</v>
      </c>
      <c r="F13" s="51" t="s">
        <v>173</v>
      </c>
      <c r="G13" s="60" cm="1">
        <f t="array" aca="1" ref="G13" ca="1">_FV(A13,"52 week low",TRUE)</f>
        <v>1739.9</v>
      </c>
      <c r="H13" s="50" cm="1">
        <f t="array" aca="1" ref="H13" ca="1">_FV(A13,"52 week high",TRUE)</f>
        <v>4382</v>
      </c>
    </row>
    <row r="14" spans="1:11" ht="20" customHeight="1">
      <c r="A14" s="61" t="e" vm="13">
        <v>#VALUE!</v>
      </c>
      <c r="B14" s="58" t="str" cm="1">
        <f t="array" aca="1" ref="B14" ca="1">_FV(A14,"Ticker symbol",TRUE)</f>
        <v>ANGELONE</v>
      </c>
      <c r="C14" s="59" t="str" cm="1">
        <f t="array" aca="1" ref="C14" ca="1">_FV(A14,"Official name",TRUE)</f>
        <v>ANGEL ONE LIMITED</v>
      </c>
      <c r="D14" s="48" t="str">
        <f ca="1">PROPER(C14)</f>
        <v>Angel One Limited</v>
      </c>
      <c r="E14" s="60" cm="1">
        <f t="array" aca="1" ref="E14" ca="1">_FV(A14,"Price")</f>
        <v>2869.8</v>
      </c>
      <c r="F14" s="51" t="s">
        <v>173</v>
      </c>
      <c r="G14" s="50" cm="1">
        <f t="array" aca="1" ref="G14" ca="1">_FV(A14,"52 week low",TRUE)</f>
        <v>2025</v>
      </c>
      <c r="H14" s="49" cm="1">
        <f t="array" aca="1" ref="H14" ca="1">_FV(A14,"52 week high",TRUE)</f>
        <v>3896</v>
      </c>
    </row>
    <row r="15" spans="1:11" ht="20" customHeight="1">
      <c r="A15" s="61" t="e" vm="14">
        <v>#VALUE!</v>
      </c>
      <c r="B15" s="58" t="str" cm="1">
        <f t="array" aca="1" ref="B15" ca="1">_FV(A15,"Ticker symbol",TRUE)</f>
        <v>ANURAS</v>
      </c>
      <c r="C15" s="59" t="str" cm="1">
        <f t="array" aca="1" ref="C15" ca="1">_FV(A15,"Official name",TRUE)</f>
        <v>ANUPAM RASAYAN INDIA LIMITED</v>
      </c>
      <c r="D15" s="48" t="str">
        <f ca="1">PROPER(C15)</f>
        <v>Anupam Rasayan India Limited</v>
      </c>
      <c r="E15" s="60" cm="1">
        <f t="array" aca="1" ref="E15" ca="1">_FV(A15,"Price")</f>
        <v>697.35</v>
      </c>
      <c r="F15" s="51" t="s">
        <v>173</v>
      </c>
      <c r="G15" s="50" cm="1">
        <f t="array" aca="1" ref="G15" ca="1">_FV(A15,"52 week low",TRUE)</f>
        <v>691</v>
      </c>
      <c r="H15" s="49" cm="1">
        <f t="array" aca="1" ref="H15" ca="1">_FV(A15,"52 week high",TRUE)</f>
        <v>1106.3</v>
      </c>
    </row>
    <row r="16" spans="1:11" ht="20" customHeight="1">
      <c r="A16" s="58" t="e" vm="15">
        <v>#VALUE!</v>
      </c>
      <c r="B16" s="58" t="s">
        <v>90</v>
      </c>
      <c r="C16" s="59" t="str" cm="1">
        <f t="array" aca="1" ref="C16" ca="1">_FV(A16,"Official name",TRUE)</f>
        <v>APOLLO TYRES LIMITED.</v>
      </c>
      <c r="D16" s="48" t="str">
        <f ca="1">PROPER(C16)</f>
        <v>Apollo Tyres Limited.</v>
      </c>
      <c r="E16" s="60" cm="1">
        <f t="array" aca="1" ref="E16" ca="1">_FV(A16,"Price")</f>
        <v>487.5</v>
      </c>
      <c r="F16" s="51" t="s">
        <v>171</v>
      </c>
      <c r="G16" s="50" cm="1">
        <f t="array" aca="1" ref="G16" ca="1">_FV(A16,"52 week low",TRUE)</f>
        <v>368.1</v>
      </c>
      <c r="H16" s="49" cm="1">
        <f t="array" aca="1" ref="H16" ca="1">_FV(A16,"52 week high",TRUE)</f>
        <v>584.9</v>
      </c>
    </row>
    <row r="17" spans="1:8" ht="20" customHeight="1">
      <c r="A17" s="45" t="e" vm="16">
        <v>#VALUE!</v>
      </c>
      <c r="B17" s="58" t="str" cm="1">
        <f t="array" aca="1" ref="B17" ca="1">_FV(A17,"Ticker symbol",TRUE)</f>
        <v>ASIANPAINT</v>
      </c>
      <c r="C17" s="59" t="str" cm="1">
        <f t="array" aca="1" ref="C17" ca="1">_FV(A17,"Official name",TRUE)</f>
        <v>ASIAN PAINTS LIMITED</v>
      </c>
      <c r="D17" s="48" t="str">
        <f ca="1">PROPER(C17)</f>
        <v>Asian Paints Limited</v>
      </c>
      <c r="E17" s="60" cm="1">
        <f t="array" aca="1" ref="E17" ca="1">_FV(A17,"Price")</f>
        <v>2972</v>
      </c>
      <c r="F17" s="51" t="s">
        <v>172</v>
      </c>
      <c r="G17" s="50" cm="1">
        <f t="array" aca="1" ref="G17" ca="1">_FV(A17,"52 week low",TRUE)</f>
        <v>2670.1</v>
      </c>
      <c r="H17" s="49" cm="1">
        <f t="array" aca="1" ref="H17" ca="1">_FV(A17,"52 week high",TRUE)</f>
        <v>3422.95</v>
      </c>
    </row>
    <row r="18" spans="1:8" ht="20" customHeight="1">
      <c r="A18" s="61" t="e" vm="17">
        <v>#VALUE!</v>
      </c>
      <c r="B18" s="58" t="str" cm="1">
        <f t="array" aca="1" ref="B18" ca="1">_FV(A18,"Ticker symbol",TRUE)</f>
        <v>ASTERDM</v>
      </c>
      <c r="C18" s="59" t="str" cm="1">
        <f t="array" aca="1" ref="C18" ca="1">_FV(A18,"Official name",TRUE)</f>
        <v>ASTER DM HEALTHCARE LIMITED</v>
      </c>
      <c r="D18" s="48" t="str">
        <f ca="1">PROPER(C18)</f>
        <v>Aster Dm Healthcare Limited</v>
      </c>
      <c r="E18" s="60" cm="1">
        <f t="array" aca="1" ref="E18" ca="1">_FV(A18,"Price")</f>
        <v>443.45</v>
      </c>
      <c r="F18" s="51" t="s">
        <v>173</v>
      </c>
      <c r="G18" s="50" cm="1">
        <f t="array" aca="1" ref="G18" ca="1">_FV(A18,"52 week low",TRUE)</f>
        <v>251.07</v>
      </c>
      <c r="H18" s="49" cm="1">
        <f t="array" aca="1" ref="H18" ca="1">_FV(A18,"52 week high",TRUE)</f>
        <v>457.9</v>
      </c>
    </row>
    <row r="19" spans="1:8" ht="20" customHeight="1">
      <c r="A19" s="61" t="e" vm="18">
        <v>#VALUE!</v>
      </c>
      <c r="B19" s="58" t="str" cm="1">
        <f t="array" aca="1" ref="B19" ca="1">_FV(A19,"Ticker symbol",TRUE)</f>
        <v>ASTRAL</v>
      </c>
      <c r="C19" s="59" t="str" cm="1">
        <f t="array" aca="1" ref="C19" ca="1">_FV(A19,"Official name",TRUE)</f>
        <v>ASTRAL LIMITED</v>
      </c>
      <c r="D19" s="48" t="str">
        <f ca="1">PROPER(C19)</f>
        <v>Astral Limited</v>
      </c>
      <c r="E19" s="60" cm="1">
        <f t="array" aca="1" ref="E19" ca="1">_FV(A19,"Price")</f>
        <v>1791.95</v>
      </c>
      <c r="F19" s="51" t="s">
        <v>171</v>
      </c>
      <c r="G19" s="50" cm="1">
        <f t="array" aca="1" ref="G19" ca="1">_FV(A19,"52 week low",TRUE)</f>
        <v>1740</v>
      </c>
      <c r="H19" s="49" cm="1">
        <f t="array" aca="1" ref="H19" ca="1">_FV(A19,"52 week high",TRUE)</f>
        <v>2454</v>
      </c>
    </row>
    <row r="20" spans="1:8" ht="20" customHeight="1">
      <c r="A20" s="45" t="e" vm="19">
        <v>#VALUE!</v>
      </c>
      <c r="B20" s="58" t="str" cm="1">
        <f t="array" aca="1" ref="B20" ca="1">_FV(A20,"Ticker symbol",TRUE)</f>
        <v>ATUL</v>
      </c>
      <c r="C20" s="59" t="str" cm="1">
        <f t="array" aca="1" ref="C20" ca="1">_FV(A20,"Official name",TRUE)</f>
        <v>ATUL LIMITED</v>
      </c>
      <c r="D20" s="48" t="str">
        <f ca="1">PROPER(C20)</f>
        <v>Atul Limited</v>
      </c>
      <c r="E20" s="60" cm="1">
        <f t="array" aca="1" ref="E20" ca="1">_FV(A20,"Price")</f>
        <v>7645.05</v>
      </c>
      <c r="F20" s="51" t="s">
        <v>171</v>
      </c>
      <c r="G20" s="60" cm="1">
        <f t="array" aca="1" ref="G20" ca="1">_FV(A20,"52 week low",TRUE)</f>
        <v>5174.8500000000004</v>
      </c>
      <c r="H20" s="50" cm="1">
        <f t="array" aca="1" ref="H20" ca="1">_FV(A20,"52 week high",TRUE)</f>
        <v>8180</v>
      </c>
    </row>
    <row r="21" spans="1:8" ht="20" customHeight="1">
      <c r="A21" s="61" t="e" vm="20">
        <v>#VALUE!</v>
      </c>
      <c r="B21" s="58" t="str" cm="1">
        <f t="array" aca="1" ref="B21" ca="1">_FV(A21,"Ticker symbol",TRUE)</f>
        <v>AUBANK</v>
      </c>
      <c r="C21" s="59" t="str" cm="1">
        <f t="array" aca="1" ref="C21" ca="1">_FV(A21,"Official name",TRUE)</f>
        <v>AU SMALL FINANCE BANK LIMITED</v>
      </c>
      <c r="D21" s="48" t="str">
        <f ca="1">PROPER(C21)</f>
        <v>Au Small Finance Bank Limited</v>
      </c>
      <c r="E21" s="60" cm="1">
        <f t="array" aca="1" ref="E21" ca="1">_FV(A21,"Price")</f>
        <v>645.65</v>
      </c>
      <c r="F21" s="51" t="s">
        <v>171</v>
      </c>
      <c r="G21" s="50" cm="1">
        <f t="array" aca="1" ref="G21" ca="1">_FV(A21,"52 week low",TRUE)</f>
        <v>553.70000000000005</v>
      </c>
      <c r="H21" s="49" cm="1">
        <f t="array" aca="1" ref="H21" ca="1">_FV(A21,"52 week high",TRUE)</f>
        <v>813.4</v>
      </c>
    </row>
    <row r="22" spans="1:8" ht="20" customHeight="1">
      <c r="A22" s="61" t="e" vm="21">
        <v>#VALUE!</v>
      </c>
      <c r="B22" s="58" t="str" cm="1">
        <f t="array" aca="1" ref="B22" ca="1">_FV(A22,"Ticker symbol",TRUE)</f>
        <v>BAJAJ-AUTO</v>
      </c>
      <c r="C22" s="59" t="str" cm="1">
        <f t="array" aca="1" ref="C22" ca="1">_FV(A22,"Official name",TRUE)</f>
        <v>BAJAJ AUTO LIMITED.</v>
      </c>
      <c r="D22" s="48" t="str">
        <f ca="1">PROPER(C22)</f>
        <v>Bajaj Auto Limited.</v>
      </c>
      <c r="E22" s="60" cm="1">
        <f t="array" aca="1" ref="E22" ca="1">_FV(A22,"Price")</f>
        <v>10302.5</v>
      </c>
      <c r="F22" s="51" t="s">
        <v>172</v>
      </c>
      <c r="G22" s="50" cm="1">
        <f t="array" aca="1" ref="G22" ca="1">_FV(A22,"52 week low",TRUE)</f>
        <v>5236</v>
      </c>
      <c r="H22" s="49" cm="1">
        <f t="array" aca="1" ref="H22" ca="1">_FV(A22,"52 week high",TRUE)</f>
        <v>12774</v>
      </c>
    </row>
    <row r="23" spans="1:8" ht="20" customHeight="1">
      <c r="A23" s="61" t="e" vm="22">
        <v>#VALUE!</v>
      </c>
      <c r="B23" s="58" t="str" cm="1">
        <f t="array" aca="1" ref="B23" ca="1">_FV(A23,"Ticker symbol",TRUE)</f>
        <v>BAJAJFINSV</v>
      </c>
      <c r="C23" s="59" t="str" cm="1">
        <f t="array" aca="1" ref="C23" ca="1">_FV(A23,"Official name",TRUE)</f>
        <v>Bajaj Finserv Limited</v>
      </c>
      <c r="D23" s="48" t="str">
        <f ca="1">PROPER(C23)</f>
        <v>Bajaj Finserv Limited</v>
      </c>
      <c r="E23" s="60" cm="1">
        <f t="array" aca="1" ref="E23" ca="1">_FV(A23,"Price")</f>
        <v>1742.1</v>
      </c>
      <c r="F23" s="51" t="s">
        <v>172</v>
      </c>
      <c r="G23" s="50" cm="1">
        <f t="array" aca="1" ref="G23" ca="1">_FV(A23,"52 week low",TRUE)</f>
        <v>1419.05</v>
      </c>
      <c r="H23" s="49" cm="1">
        <f t="array" aca="1" ref="H23" ca="1">_FV(A23,"52 week high",TRUE)</f>
        <v>2029.9</v>
      </c>
    </row>
    <row r="24" spans="1:8" ht="20" customHeight="1">
      <c r="A24" s="45" t="e" vm="23">
        <v>#VALUE!</v>
      </c>
      <c r="B24" s="58" t="str" cm="1">
        <f t="array" aca="1" ref="B24" ca="1">_FV(A24,"Ticker symbol",TRUE)</f>
        <v>BALKRISIND</v>
      </c>
      <c r="C24" s="59" t="str" cm="1">
        <f t="array" aca="1" ref="C24" ca="1">_FV(A24,"Official name",TRUE)</f>
        <v>BALKRISHNA INDUSTRIES LIMITED</v>
      </c>
      <c r="D24" s="48" t="str">
        <f ca="1">PROPER(C24)</f>
        <v>Balkrishna Industries Limited</v>
      </c>
      <c r="E24" s="60" cm="1">
        <f t="array" aca="1" ref="E24" ca="1">_FV(A24,"Price")</f>
        <v>2939.9</v>
      </c>
      <c r="F24" s="51" t="s">
        <v>171</v>
      </c>
      <c r="G24" s="50" cm="1">
        <f t="array" aca="1" ref="G24" ca="1">_FV(A24,"52 week low",TRUE)</f>
        <v>2193.8000000000002</v>
      </c>
      <c r="H24" s="49" cm="1">
        <f t="array" aca="1" ref="H24" ca="1">_FV(A24,"52 week high",TRUE)</f>
        <v>3375</v>
      </c>
    </row>
    <row r="25" spans="1:8" ht="20" customHeight="1">
      <c r="A25" s="61" t="e" vm="24">
        <v>#VALUE!</v>
      </c>
      <c r="B25" s="58" t="str" cm="1">
        <f t="array" aca="1" ref="B25" ca="1">_FV(A25,"Ticker symbol",TRUE)</f>
        <v>BATAINDIA</v>
      </c>
      <c r="C25" s="59" t="str" cm="1">
        <f t="array" aca="1" ref="C25" ca="1">_FV(A25,"Official name",TRUE)</f>
        <v>BATA INDIA LTD</v>
      </c>
      <c r="D25" s="48" t="str">
        <f ca="1">PROPER(C25)</f>
        <v>Bata India Ltd</v>
      </c>
      <c r="E25" s="60" cm="1">
        <f t="array" aca="1" ref="E25" ca="1">_FV(A25,"Price")</f>
        <v>1384.65</v>
      </c>
      <c r="F25" s="51" t="s">
        <v>171</v>
      </c>
      <c r="G25" s="50" cm="1">
        <f t="array" aca="1" ref="G25" ca="1">_FV(A25,"52 week low",TRUE)</f>
        <v>1269</v>
      </c>
      <c r="H25" s="49" cm="1">
        <f t="array" aca="1" ref="H25" ca="1">_FV(A25,"52 week high",TRUE)</f>
        <v>1724.25</v>
      </c>
    </row>
    <row r="26" spans="1:8" ht="20" customHeight="1">
      <c r="A26" s="61" t="e" vm="25">
        <v>#VALUE!</v>
      </c>
      <c r="B26" s="58" t="str" cm="1">
        <f t="array" aca="1" ref="B26" ca="1">_FV(A26,"Ticker symbol",TRUE)</f>
        <v>BAYERCROP</v>
      </c>
      <c r="C26" s="59" t="str" cm="1">
        <f t="array" aca="1" ref="C26" ca="1">_FV(A26,"Official name",TRUE)</f>
        <v>BAYER CROPSCIENCE LIMITED</v>
      </c>
      <c r="D26" s="48" t="str">
        <f ca="1">PROPER(C26)</f>
        <v>Bayer Cropscience Limited</v>
      </c>
      <c r="E26" s="60" cm="1">
        <f t="array" aca="1" ref="E26" ca="1">_FV(A26,"Price")</f>
        <v>6354.85</v>
      </c>
      <c r="F26" s="51" t="s">
        <v>171</v>
      </c>
      <c r="G26" s="50" cm="1">
        <f t="array" aca="1" ref="G26" ca="1">_FV(A26,"52 week low",TRUE)</f>
        <v>4812.8999999999996</v>
      </c>
      <c r="H26" s="49" cm="1">
        <f t="array" aca="1" ref="H26" ca="1">_FV(A26,"52 week high",TRUE)</f>
        <v>7196.85</v>
      </c>
    </row>
    <row r="27" spans="1:8" ht="20" customHeight="1">
      <c r="A27" s="45" t="e" vm="26">
        <v>#VALUE!</v>
      </c>
      <c r="B27" s="58" t="str" cm="1">
        <f t="array" aca="1" ref="B27" ca="1">_FV(A27,"Ticker symbol",TRUE)</f>
        <v>BERGEPAINT</v>
      </c>
      <c r="C27" s="59" t="str" cm="1">
        <f t="array" aca="1" ref="C27" ca="1">_FV(A27,"Official name",TRUE)</f>
        <v>BERGER PAINTS INDIA LIMITED</v>
      </c>
      <c r="D27" s="48" t="str">
        <f ca="1">PROPER(C27)</f>
        <v>Berger Paints India Limited</v>
      </c>
      <c r="E27" s="60" cm="1">
        <f t="array" aca="1" ref="E27" ca="1">_FV(A27,"Price")</f>
        <v>544</v>
      </c>
      <c r="F27" s="51" t="s">
        <v>172</v>
      </c>
      <c r="G27" s="50" cm="1">
        <f t="array" aca="1" ref="G27" ca="1">_FV(A27,"52 week low",TRUE)</f>
        <v>439</v>
      </c>
      <c r="H27" s="49" cm="1">
        <f t="array" aca="1" ref="H27" ca="1">_FV(A27,"52 week high",TRUE)</f>
        <v>629.5</v>
      </c>
    </row>
    <row r="28" spans="1:8" ht="20" customHeight="1">
      <c r="A28" s="58" t="e" vm="27">
        <v>#VALUE!</v>
      </c>
      <c r="B28" s="58" t="s">
        <v>95</v>
      </c>
      <c r="C28" s="59" t="str" cm="1">
        <f t="array" aca="1" ref="C28" ca="1">_FV(A28,"Official name",TRUE)</f>
        <v>BHARAT DYNAMICS LIMITED</v>
      </c>
      <c r="D28" s="48" t="str">
        <f ca="1">PROPER(C28)</f>
        <v>Bharat Dynamics Limited</v>
      </c>
      <c r="E28" s="60" cm="1">
        <f t="array" aca="1" ref="E28" ca="1">_FV(A28,"Price")</f>
        <v>1050.25</v>
      </c>
      <c r="F28" s="51" t="s">
        <v>171</v>
      </c>
      <c r="G28" s="50" cm="1">
        <f t="array" aca="1" ref="G28" ca="1">_FV(A28,"52 week low",TRUE)</f>
        <v>450</v>
      </c>
      <c r="H28" s="49" cm="1">
        <f t="array" aca="1" ref="H28" ca="1">_FV(A28,"52 week high",TRUE)</f>
        <v>1794.7</v>
      </c>
    </row>
    <row r="29" spans="1:8" ht="20" customHeight="1">
      <c r="A29" s="58" t="e" vm="28">
        <v>#VALUE!</v>
      </c>
      <c r="B29" s="58" t="s">
        <v>96</v>
      </c>
      <c r="C29" s="59" t="str" cm="1">
        <f t="array" aca="1" ref="C29" ca="1">_FV(A29,"Official name",TRUE)</f>
        <v>BHARAT ELECTRONICS LIMITED</v>
      </c>
      <c r="D29" s="48" t="str">
        <f ca="1">PROPER(C29)</f>
        <v>Bharat Electronics Limited</v>
      </c>
      <c r="E29" s="60" cm="1">
        <f t="array" aca="1" ref="E29" ca="1">_FV(A29,"Price")</f>
        <v>271.35000000000002</v>
      </c>
      <c r="F29" s="51" t="s">
        <v>172</v>
      </c>
      <c r="G29" s="50" cm="1">
        <f t="array" aca="1" ref="G29" ca="1">_FV(A29,"52 week low",TRUE)</f>
        <v>127</v>
      </c>
      <c r="H29" s="49" cm="1">
        <f t="array" aca="1" ref="H29" ca="1">_FV(A29,"52 week high",TRUE)</f>
        <v>340.5</v>
      </c>
    </row>
    <row r="30" spans="1:8" ht="20" customHeight="1">
      <c r="A30" s="45" t="e" vm="29">
        <v>#VALUE!</v>
      </c>
      <c r="B30" s="58" t="str" cm="1">
        <f t="array" aca="1" ref="B30" ca="1">_FV(A30,"Ticker symbol",TRUE)</f>
        <v>BPCL</v>
      </c>
      <c r="C30" s="59" t="str" cm="1">
        <f t="array" aca="1" ref="C30" ca="1">_FV(A30,"Official name",TRUE)</f>
        <v>BHARAT PETROLEUM CORPORATION LIMITED</v>
      </c>
      <c r="D30" s="48" t="str">
        <f ca="1">PROPER(C30)</f>
        <v>Bharat Petroleum Corporation Limited</v>
      </c>
      <c r="E30" s="60" cm="1">
        <f t="array" aca="1" ref="E30" ca="1">_FV(A30,"Price")</f>
        <v>321.45</v>
      </c>
      <c r="F30" s="51" t="s">
        <v>172</v>
      </c>
      <c r="G30" s="50" cm="1">
        <f t="array" aca="1" ref="G30" ca="1">_FV(A30,"52 week low",TRUE)</f>
        <v>165.73</v>
      </c>
      <c r="H30" s="49" cm="1">
        <f t="array" aca="1" ref="H30" ca="1">_FV(A30,"52 week high",TRUE)</f>
        <v>376</v>
      </c>
    </row>
    <row r="31" spans="1:8" ht="20" customHeight="1">
      <c r="A31" s="45" t="e" vm="30">
        <v>#VALUE!</v>
      </c>
      <c r="B31" s="58" t="str" cm="1">
        <f t="array" aca="1" ref="B31" ca="1">_FV(A31,"Ticker symbol",TRUE)</f>
        <v>BIRLACORPN</v>
      </c>
      <c r="C31" s="59" t="str" cm="1">
        <f t="array" aca="1" ref="C31" ca="1">_FV(A31,"Official name",TRUE)</f>
        <v>BIRLA CORPORATION LIMITED</v>
      </c>
      <c r="D31" s="48" t="str">
        <f ca="1">PROPER(C31)</f>
        <v>Birla Corporation Limited</v>
      </c>
      <c r="E31" s="60" cm="1">
        <f t="array" aca="1" ref="E31" ca="1">_FV(A31,"Price")</f>
        <v>1152.05</v>
      </c>
      <c r="F31" s="51" t="s">
        <v>173</v>
      </c>
      <c r="G31" s="50" cm="1">
        <f t="array" aca="1" ref="G31" ca="1">_FV(A31,"52 week low",TRUE)</f>
        <v>1100</v>
      </c>
      <c r="H31" s="49" cm="1">
        <f t="array" aca="1" ref="H31" ca="1">_FV(A31,"52 week high",TRUE)</f>
        <v>1802</v>
      </c>
    </row>
    <row r="32" spans="1:8" ht="20" customHeight="1">
      <c r="A32" s="45" t="e" vm="31">
        <v>#VALUE!</v>
      </c>
      <c r="B32" s="58" t="str" cm="1">
        <f t="array" aca="1" ref="B32" ca="1">_FV(A32,"Ticker symbol",TRUE)</f>
        <v>CANFINHOME</v>
      </c>
      <c r="C32" s="59" t="str" cm="1">
        <f t="array" aca="1" ref="C32" ca="1">_FV(A32,"Official name",TRUE)</f>
        <v>CAN FIN HOMES LIMITED</v>
      </c>
      <c r="D32" s="48" t="str">
        <f ca="1">PROPER(C32)</f>
        <v>Can Fin Homes Limited</v>
      </c>
      <c r="E32" s="60" cm="1">
        <f t="array" aca="1" ref="E32" ca="1">_FV(A32,"Price")</f>
        <v>845.45</v>
      </c>
      <c r="F32" s="51" t="s">
        <v>173</v>
      </c>
      <c r="G32" s="50" cm="1">
        <f t="array" aca="1" ref="G32" ca="1">_FV(A32,"52 week low",TRUE)</f>
        <v>680</v>
      </c>
      <c r="H32" s="49" cm="1">
        <f t="array" aca="1" ref="H32" ca="1">_FV(A32,"52 week high",TRUE)</f>
        <v>951.75</v>
      </c>
    </row>
    <row r="33" spans="1:8" ht="20" customHeight="1">
      <c r="A33" s="61" t="e" vm="32">
        <v>#VALUE!</v>
      </c>
      <c r="B33" s="58" t="str" cm="1">
        <f t="array" aca="1" ref="B33" ca="1">_FV(A33,"Ticker symbol",TRUE)</f>
        <v>CAPLIPOINT</v>
      </c>
      <c r="C33" s="59" t="str" cm="1">
        <f t="array" aca="1" ref="C33" ca="1">_FV(A33,"Official name",TRUE)</f>
        <v>CAPLIN POINT LABORATORIES LIMITED</v>
      </c>
      <c r="D33" s="48" t="str">
        <f ca="1">PROPER(C33)</f>
        <v>Caplin Point Laboratories Limited</v>
      </c>
      <c r="E33" s="60" cm="1">
        <f t="array" aca="1" ref="E33" ca="1">_FV(A33,"Price")</f>
        <v>1864.45</v>
      </c>
      <c r="F33" s="51" t="s">
        <v>173</v>
      </c>
      <c r="G33" s="50" cm="1">
        <f t="array" aca="1" ref="G33" ca="1">_FV(A33,"52 week low",TRUE)</f>
        <v>954</v>
      </c>
      <c r="H33" s="49" cm="1">
        <f t="array" aca="1" ref="H33" ca="1">_FV(A33,"52 week high",TRUE)</f>
        <v>2158.8000000000002</v>
      </c>
    </row>
    <row r="34" spans="1:8" ht="20" customHeight="1">
      <c r="A34" s="45" t="e" vm="33">
        <v>#VALUE!</v>
      </c>
      <c r="B34" s="58" t="str" cm="1">
        <f t="array" aca="1" ref="B34" ca="1">_FV(A34,"Ticker symbol",TRUE)</f>
        <v>CGCL</v>
      </c>
      <c r="C34" s="59" t="str" cm="1">
        <f t="array" aca="1" ref="C34" ca="1">_FV(A34,"Official name",TRUE)</f>
        <v>Capri Global Capital Limited</v>
      </c>
      <c r="D34" s="48" t="str">
        <f ca="1">PROPER(C34)</f>
        <v>Capri Global Capital Limited</v>
      </c>
      <c r="E34" s="60" cm="1">
        <f t="array" aca="1" ref="E34" ca="1">_FV(A34,"Price")</f>
        <v>180.34</v>
      </c>
      <c r="F34" s="51" t="s">
        <v>173</v>
      </c>
      <c r="G34" s="50" cm="1">
        <f t="array" aca="1" ref="G34" ca="1">_FV(A34,"52 week low",TRUE)</f>
        <v>180</v>
      </c>
      <c r="H34" s="49" cm="1">
        <f t="array" aca="1" ref="H34" ca="1">_FV(A34,"52 week high",TRUE)</f>
        <v>289.25</v>
      </c>
    </row>
    <row r="35" spans="1:8" ht="20" customHeight="1">
      <c r="A35" s="45" t="e" vm="34">
        <v>#VALUE!</v>
      </c>
      <c r="B35" s="58" t="str" cm="1">
        <f t="array" aca="1" ref="B35" ca="1">_FV(A35,"Ticker symbol",TRUE)</f>
        <v>CASTROLIND</v>
      </c>
      <c r="C35" s="59" t="str" cm="1">
        <f t="array" aca="1" ref="C35" ca="1">_FV(A35,"Official name",TRUE)</f>
        <v>CASTROL INDIA LIMITED</v>
      </c>
      <c r="D35" s="48" t="str">
        <f ca="1">PROPER(C35)</f>
        <v>Castrol India Limited</v>
      </c>
      <c r="E35" s="60" cm="1">
        <f t="array" aca="1" ref="E35" ca="1">_FV(A35,"Price")</f>
        <v>207.45</v>
      </c>
      <c r="F35" s="51" t="s">
        <v>173</v>
      </c>
      <c r="G35" s="60" cm="1">
        <f t="array" aca="1" ref="G35" ca="1">_FV(A35,"52 week low",TRUE)</f>
        <v>132.4</v>
      </c>
      <c r="H35" s="50" cm="1">
        <f t="array" aca="1" ref="H35" ca="1">_FV(A35,"52 week high",TRUE)</f>
        <v>284.39999999999998</v>
      </c>
    </row>
    <row r="36" spans="1:8" ht="20" customHeight="1">
      <c r="A36" s="61" t="e" vm="35">
        <v>#VALUE!</v>
      </c>
      <c r="B36" s="58" t="str" cm="1">
        <f t="array" aca="1" ref="B36" ca="1">_FV(A36,"Ticker symbol",TRUE)</f>
        <v>CEATLTD</v>
      </c>
      <c r="C36" s="59" t="str" cm="1">
        <f t="array" aca="1" ref="C36" ca="1">_FV(A36,"Official name",TRUE)</f>
        <v>CEAT LIMITED</v>
      </c>
      <c r="D36" s="48" t="str">
        <f ca="1">PROPER(C36)</f>
        <v>Ceat Limited</v>
      </c>
      <c r="E36" s="60" cm="1">
        <f t="array" aca="1" ref="E36" ca="1">_FV(A36,"Price")</f>
        <v>2804.4</v>
      </c>
      <c r="F36" s="51" t="s">
        <v>173</v>
      </c>
      <c r="G36" s="50" cm="1">
        <f t="array" aca="1" ref="G36" ca="1">_FV(A36,"52 week low",TRUE)</f>
        <v>2060</v>
      </c>
      <c r="H36" s="49" cm="1">
        <f t="array" aca="1" ref="H36" ca="1">_FV(A36,"52 week high",TRUE)</f>
        <v>3263</v>
      </c>
    </row>
    <row r="37" spans="1:8" ht="20" customHeight="1">
      <c r="A37" s="61" t="e" vm="36">
        <v>#VALUE!</v>
      </c>
      <c r="B37" s="58" t="str" cm="1">
        <f t="array" aca="1" ref="B37" ca="1">_FV(A37,"Ticker symbol",TRUE)</f>
        <v>CENTURYPLY</v>
      </c>
      <c r="C37" s="59" t="str" cm="1">
        <f t="array" aca="1" ref="C37" ca="1">_FV(A37,"Official name",TRUE)</f>
        <v>CENTURY PLYBOARDS (INDIA) LTD.</v>
      </c>
      <c r="D37" s="48" t="str">
        <f ca="1">PROPER(C37)</f>
        <v>Century Plyboards (India) Ltd.</v>
      </c>
      <c r="E37" s="60" cm="1">
        <f t="array" aca="1" ref="E37" ca="1">_FV(A37,"Price")</f>
        <v>864</v>
      </c>
      <c r="F37" s="51" t="s">
        <v>171</v>
      </c>
      <c r="G37" s="50" cm="1">
        <f t="array" aca="1" ref="G37" ca="1">_FV(A37,"52 week low",TRUE)</f>
        <v>594</v>
      </c>
      <c r="H37" s="49" cm="1">
        <f t="array" aca="1" ref="H37" ca="1">_FV(A37,"52 week high",TRUE)</f>
        <v>935</v>
      </c>
    </row>
    <row r="38" spans="1:8" ht="20" customHeight="1">
      <c r="A38" s="61" t="e" vm="37">
        <v>#VALUE!</v>
      </c>
      <c r="B38" s="58" t="str" cm="1">
        <f t="array" aca="1" ref="B38" ca="1">_FV(A38,"Ticker symbol",TRUE)</f>
        <v>CERA</v>
      </c>
      <c r="C38" s="59" t="str" cm="1">
        <f t="array" aca="1" ref="C38" ca="1">_FV(A38,"Official name",TRUE)</f>
        <v>CERA SANITARYWARE LIMITED</v>
      </c>
      <c r="D38" s="48" t="str">
        <f ca="1">PROPER(C38)</f>
        <v>Cera Sanitaryware Limited</v>
      </c>
      <c r="E38" s="60" cm="1">
        <f t="array" aca="1" ref="E38" ca="1">_FV(A38,"Price")</f>
        <v>7072.65</v>
      </c>
      <c r="F38" s="51" t="s">
        <v>173</v>
      </c>
      <c r="G38" s="50" cm="1">
        <f t="array" aca="1" ref="G38" ca="1">_FV(A38,"52 week low",TRUE)</f>
        <v>6591.2</v>
      </c>
      <c r="H38" s="49" cm="1">
        <f t="array" aca="1" ref="H38" ca="1">_FV(A38,"52 week high",TRUE)</f>
        <v>10789.95</v>
      </c>
    </row>
    <row r="39" spans="1:8" ht="20" customHeight="1">
      <c r="A39" s="58" t="e" vm="38">
        <v>#VALUE!</v>
      </c>
      <c r="B39" s="58" t="s">
        <v>88</v>
      </c>
      <c r="C39" s="59" t="str" cm="1">
        <f t="array" aca="1" ref="C39" ca="1">_FV(A39,"Official name",TRUE)</f>
        <v>CHAMBAL FERTILISERS AND CHEMICALS LIMITED</v>
      </c>
      <c r="D39" s="48" t="str">
        <f ca="1">PROPER(C39)</f>
        <v>Chambal Fertilisers And Chemicals Limited</v>
      </c>
      <c r="E39" s="60" cm="1">
        <f t="array" aca="1" ref="E39" ca="1">_FV(A39,"Price")</f>
        <v>471.75</v>
      </c>
      <c r="F39" s="51" t="s">
        <v>171</v>
      </c>
      <c r="G39" s="50" cm="1">
        <f t="array" aca="1" ref="G39" ca="1">_FV(A39,"52 week low",TRUE)</f>
        <v>263.45</v>
      </c>
      <c r="H39" s="49" cm="1">
        <f t="array" aca="1" ref="H39" ca="1">_FV(A39,"52 week high",TRUE)</f>
        <v>574.35</v>
      </c>
    </row>
    <row r="40" spans="1:8" ht="20" customHeight="1">
      <c r="A40" s="61" t="e" vm="39">
        <v>#VALUE!</v>
      </c>
      <c r="B40" s="58" t="s">
        <v>37</v>
      </c>
      <c r="C40" s="59" t="str" cm="1">
        <f t="array" aca="1" ref="C40" ca="1">_FV(A40,"Official name",TRUE)</f>
        <v>CHEMCRUX ENTERPRISES LIMITED</v>
      </c>
      <c r="D40" s="48" t="str">
        <f ca="1">PROPER(C40)</f>
        <v>Chemcrux Enterprises Limited</v>
      </c>
      <c r="E40" s="60" cm="1">
        <f t="array" aca="1" ref="E40" ca="1">_FV(A40,"Price")</f>
        <v>195.1</v>
      </c>
      <c r="F40" s="51" t="s">
        <v>173</v>
      </c>
      <c r="G40" s="50" cm="1">
        <f t="array" aca="1" ref="G40" ca="1">_FV(A40,"52 week low",TRUE)</f>
        <v>192.5</v>
      </c>
      <c r="H40" s="49" cm="1">
        <f t="array" aca="1" ref="H40" ca="1">_FV(A40,"52 week high",TRUE)</f>
        <v>326</v>
      </c>
    </row>
    <row r="41" spans="1:8" ht="20" customHeight="1">
      <c r="A41" s="61" t="e" vm="40">
        <v>#VALUE!</v>
      </c>
      <c r="B41" s="58" t="str" cm="1">
        <f t="array" aca="1" ref="B41" ca="1">_FV(A41,"Ticker symbol",TRUE)</f>
        <v>CHOLAFIN</v>
      </c>
      <c r="C41" s="59" t="str" cm="1">
        <f t="array" aca="1" ref="C41" ca="1">_FV(A41,"Official name",TRUE)</f>
        <v>CHOLAMANDALAM INVESTMENT AND FINANCE COMPANY LIMITED</v>
      </c>
      <c r="D41" s="48" t="str">
        <f ca="1">PROPER(C41)</f>
        <v>Cholamandalam Investment And Finance Company Limited</v>
      </c>
      <c r="E41" s="60" cm="1">
        <f t="array" aca="1" ref="E41" ca="1">_FV(A41,"Price")</f>
        <v>1386.15</v>
      </c>
      <c r="F41" s="51" t="s">
        <v>172</v>
      </c>
      <c r="G41" s="50" cm="1">
        <f t="array" aca="1" ref="G41" ca="1">_FV(A41,"52 week low",TRUE)</f>
        <v>1011.2</v>
      </c>
      <c r="H41" s="49" cm="1">
        <f t="array" aca="1" ref="H41" ca="1">_FV(A41,"52 week high",TRUE)</f>
        <v>1652</v>
      </c>
    </row>
    <row r="42" spans="1:8" ht="20" customHeight="1">
      <c r="A42" s="61" t="s">
        <v>158</v>
      </c>
      <c r="B42" s="58" t="s">
        <v>158</v>
      </c>
      <c r="C42" s="59" t="e" cm="1" vm="41">
        <f t="array" ref="C42">_FV(A42,"Official name",TRUE)</f>
        <v>#VALUE!</v>
      </c>
      <c r="D42" s="48" t="s">
        <v>167</v>
      </c>
    </row>
    <row r="43" spans="1:8" ht="20" customHeight="1">
      <c r="A43" s="45" t="e" vm="42">
        <v>#VALUE!</v>
      </c>
      <c r="B43" s="58" t="str" cm="1">
        <f t="array" aca="1" ref="B43" ca="1">_FV(A43,"Ticker symbol",TRUE)</f>
        <v>COCHINSHIP</v>
      </c>
      <c r="C43" s="59" t="str" cm="1">
        <f t="array" aca="1" ref="C43" ca="1">_FV(A43,"Official name",TRUE)</f>
        <v>COCHIN SHIPYARD LIMITED</v>
      </c>
      <c r="D43" s="48" t="str">
        <f ca="1">PROPER(C43)</f>
        <v>Cochin Shipyard Limited</v>
      </c>
      <c r="E43" s="60" cm="1">
        <f t="array" aca="1" ref="E43" ca="1">_FV(A43,"Price")</f>
        <v>1422.9</v>
      </c>
      <c r="F43" s="51" t="s">
        <v>173</v>
      </c>
      <c r="G43" s="50" cm="1">
        <f t="array" aca="1" ref="G43" ca="1">_FV(A43,"52 week low",TRUE)</f>
        <v>435.6</v>
      </c>
      <c r="H43" s="49" cm="1">
        <f t="array" aca="1" ref="H43" ca="1">_FV(A43,"52 week high",TRUE)</f>
        <v>2979.45</v>
      </c>
    </row>
    <row r="44" spans="1:8" ht="20" customHeight="1">
      <c r="A44" s="61" t="e" vm="43">
        <v>#VALUE!</v>
      </c>
      <c r="B44" s="58" t="str" cm="1">
        <f t="array" aca="1" ref="B44" ca="1">_FV(A44,"Ticker symbol",TRUE)</f>
        <v>COFORGE</v>
      </c>
      <c r="C44" s="59" t="str" cm="1">
        <f t="array" aca="1" ref="C44" ca="1">_FV(A44,"Official name",TRUE)</f>
        <v>COFORGE LIMITED</v>
      </c>
      <c r="D44" s="48" t="str">
        <f ca="1">PROPER(C44)</f>
        <v>Coforge Limited</v>
      </c>
      <c r="E44" s="60" cm="1">
        <f t="array" aca="1" ref="E44" ca="1">_FV(A44,"Price")</f>
        <v>7699.05</v>
      </c>
      <c r="F44" s="51" t="s">
        <v>171</v>
      </c>
      <c r="G44" s="50" cm="1">
        <f t="array" aca="1" ref="G44" ca="1">_FV(A44,"52 week low",TRUE)</f>
        <v>4287.25</v>
      </c>
      <c r="H44" s="49" cm="1">
        <f t="array" aca="1" ref="H44" ca="1">_FV(A44,"52 week high",TRUE)</f>
        <v>7783.1</v>
      </c>
    </row>
    <row r="45" spans="1:8" ht="20" customHeight="1">
      <c r="A45" s="45" t="e" vm="44">
        <v>#VALUE!</v>
      </c>
      <c r="B45" s="58" t="str" cm="1">
        <f t="array" aca="1" ref="B45" ca="1">_FV(A45,"Ticker symbol",TRUE)</f>
        <v>CONCOR</v>
      </c>
      <c r="C45" s="59" t="str" cm="1">
        <f t="array" aca="1" ref="C45" ca="1">_FV(A45,"Official name",TRUE)</f>
        <v>CONTAINER CORPORATION OF INDIA LIMITED</v>
      </c>
      <c r="D45" s="48" t="str">
        <f ca="1">PROPER(C45)</f>
        <v>Container Corporation Of India Limited</v>
      </c>
      <c r="E45" s="60" cm="1">
        <f t="array" aca="1" ref="E45" ca="1">_FV(A45,"Price")</f>
        <v>813.8</v>
      </c>
      <c r="F45" s="51" t="s">
        <v>171</v>
      </c>
      <c r="G45" s="50" cm="1">
        <f t="array" aca="1" ref="G45" ca="1">_FV(A45,"52 week low",TRUE)</f>
        <v>672.2</v>
      </c>
      <c r="H45" s="49" cm="1">
        <f t="array" aca="1" ref="H45" ca="1">_FV(A45,"52 week high",TRUE)</f>
        <v>1180</v>
      </c>
    </row>
    <row r="46" spans="1:8" ht="20" customHeight="1">
      <c r="A46" s="61" t="e" vm="45">
        <v>#VALUE!</v>
      </c>
      <c r="B46" s="58" t="str" cm="1">
        <f t="array" aca="1" ref="B46" ca="1">_FV(A46,"Ticker symbol",TRUE)</f>
        <v>CRAFTSMAN</v>
      </c>
      <c r="C46" s="59" t="str" cm="1">
        <f t="array" aca="1" ref="C46" ca="1">_FV(A46,"Official name",TRUE)</f>
        <v>CRAFTSMAN AUTOMATION LIMITED</v>
      </c>
      <c r="D46" s="48" t="str">
        <f ca="1">PROPER(C46)</f>
        <v>Craftsman Automation Limited</v>
      </c>
      <c r="E46" s="60" cm="1">
        <f t="array" aca="1" ref="E46" ca="1">_FV(A46,"Price")</f>
        <v>5304.8</v>
      </c>
      <c r="F46" s="51" t="s">
        <v>173</v>
      </c>
      <c r="G46" s="50" cm="1">
        <f t="array" aca="1" ref="G46" ca="1">_FV(A46,"52 week low",TRUE)</f>
        <v>3782.05</v>
      </c>
      <c r="H46" s="49" cm="1">
        <f t="array" aca="1" ref="H46" ca="1">_FV(A46,"52 week high",TRUE)</f>
        <v>7121.25</v>
      </c>
    </row>
    <row r="47" spans="1:8" ht="20" customHeight="1">
      <c r="A47" s="61" t="e" vm="46">
        <v>#VALUE!</v>
      </c>
      <c r="B47" s="58" t="str" cm="1">
        <f t="array" aca="1" ref="B47" ca="1">_FV(A47,"Ticker symbol",TRUE)</f>
        <v>CREDITACC</v>
      </c>
      <c r="C47" s="59" t="str" cm="1">
        <f t="array" aca="1" ref="C47" ca="1">_FV(A47,"Official name",TRUE)</f>
        <v>CREDITACCESS GRAMEEN LIMITED</v>
      </c>
      <c r="D47" s="48" t="str">
        <f ca="1">PROPER(C47)</f>
        <v>Creditaccess Grameen Limited</v>
      </c>
      <c r="E47" s="60" cm="1">
        <f t="array" aca="1" ref="E47" ca="1">_FV(A47,"Price")</f>
        <v>983.75</v>
      </c>
      <c r="F47" s="51" t="s">
        <v>173</v>
      </c>
      <c r="G47" s="50" cm="1">
        <f t="array" aca="1" ref="G47" ca="1">_FV(A47,"52 week low",TRUE)</f>
        <v>974.55</v>
      </c>
      <c r="H47" s="49" cm="1">
        <f t="array" aca="1" ref="H47" ca="1">_FV(A47,"52 week high",TRUE)</f>
        <v>1796</v>
      </c>
    </row>
    <row r="48" spans="1:8" ht="20" customHeight="1">
      <c r="A48" s="61" t="e" vm="47">
        <v>#VALUE!</v>
      </c>
      <c r="B48" s="58" t="str" cm="1">
        <f t="array" aca="1" ref="B48" ca="1">_FV(A48,"Ticker symbol",TRUE)</f>
        <v>CRISIL</v>
      </c>
      <c r="C48" s="59" t="str" cm="1">
        <f t="array" aca="1" ref="C48" ca="1">_FV(A48,"Official name",TRUE)</f>
        <v>CRISIL Limited</v>
      </c>
      <c r="D48" s="48" t="str">
        <f ca="1">PROPER(C48)</f>
        <v>Crisil Limited</v>
      </c>
      <c r="E48" s="60" cm="1">
        <f t="array" aca="1" ref="E48" ca="1">_FV(A48,"Price")</f>
        <v>5084.05</v>
      </c>
      <c r="F48" s="51" t="s">
        <v>171</v>
      </c>
      <c r="G48" s="50" cm="1">
        <f t="array" aca="1" ref="G48" ca="1">_FV(A48,"52 week low",TRUE)</f>
        <v>3660.7</v>
      </c>
      <c r="H48" s="49" cm="1">
        <f t="array" aca="1" ref="H48" ca="1">_FV(A48,"52 week high",TRUE)</f>
        <v>5268.5</v>
      </c>
    </row>
    <row r="49" spans="1:11" ht="20" customHeight="1">
      <c r="A49" s="45" t="e" vm="48">
        <v>#VALUE!</v>
      </c>
      <c r="B49" s="58" t="str" cm="1">
        <f t="array" aca="1" ref="B49" ca="1">_FV(A49,"Ticker symbol",TRUE)</f>
        <v>DATAPATTNS</v>
      </c>
      <c r="C49" s="59" t="str" cm="1">
        <f t="array" aca="1" ref="C49" ca="1">_FV(A49,"Official name",TRUE)</f>
        <v>DATA PATTERNS (INDIA) LIMITED</v>
      </c>
      <c r="D49" s="48" t="str">
        <f ca="1">PROPER(C49)</f>
        <v>Data Patterns (India) Limited</v>
      </c>
      <c r="E49" s="60" cm="1">
        <f t="array" aca="1" ref="E49" ca="1">_FV(A49,"Price")</f>
        <v>2258.75</v>
      </c>
      <c r="F49" s="51" t="s">
        <v>173</v>
      </c>
      <c r="G49" s="50" cm="1">
        <f t="array" aca="1" ref="G49" ca="1">_FV(A49,"52 week low",TRUE)</f>
        <v>1735</v>
      </c>
      <c r="H49" s="49" cm="1">
        <f t="array" aca="1" ref="H49" ca="1">_FV(A49,"52 week high",TRUE)</f>
        <v>3655</v>
      </c>
    </row>
    <row r="50" spans="1:11" ht="20" customHeight="1">
      <c r="A50" s="61" t="e" vm="49">
        <v>#VALUE!</v>
      </c>
      <c r="B50" s="58" t="str" cm="1">
        <f t="array" aca="1" ref="B50" ca="1">_FV(A50,"Ticker symbol",TRUE)</f>
        <v>DCMSHRIRAM</v>
      </c>
      <c r="C50" s="59" t="str" cm="1">
        <f t="array" aca="1" ref="C50" ca="1">_FV(A50,"Official name",TRUE)</f>
        <v>DCM SHRIRAM LIMITED</v>
      </c>
      <c r="D50" s="48" t="str">
        <f ca="1">PROPER(C50)</f>
        <v>Dcm Shriram Limited</v>
      </c>
      <c r="E50" s="60" cm="1">
        <f t="array" aca="1" ref="E50" ca="1">_FV(A50,"Price")</f>
        <v>1044.1500000000001</v>
      </c>
      <c r="F50" s="51" t="s">
        <v>173</v>
      </c>
      <c r="G50" s="50" cm="1">
        <f t="array" aca="1" ref="G50" ca="1">_FV(A50,"52 week low",TRUE)</f>
        <v>832.4</v>
      </c>
      <c r="H50" s="49" cm="1">
        <f t="array" aca="1" ref="H50" ca="1">_FV(A50,"52 week high",TRUE)</f>
        <v>1210</v>
      </c>
    </row>
    <row r="51" spans="1:11" ht="20" customHeight="1">
      <c r="A51" s="61" t="e" vm="50">
        <v>#VALUE!</v>
      </c>
      <c r="B51" s="58" t="str" cm="1">
        <f t="array" aca="1" ref="B51" ca="1">_FV(A51,"Ticker symbol",TRUE)</f>
        <v>DEEPAKNTR</v>
      </c>
      <c r="C51" s="59" t="str" cm="1">
        <f t="array" aca="1" ref="C51" ca="1">_FV(A51,"Official name",TRUE)</f>
        <v>DEEPAK NITRITE LIMITED</v>
      </c>
      <c r="D51" s="48" t="str">
        <f ca="1">PROPER(C51)</f>
        <v>Deepak Nitrite Limited</v>
      </c>
      <c r="E51" s="60" cm="1">
        <f t="array" aca="1" ref="E51" ca="1">_FV(A51,"Price")</f>
        <v>2717.1</v>
      </c>
      <c r="F51" s="51" t="s">
        <v>171</v>
      </c>
      <c r="G51" s="50" cm="1">
        <f t="array" aca="1" ref="G51" ca="1">_FV(A51,"52 week low",TRUE)</f>
        <v>1921.85</v>
      </c>
      <c r="H51" s="49" cm="1">
        <f t="array" aca="1" ref="H51" ca="1">_FV(A51,"52 week high",TRUE)</f>
        <v>3169</v>
      </c>
      <c r="J51" s="63"/>
      <c r="K51" s="63"/>
    </row>
    <row r="52" spans="1:11" ht="20" customHeight="1">
      <c r="A52" s="45" t="e" vm="51">
        <v>#VALUE!</v>
      </c>
      <c r="B52" s="58" t="str" cm="1">
        <f t="array" aca="1" ref="B52" ca="1">_FV(A52,"Ticker symbol",TRUE)</f>
        <v>DEVYANI</v>
      </c>
      <c r="C52" s="59" t="str" cm="1">
        <f t="array" aca="1" ref="C52" ca="1">_FV(A52,"Official name",TRUE)</f>
        <v>Devyani International Limited</v>
      </c>
      <c r="D52" s="48" t="str">
        <f ca="1">PROPER(C52)</f>
        <v>Devyani International Limited</v>
      </c>
      <c r="E52" s="60" cm="1">
        <f t="array" aca="1" ref="E52" ca="1">_FV(A52,"Price")</f>
        <v>166.1</v>
      </c>
      <c r="F52" s="51" t="s">
        <v>173</v>
      </c>
      <c r="G52" s="50" cm="1">
        <f t="array" aca="1" ref="G52" ca="1">_FV(A52,"52 week low",TRUE)</f>
        <v>142.25</v>
      </c>
      <c r="H52" s="49" cm="1">
        <f t="array" aca="1" ref="H52" ca="1">_FV(A52,"52 week high",TRUE)</f>
        <v>222.74</v>
      </c>
      <c r="J52" s="63"/>
      <c r="K52" s="63"/>
    </row>
    <row r="53" spans="1:11" ht="20" customHeight="1">
      <c r="A53" s="58" t="e" vm="52">
        <v>#VALUE!</v>
      </c>
      <c r="B53" s="58" t="s">
        <v>91</v>
      </c>
      <c r="C53" s="59" t="str" cm="1">
        <f t="array" aca="1" ref="C53" ca="1">_FV(A53,"Official name",TRUE)</f>
        <v>DLF Limited</v>
      </c>
      <c r="D53" s="48" t="str">
        <f ca="1">PROPER(C53)</f>
        <v>Dlf Limited</v>
      </c>
      <c r="E53" s="60" cm="1">
        <f t="array" aca="1" ref="E53" ca="1">_FV(A53,"Price")</f>
        <v>801.4</v>
      </c>
      <c r="F53" s="51" t="s">
        <v>172</v>
      </c>
      <c r="G53" s="50" cm="1">
        <f t="array" aca="1" ref="G53" ca="1">_FV(A53,"52 week low",TRUE)</f>
        <v>513.5</v>
      </c>
      <c r="H53" s="49" cm="1">
        <f t="array" aca="1" ref="H53" ca="1">_FV(A53,"52 week high",TRUE)</f>
        <v>967.6</v>
      </c>
      <c r="J53" s="63"/>
      <c r="K53" s="63"/>
    </row>
    <row r="54" spans="1:11" ht="20" customHeight="1">
      <c r="A54" s="45" t="e" vm="53">
        <v>#VALUE!</v>
      </c>
      <c r="B54" s="58" t="str" cm="1">
        <f t="array" aca="1" ref="B54" ca="1">_FV(A54,"Ticker symbol",TRUE)</f>
        <v>EIHOTEL</v>
      </c>
      <c r="C54" s="59" t="str" cm="1">
        <f t="array" aca="1" ref="C54" ca="1">_FV(A54,"Official name",TRUE)</f>
        <v>EIH LIMITED</v>
      </c>
      <c r="D54" s="48" t="str">
        <f ca="1">PROPER(C54)</f>
        <v>Eih Limited</v>
      </c>
      <c r="E54" s="60" cm="1">
        <f t="array" aca="1" ref="E54" ca="1">_FV(A54,"Price")</f>
        <v>368.45</v>
      </c>
      <c r="F54" s="51" t="s">
        <v>173</v>
      </c>
      <c r="G54" s="50" cm="1">
        <f t="array" aca="1" ref="G54" ca="1">_FV(A54,"52 week low",TRUE)</f>
        <v>205.55</v>
      </c>
      <c r="H54" s="49" cm="1">
        <f t="array" aca="1" ref="H54" ca="1">_FV(A54,"52 week high",TRUE)</f>
        <v>502.2</v>
      </c>
      <c r="I54" s="47"/>
      <c r="J54" s="65"/>
      <c r="K54" s="63"/>
    </row>
    <row r="55" spans="1:11" ht="20" customHeight="1">
      <c r="A55" s="58" t="e" vm="54">
        <v>#VALUE!</v>
      </c>
      <c r="B55" s="58" t="str" cm="1">
        <f t="array" aca="1" ref="B55" ca="1">_FV(A55,"Ticker symbol",TRUE)</f>
        <v>ELECON</v>
      </c>
      <c r="C55" s="59" t="str" cm="1">
        <f t="array" aca="1" ref="C55" ca="1">_FV(A55,"Official name",TRUE)</f>
        <v>ELECON ENGINEERING COMPANY LIMITED</v>
      </c>
      <c r="D55" s="48" t="str">
        <f ca="1">PROPER(C55)</f>
        <v>Elecon Engineering Company Limited</v>
      </c>
      <c r="E55" s="60" cm="1">
        <f t="array" aca="1" ref="E55" ca="1">_FV(A55,"Price")</f>
        <v>581.1</v>
      </c>
      <c r="F55" s="51" t="s">
        <v>173</v>
      </c>
      <c r="G55" s="50" cm="1">
        <f t="array" aca="1" ref="G55" ca="1">_FV(A55,"52 week low",TRUE)</f>
        <v>356.63</v>
      </c>
      <c r="H55" s="49" cm="1">
        <f t="array" aca="1" ref="H55" ca="1">_FV(A55,"52 week high",TRUE)</f>
        <v>739.1</v>
      </c>
      <c r="K55" s="66"/>
    </row>
    <row r="56" spans="1:11" ht="20" customHeight="1">
      <c r="A56" s="45" t="e" vm="54">
        <v>#VALUE!</v>
      </c>
      <c r="B56" s="58" t="str" cm="1">
        <f t="array" aca="1" ref="B56" ca="1">_FV(A56,"Ticker symbol",TRUE)</f>
        <v>ELECON</v>
      </c>
      <c r="C56" s="59" t="str" cm="1">
        <f t="array" aca="1" ref="C56" ca="1">_FV(A56,"Official name",TRUE)</f>
        <v>ELECON ENGINEERING COMPANY LIMITED</v>
      </c>
      <c r="D56" s="48" t="str">
        <f ca="1">PROPER(C56)</f>
        <v>Elecon Engineering Company Limited</v>
      </c>
      <c r="E56" s="60" cm="1">
        <f t="array" aca="1" ref="E56" ca="1">_FV(A56,"Price")</f>
        <v>581.1</v>
      </c>
      <c r="F56" s="51" t="s">
        <v>173</v>
      </c>
      <c r="G56" s="50" cm="1">
        <f t="array" aca="1" ref="G56" ca="1">_FV(A56,"52 week low",TRUE)</f>
        <v>356.63</v>
      </c>
      <c r="H56" s="49" cm="1">
        <f t="array" aca="1" ref="H56" ca="1">_FV(A56,"52 week high",TRUE)</f>
        <v>739.1</v>
      </c>
    </row>
    <row r="57" spans="1:11" ht="20" customHeight="1">
      <c r="A57" s="45" t="e" vm="55">
        <v>#VALUE!</v>
      </c>
      <c r="B57" s="58" t="str" cm="1">
        <f t="array" aca="1" ref="B57" ca="1">_FV(A57,"Ticker symbol",TRUE)</f>
        <v>ELGIEQUIP</v>
      </c>
      <c r="C57" s="59" t="str" cm="1">
        <f t="array" aca="1" ref="C57" ca="1">_FV(A57,"Official name",TRUE)</f>
        <v>ELGI EQUIPMENTS LIMITED</v>
      </c>
      <c r="D57" s="48" t="str">
        <f ca="1">PROPER(C57)</f>
        <v>Elgi Equipments Limited</v>
      </c>
      <c r="E57" s="60" cm="1">
        <f t="array" aca="1" ref="E57" ca="1">_FV(A57,"Price")</f>
        <v>628.29999999999995</v>
      </c>
      <c r="F57" s="51" t="s">
        <v>173</v>
      </c>
      <c r="G57" s="50" cm="1">
        <f t="array" aca="1" ref="G57" ca="1">_FV(A57,"52 week low",TRUE)</f>
        <v>466.8</v>
      </c>
      <c r="H57" s="49" cm="1">
        <f t="array" aca="1" ref="H57" ca="1">_FV(A57,"52 week high",TRUE)</f>
        <v>798.95</v>
      </c>
    </row>
    <row r="58" spans="1:11" ht="20" customHeight="1">
      <c r="A58" s="61" t="e" vm="56">
        <v>#VALUE!</v>
      </c>
      <c r="B58" s="58" t="str" cm="1">
        <f t="array" aca="1" ref="B58" ca="1">_FV(A58,"Ticker symbol",TRUE)</f>
        <v>EMAMILTD</v>
      </c>
      <c r="C58" s="59" t="str" cm="1">
        <f t="array" aca="1" ref="C58" ca="1">_FV(A58,"Official name",TRUE)</f>
        <v>EMAMI LIMITED</v>
      </c>
      <c r="D58" s="48" t="str">
        <f ca="1">PROPER(C58)</f>
        <v>Emami Limited</v>
      </c>
      <c r="E58" s="60" cm="1">
        <f t="array" aca="1" ref="E58" ca="1">_FV(A58,"Price")</f>
        <v>638.5</v>
      </c>
      <c r="F58" s="51" t="s">
        <v>171</v>
      </c>
      <c r="G58" s="50" cm="1">
        <f t="array" aca="1" ref="G58" ca="1">_FV(A58,"52 week low",TRUE)</f>
        <v>417.1</v>
      </c>
      <c r="H58" s="49" cm="1">
        <f t="array" aca="1" ref="H58" ca="1">_FV(A58,"52 week high",TRUE)</f>
        <v>860</v>
      </c>
    </row>
    <row r="59" spans="1:11" ht="20" customHeight="1">
      <c r="A59" s="45" t="e" vm="57">
        <v>#VALUE!</v>
      </c>
      <c r="B59" s="58" t="str" cm="1">
        <f t="array" aca="1" ref="B59" ca="1">_FV(A59,"Ticker symbol",TRUE)</f>
        <v>ENDURANCE</v>
      </c>
      <c r="C59" s="59" t="str" cm="1">
        <f t="array" aca="1" ref="C59" ca="1">_FV(A59,"Official name",TRUE)</f>
        <v>ENDURANCE TECHNOLOGIES LIMITED</v>
      </c>
      <c r="D59" s="48" t="str">
        <f ca="1">PROPER(C59)</f>
        <v>Endurance Technologies Limited</v>
      </c>
      <c r="E59" s="60" cm="1">
        <f t="array" aca="1" ref="E59" ca="1">_FV(A59,"Price")</f>
        <v>2394.9499999999998</v>
      </c>
      <c r="F59" s="51" t="s">
        <v>173</v>
      </c>
      <c r="G59" s="50" cm="1">
        <f t="array" aca="1" ref="G59" ca="1">_FV(A59,"52 week low",TRUE)</f>
        <v>1559.35</v>
      </c>
      <c r="H59" s="49" cm="1">
        <f t="array" aca="1" ref="H59" ca="1">_FV(A59,"52 week high",TRUE)</f>
        <v>3061.3</v>
      </c>
    </row>
    <row r="60" spans="1:11" ht="20" customHeight="1">
      <c r="A60" s="45" t="e" vm="58">
        <v>#VALUE!</v>
      </c>
      <c r="B60" s="58" t="str" cm="1">
        <f t="array" aca="1" ref="B60" ca="1">_FV(A60,"Ticker symbol",TRUE)</f>
        <v>ENGINERSIN</v>
      </c>
      <c r="C60" s="59" t="str" cm="1">
        <f t="array" aca="1" ref="C60" ca="1">_FV(A60,"Official name",TRUE)</f>
        <v>ENGINEERS INDIA LIMITED</v>
      </c>
      <c r="D60" s="48" t="str">
        <f ca="1">PROPER(C60)</f>
        <v>Engineers India Limited</v>
      </c>
      <c r="E60" s="60" cm="1">
        <f t="array" aca="1" ref="E60" ca="1">_FV(A60,"Price")</f>
        <v>180.41</v>
      </c>
      <c r="F60" s="51" t="s">
        <v>173</v>
      </c>
      <c r="G60" s="50" cm="1">
        <f t="array" aca="1" ref="G60" ca="1">_FV(A60,"52 week low",TRUE)</f>
        <v>116.45</v>
      </c>
      <c r="H60" s="49" cm="1">
        <f t="array" aca="1" ref="H60" ca="1">_FV(A60,"52 week high",TRUE)</f>
        <v>303.89999999999998</v>
      </c>
    </row>
    <row r="61" spans="1:11" ht="20" customHeight="1">
      <c r="A61" s="61" t="e" vm="59">
        <v>#VALUE!</v>
      </c>
      <c r="B61" s="58" t="str" cm="1">
        <f t="array" aca="1" ref="B61" ca="1">_FV(A61,"Ticker symbol",TRUE)</f>
        <v>EQUITASBNK</v>
      </c>
      <c r="C61" s="59" t="str" cm="1">
        <f t="array" aca="1" ref="C61" ca="1">_FV(A61,"Official name",TRUE)</f>
        <v>EQUITAS SMALL FINANCE BANK LIMITED</v>
      </c>
      <c r="D61" s="48" t="str">
        <f ca="1">PROPER(C61)</f>
        <v>Equitas Small Finance Bank Limited</v>
      </c>
      <c r="E61" s="60" cm="1">
        <f t="array" aca="1" ref="E61" ca="1">_FV(A61,"Price")</f>
        <v>70.61</v>
      </c>
      <c r="F61" s="51" t="s">
        <v>173</v>
      </c>
      <c r="G61" s="50" cm="1">
        <f t="array" aca="1" ref="G61" ca="1">_FV(A61,"52 week low",TRUE)</f>
        <v>65.599999999999994</v>
      </c>
      <c r="H61" s="49" cm="1">
        <f t="array" aca="1" ref="H61" ca="1">_FV(A61,"52 week high",TRUE)</f>
        <v>116.5</v>
      </c>
    </row>
    <row r="62" spans="1:11" ht="20" customHeight="1">
      <c r="A62" s="61" t="e" vm="60">
        <v>#VALUE!</v>
      </c>
      <c r="B62" s="58" t="str" cm="1">
        <f t="array" aca="1" ref="B62" ca="1">_FV(A62,"Ticker symbol",TRUE)</f>
        <v>ESABINDIA</v>
      </c>
      <c r="C62" s="59" t="str" cm="1">
        <f t="array" aca="1" ref="C62" ca="1">_FV(A62,"Official name",TRUE)</f>
        <v>ESAB INDIA LIMITED</v>
      </c>
      <c r="D62" s="48" t="str">
        <f ca="1">PROPER(C62)</f>
        <v>Esab India Limited</v>
      </c>
      <c r="E62" s="60" cm="1">
        <f t="array" aca="1" ref="E62" ca="1">_FV(A62,"Price")</f>
        <v>6208.15</v>
      </c>
      <c r="F62" s="51" t="s">
        <v>173</v>
      </c>
      <c r="G62" s="50" cm="1">
        <f t="array" aca="1" ref="G62" ca="1">_FV(A62,"52 week low",TRUE)</f>
        <v>4620</v>
      </c>
      <c r="H62" s="49" cm="1">
        <f t="array" aca="1" ref="H62" ca="1">_FV(A62,"52 week high",TRUE)</f>
        <v>6999</v>
      </c>
    </row>
    <row r="63" spans="1:11" ht="20" customHeight="1">
      <c r="A63" s="61" t="e" vm="61">
        <v>#VALUE!</v>
      </c>
      <c r="B63" s="58" t="str" cm="1">
        <f t="array" aca="1" ref="B63" ca="1">_FV(A63,"Ticker symbol",TRUE)</f>
        <v>EXPLEOSOL</v>
      </c>
      <c r="C63" s="59" t="str" cm="1">
        <f t="array" aca="1" ref="C63" ca="1">_FV(A63,"Official name",TRUE)</f>
        <v>EXPLEO SOLUTIONS LIMITED</v>
      </c>
      <c r="D63" s="48" t="str">
        <f ca="1">PROPER(C63)</f>
        <v>Expleo Solutions Limited</v>
      </c>
      <c r="E63" s="60" cm="1">
        <f t="array" aca="1" ref="E63" ca="1">_FV(A63,"Price")</f>
        <v>1220.95</v>
      </c>
      <c r="F63" s="51" t="s">
        <v>173</v>
      </c>
      <c r="G63" s="50" cm="1">
        <f t="array" aca="1" ref="G63" ca="1">_FV(A63,"52 week low",TRUE)</f>
        <v>1145.9000000000001</v>
      </c>
      <c r="H63" s="49" cm="1">
        <f t="array" aca="1" ref="H63" ca="1">_FV(A63,"52 week high",TRUE)</f>
        <v>1523.65</v>
      </c>
    </row>
    <row r="64" spans="1:11" ht="20" customHeight="1">
      <c r="A64" s="61" t="e" vm="62">
        <v>#VALUE!</v>
      </c>
      <c r="B64" s="58" t="str" cm="1">
        <f t="array" aca="1" ref="B64" ca="1">_FV(A64,"Ticker symbol",TRUE)</f>
        <v>FACT</v>
      </c>
      <c r="C64" s="59" t="str" cm="1">
        <f t="array" aca="1" ref="C64" ca="1">_FV(A64,"Official name",TRUE)</f>
        <v>FERTILISERS AND CHEMICALS TRAVANCORE LTD</v>
      </c>
      <c r="D64" s="48" t="str">
        <f ca="1">PROPER(C64)</f>
        <v>Fertilisers And Chemicals Travancore Ltd</v>
      </c>
      <c r="E64" s="60" cm="1">
        <f t="array" aca="1" ref="E64" ca="1">_FV(A64,"Price")</f>
        <v>836.65</v>
      </c>
      <c r="F64" s="51" t="s">
        <v>173</v>
      </c>
      <c r="G64" s="50" cm="1">
        <f t="array" aca="1" ref="G64" ca="1">_FV(A64,"52 week low",TRUE)</f>
        <v>572.6</v>
      </c>
      <c r="H64" s="49" cm="1">
        <f t="array" aca="1" ref="H64" ca="1">_FV(A64,"52 week high",TRUE)</f>
        <v>1187</v>
      </c>
    </row>
    <row r="65" spans="1:8" ht="20" customHeight="1">
      <c r="A65" s="45" t="e" vm="63">
        <v>#VALUE!</v>
      </c>
      <c r="B65" s="58" t="str" cm="1">
        <f t="array" aca="1" ref="B65" ca="1">_FV(A65,"Ticker symbol",TRUE)</f>
        <v>FINCABLES</v>
      </c>
      <c r="C65" s="59" t="str" cm="1">
        <f t="array" aca="1" ref="C65" ca="1">_FV(A65,"Official name",TRUE)</f>
        <v>FINOLEX CABLES LIMITED</v>
      </c>
      <c r="D65" s="48" t="str">
        <f ca="1">PROPER(C65)</f>
        <v>Finolex Cables Limited</v>
      </c>
      <c r="E65" s="60" cm="1">
        <f t="array" aca="1" ref="E65" ca="1">_FV(A65,"Price")</f>
        <v>1260.4000000000001</v>
      </c>
      <c r="F65" s="51" t="s">
        <v>173</v>
      </c>
      <c r="G65" s="50" cm="1">
        <f t="array" aca="1" ref="G65" ca="1">_FV(A65,"52 week low",TRUE)</f>
        <v>831.25</v>
      </c>
      <c r="H65" s="49" cm="1">
        <f t="array" aca="1" ref="H65" ca="1">_FV(A65,"52 week high",TRUE)</f>
        <v>1700</v>
      </c>
    </row>
    <row r="66" spans="1:8" ht="20" customHeight="1">
      <c r="A66" s="45" t="e" vm="64">
        <v>#VALUE!</v>
      </c>
      <c r="B66" s="58" t="str" cm="1">
        <f t="array" aca="1" ref="B66" ca="1">_FV(A66,"Ticker symbol",TRUE)</f>
        <v>FINPIPE</v>
      </c>
      <c r="C66" s="59" t="str" cm="1">
        <f t="array" aca="1" ref="C66" ca="1">_FV(A66,"Official name",TRUE)</f>
        <v>FINOLEX INDUSTRIES LIMITED</v>
      </c>
      <c r="D66" s="48" t="str">
        <f ca="1">PROPER(C66)</f>
        <v>Finolex Industries Limited</v>
      </c>
      <c r="E66" s="60" cm="1">
        <f t="array" aca="1" ref="E66" ca="1">_FV(A66,"Price")</f>
        <v>300.64999999999998</v>
      </c>
      <c r="F66" s="51" t="s">
        <v>173</v>
      </c>
      <c r="G66" s="50" cm="1">
        <f t="array" aca="1" ref="G66" ca="1">_FV(A66,"52 week low",TRUE)</f>
        <v>185.8</v>
      </c>
      <c r="H66" s="49" cm="1">
        <f t="array" aca="1" ref="H66" ca="1">_FV(A66,"52 week high",TRUE)</f>
        <v>355.9</v>
      </c>
    </row>
    <row r="67" spans="1:8" ht="20" customHeight="1">
      <c r="A67" s="61" t="e" vm="65">
        <v>#VALUE!</v>
      </c>
      <c r="B67" s="58" t="str" cm="1">
        <f t="array" aca="1" ref="B67" ca="1">_FV(A67,"Ticker symbol",TRUE)</f>
        <v>GALAXYSURF</v>
      </c>
      <c r="C67" s="59" t="str" cm="1">
        <f t="array" aca="1" ref="C67" ca="1">_FV(A67,"Official name",TRUE)</f>
        <v>GALAXY SURFACTANTS LTD</v>
      </c>
      <c r="D67" s="48" t="str">
        <f ca="1">PROPER(C67)</f>
        <v>Galaxy Surfactants Ltd</v>
      </c>
      <c r="E67" s="60" cm="1">
        <f t="array" aca="1" ref="E67" ca="1">_FV(A67,"Price")</f>
        <v>2894.9</v>
      </c>
      <c r="F67" s="51" t="s">
        <v>173</v>
      </c>
      <c r="G67" s="50" cm="1">
        <f t="array" aca="1" ref="G67" ca="1">_FV(A67,"52 week low",TRUE)</f>
        <v>2247</v>
      </c>
      <c r="H67" s="49" cm="1">
        <f t="array" aca="1" ref="H67" ca="1">_FV(A67,"52 week high",TRUE)</f>
        <v>3370</v>
      </c>
    </row>
    <row r="68" spans="1:8" ht="20" customHeight="1">
      <c r="A68" s="45" t="e" vm="66">
        <v>#VALUE!</v>
      </c>
      <c r="B68" s="58" t="str" cm="1">
        <f t="array" aca="1" ref="B68" ca="1">_FV(A68,"Ticker symbol",TRUE)</f>
        <v>GRSE</v>
      </c>
      <c r="C68" s="59" t="str" cm="1">
        <f t="array" aca="1" ref="C68" ca="1">_FV(A68,"Official name",TRUE)</f>
        <v>GARDEN REACH SHIPBUILDERS &amp; ENGINEERS LIMITED</v>
      </c>
      <c r="D68" s="48" t="str">
        <f ca="1">PROPER(C68)</f>
        <v>Garden Reach Shipbuilders &amp; Engineers Limited</v>
      </c>
      <c r="E68" s="60" cm="1">
        <f t="array" aca="1" ref="E68" ca="1">_FV(A68,"Price")</f>
        <v>1586.5</v>
      </c>
      <c r="F68" s="51" t="s">
        <v>173</v>
      </c>
      <c r="G68" s="50" cm="1">
        <f t="array" aca="1" ref="G68" ca="1">_FV(A68,"52 week low",TRUE)</f>
        <v>648.29999999999995</v>
      </c>
      <c r="H68" s="49" cm="1">
        <f t="array" aca="1" ref="H68" ca="1">_FV(A68,"52 week high",TRUE)</f>
        <v>2833.8</v>
      </c>
    </row>
    <row r="69" spans="1:8" ht="20" customHeight="1">
      <c r="A69" s="45" t="e" vm="67">
        <v>#VALUE!</v>
      </c>
      <c r="B69" s="58" t="str" cm="1">
        <f t="array" aca="1" ref="B69" ca="1">_FV(A69,"Ticker symbol",TRUE)</f>
        <v>GLAXO</v>
      </c>
      <c r="C69" s="59" t="str" cm="1">
        <f t="array" aca="1" ref="C69" ca="1">_FV(A69,"Official name",TRUE)</f>
        <v>GLAXOSMITHKLINE PHARMACEUTICALS LIMITED</v>
      </c>
      <c r="D69" s="48" t="str">
        <f ca="1">PROPER(C69)</f>
        <v>Glaxosmithkline Pharmaceuticals Limited</v>
      </c>
      <c r="E69" s="60" cm="1">
        <f t="array" aca="1" ref="E69" ca="1">_FV(A69,"Price")</f>
        <v>2618.0500000000002</v>
      </c>
      <c r="F69" s="51" t="s">
        <v>171</v>
      </c>
      <c r="G69" s="50" cm="1">
        <f t="array" aca="1" ref="G69" ca="1">_FV(A69,"52 week low",TRUE)</f>
        <v>1385.05</v>
      </c>
      <c r="H69" s="49" cm="1">
        <f t="array" aca="1" ref="H69" ca="1">_FV(A69,"52 week high",TRUE)</f>
        <v>3088</v>
      </c>
    </row>
    <row r="70" spans="1:8" ht="20" customHeight="1">
      <c r="A70" s="61" t="e" vm="68">
        <v>#VALUE!</v>
      </c>
      <c r="B70" s="58" t="str" cm="1">
        <f t="array" aca="1" ref="B70" ca="1">_FV(A70,"Ticker symbol",TRUE)</f>
        <v>GLS</v>
      </c>
      <c r="C70" s="59" t="str" cm="1">
        <f t="array" aca="1" ref="C70" ca="1">_FV(A70,"Official name",TRUE)</f>
        <v>GLENMARK LIFE SCIENCES LIMITED</v>
      </c>
      <c r="D70" s="48" t="str">
        <f ca="1">PROPER(C70)</f>
        <v>Glenmark Life Sciences Limited</v>
      </c>
      <c r="E70" s="60" cm="1">
        <f t="array" aca="1" ref="E70" ca="1">_FV(A70,"Price")</f>
        <v>1041</v>
      </c>
      <c r="F70" s="51" t="s">
        <v>173</v>
      </c>
      <c r="G70" s="50" cm="1">
        <f t="array" aca="1" ref="G70" ca="1">_FV(A70,"52 week low",TRUE)</f>
        <v>611.20000000000005</v>
      </c>
      <c r="H70" s="49" cm="1">
        <f t="array" aca="1" ref="H70" ca="1">_FV(A70,"52 week high",TRUE)</f>
        <v>1335.1</v>
      </c>
    </row>
    <row r="71" spans="1:8" ht="20" customHeight="1">
      <c r="A71" s="45" t="e" vm="69">
        <v>#VALUE!</v>
      </c>
      <c r="B71" s="58" t="str" cm="1">
        <f t="array" aca="1" ref="B71" ca="1">_FV(A71,"Ticker symbol",TRUE)</f>
        <v>MEDANTA</v>
      </c>
      <c r="C71" s="59" t="str" cm="1">
        <f t="array" aca="1" ref="C71" ca="1">_FV(A71,"Official name",TRUE)</f>
        <v>GLOBAL HEALTH LIMITED</v>
      </c>
      <c r="D71" s="48" t="str">
        <f ca="1">PROPER(C71)</f>
        <v>Global Health Limited</v>
      </c>
      <c r="E71" s="60" cm="1">
        <f t="array" aca="1" ref="E71" ca="1">_FV(A71,"Price")</f>
        <v>1065.95</v>
      </c>
      <c r="F71" s="51" t="s">
        <v>173</v>
      </c>
      <c r="G71" s="50" cm="1">
        <f t="array" aca="1" ref="G71" ca="1">_FV(A71,"52 week low",TRUE)</f>
        <v>708</v>
      </c>
      <c r="H71" s="49" cm="1">
        <f t="array" aca="1" ref="H71" ca="1">_FV(A71,"52 week high",TRUE)</f>
        <v>1513.9</v>
      </c>
    </row>
    <row r="72" spans="1:8" ht="20" customHeight="1">
      <c r="A72" s="61" t="e" vm="70">
        <v>#VALUE!</v>
      </c>
      <c r="B72" s="58" t="s">
        <v>80</v>
      </c>
      <c r="C72" s="59" t="str" cm="1">
        <f t="array" aca="1" ref="C72" ca="1">_FV(A72,"Official name",TRUE)</f>
        <v>GOODYEAR INDIA LIMITED</v>
      </c>
      <c r="D72" s="48" t="str">
        <f ca="1">PROPER(C72)</f>
        <v>Goodyear India Limited</v>
      </c>
      <c r="E72" s="60" cm="1">
        <f t="array" aca="1" ref="E72" ca="1">_FV(A72,"Price")</f>
        <v>1055.5</v>
      </c>
      <c r="F72" s="51" t="s">
        <v>173</v>
      </c>
      <c r="G72" s="50" cm="1">
        <f t="array" aca="1" ref="G72" ca="1">_FV(A72,"52 week low",TRUE)</f>
        <v>1030</v>
      </c>
      <c r="H72" s="49" cm="1">
        <f t="array" aca="1" ref="H72" ca="1">_FV(A72,"52 week high",TRUE)</f>
        <v>1412.44</v>
      </c>
    </row>
    <row r="73" spans="1:8" ht="20" customHeight="1">
      <c r="A73" s="61" t="e" vm="71">
        <v>#VALUE!</v>
      </c>
      <c r="B73" s="58" t="str" cm="1">
        <f t="array" aca="1" ref="B73" ca="1">_FV(A73,"Ticker symbol",TRUE)</f>
        <v>GRINDWELL</v>
      </c>
      <c r="C73" s="59" t="str" cm="1">
        <f t="array" aca="1" ref="C73" ca="1">_FV(A73,"Official name",TRUE)</f>
        <v>GRINDWELL NORTON LIMITED</v>
      </c>
      <c r="D73" s="48" t="str">
        <f ca="1">PROPER(C73)</f>
        <v>Grindwell Norton Limited</v>
      </c>
      <c r="E73" s="60" cm="1">
        <f t="array" aca="1" ref="E73" ca="1">_FV(A73,"Price")</f>
        <v>2166.4499999999998</v>
      </c>
      <c r="F73" s="51" t="s">
        <v>171</v>
      </c>
      <c r="G73" s="50" cm="1">
        <f t="array" aca="1" ref="G73" ca="1">_FV(A73,"52 week low",TRUE)</f>
        <v>1875.2</v>
      </c>
      <c r="H73" s="49" cm="1">
        <f t="array" aca="1" ref="H73" ca="1">_FV(A73,"52 week high",TRUE)</f>
        <v>2960</v>
      </c>
    </row>
    <row r="74" spans="1:8" ht="20" customHeight="1">
      <c r="A74" s="45" t="e" vm="72">
        <v>#VALUE!</v>
      </c>
      <c r="B74" s="58" t="str" cm="1">
        <f t="array" aca="1" ref="B74" ca="1">_FV(A74,"Ticker symbol",TRUE)</f>
        <v>FLUOROCHEM</v>
      </c>
      <c r="C74" s="59" t="str" cm="1">
        <f t="array" aca="1" ref="C74" ca="1">_FV(A74,"Official name",TRUE)</f>
        <v>GUJARAT FLUOROCHEMICALS LIMITED</v>
      </c>
      <c r="D74" s="48" t="str">
        <f ca="1">PROPER(C74)</f>
        <v>Gujarat Fluorochemicals Limited</v>
      </c>
      <c r="E74" s="60" cm="1">
        <f t="array" aca="1" ref="E74" ca="1">_FV(A74,"Price")</f>
        <v>4274.8999999999996</v>
      </c>
      <c r="F74" s="51" t="s">
        <v>171</v>
      </c>
      <c r="G74" s="50" cm="1">
        <f t="array" aca="1" ref="G74" ca="1">_FV(A74,"52 week low",TRUE)</f>
        <v>2476</v>
      </c>
      <c r="H74" s="49" cm="1">
        <f t="array" aca="1" ref="H74" ca="1">_FV(A74,"52 week high",TRUE)</f>
        <v>4880.95</v>
      </c>
    </row>
    <row r="75" spans="1:8" ht="20" customHeight="1">
      <c r="A75" s="45" t="e" vm="73">
        <v>#VALUE!</v>
      </c>
      <c r="B75" s="58" t="str" cm="1">
        <f t="array" aca="1" ref="B75" ca="1">_FV(A75,"Ticker symbol",TRUE)</f>
        <v>GMDCLTD</v>
      </c>
      <c r="C75" s="59" t="str" cm="1">
        <f t="array" aca="1" ref="C75" ca="1">_FV(A75,"Official name",TRUE)</f>
        <v>GUJARAT MINERAL DEVELOPMENT CORPORATION LIMITED</v>
      </c>
      <c r="D75" s="48" t="str">
        <f ca="1">PROPER(C75)</f>
        <v>Gujarat Mineral Development Corporation Limited</v>
      </c>
      <c r="E75" s="60" cm="1">
        <f t="array" aca="1" ref="E75" ca="1">_FV(A75,"Price")</f>
        <v>358.2</v>
      </c>
      <c r="F75" s="51" t="s">
        <v>173</v>
      </c>
      <c r="G75" s="50" cm="1">
        <f t="array" aca="1" ref="G75" ca="1">_FV(A75,"52 week low",TRUE)</f>
        <v>307.10000000000002</v>
      </c>
      <c r="H75" s="49" cm="1">
        <f t="array" aca="1" ref="H75" ca="1">_FV(A75,"52 week high",TRUE)</f>
        <v>506</v>
      </c>
    </row>
    <row r="76" spans="1:8" ht="20" customHeight="1">
      <c r="A76" s="61" t="e" vm="74">
        <v>#VALUE!</v>
      </c>
      <c r="B76" s="58" t="str" cm="1">
        <f t="array" aca="1" ref="B76" ca="1">_FV(A76,"Ticker symbol",TRUE)</f>
        <v>GSPL</v>
      </c>
      <c r="C76" s="59" t="str" cm="1">
        <f t="array" aca="1" ref="C76" ca="1">_FV(A76,"Official name",TRUE)</f>
        <v>GUJARAT STATE PETRONET LIMITED</v>
      </c>
      <c r="D76" s="48" t="str">
        <f ca="1">PROPER(C76)</f>
        <v>Gujarat State Petronet Limited</v>
      </c>
      <c r="E76" s="60" cm="1">
        <f t="array" aca="1" ref="E76" ca="1">_FV(A76,"Price")</f>
        <v>391.3</v>
      </c>
      <c r="F76" s="51" t="s">
        <v>173</v>
      </c>
      <c r="G76" s="50" cm="1">
        <f t="array" aca="1" ref="G76" ca="1">_FV(A76,"52 week low",TRUE)</f>
        <v>254.5</v>
      </c>
      <c r="H76" s="49" cm="1">
        <f t="array" aca="1" ref="H76" ca="1">_FV(A76,"52 week high",TRUE)</f>
        <v>469.7</v>
      </c>
    </row>
    <row r="77" spans="1:8" ht="20" customHeight="1">
      <c r="A77" s="61" t="e" vm="75">
        <v>#VALUE!</v>
      </c>
      <c r="B77" s="58" t="str" cm="1">
        <f t="array" aca="1" ref="B77" ca="1">_FV(A77,"Ticker symbol",TRUE)</f>
        <v>HATSUN</v>
      </c>
      <c r="C77" s="59" t="str" cm="1">
        <f t="array" aca="1" ref="C77" ca="1">_FV(A77,"Official name",TRUE)</f>
        <v>HATSUN AGRO PRODUCT LIMITED</v>
      </c>
      <c r="D77" s="48" t="str">
        <f ca="1">PROPER(C77)</f>
        <v>Hatsun Agro Product Limited</v>
      </c>
      <c r="E77" s="60" cm="1">
        <f t="array" aca="1" ref="E77" ca="1">_FV(A77,"Price")</f>
        <v>1082.5999999999999</v>
      </c>
      <c r="F77" s="51" t="s">
        <v>171</v>
      </c>
      <c r="G77" s="50" cm="1">
        <f t="array" aca="1" ref="G77" ca="1">_FV(A77,"52 week low",TRUE)</f>
        <v>959.95</v>
      </c>
      <c r="H77" s="49" cm="1">
        <f t="array" aca="1" ref="H77" ca="1">_FV(A77,"52 week high",TRUE)</f>
        <v>1400</v>
      </c>
    </row>
    <row r="78" spans="1:8" ht="20" customHeight="1">
      <c r="A78" s="61" t="e" vm="76">
        <v>#VALUE!</v>
      </c>
      <c r="B78" s="58" t="str" cm="1">
        <f t="array" aca="1" ref="B78" ca="1">_FV(A78,"Ticker symbol",TRUE)</f>
        <v>HBLPOWER</v>
      </c>
      <c r="C78" s="59" t="str" cm="1">
        <f t="array" aca="1" ref="C78" ca="1">_FV(A78,"Official name",TRUE)</f>
        <v>HBL POWER SYSTEMS LIMITED</v>
      </c>
      <c r="D78" s="48" t="str">
        <f ca="1">PROPER(C78)</f>
        <v>Hbl Power Systems Limited</v>
      </c>
      <c r="E78" s="60" cm="1">
        <f t="array" aca="1" ref="E78" ca="1">_FV(A78,"Price")</f>
        <v>540.75</v>
      </c>
      <c r="F78" s="51" t="s">
        <v>171</v>
      </c>
      <c r="G78" s="50" cm="1">
        <f t="array" aca="1" ref="G78" ca="1">_FV(A78,"52 week low",TRUE)</f>
        <v>254.4</v>
      </c>
      <c r="H78" s="49" cm="1">
        <f t="array" aca="1" ref="H78" ca="1">_FV(A78,"52 week high",TRUE)</f>
        <v>724</v>
      </c>
    </row>
    <row r="79" spans="1:8" ht="20" customHeight="1">
      <c r="A79" s="61" t="e" vm="77">
        <v>#VALUE!</v>
      </c>
      <c r="B79" s="58" t="str" cm="1">
        <f t="array" aca="1" ref="B79" ca="1">_FV(A79,"Ticker symbol",TRUE)</f>
        <v>HCLTECH</v>
      </c>
      <c r="C79" s="59" t="str" cm="1">
        <f t="array" aca="1" ref="C79" ca="1">_FV(A79,"Official name",TRUE)</f>
        <v>HCL TECHNOLOGIES LIMITED</v>
      </c>
      <c r="D79" s="48" t="str">
        <f ca="1">PROPER(C79)</f>
        <v>Hcl Technologies Limited</v>
      </c>
      <c r="E79" s="60" cm="1">
        <f t="array" aca="1" ref="E79" ca="1">_FV(A79,"Price")</f>
        <v>1844.9</v>
      </c>
      <c r="F79" s="51" t="s">
        <v>172</v>
      </c>
      <c r="G79" s="50" cm="1">
        <f t="array" aca="1" ref="G79" ca="1">_FV(A79,"52 week low",TRUE)</f>
        <v>1212.05</v>
      </c>
      <c r="H79" s="49" cm="1">
        <f t="array" aca="1" ref="H79" ca="1">_FV(A79,"52 week high",TRUE)</f>
        <v>1888.5</v>
      </c>
    </row>
    <row r="80" spans="1:8" ht="20" customHeight="1">
      <c r="A80" s="61" t="e" vm="78">
        <v>#VALUE!</v>
      </c>
      <c r="B80" s="58" t="str" cm="1">
        <f t="array" aca="1" ref="B80" ca="1">_FV(A80,"Ticker symbol",TRUE)</f>
        <v>HDFCBANK</v>
      </c>
      <c r="C80" s="59" t="str" cm="1">
        <f t="array" aca="1" ref="C80" ca="1">_FV(A80,"Official name",TRUE)</f>
        <v>HDFC BANK LIMITED</v>
      </c>
      <c r="D80" s="48" t="str">
        <f ca="1">PROPER(C80)</f>
        <v>Hdfc Bank Limited</v>
      </c>
      <c r="E80" s="60" cm="1">
        <f t="array" aca="1" ref="E80" ca="1">_FV(A80,"Price")</f>
        <v>1749.65</v>
      </c>
      <c r="F80" s="51" t="s">
        <v>172</v>
      </c>
      <c r="G80" s="50" cm="1">
        <f t="array" aca="1" ref="G80" ca="1">_FV(A80,"52 week low",TRUE)</f>
        <v>1363.55</v>
      </c>
      <c r="H80" s="49" cm="1">
        <f t="array" aca="1" ref="H80" ca="1">_FV(A80,"52 week high",TRUE)</f>
        <v>1794</v>
      </c>
    </row>
    <row r="81" spans="1:8" ht="20" customHeight="1">
      <c r="A81" s="61" t="e" vm="79">
        <v>#VALUE!</v>
      </c>
      <c r="B81" s="58" t="str" cm="1">
        <f t="array" aca="1" ref="B81" ca="1">_FV(A81,"Ticker symbol",TRUE)</f>
        <v>HDFCLIFE</v>
      </c>
      <c r="C81" s="59" t="str" cm="1">
        <f t="array" aca="1" ref="C81" ca="1">_FV(A81,"Official name",TRUE)</f>
        <v>HDFC LIFE INSURANCE COMPANY LIMITED</v>
      </c>
      <c r="D81" s="48" t="str">
        <f ca="1">PROPER(C81)</f>
        <v>Hdfc Life Insurance Company Limited</v>
      </c>
      <c r="E81" s="60" cm="1">
        <f t="array" aca="1" ref="E81" ca="1">_FV(A81,"Price")</f>
        <v>714.85</v>
      </c>
      <c r="F81" s="51" t="s">
        <v>172</v>
      </c>
      <c r="G81" s="50" cm="1">
        <f t="array" aca="1" ref="G81" ca="1">_FV(A81,"52 week low",TRUE)</f>
        <v>511.4</v>
      </c>
      <c r="H81" s="49" cm="1">
        <f t="array" aca="1" ref="H81" ca="1">_FV(A81,"52 week high",TRUE)</f>
        <v>761.2</v>
      </c>
    </row>
    <row r="82" spans="1:8" ht="20" customHeight="1">
      <c r="A82" s="61" t="s">
        <v>157</v>
      </c>
      <c r="B82" s="58" t="s">
        <v>157</v>
      </c>
      <c r="C82" s="59" t="e" cm="1" vm="41">
        <f t="array" ref="C82">_FV(A82,"Official name",TRUE)</f>
        <v>#VALUE!</v>
      </c>
      <c r="D82" s="48" t="s">
        <v>166</v>
      </c>
      <c r="G82" s="50"/>
      <c r="H82" s="49"/>
    </row>
    <row r="83" spans="1:8" ht="20" customHeight="1">
      <c r="A83" s="61" t="e" vm="80">
        <v>#VALUE!</v>
      </c>
      <c r="B83" s="58" t="str" cm="1">
        <f t="array" aca="1" ref="B83" ca="1">_FV(A83,"Ticker symbol",TRUE)</f>
        <v>HEROMOTOCO</v>
      </c>
      <c r="C83" s="59" t="str" cm="1">
        <f t="array" aca="1" ref="C83" ca="1">_FV(A83,"Official name",TRUE)</f>
        <v>Hero MotoCorp Limited</v>
      </c>
      <c r="D83" s="48" t="str">
        <f ca="1">PROPER(C83)</f>
        <v>Hero Motocorp Limited</v>
      </c>
      <c r="E83" s="60" cm="1">
        <f t="array" aca="1" ref="E83" ca="1">_FV(A83,"Price")</f>
        <v>5113.6000000000004</v>
      </c>
      <c r="F83" s="51" t="s">
        <v>172</v>
      </c>
      <c r="G83" s="50" cm="1">
        <f t="array" aca="1" ref="G83" ca="1">_FV(A83,"52 week low",TRUE)</f>
        <v>3025.2</v>
      </c>
      <c r="H83" s="49" cm="1">
        <f t="array" aca="1" ref="H83" ca="1">_FV(A83,"52 week high",TRUE)</f>
        <v>6246.25</v>
      </c>
    </row>
    <row r="84" spans="1:8" ht="20" customHeight="1">
      <c r="A84" s="61" t="e" vm="81">
        <v>#VALUE!</v>
      </c>
      <c r="B84" s="58" t="str" cm="1">
        <f t="array" aca="1" ref="B84" ca="1">_FV(A84,"Ticker symbol",TRUE)</f>
        <v>HINDALCO</v>
      </c>
      <c r="C84" s="59" t="str" cm="1">
        <f t="array" aca="1" ref="C84" ca="1">_FV(A84,"Official name",TRUE)</f>
        <v>HINDALCO INDUSTRIES LIMITED</v>
      </c>
      <c r="D84" s="48" t="str">
        <f ca="1">PROPER(C84)</f>
        <v>Hindalco Industries Limited</v>
      </c>
      <c r="E84" s="60" cm="1">
        <f t="array" aca="1" ref="E84" ca="1">_FV(A84,"Price")</f>
        <v>690.7</v>
      </c>
      <c r="F84" s="51" t="s">
        <v>172</v>
      </c>
      <c r="G84" s="50" cm="1">
        <f t="array" aca="1" ref="G84" ca="1">_FV(A84,"52 week low",TRUE)</f>
        <v>448.75</v>
      </c>
      <c r="H84" s="49" cm="1">
        <f t="array" aca="1" ref="H84" ca="1">_FV(A84,"52 week high",TRUE)</f>
        <v>772.65</v>
      </c>
    </row>
    <row r="85" spans="1:8" ht="20" customHeight="1">
      <c r="A85" s="45" t="e" vm="82">
        <v>#VALUE!</v>
      </c>
      <c r="B85" s="58" t="str" cm="1">
        <f t="array" aca="1" ref="B85" ca="1">_FV(A85,"Ticker symbol",TRUE)</f>
        <v>HAL</v>
      </c>
      <c r="C85" s="59" t="str" cm="1">
        <f t="array" aca="1" ref="C85" ca="1">_FV(A85,"Official name",TRUE)</f>
        <v>HINDUSTAN AERONAUTICS LIMITED</v>
      </c>
      <c r="D85" s="48" t="str">
        <f ca="1">PROPER(C85)</f>
        <v>Hindustan Aeronautics Limited</v>
      </c>
      <c r="E85" s="60" cm="1">
        <f t="array" aca="1" ref="E85" ca="1">_FV(A85,"Price")</f>
        <v>4197.1499999999996</v>
      </c>
      <c r="F85" s="51" t="s">
        <v>172</v>
      </c>
      <c r="G85" s="50" cm="1">
        <f t="array" aca="1" ref="G85" ca="1">_FV(A85,"52 week low",TRUE)</f>
        <v>1767.8</v>
      </c>
      <c r="H85" s="49" cm="1">
        <f t="array" aca="1" ref="H85" ca="1">_FV(A85,"52 week high",TRUE)</f>
        <v>5674.75</v>
      </c>
    </row>
    <row r="86" spans="1:8" ht="20" customHeight="1">
      <c r="A86" s="45" t="e" vm="83">
        <v>#VALUE!</v>
      </c>
      <c r="B86" s="58" t="str" cm="1">
        <f t="array" aca="1" ref="B86" ca="1">_FV(A86,"Ticker symbol",TRUE)</f>
        <v>HINDCOPPER</v>
      </c>
      <c r="C86" s="59" t="str" cm="1">
        <f t="array" aca="1" ref="C86" ca="1">_FV(A86,"Official name",TRUE)</f>
        <v>HINDUSTAN COPPER LTD</v>
      </c>
      <c r="D86" s="48" t="str">
        <f ca="1">PROPER(C86)</f>
        <v>Hindustan Copper Ltd</v>
      </c>
      <c r="E86" s="60" cm="1">
        <f t="array" aca="1" ref="E86" ca="1">_FV(A86,"Price")</f>
        <v>290.75</v>
      </c>
      <c r="F86" s="51" t="s">
        <v>171</v>
      </c>
      <c r="G86" s="50" cm="1">
        <f t="array" aca="1" ref="G86" ca="1">_FV(A86,"52 week low",TRUE)</f>
        <v>135.65</v>
      </c>
      <c r="H86" s="49" cm="1">
        <f t="array" aca="1" ref="H86" ca="1">_FV(A86,"52 week high",TRUE)</f>
        <v>415.8</v>
      </c>
    </row>
    <row r="87" spans="1:8" ht="20" customHeight="1">
      <c r="A87" s="45" t="e" vm="84">
        <v>#VALUE!</v>
      </c>
      <c r="B87" s="58" t="str" cm="1">
        <f t="array" aca="1" ref="B87" ca="1">_FV(A87,"Ticker symbol",TRUE)</f>
        <v>HINDZINC</v>
      </c>
      <c r="C87" s="59" t="str" cm="1">
        <f t="array" aca="1" ref="C87" ca="1">_FV(A87,"Official name",TRUE)</f>
        <v>HINDUSTAN ZINC LIMITED</v>
      </c>
      <c r="D87" s="48" t="str">
        <f ca="1">PROPER(C87)</f>
        <v>Hindustan Zinc Limited</v>
      </c>
      <c r="E87" s="60" cm="1">
        <f t="array" aca="1" ref="E87" ca="1">_FV(A87,"Price")</f>
        <v>539.5</v>
      </c>
      <c r="F87" s="51" t="s">
        <v>172</v>
      </c>
      <c r="G87" s="50" cm="1">
        <f t="array" aca="1" ref="G87" ca="1">_FV(A87,"52 week low",TRUE)</f>
        <v>284.60000000000002</v>
      </c>
      <c r="H87" s="49" cm="1">
        <f t="array" aca="1" ref="H87" ca="1">_FV(A87,"52 week high",TRUE)</f>
        <v>807.7</v>
      </c>
    </row>
    <row r="88" spans="1:8" ht="20" customHeight="1">
      <c r="A88" s="58" t="e" vm="85">
        <v>#VALUE!</v>
      </c>
      <c r="B88" s="58" t="str" cm="1">
        <f t="array" aca="1" ref="B88" ca="1">_FV(A88,"Ticker symbol",TRUE)</f>
        <v>HUDCO</v>
      </c>
      <c r="C88" s="59" t="str" cm="1">
        <f t="array" aca="1" ref="C88" ca="1">_FV(A88,"Official name",TRUE)</f>
        <v>HOUSING AND URBAN DEVELOPMENT CORPORATION LIMITED</v>
      </c>
      <c r="D88" s="48" t="str">
        <f ca="1">PROPER(C88)</f>
        <v>Housing And Urban Development Corporation Limited</v>
      </c>
      <c r="E88" s="60" cm="1">
        <f t="array" aca="1" ref="E88" ca="1">_FV(A88,"Price")</f>
        <v>204.36</v>
      </c>
      <c r="F88" s="51" t="s">
        <v>173</v>
      </c>
      <c r="G88" s="50" cm="1">
        <f t="array" aca="1" ref="G88" ca="1">_FV(A88,"52 week low",TRUE)</f>
        <v>70.5</v>
      </c>
      <c r="H88" s="49" cm="1">
        <f t="array" aca="1" ref="H88" ca="1">_FV(A88,"52 week high",TRUE)</f>
        <v>353.7</v>
      </c>
    </row>
    <row r="89" spans="1:8" ht="20" customHeight="1">
      <c r="A89" s="61" t="e" vm="86">
        <v>#VALUE!</v>
      </c>
      <c r="B89" s="58" t="str" cm="1">
        <f t="array" aca="1" ref="B89" ca="1">_FV(A89,"Ticker symbol",TRUE)</f>
        <v>ICICIGI</v>
      </c>
      <c r="C89" s="59" t="str" cm="1">
        <f t="array" aca="1" ref="C89" ca="1">_FV(A89,"Official name",TRUE)</f>
        <v>ICICI LOMBARD GENERAL INSURANCE COMPANY LIMITED</v>
      </c>
      <c r="D89" s="48" t="str">
        <f ca="1">PROPER(C89)</f>
        <v>Icici Lombard General Insurance Company Limited</v>
      </c>
      <c r="E89" s="60" cm="1">
        <f t="array" aca="1" ref="E89" ca="1">_FV(A89,"Price")</f>
        <v>1955.75</v>
      </c>
      <c r="F89" s="51" t="s">
        <v>172</v>
      </c>
      <c r="G89" s="50" cm="1">
        <f t="array" aca="1" ref="G89" ca="1">_FV(A89,"52 week low",TRUE)</f>
        <v>1332.25</v>
      </c>
      <c r="H89" s="49" cm="1">
        <f t="array" aca="1" ref="H89" ca="1">_FV(A89,"52 week high",TRUE)</f>
        <v>2301.9</v>
      </c>
    </row>
    <row r="90" spans="1:8" ht="20" customHeight="1">
      <c r="A90" s="45" t="e" vm="87">
        <v>#VALUE!</v>
      </c>
      <c r="B90" s="58" t="str" cm="1">
        <f t="array" aca="1" ref="B90" ca="1">_FV(A90,"Ticker symbol",TRUE)</f>
        <v>ICICIPRULI</v>
      </c>
      <c r="C90" s="59" t="str" cm="1">
        <f t="array" aca="1" ref="C90" ca="1">_FV(A90,"Official name",TRUE)</f>
        <v>ICICI PRUDENTIAL LIFE INSURANCE COMPANY LIMITED</v>
      </c>
      <c r="D90" s="48" t="str">
        <f ca="1">PROPER(C90)</f>
        <v>Icici Prudential Life Insurance Company Limited</v>
      </c>
      <c r="E90" s="60" cm="1">
        <f t="array" aca="1" ref="E90" ca="1">_FV(A90,"Price")</f>
        <v>768</v>
      </c>
      <c r="F90" s="51" t="s">
        <v>172</v>
      </c>
      <c r="G90" s="50" cm="1">
        <f t="array" aca="1" ref="G90" ca="1">_FV(A90,"52 week low",TRUE)</f>
        <v>463.45</v>
      </c>
      <c r="H90" s="49" cm="1">
        <f t="array" aca="1" ref="H90" ca="1">_FV(A90,"52 week high",TRUE)</f>
        <v>796.8</v>
      </c>
    </row>
    <row r="91" spans="1:8" ht="20" customHeight="1">
      <c r="A91" s="45" t="e" vm="88">
        <v>#VALUE!</v>
      </c>
      <c r="B91" s="58" t="str" cm="1">
        <f t="array" aca="1" ref="B91" ca="1">_FV(A91,"Ticker symbol",TRUE)</f>
        <v>IOB</v>
      </c>
      <c r="C91" s="59" t="str" cm="1">
        <f t="array" aca="1" ref="C91" ca="1">_FV(A91,"Official name",TRUE)</f>
        <v>Indian Overseas Bank</v>
      </c>
      <c r="D91" s="48" t="str">
        <f ca="1">PROPER(C91)</f>
        <v>Indian Overseas Bank</v>
      </c>
      <c r="E91" s="60" cm="1">
        <f t="array" aca="1" ref="E91" ca="1">_FV(A91,"Price")</f>
        <v>51.66</v>
      </c>
      <c r="F91" s="51" t="s">
        <v>171</v>
      </c>
      <c r="G91" s="50" cm="1">
        <f t="array" aca="1" ref="G91" ca="1">_FV(A91,"52 week low",TRUE)</f>
        <v>36.65</v>
      </c>
      <c r="H91" s="49" cm="1">
        <f t="array" aca="1" ref="H91" ca="1">_FV(A91,"52 week high",TRUE)</f>
        <v>83.75</v>
      </c>
    </row>
    <row r="92" spans="1:8" ht="20" customHeight="1">
      <c r="A92" s="61" t="e" vm="89">
        <v>#VALUE!</v>
      </c>
      <c r="B92" s="58" t="str" cm="1">
        <f t="array" aca="1" ref="B92" ca="1">_FV(A92,"Ticker symbol",TRUE)</f>
        <v>IRCTC</v>
      </c>
      <c r="C92" s="59" t="str" cm="1">
        <f t="array" aca="1" ref="C92" ca="1">_FV(A92,"Official name",TRUE)</f>
        <v>INDIAN RAILWAY CATERING AND TOURISM CORPORATION LIMITED</v>
      </c>
      <c r="D92" s="48" t="str">
        <f ca="1">PROPER(C92)</f>
        <v>Indian Railway Catering And Tourism Corporation Limited</v>
      </c>
      <c r="E92" s="60" cm="1">
        <f t="array" aca="1" ref="E92" ca="1">_FV(A92,"Price")</f>
        <v>830.15</v>
      </c>
      <c r="F92" s="51" t="s">
        <v>172</v>
      </c>
      <c r="G92" s="50" cm="1">
        <f t="array" aca="1" ref="G92" ca="1">_FV(A92,"52 week low",TRUE)</f>
        <v>635.54999999999995</v>
      </c>
      <c r="H92" s="49" cm="1">
        <f t="array" aca="1" ref="H92" ca="1">_FV(A92,"52 week high",TRUE)</f>
        <v>1138.9000000000001</v>
      </c>
    </row>
    <row r="93" spans="1:8" ht="20" customHeight="1">
      <c r="A93" s="61" t="e" vm="90">
        <v>#VALUE!</v>
      </c>
      <c r="B93" s="58" t="str" cm="1">
        <f t="array" aca="1" ref="B93" ca="1">_FV(A93,"Ticker symbol",TRUE)</f>
        <v>IRFC</v>
      </c>
      <c r="C93" s="59" t="str" cm="1">
        <f t="array" aca="1" ref="C93" ca="1">_FV(A93,"Official name",TRUE)</f>
        <v>INDIAN RAILWAY FINANCE CORPORATION LIMITED</v>
      </c>
      <c r="D93" s="48" t="str">
        <f ca="1">PROPER(C93)</f>
        <v>Indian Railway Finance Corporation Limited</v>
      </c>
      <c r="E93" s="60" cm="1">
        <f t="array" aca="1" ref="E93" ca="1">_FV(A93,"Price")</f>
        <v>139.03</v>
      </c>
      <c r="F93" s="51" t="s">
        <v>171</v>
      </c>
      <c r="G93" s="50" cm="1">
        <f t="array" aca="1" ref="G93" ca="1">_FV(A93,"52 week low",TRUE)</f>
        <v>65.75</v>
      </c>
      <c r="H93" s="49" cm="1">
        <f t="array" aca="1" ref="H93" ca="1">_FV(A93,"52 week high",TRUE)</f>
        <v>229</v>
      </c>
    </row>
    <row r="94" spans="1:8" ht="20" customHeight="1">
      <c r="A94" s="61" t="e" vm="91">
        <v>#VALUE!</v>
      </c>
      <c r="B94" s="58" t="str" cm="1">
        <f t="array" aca="1" ref="B94" ca="1">_FV(A94,"Ticker symbol",TRUE)</f>
        <v>INFY</v>
      </c>
      <c r="C94" s="59" t="str" cm="1">
        <f t="array" aca="1" ref="C94" ca="1">_FV(A94,"Official name",TRUE)</f>
        <v>INFOSYS LIMITED</v>
      </c>
      <c r="D94" s="48" t="str">
        <f ca="1">PROPER(C94)</f>
        <v>Infosys Limited</v>
      </c>
      <c r="E94" s="60" cm="1">
        <f t="array" aca="1" ref="E94" ca="1">_FV(A94,"Price")</f>
        <v>1863.35</v>
      </c>
      <c r="F94" s="51" t="s">
        <v>172</v>
      </c>
      <c r="G94" s="50" cm="1">
        <f t="array" aca="1" ref="G94" ca="1">_FV(A94,"52 week low",TRUE)</f>
        <v>1344.08</v>
      </c>
      <c r="H94" s="49" cm="1">
        <f t="array" aca="1" ref="H94" ca="1">_FV(A94,"52 week high",TRUE)</f>
        <v>1991.45</v>
      </c>
    </row>
    <row r="95" spans="1:8" ht="20" customHeight="1">
      <c r="A95" s="61" t="e" vm="92">
        <v>#VALUE!</v>
      </c>
      <c r="B95" s="58" t="str" cm="1">
        <f t="array" aca="1" ref="B95" ca="1">_FV(A95,"Ticker symbol",TRUE)</f>
        <v>INDIGO</v>
      </c>
      <c r="C95" s="59" t="str" cm="1">
        <f t="array" aca="1" ref="C95" ca="1">_FV(A95,"Official name",TRUE)</f>
        <v>INTERGLOBE AVIATION LIMITED</v>
      </c>
      <c r="D95" s="48" t="str">
        <f ca="1">PROPER(C95)</f>
        <v>Interglobe Aviation Limited</v>
      </c>
      <c r="E95" s="60" cm="1">
        <f t="array" aca="1" ref="E95" ca="1">_FV(A95,"Price")</f>
        <v>4519.8500000000004</v>
      </c>
      <c r="F95" s="51" t="s">
        <v>172</v>
      </c>
      <c r="G95" s="50" cm="1">
        <f t="array" aca="1" ref="G95" ca="1">_FV(A95,"52 week low",TRUE)</f>
        <v>2388.85</v>
      </c>
      <c r="H95" s="49" cm="1">
        <f t="array" aca="1" ref="H95" ca="1">_FV(A95,"52 week high",TRUE)</f>
        <v>5035</v>
      </c>
    </row>
    <row r="96" spans="1:8" ht="20" customHeight="1">
      <c r="A96" s="61" t="e" vm="93">
        <v>#VALUE!</v>
      </c>
      <c r="B96" s="58" t="str" cm="1">
        <f t="array" aca="1" ref="B96" ca="1">_FV(A96,"Ticker symbol",TRUE)</f>
        <v>ITC</v>
      </c>
      <c r="C96" s="59" t="str" cm="1">
        <f t="array" aca="1" ref="C96" ca="1">_FV(A96,"Official name",TRUE)</f>
        <v>ITC LIMITED</v>
      </c>
      <c r="D96" s="48" t="str">
        <f ca="1">PROPER(C96)</f>
        <v>Itc Limited</v>
      </c>
      <c r="E96" s="67">
        <v>1437.95</v>
      </c>
      <c r="F96" s="68" t="s">
        <v>171</v>
      </c>
      <c r="G96" s="69">
        <v>1269</v>
      </c>
      <c r="H96" s="70">
        <v>1727</v>
      </c>
    </row>
    <row r="97" spans="1:8" ht="20" customHeight="1">
      <c r="A97" s="61" t="e" vm="94">
        <v>#VALUE!</v>
      </c>
      <c r="B97" s="58" t="str" cm="1">
        <f t="array" aca="1" ref="B97" ca="1">_FV(A97,"Ticker symbol",TRUE)</f>
        <v>ITI</v>
      </c>
      <c r="C97" s="59" t="str" cm="1">
        <f t="array" aca="1" ref="C97" ca="1">_FV(A97,"Official name",TRUE)</f>
        <v>ITI LIMITED</v>
      </c>
      <c r="D97" s="48" t="str">
        <f ca="1">PROPER(C97)</f>
        <v>Iti Limited</v>
      </c>
      <c r="E97" s="60" cm="1">
        <f t="array" aca="1" ref="E97" ca="1">_FV(A97,"Price")</f>
        <v>220.85</v>
      </c>
      <c r="F97" s="51" t="s">
        <v>173</v>
      </c>
      <c r="G97" s="50" cm="1">
        <f t="array" aca="1" ref="G97" ca="1">_FV(A97,"52 week low",TRUE)</f>
        <v>214.15</v>
      </c>
      <c r="H97" s="49" cm="1">
        <f t="array" aca="1" ref="H97" ca="1">_FV(A97,"52 week high",TRUE)</f>
        <v>384.3</v>
      </c>
    </row>
    <row r="98" spans="1:8" ht="20" customHeight="1">
      <c r="A98" s="61" t="e" vm="95">
        <v>#VALUE!</v>
      </c>
      <c r="B98" s="58" t="str" cm="1">
        <f t="array" aca="1" ref="B98" ca="1">_FV(A98,"Ticker symbol",TRUE)</f>
        <v>JKCEMENT</v>
      </c>
      <c r="C98" s="59" t="str" cm="1">
        <f t="array" aca="1" ref="C98" ca="1">_FV(A98,"Official name",TRUE)</f>
        <v>J. K. CEMENT LIMITED.</v>
      </c>
      <c r="D98" s="48" t="str">
        <f ca="1">PROPER(C98)</f>
        <v>J. K. Cement Limited.</v>
      </c>
      <c r="E98" s="60" cm="1">
        <f t="array" aca="1" ref="E98" ca="1">_FV(A98,"Price")</f>
        <v>4193.7</v>
      </c>
      <c r="F98" s="51" t="s">
        <v>171</v>
      </c>
      <c r="G98" s="50" cm="1">
        <f t="array" aca="1" ref="G98" ca="1">_FV(A98,"52 week low",TRUE)</f>
        <v>3049.03</v>
      </c>
      <c r="H98" s="49" cm="1">
        <f t="array" aca="1" ref="H98" ca="1">_FV(A98,"52 week high",TRUE)</f>
        <v>4895.5</v>
      </c>
    </row>
    <row r="99" spans="1:8" ht="20" customHeight="1">
      <c r="A99" s="45" t="e" vm="96">
        <v>#VALUE!</v>
      </c>
      <c r="B99" s="58" t="str" cm="1">
        <f t="array" aca="1" ref="B99" ca="1">_FV(A99,"Ticker symbol",TRUE)</f>
        <v>J&amp;KBANK</v>
      </c>
      <c r="C99" s="59" t="str" cm="1">
        <f t="array" aca="1" ref="C99" ca="1">_FV(A99,"Official name",TRUE)</f>
        <v>JAMMU AND KASHMIR BANK LIMITED</v>
      </c>
      <c r="D99" s="48" t="str">
        <f ca="1">PROPER(C99)</f>
        <v>Jammu And Kashmir Bank Limited</v>
      </c>
      <c r="E99" s="60" cm="1">
        <f t="array" aca="1" ref="E99" ca="1">_FV(A99,"Price")</f>
        <v>93.9</v>
      </c>
      <c r="F99" s="51" t="s">
        <v>173</v>
      </c>
      <c r="G99" s="60" cm="1">
        <f t="array" aca="1" ref="G99" ca="1">_FV(A99,"52 week low",TRUE)</f>
        <v>88.11</v>
      </c>
      <c r="H99" s="50" cm="1">
        <f t="array" aca="1" ref="H99" ca="1">_FV(A99,"52 week high",TRUE)</f>
        <v>152.5</v>
      </c>
    </row>
    <row r="100" spans="1:8" ht="20" customHeight="1">
      <c r="A100" s="45" t="e" vm="97">
        <v>#VALUE!</v>
      </c>
      <c r="B100" s="58" t="str" cm="1">
        <f t="array" aca="1" ref="B100" ca="1">_FV(A100,"Ticker symbol",TRUE)</f>
        <v>JBMA</v>
      </c>
      <c r="C100" s="59" t="str" cm="1">
        <f t="array" aca="1" ref="C100" ca="1">_FV(A100,"Official name",TRUE)</f>
        <v>JBM AUTO LIMITED</v>
      </c>
      <c r="D100" s="48" t="str">
        <f ca="1">PROPER(C100)</f>
        <v>Jbm Auto Limited</v>
      </c>
      <c r="E100" s="60" cm="1">
        <f t="array" aca="1" ref="E100" ca="1">_FV(A100,"Price")</f>
        <v>1629.4</v>
      </c>
      <c r="F100" s="51" t="s">
        <v>173</v>
      </c>
      <c r="G100" s="50" cm="1">
        <f t="array" aca="1" ref="G100" ca="1">_FV(A100,"52 week low",TRUE)</f>
        <v>1113.3499999999999</v>
      </c>
      <c r="H100" s="49" cm="1">
        <f t="array" aca="1" ref="H100" ca="1">_FV(A100,"52 week high",TRUE)</f>
        <v>2428.35</v>
      </c>
    </row>
    <row r="101" spans="1:8" ht="20" customHeight="1">
      <c r="A101" s="45" t="e" vm="98">
        <v>#VALUE!</v>
      </c>
      <c r="B101" s="58" t="str" cm="1">
        <f t="array" aca="1" ref="B101" ca="1">_FV(A101,"Ticker symbol",TRUE)</f>
        <v>JIOFIN</v>
      </c>
      <c r="C101" s="59" t="str" cm="1">
        <f t="array" aca="1" ref="C101" ca="1">_FV(A101,"Official name",TRUE)</f>
        <v>JIO FINANCIAL SERVICES LIMITED</v>
      </c>
      <c r="D101" s="48" t="str">
        <f ca="1">PROPER(C101)</f>
        <v>Jio Financial Services Limited</v>
      </c>
      <c r="E101" s="60" cm="1">
        <f t="array" aca="1" ref="E101" ca="1">_FV(A101,"Price")</f>
        <v>316.10000000000002</v>
      </c>
      <c r="F101" s="51" t="s">
        <v>172</v>
      </c>
      <c r="G101" s="50" cm="1">
        <f t="array" aca="1" ref="G101" ca="1">_FV(A101,"52 week low",TRUE)</f>
        <v>204.25</v>
      </c>
      <c r="H101" s="49" cm="1">
        <f t="array" aca="1" ref="H101" ca="1">_FV(A101,"52 week high",TRUE)</f>
        <v>394.7</v>
      </c>
    </row>
    <row r="102" spans="1:8" ht="20" customHeight="1">
      <c r="A102" s="58" t="e" vm="99">
        <v>#VALUE!</v>
      </c>
      <c r="B102" s="58" t="s">
        <v>93</v>
      </c>
      <c r="C102" s="59" t="str" cm="1">
        <f t="array" aca="1" ref="C102" ca="1">_FV(A102,"Official name",TRUE)</f>
        <v>JK Tyre &amp; Industries Limited</v>
      </c>
      <c r="D102" s="48" t="str">
        <f ca="1">PROPER(C102)</f>
        <v>Jk Tyre &amp; Industries Limited</v>
      </c>
      <c r="E102" s="60" cm="1">
        <f t="array" aca="1" ref="E102" ca="1">_FV(A102,"Price")</f>
        <v>385.2</v>
      </c>
      <c r="F102" s="51" t="s">
        <v>173</v>
      </c>
      <c r="G102" s="50" cm="1">
        <f t="array" aca="1" ref="G102" ca="1">_FV(A102,"52 week low",TRUE)</f>
        <v>278.75</v>
      </c>
      <c r="H102" s="49" cm="1">
        <f t="array" aca="1" ref="H102" ca="1">_FV(A102,"52 week high",TRUE)</f>
        <v>553.95000000000005</v>
      </c>
    </row>
    <row r="103" spans="1:8" ht="20" customHeight="1">
      <c r="A103" s="61" t="e" vm="100">
        <v>#VALUE!</v>
      </c>
      <c r="B103" s="58" t="str" cm="1">
        <f t="array" aca="1" ref="B103" ca="1">_FV(A103,"Ticker symbol",TRUE)</f>
        <v>JYOTHYLAB</v>
      </c>
      <c r="C103" s="59" t="str" cm="1">
        <f t="array" aca="1" ref="C103" ca="1">_FV(A103,"Official name",TRUE)</f>
        <v>JYOTHY LABS LIMITED</v>
      </c>
      <c r="D103" s="48" t="str">
        <f ca="1">PROPER(C103)</f>
        <v>Jyothy Labs Limited</v>
      </c>
      <c r="E103" s="60" cm="1">
        <f t="array" aca="1" ref="E103" ca="1">_FV(A103,"Price")</f>
        <v>500.65</v>
      </c>
      <c r="F103" s="51" t="s">
        <v>173</v>
      </c>
      <c r="G103" s="50" cm="1">
        <f t="array" aca="1" ref="G103" ca="1">_FV(A103,"52 week low",TRUE)</f>
        <v>333</v>
      </c>
      <c r="H103" s="49" cm="1">
        <f t="array" aca="1" ref="H103" ca="1">_FV(A103,"52 week high",TRUE)</f>
        <v>595.85</v>
      </c>
    </row>
    <row r="104" spans="1:8" ht="20" customHeight="1">
      <c r="A104" s="61" t="e" vm="101">
        <v>#VALUE!</v>
      </c>
      <c r="B104" s="58" t="str" cm="1">
        <f t="array" aca="1" ref="B104" ca="1">_FV(A104,"Ticker symbol",TRUE)</f>
        <v>KIOCL</v>
      </c>
      <c r="C104" s="59" t="str" cm="1">
        <f t="array" aca="1" ref="C104" ca="1">_FV(A104,"Official name",TRUE)</f>
        <v>KIOCL LIMITED</v>
      </c>
      <c r="D104" s="48" t="str">
        <f ca="1">PROPER(C104)</f>
        <v>Kiocl Limited</v>
      </c>
      <c r="E104" s="60" cm="1">
        <f t="array" aca="1" ref="E104" ca="1">_FV(A104,"Price")</f>
        <v>334.5</v>
      </c>
      <c r="F104" s="51" t="s">
        <v>173</v>
      </c>
      <c r="G104" s="50" cm="1">
        <f t="array" aca="1" ref="G104" ca="1">_FV(A104,"52 week low",TRUE)</f>
        <v>302.8</v>
      </c>
      <c r="H104" s="49" cm="1">
        <f t="array" aca="1" ref="H104" ca="1">_FV(A104,"52 week high",TRUE)</f>
        <v>577.35</v>
      </c>
    </row>
    <row r="105" spans="1:8" ht="20" customHeight="1">
      <c r="A105" s="61" t="e" vm="102">
        <v>#VALUE!</v>
      </c>
      <c r="B105" s="58" t="str" cm="1">
        <f t="array" aca="1" ref="B105" ca="1">_FV(A105,"Ticker symbol",TRUE)</f>
        <v>KOTAKBANK</v>
      </c>
      <c r="C105" s="59" t="str" cm="1">
        <f t="array" aca="1" ref="C105" ca="1">_FV(A105,"Official name",TRUE)</f>
        <v>KOTAK MAHINDRA BANK LIMITED</v>
      </c>
      <c r="D105" s="48" t="str">
        <f ca="1">PROPER(C105)</f>
        <v>Kotak Mahindra Bank Limited</v>
      </c>
      <c r="E105" s="60" cm="1">
        <f t="array" aca="1" ref="E105" ca="1">_FV(A105,"Price")</f>
        <v>1762.2</v>
      </c>
      <c r="F105" s="51" t="s">
        <v>172</v>
      </c>
      <c r="G105" s="50" cm="1">
        <f t="array" aca="1" ref="G105" ca="1">_FV(A105,"52 week low",TRUE)</f>
        <v>1543.85</v>
      </c>
      <c r="H105" s="49" cm="1">
        <f t="array" aca="1" ref="H105" ca="1">_FV(A105,"52 week high",TRUE)</f>
        <v>1942</v>
      </c>
    </row>
    <row r="106" spans="1:8" ht="20" customHeight="1">
      <c r="A106" s="45" t="e" vm="103">
        <v>#VALUE!</v>
      </c>
      <c r="B106" s="58" t="str" cm="1">
        <f t="array" aca="1" ref="B106" ca="1">_FV(A106,"Ticker symbol",TRUE)</f>
        <v>KIMS</v>
      </c>
      <c r="C106" s="59" t="str" cm="1">
        <f t="array" aca="1" ref="C106" ca="1">_FV(A106,"Official name",TRUE)</f>
        <v>KRISHNA INSTITUTE OF MEDICAL SCIENCES LIMITED</v>
      </c>
      <c r="D106" s="48" t="str">
        <f ca="1">PROPER(C106)</f>
        <v>Krishna Institute Of Medical Sciences Limited</v>
      </c>
      <c r="E106" s="60" cm="1">
        <f t="array" aca="1" ref="E106" ca="1">_FV(A106,"Price")</f>
        <v>520.70000000000005</v>
      </c>
      <c r="F106" s="51" t="s">
        <v>173</v>
      </c>
      <c r="G106" s="50" cm="1">
        <f t="array" aca="1" ref="G106" ca="1">_FV(A106,"52 week low",TRUE)</f>
        <v>350</v>
      </c>
      <c r="H106" s="49" cm="1">
        <f t="array" aca="1" ref="H106" ca="1">_FV(A106,"52 week high",TRUE)</f>
        <v>580</v>
      </c>
    </row>
    <row r="107" spans="1:8" ht="20" customHeight="1">
      <c r="A107" s="45" t="e" vm="104">
        <v>#VALUE!</v>
      </c>
      <c r="B107" s="58" t="str" cm="1">
        <f t="array" aca="1" ref="B107" ca="1">_FV(A107,"Ticker symbol",TRUE)</f>
        <v>KSB</v>
      </c>
      <c r="C107" s="59" t="str" cm="1">
        <f t="array" aca="1" ref="C107" ca="1">_FV(A107,"Official name",TRUE)</f>
        <v>KSB LIMITED</v>
      </c>
      <c r="D107" s="48" t="str">
        <f ca="1">PROPER(C107)</f>
        <v>Ksb Limited</v>
      </c>
      <c r="E107" s="60" cm="1">
        <f t="array" aca="1" ref="E107" ca="1">_FV(A107,"Price")</f>
        <v>846.5</v>
      </c>
      <c r="F107" s="51" t="s">
        <v>173</v>
      </c>
      <c r="G107" s="50" cm="1">
        <f t="array" aca="1" ref="G107" ca="1">_FV(A107,"52 week low",TRUE)</f>
        <v>558.94000000000005</v>
      </c>
      <c r="H107" s="49" cm="1">
        <f t="array" aca="1" ref="H107" ca="1">_FV(A107,"52 week high",TRUE)</f>
        <v>1060</v>
      </c>
    </row>
    <row r="108" spans="1:8" ht="20" customHeight="1">
      <c r="A108" s="61" t="e" vm="105">
        <v>#VALUE!</v>
      </c>
      <c r="B108" s="58" t="str" cm="1">
        <f t="array" aca="1" ref="B108" ca="1">_FV(A108,"Ticker symbol",TRUE)</f>
        <v>LTTS</v>
      </c>
      <c r="C108" s="59" t="str" cm="1">
        <f t="array" aca="1" ref="C108" ca="1">_FV(A108,"Official name",TRUE)</f>
        <v>L&amp;T TECHNOLOGY SERVICES LIMITED</v>
      </c>
      <c r="D108" s="48" t="str">
        <f ca="1">PROPER(C108)</f>
        <v>L&amp;T Technology Services Limited</v>
      </c>
      <c r="E108" s="60" cm="1">
        <f t="array" aca="1" ref="E108" ca="1">_FV(A108,"Price")</f>
        <v>5284.5</v>
      </c>
      <c r="F108" s="51" t="s">
        <v>171</v>
      </c>
      <c r="G108" s="50" cm="1">
        <f t="array" aca="1" ref="G108" ca="1">_FV(A108,"52 week low",TRUE)</f>
        <v>4111</v>
      </c>
      <c r="H108" s="49" cm="1">
        <f t="array" aca="1" ref="H108" ca="1">_FV(A108,"52 week high",TRUE)</f>
        <v>6000</v>
      </c>
    </row>
    <row r="109" spans="1:8" ht="20" customHeight="1">
      <c r="A109" s="61" t="e" vm="106">
        <v>#VALUE!</v>
      </c>
      <c r="B109" s="58" t="str" cm="1">
        <f t="array" aca="1" ref="B109" ca="1">_FV(A109,"Ticker symbol",TRUE)</f>
        <v>LT</v>
      </c>
      <c r="C109" s="59" t="str" cm="1">
        <f t="array" aca="1" ref="C109" ca="1">_FV(A109,"Official name",TRUE)</f>
        <v>LARSEN AND TOUBRO LIMITED</v>
      </c>
      <c r="D109" s="48" t="str">
        <f ca="1">PROPER(C109)</f>
        <v>Larsen And Toubro Limited</v>
      </c>
      <c r="E109" s="60" cm="1">
        <f t="array" aca="1" ref="E109" ca="1">_FV(A109,"Price")</f>
        <v>3442.65</v>
      </c>
      <c r="F109" s="51" t="s">
        <v>172</v>
      </c>
      <c r="G109" s="50" cm="1">
        <f t="array" aca="1" ref="G109" ca="1">_FV(A109,"52 week low",TRUE)</f>
        <v>2856.15</v>
      </c>
      <c r="H109" s="49" cm="1">
        <f t="array" aca="1" ref="H109" ca="1">_FV(A109,"52 week high",TRUE)</f>
        <v>3919.9</v>
      </c>
    </row>
    <row r="110" spans="1:8" ht="20" customHeight="1">
      <c r="A110" s="45" t="e" vm="107">
        <v>#VALUE!</v>
      </c>
      <c r="B110" s="58" t="str" cm="1">
        <f t="array" aca="1" ref="B110" ca="1">_FV(A110,"Ticker symbol",TRUE)</f>
        <v>LINDEINDIA</v>
      </c>
      <c r="C110" s="59" t="str" cm="1">
        <f t="array" aca="1" ref="C110" ca="1">_FV(A110,"Official name",TRUE)</f>
        <v>LINDE INDIA LIMITED</v>
      </c>
      <c r="D110" s="48" t="str">
        <f ca="1">PROPER(C110)</f>
        <v>Linde India Limited</v>
      </c>
      <c r="E110" s="60" cm="1">
        <f t="array" aca="1" ref="E110" ca="1">_FV(A110,"Price")</f>
        <v>7953.45</v>
      </c>
      <c r="F110" s="51" t="s">
        <v>171</v>
      </c>
      <c r="G110" s="50" cm="1">
        <f t="array" aca="1" ref="G110" ca="1">_FV(A110,"52 week low",TRUE)</f>
        <v>5319.72</v>
      </c>
      <c r="H110" s="49" cm="1">
        <f t="array" aca="1" ref="H110" ca="1">_FV(A110,"52 week high",TRUE)</f>
        <v>9925.19</v>
      </c>
    </row>
    <row r="111" spans="1:8" ht="20" customHeight="1">
      <c r="A111" s="61" t="e" vm="108">
        <v>#VALUE!</v>
      </c>
      <c r="B111" s="58" t="str" cm="1">
        <f t="array" aca="1" ref="B111" ca="1">_FV(A111,"Ticker symbol",TRUE)</f>
        <v>LTIM</v>
      </c>
      <c r="C111" s="59" t="str" cm="1">
        <f t="array" aca="1" ref="C111" ca="1">_FV(A111,"Official name",TRUE)</f>
        <v>LTIMINDTREE LIMITED</v>
      </c>
      <c r="D111" s="48" t="str">
        <f ca="1">PROPER(C111)</f>
        <v>Ltimindtree Limited</v>
      </c>
      <c r="E111" s="60" cm="1">
        <f t="array" aca="1" ref="E111" ca="1">_FV(A111,"Price")</f>
        <v>5970.35</v>
      </c>
      <c r="F111" s="51" t="s">
        <v>172</v>
      </c>
      <c r="G111" s="50" cm="1">
        <f t="array" aca="1" ref="G111" ca="1">_FV(A111,"52 week low",TRUE)</f>
        <v>4513.55</v>
      </c>
      <c r="H111" s="49" cm="1">
        <f t="array" aca="1" ref="H111" ca="1">_FV(A111,"52 week high",TRUE)</f>
        <v>6574.95</v>
      </c>
    </row>
    <row r="112" spans="1:8" ht="20" customHeight="1">
      <c r="A112" s="61" t="e" vm="109">
        <v>#VALUE!</v>
      </c>
      <c r="B112" s="58" t="str" cm="1">
        <f t="array" aca="1" ref="B112" ca="1">_FV(A112,"Ticker symbol",TRUE)</f>
        <v>MAHSEAMLES</v>
      </c>
      <c r="C112" s="59" t="str" cm="1">
        <f t="array" aca="1" ref="C112" ca="1">_FV(A112,"Official name",TRUE)</f>
        <v>MAHARASHTRA SEAMLESS LIMITED</v>
      </c>
      <c r="D112" s="48" t="str">
        <f ca="1">PROPER(C112)</f>
        <v>Maharashtra Seamless Limited</v>
      </c>
      <c r="E112" s="60" cm="1">
        <f t="array" aca="1" ref="E112" ca="1">_FV(A112,"Price")</f>
        <v>579.85</v>
      </c>
      <c r="F112" s="51" t="s">
        <v>173</v>
      </c>
      <c r="G112" s="50" cm="1">
        <f t="array" aca="1" ref="G112" ca="1">_FV(A112,"52 week low",TRUE)</f>
        <v>569.25</v>
      </c>
      <c r="H112" s="49" cm="1">
        <f t="array" aca="1" ref="H112" ca="1">_FV(A112,"52 week high",TRUE)</f>
        <v>1097</v>
      </c>
    </row>
    <row r="113" spans="1:8" ht="20" customHeight="1">
      <c r="A113" s="61" t="e" vm="110">
        <v>#VALUE!</v>
      </c>
      <c r="B113" s="58" t="str" cm="1">
        <f t="array" aca="1" ref="B113" ca="1">_FV(A113,"Ticker symbol",TRUE)</f>
        <v>M&amp;MFIN</v>
      </c>
      <c r="C113" s="59" t="str" cm="1">
        <f t="array" aca="1" ref="C113" ca="1">_FV(A113,"Official name",TRUE)</f>
        <v>MAHINDRA AND MAHINDRA FINANCIAL SERVICES LIMITED</v>
      </c>
      <c r="D113" s="48" t="str">
        <f ca="1">PROPER(C113)</f>
        <v>Mahindra And Mahindra Financial Services Limited</v>
      </c>
      <c r="E113" s="60" cm="1">
        <f t="array" aca="1" ref="E113" ca="1">_FV(A113,"Price")</f>
        <v>268.89999999999998</v>
      </c>
      <c r="F113" s="51" t="s">
        <v>171</v>
      </c>
      <c r="G113" s="50" cm="1">
        <f t="array" aca="1" ref="G113" ca="1">_FV(A113,"52 week low",TRUE)</f>
        <v>237.35</v>
      </c>
      <c r="H113" s="49" cm="1">
        <f t="array" aca="1" ref="H113" ca="1">_FV(A113,"52 week high",TRUE)</f>
        <v>343</v>
      </c>
    </row>
    <row r="114" spans="1:8" ht="20" customHeight="1">
      <c r="A114" s="61" t="e" vm="111">
        <v>#VALUE!</v>
      </c>
      <c r="B114" s="58" t="str" cm="1">
        <f t="array" aca="1" ref="B114" ca="1">_FV(A114,"Ticker symbol",TRUE)</f>
        <v>M&amp;M</v>
      </c>
      <c r="C114" s="59" t="str" cm="1">
        <f t="array" aca="1" ref="C114" ca="1">_FV(A114,"Official name",TRUE)</f>
        <v>MAHINDRA AND MAHINDRA LIMITED</v>
      </c>
      <c r="D114" s="48" t="str">
        <f ca="1">PROPER(C114)</f>
        <v>Mahindra And Mahindra Limited</v>
      </c>
      <c r="E114" s="60" cm="1">
        <f t="array" aca="1" ref="E114" ca="1">_FV(A114,"Price")</f>
        <v>2826.35</v>
      </c>
      <c r="F114" s="51" t="s">
        <v>172</v>
      </c>
      <c r="G114" s="50" cm="1">
        <f t="array" aca="1" ref="G114" ca="1">_FV(A114,"52 week low",TRUE)</f>
        <v>1450</v>
      </c>
      <c r="H114" s="49" cm="1">
        <f t="array" aca="1" ref="H114" ca="1">_FV(A114,"52 week high",TRUE)</f>
        <v>3222.1</v>
      </c>
    </row>
    <row r="115" spans="1:8" ht="20" customHeight="1">
      <c r="A115" s="61" t="e" vm="112">
        <v>#VALUE!</v>
      </c>
      <c r="B115" s="58" t="str" cm="1">
        <f t="array" aca="1" ref="B115" ca="1">_FV(A115,"Ticker symbol",TRUE)</f>
        <v>MAXHEALTH</v>
      </c>
      <c r="C115" s="59" t="str" cm="1">
        <f t="array" aca="1" ref="C115" ca="1">_FV(A115,"Official name",TRUE)</f>
        <v>MAX HEALTHCARE INSTITUTE LIMITED</v>
      </c>
      <c r="D115" s="48" t="str">
        <f ca="1">PROPER(C115)</f>
        <v>Max Healthcare Institute Limited</v>
      </c>
      <c r="E115" s="60" cm="1">
        <f t="array" aca="1" ref="E115" ca="1">_FV(A115,"Price")</f>
        <v>906.15</v>
      </c>
      <c r="F115" s="51" t="s">
        <v>171</v>
      </c>
      <c r="G115" s="50" cm="1">
        <f t="array" aca="1" ref="G115" ca="1">_FV(A115,"52 week low",TRUE)</f>
        <v>538.65</v>
      </c>
      <c r="H115" s="49" cm="1">
        <f t="array" aca="1" ref="H115" ca="1">_FV(A115,"52 week high",TRUE)</f>
        <v>1118</v>
      </c>
    </row>
    <row r="116" spans="1:8" ht="20" customHeight="1">
      <c r="A116" s="45" t="e" vm="113">
        <v>#VALUE!</v>
      </c>
      <c r="B116" s="58" t="str" cm="1">
        <f t="array" aca="1" ref="B116" ca="1">_FV(A116,"Ticker symbol",TRUE)</f>
        <v>MAZDOCK</v>
      </c>
      <c r="C116" s="59" t="str" cm="1">
        <f t="array" aca="1" ref="C116" ca="1">_FV(A116,"Official name",TRUE)</f>
        <v>Mazagon Dock Shipbuilders Ltd</v>
      </c>
      <c r="D116" s="48" t="str">
        <f ca="1">PROPER(C116)</f>
        <v>Mazagon Dock Shipbuilders Ltd</v>
      </c>
      <c r="E116" s="60" cm="1">
        <f t="array" aca="1" ref="E116" ca="1">_FV(A116,"Price")</f>
        <v>4214.7</v>
      </c>
      <c r="F116" s="51" t="s">
        <v>173</v>
      </c>
      <c r="G116" s="50" cm="1">
        <f t="array" aca="1" ref="G116" ca="1">_FV(A116,"52 week low",TRUE)</f>
        <v>1742</v>
      </c>
      <c r="H116" s="49" cm="1">
        <f t="array" aca="1" ref="H116" ca="1">_FV(A116,"52 week high",TRUE)</f>
        <v>5860</v>
      </c>
    </row>
    <row r="117" spans="1:8" ht="20" customHeight="1">
      <c r="A117" s="61" t="e" vm="114">
        <v>#VALUE!</v>
      </c>
      <c r="B117" s="58" t="str" cm="1">
        <f t="array" aca="1" ref="B117" ca="1">_FV(A117,"Ticker symbol",TRUE)</f>
        <v>METROBRAND</v>
      </c>
      <c r="C117" s="59" t="str" cm="1">
        <f t="array" aca="1" ref="C117" ca="1">_FV(A117,"Official name",TRUE)</f>
        <v>METRO BRANDS LIMITED</v>
      </c>
      <c r="D117" s="48" t="str">
        <f ca="1">PROPER(C117)</f>
        <v>Metro Brands Limited</v>
      </c>
      <c r="E117" s="60" cm="1">
        <f t="array" aca="1" ref="E117" ca="1">_FV(A117,"Price")</f>
        <v>1162.45</v>
      </c>
      <c r="F117" s="51" t="s">
        <v>173</v>
      </c>
      <c r="G117" s="50" cm="1">
        <f t="array" aca="1" ref="G117" ca="1">_FV(A117,"52 week low",TRUE)</f>
        <v>990.05</v>
      </c>
      <c r="H117" s="49" cm="1">
        <f t="array" aca="1" ref="H117" ca="1">_FV(A117,"52 week high",TRUE)</f>
        <v>1441.2</v>
      </c>
    </row>
    <row r="118" spans="1:8" ht="20" customHeight="1">
      <c r="A118" s="61" t="e" vm="115">
        <v>#VALUE!</v>
      </c>
      <c r="B118" s="58" t="str" cm="1">
        <f t="array" aca="1" ref="B118" ca="1">_FV(A118,"Ticker symbol",TRUE)</f>
        <v>MOTILALOFS</v>
      </c>
      <c r="C118" s="59" t="str" cm="1">
        <f t="array" aca="1" ref="C118" ca="1">_FV(A118,"Official name",TRUE)</f>
        <v>MOTILAL OSWAL FINANCIAL SERVICES LIMITED</v>
      </c>
      <c r="D118" s="48" t="str">
        <f ca="1">PROPER(C118)</f>
        <v>Motilal Oswal Financial Services Limited</v>
      </c>
      <c r="E118" s="60" cm="1">
        <f t="array" aca="1" ref="E118" ca="1">_FV(A118,"Price")</f>
        <v>939.2</v>
      </c>
      <c r="F118" s="51" t="s">
        <v>171</v>
      </c>
      <c r="G118" s="50" cm="1">
        <f t="array" aca="1" ref="G118" ca="1">_FV(A118,"52 week low",TRUE)</f>
        <v>225.51</v>
      </c>
      <c r="H118" s="49" cm="1">
        <f t="array" aca="1" ref="H118" ca="1">_FV(A118,"52 week high",TRUE)</f>
        <v>1064</v>
      </c>
    </row>
    <row r="119" spans="1:8" ht="20" customHeight="1">
      <c r="A119" s="61" t="e" vm="116">
        <v>#VALUE!</v>
      </c>
      <c r="B119" s="58" t="str" cm="1">
        <f t="array" aca="1" ref="B119" ca="1">_FV(A119,"Ticker symbol",TRUE)</f>
        <v>MON100</v>
      </c>
      <c r="C119" s="59" t="s">
        <v>174</v>
      </c>
      <c r="D119" s="48" t="str">
        <f>PROPER(C119)</f>
        <v>Motilal Oswal Nasdaq 100 Etf</v>
      </c>
      <c r="E119" s="60" cm="1">
        <f t="array" aca="1" ref="E119" ca="1">_FV(A119,"Price")</f>
        <v>165.29</v>
      </c>
      <c r="F119" s="51" t="s">
        <v>175</v>
      </c>
      <c r="G119" s="50" cm="1">
        <f t="array" aca="1" ref="G119" ca="1">_FV(A119,"52 week low",TRUE)</f>
        <v>112.85</v>
      </c>
      <c r="H119" s="49" cm="1">
        <f t="array" aca="1" ref="H119" ca="1">_FV(A119,"52 week high",TRUE)</f>
        <v>175</v>
      </c>
    </row>
    <row r="120" spans="1:8" ht="20" customHeight="1">
      <c r="A120" s="61" t="e" vm="117">
        <v>#VALUE!</v>
      </c>
      <c r="B120" s="58" t="str" cm="1">
        <f t="array" aca="1" ref="B120" ca="1">_FV(A120,"Ticker symbol",TRUE)</f>
        <v>MCX</v>
      </c>
      <c r="C120" s="59" t="str" cm="1">
        <f t="array" aca="1" ref="C120" ca="1">_FV(A120,"Official name",TRUE)</f>
        <v>MULTI COMMODITY EXCHANGE OF INDIA LIMITED</v>
      </c>
      <c r="D120" s="48" t="str">
        <f ca="1">PROPER(C120)</f>
        <v>Multi Commodity Exchange Of India Limited</v>
      </c>
      <c r="E120" s="60" cm="1">
        <f t="array" aca="1" ref="E120" ca="1">_FV(A120,"Price")</f>
        <v>6649.3</v>
      </c>
      <c r="F120" s="51" t="s">
        <v>173</v>
      </c>
      <c r="G120" s="50" cm="1">
        <f t="array" aca="1" ref="G120" ca="1">_FV(A120,"52 week low",TRUE)</f>
        <v>2162.35</v>
      </c>
      <c r="H120" s="49" cm="1">
        <f t="array" aca="1" ref="H120" ca="1">_FV(A120,"52 week high",TRUE)</f>
        <v>6809.45</v>
      </c>
    </row>
    <row r="121" spans="1:8" ht="20" customHeight="1">
      <c r="A121" s="61" t="e" vm="118">
        <v>#VALUE!</v>
      </c>
      <c r="B121" s="58" t="str" cm="1">
        <f t="array" aca="1" ref="B121" ca="1">_FV(A121,"Ticker symbol",TRUE)</f>
        <v>NH</v>
      </c>
      <c r="C121" s="59" t="str" cm="1">
        <f t="array" aca="1" ref="C121" ca="1">_FV(A121,"Official name",TRUE)</f>
        <v>NARAYANA HRUDAYALAYA Limited</v>
      </c>
      <c r="D121" s="48" t="str">
        <f ca="1">PROPER(C121)</f>
        <v>Narayana Hrudayalaya Limited</v>
      </c>
      <c r="E121" s="60" cm="1">
        <f t="array" aca="1" ref="E121" ca="1">_FV(A121,"Price")</f>
        <v>1235.45</v>
      </c>
      <c r="F121" s="51" t="s">
        <v>173</v>
      </c>
      <c r="G121" s="50" cm="1">
        <f t="array" aca="1" ref="G121" ca="1">_FV(A121,"52 week low",TRUE)</f>
        <v>979.95</v>
      </c>
      <c r="H121" s="49" cm="1">
        <f t="array" aca="1" ref="H121" ca="1">_FV(A121,"52 week high",TRUE)</f>
        <v>1444.9</v>
      </c>
    </row>
    <row r="122" spans="1:8" ht="20" customHeight="1">
      <c r="A122" s="61" t="e" vm="119">
        <v>#VALUE!</v>
      </c>
      <c r="B122" s="58" t="str" cm="1">
        <f t="array" aca="1" ref="B122" ca="1">_FV(A122,"Ticker symbol",TRUE)</f>
        <v>NAVINFLUOR</v>
      </c>
      <c r="C122" s="59" t="str" cm="1">
        <f t="array" aca="1" ref="C122" ca="1">_FV(A122,"Official name",TRUE)</f>
        <v>NAVIN FLUORINE INTERNATIONAL LIMITED</v>
      </c>
      <c r="D122" s="48" t="str">
        <f ca="1">PROPER(C122)</f>
        <v>Navin Fluorine International Limited</v>
      </c>
      <c r="E122" s="60" cm="1">
        <f t="array" aca="1" ref="E122" ca="1">_FV(A122,"Price")</f>
        <v>3411.5</v>
      </c>
      <c r="F122" s="51" t="s">
        <v>171</v>
      </c>
      <c r="G122" s="50" cm="1">
        <f t="array" aca="1" ref="G122" ca="1">_FV(A122,"52 week low",TRUE)</f>
        <v>2875.95</v>
      </c>
      <c r="H122" s="49" cm="1">
        <f t="array" aca="1" ref="H122" ca="1">_FV(A122,"52 week high",TRUE)</f>
        <v>3979.45</v>
      </c>
    </row>
    <row r="123" spans="1:8" ht="20" customHeight="1">
      <c r="A123" s="61" t="e" vm="120">
        <v>#VALUE!</v>
      </c>
      <c r="B123" s="58" t="str" cm="1">
        <f t="array" aca="1" ref="B123" ca="1">_FV(A123,"Ticker symbol",TRUE)</f>
        <v>NIITLTD</v>
      </c>
      <c r="C123" s="59" t="s">
        <v>176</v>
      </c>
      <c r="D123" s="48" t="str">
        <f>PROPER(C123)</f>
        <v>Niit Limited</v>
      </c>
      <c r="E123" s="60" cm="1">
        <f t="array" aca="1" ref="E123" ca="1">_FV(A123,"Price")</f>
        <v>157.84</v>
      </c>
      <c r="F123" s="51" t="s">
        <v>173</v>
      </c>
      <c r="G123" s="50" cm="1">
        <f t="array" aca="1" ref="G123" ca="1">_FV(A123,"52 week low",TRUE)</f>
        <v>90.55</v>
      </c>
      <c r="H123" s="49" cm="1">
        <f t="array" aca="1" ref="H123" ca="1">_FV(A123,"52 week high",TRUE)</f>
        <v>203.9</v>
      </c>
    </row>
    <row r="124" spans="1:8" ht="20" customHeight="1">
      <c r="A124" s="71" t="e" vm="121">
        <v>#VALUE!</v>
      </c>
      <c r="B124" s="58" t="str" cm="1">
        <f t="array" aca="1" ref="B124" ca="1">_FV(A124,"Ticker symbol",TRUE)</f>
        <v>ONGC</v>
      </c>
      <c r="C124" s="59" t="str" cm="1">
        <f t="array" aca="1" ref="C124" ca="1">_FV(A124,"Official name",TRUE)</f>
        <v>OIL AND NATURAL GAS CORPORATION LIMITED</v>
      </c>
      <c r="D124" s="48" t="str">
        <f ca="1">PROPER(C124)</f>
        <v>Oil And Natural Gas Corporation Limited</v>
      </c>
      <c r="E124" s="60" cm="1">
        <f t="array" aca="1" ref="E124" ca="1">_FV(A124,"Price")</f>
        <v>269.10000000000002</v>
      </c>
      <c r="F124" s="51" t="s">
        <v>172</v>
      </c>
      <c r="G124" s="50" cm="1">
        <f t="array" aca="1" ref="G124" ca="1">_FV(A124,"52 week low",TRUE)</f>
        <v>179.9</v>
      </c>
      <c r="H124" s="49" cm="1">
        <f t="array" aca="1" ref="H124" ca="1">_FV(A124,"52 week high",TRUE)</f>
        <v>345</v>
      </c>
    </row>
    <row r="125" spans="1:8" ht="20" customHeight="1">
      <c r="A125" s="61" t="s">
        <v>177</v>
      </c>
      <c r="B125" s="58" t="s">
        <v>177</v>
      </c>
      <c r="C125" s="59" t="s">
        <v>178</v>
      </c>
      <c r="D125" s="48" t="str">
        <f>PROPER(C125)</f>
        <v>Ola Electric Mobility Limited</v>
      </c>
      <c r="E125" s="60">
        <f>111.58</f>
        <v>111.58</v>
      </c>
      <c r="F125" s="51" t="s">
        <v>171</v>
      </c>
      <c r="G125" s="50">
        <f>76</f>
        <v>76</v>
      </c>
      <c r="H125" s="49">
        <f>157.4</f>
        <v>157.4</v>
      </c>
    </row>
    <row r="126" spans="1:8" ht="20" customHeight="1">
      <c r="A126" s="61" t="e" vm="122">
        <v>#VALUE!</v>
      </c>
      <c r="B126" s="58" t="str" cm="1">
        <f t="array" aca="1" ref="B126" ca="1">_FV(A126,"Ticker symbol",TRUE)</f>
        <v>PAYTM</v>
      </c>
      <c r="C126" s="59" t="str" cm="1">
        <f t="array" aca="1" ref="C126" ca="1">_FV(A126,"Official name",TRUE)</f>
        <v>ONE 97 COMMUNICATIONS LIMITED</v>
      </c>
      <c r="D126" s="48" t="str">
        <f ca="1">PROPER(C126)</f>
        <v>One 97 Communications Limited</v>
      </c>
      <c r="E126" s="60" cm="1">
        <f t="array" aca="1" ref="E126" ca="1">_FV(A126,"Price")</f>
        <v>764.45</v>
      </c>
      <c r="F126" s="51" t="s">
        <v>171</v>
      </c>
      <c r="G126" s="50" cm="1">
        <f t="array" aca="1" ref="G126" ca="1">_FV(A126,"52 week low",TRUE)</f>
        <v>310</v>
      </c>
      <c r="H126" s="49" cm="1">
        <f t="array" aca="1" ref="H126" ca="1">_FV(A126,"52 week high",TRUE)</f>
        <v>992</v>
      </c>
    </row>
    <row r="127" spans="1:8" ht="20" customHeight="1">
      <c r="A127" s="61" t="e" vm="123">
        <v>#VALUE!</v>
      </c>
      <c r="B127" s="58" t="str" cm="1">
        <f t="array" aca="1" ref="B127" ca="1">_FV(A127,"Ticker symbol",TRUE)</f>
        <v>PERSISTENT</v>
      </c>
      <c r="C127" s="59" t="str" cm="1">
        <f t="array" aca="1" ref="C127" ca="1">_FV(A127,"Official name",TRUE)</f>
        <v>PERSISTENT SYSTEMS LIMITED</v>
      </c>
      <c r="D127" s="48" t="str">
        <f ca="1">PROPER(C127)</f>
        <v>Persistent Systems Limited</v>
      </c>
      <c r="E127" s="60" cm="1">
        <f t="array" aca="1" ref="E127" ca="1">_FV(A127,"Price")</f>
        <v>5691.2</v>
      </c>
      <c r="F127" s="51" t="s">
        <v>173</v>
      </c>
      <c r="G127" s="50" cm="1">
        <f t="array" aca="1" ref="G127" ca="1">_FV(A127,"52 week low",TRUE)</f>
        <v>2840</v>
      </c>
      <c r="H127" s="49" cm="1">
        <f t="array" aca="1" ref="H127" ca="1">_FV(A127,"52 week high",TRUE)</f>
        <v>5798.7</v>
      </c>
    </row>
    <row r="128" spans="1:8" ht="20" customHeight="1">
      <c r="A128" s="61" t="e" vm="124">
        <v>#VALUE!</v>
      </c>
      <c r="B128" s="58" t="str" cm="1">
        <f t="array" aca="1" ref="B128" ca="1">_FV(A128,"Ticker symbol",TRUE)</f>
        <v>PNBHOUSING</v>
      </c>
      <c r="C128" s="59" t="str" cm="1">
        <f t="array" aca="1" ref="C128" ca="1">_FV(A128,"Official name",TRUE)</f>
        <v>PNB HOUSING FINANCE LIMITED</v>
      </c>
      <c r="D128" s="48" t="str">
        <f ca="1">PROPER(C128)</f>
        <v>Pnb Housing Finance Limited</v>
      </c>
      <c r="E128" s="60" cm="1">
        <f t="array" aca="1" ref="E128" ca="1">_FV(A128,"Price")</f>
        <v>934.45</v>
      </c>
      <c r="F128" s="51" t="s">
        <v>173</v>
      </c>
      <c r="G128" s="50" cm="1">
        <f t="array" aca="1" ref="G128" ca="1">_FV(A128,"52 week low",TRUE)</f>
        <v>604</v>
      </c>
      <c r="H128" s="49" cm="1">
        <f t="array" aca="1" ref="H128" ca="1">_FV(A128,"52 week high",TRUE)</f>
        <v>1202.2</v>
      </c>
    </row>
    <row r="129" spans="1:8" ht="20" customHeight="1">
      <c r="A129" s="45" t="e" vm="125">
        <v>#VALUE!</v>
      </c>
      <c r="B129" s="58" t="str" cm="1">
        <f t="array" aca="1" ref="B129" ca="1">_FV(A129,"Ticker symbol",TRUE)</f>
        <v>POONAWALLA</v>
      </c>
      <c r="C129" s="59" t="str" cm="1">
        <f t="array" aca="1" ref="C129" ca="1">_FV(A129,"Official name",TRUE)</f>
        <v>POONAWALLA FINCORP LIMITED</v>
      </c>
      <c r="D129" s="48" t="str">
        <f ca="1">PROPER(C129)</f>
        <v>Poonawalla Fincorp Limited</v>
      </c>
      <c r="E129" s="60" cm="1">
        <f t="array" aca="1" ref="E129" ca="1">_FV(A129,"Price")</f>
        <v>358.7</v>
      </c>
      <c r="F129" s="51" t="s">
        <v>173</v>
      </c>
      <c r="G129" s="50" cm="1">
        <f t="array" aca="1" ref="G129" ca="1">_FV(A129,"52 week low",TRUE)</f>
        <v>336.3</v>
      </c>
      <c r="H129" s="49" cm="1">
        <f t="array" aca="1" ref="H129" ca="1">_FV(A129,"52 week high",TRUE)</f>
        <v>519.70000000000005</v>
      </c>
    </row>
    <row r="130" spans="1:8" ht="20" customHeight="1">
      <c r="A130" s="61" t="e" vm="126">
        <v>#VALUE!</v>
      </c>
      <c r="B130" s="58" t="str" cm="1">
        <f t="array" aca="1" ref="B130" ca="1">_FV(A130,"Ticker symbol",TRUE)</f>
        <v>PRAJIND</v>
      </c>
      <c r="C130" s="59" t="str" cm="1">
        <f t="array" aca="1" ref="C130" ca="1">_FV(A130,"Official name",TRUE)</f>
        <v>PRAJ INDUSTRIES LIMITED</v>
      </c>
      <c r="D130" s="48" t="str">
        <f ca="1">PROPER(C130)</f>
        <v>Praj Industries Limited</v>
      </c>
      <c r="E130" s="60" cm="1">
        <f t="array" aca="1" ref="E130" ca="1">_FV(A130,"Price")</f>
        <v>740.5</v>
      </c>
      <c r="F130" s="51" t="s">
        <v>173</v>
      </c>
      <c r="G130" s="50" cm="1">
        <f t="array" aca="1" ref="G130" ca="1">_FV(A130,"52 week low",TRUE)</f>
        <v>448</v>
      </c>
      <c r="H130" s="49" cm="1">
        <f t="array" aca="1" ref="H130" ca="1">_FV(A130,"52 week high",TRUE)</f>
        <v>826.7</v>
      </c>
    </row>
    <row r="131" spans="1:8" ht="20" customHeight="1">
      <c r="A131" s="61" t="e" vm="127">
        <v>#VALUE!</v>
      </c>
      <c r="B131" s="58" t="str" cm="1">
        <f t="array" aca="1" ref="B131" ca="1">_FV(A131,"Ticker symbol",TRUE)</f>
        <v>PRSMJOHNSN</v>
      </c>
      <c r="C131" s="59" t="str" cm="1">
        <f t="array" aca="1" ref="C131" ca="1">_FV(A131,"Official name",TRUE)</f>
        <v>PRISM JOHNSON LIMITED</v>
      </c>
      <c r="D131" s="48" t="str">
        <f ca="1">PROPER(C131)</f>
        <v>Prism Johnson Limited</v>
      </c>
      <c r="E131" s="60" cm="1">
        <f t="array" aca="1" ref="E131" ca="1">_FV(A131,"Price")</f>
        <v>190.09</v>
      </c>
      <c r="F131" s="51" t="s">
        <v>173</v>
      </c>
      <c r="G131" s="50" cm="1">
        <f t="array" aca="1" ref="G131" ca="1">_FV(A131,"52 week low",TRUE)</f>
        <v>120</v>
      </c>
      <c r="H131" s="49" cm="1">
        <f t="array" aca="1" ref="H131" ca="1">_FV(A131,"52 week high",TRUE)</f>
        <v>246</v>
      </c>
    </row>
    <row r="132" spans="1:8" ht="20" customHeight="1">
      <c r="A132" s="61" t="e" vm="128">
        <v>#VALUE!</v>
      </c>
      <c r="B132" s="58" t="str" cm="1">
        <f t="array" aca="1" ref="B132" ca="1">_FV(A132,"Ticker symbol",TRUE)</f>
        <v>PGHH</v>
      </c>
      <c r="C132" s="59" t="str" cm="1">
        <f t="array" aca="1" ref="C132" ca="1">_FV(A132,"Official name",TRUE)</f>
        <v>PROCTER &amp; GAMBLE HYGIENE AND HEALTH CARE LIMITED</v>
      </c>
      <c r="D132" s="48" t="str">
        <f ca="1">PROPER(C132)</f>
        <v>Procter &amp; Gamble Hygiene And Health Care Limited</v>
      </c>
      <c r="E132" s="60" cm="1">
        <f t="array" aca="1" ref="E132" ca="1">_FV(A132,"Price")</f>
        <v>16246.9</v>
      </c>
      <c r="F132" s="51" t="s">
        <v>171</v>
      </c>
      <c r="G132" s="50" cm="1">
        <f t="array" aca="1" ref="G132" ca="1">_FV(A132,"52 week low",TRUE)</f>
        <v>15345.4</v>
      </c>
      <c r="H132" s="49" cm="1">
        <f t="array" aca="1" ref="H132" ca="1">_FV(A132,"52 week high",TRUE)</f>
        <v>19180.349999999999</v>
      </c>
    </row>
    <row r="133" spans="1:8" ht="20" customHeight="1">
      <c r="A133" s="61" t="e" vm="129">
        <v>#VALUE!</v>
      </c>
      <c r="B133" s="58" t="str" cm="1">
        <f t="array" aca="1" ref="B133" ca="1">_FV(A133,"Ticker symbol",TRUE)</f>
        <v>PVRINOX</v>
      </c>
      <c r="C133" s="59" t="str" cm="1">
        <f t="array" aca="1" ref="C133" ca="1">_FV(A133,"Official name",TRUE)</f>
        <v>PVR INOX LIMITED</v>
      </c>
      <c r="D133" s="48" t="str">
        <f ca="1">PROPER(C133)</f>
        <v>Pvr Inox Limited</v>
      </c>
      <c r="E133" s="60" cm="1">
        <f t="array" aca="1" ref="E133" ca="1">_FV(A133,"Price")</f>
        <v>1508.8</v>
      </c>
      <c r="F133" s="68" t="s">
        <v>171</v>
      </c>
      <c r="G133" s="69">
        <v>1269</v>
      </c>
      <c r="H133" s="70">
        <v>1727</v>
      </c>
    </row>
    <row r="134" spans="1:8" ht="20" customHeight="1">
      <c r="A134" s="45" t="e" vm="130">
        <v>#VALUE!</v>
      </c>
      <c r="B134" s="58" t="str" cm="1">
        <f t="array" aca="1" ref="B134" ca="1">_FV(A134,"Ticker symbol",TRUE)</f>
        <v>RVNL</v>
      </c>
      <c r="C134" s="59" t="str" cm="1">
        <f t="array" aca="1" ref="C134" ca="1">_FV(A134,"Official name",TRUE)</f>
        <v>RAIL VIKAS NIGAM LIMITED</v>
      </c>
      <c r="D134" s="48" t="str">
        <f ca="1">PROPER(C134)</f>
        <v>Rail Vikas Nigam Limited</v>
      </c>
      <c r="E134" s="60" cm="1">
        <f t="array" aca="1" ref="E134" ca="1">_FV(A134,"Price")</f>
        <v>441.95</v>
      </c>
      <c r="F134" s="51" t="s">
        <v>173</v>
      </c>
      <c r="G134" s="50" cm="1">
        <f t="array" aca="1" ref="G134" ca="1">_FV(A134,"52 week low",TRUE)</f>
        <v>142.15</v>
      </c>
      <c r="H134" s="49" cm="1">
        <f t="array" aca="1" ref="H134" ca="1">_FV(A134,"52 week high",TRUE)</f>
        <v>647</v>
      </c>
    </row>
    <row r="135" spans="1:8" ht="20" customHeight="1">
      <c r="A135" s="61" t="e" vm="131">
        <v>#VALUE!</v>
      </c>
      <c r="B135" s="58" t="str" cm="1">
        <f t="array" aca="1" ref="B135" ca="1">_FV(A135,"Ticker symbol",TRUE)</f>
        <v>RAILTEL</v>
      </c>
      <c r="C135" s="59" t="str" cm="1">
        <f t="array" aca="1" ref="C135" ca="1">_FV(A135,"Official name",TRUE)</f>
        <v>RAILTEL CORPORATION OF INDIA LIMITED</v>
      </c>
      <c r="D135" s="48" t="str">
        <f ca="1">PROPER(C135)</f>
        <v>Railtel Corporation Of India Limited</v>
      </c>
      <c r="E135" s="60" cm="1">
        <f t="array" aca="1" ref="E135" ca="1">_FV(A135,"Price")</f>
        <v>414.05</v>
      </c>
      <c r="F135" s="51" t="s">
        <v>173</v>
      </c>
      <c r="G135" s="50" cm="1">
        <f t="array" aca="1" ref="G135" ca="1">_FV(A135,"52 week low",TRUE)</f>
        <v>202.5</v>
      </c>
      <c r="H135" s="49" cm="1">
        <f t="array" aca="1" ref="H135" ca="1">_FV(A135,"52 week high",TRUE)</f>
        <v>617.79999999999995</v>
      </c>
    </row>
    <row r="136" spans="1:8" ht="20" customHeight="1">
      <c r="A136" s="61" t="e" vm="132">
        <v>#VALUE!</v>
      </c>
      <c r="B136" s="58" t="str" cm="1">
        <f t="array" aca="1" ref="B136" ca="1">_FV(A136,"Ticker symbol",TRUE)</f>
        <v>RAINBOW</v>
      </c>
      <c r="C136" s="59" t="str" cm="1">
        <f t="array" aca="1" ref="C136" ca="1">_FV(A136,"Official name",TRUE)</f>
        <v>RAINBOW CHILDREN'S MEDICARE LIMITED</v>
      </c>
      <c r="D136" s="48" t="str">
        <f ca="1">PROPER(C136)</f>
        <v>Rainbow Children'S Medicare Limited</v>
      </c>
      <c r="E136" s="60" cm="1">
        <f t="array" aca="1" ref="E136" ca="1">_FV(A136,"Price")</f>
        <v>1385.95</v>
      </c>
      <c r="F136" s="51" t="s">
        <v>173</v>
      </c>
      <c r="G136" s="50" cm="1">
        <f t="array" aca="1" ref="G136" ca="1">_FV(A136,"52 week low",TRUE)</f>
        <v>992.95</v>
      </c>
      <c r="H136" s="49" cm="1">
        <f t="array" aca="1" ref="H136" ca="1">_FV(A136,"52 week high",TRUE)</f>
        <v>1649</v>
      </c>
    </row>
    <row r="137" spans="1:8" ht="20" customHeight="1">
      <c r="A137" s="45" t="e" vm="133">
        <v>#VALUE!</v>
      </c>
      <c r="B137" s="58" t="str" cm="1">
        <f t="array" aca="1" ref="B137" ca="1">_FV(A137,"Ticker symbol",TRUE)</f>
        <v>RKFORGE</v>
      </c>
      <c r="C137" s="59" t="str" cm="1">
        <f t="array" aca="1" ref="C137" ca="1">_FV(A137,"Official name",TRUE)</f>
        <v>RAMKRISHNA FORGINGS LTD</v>
      </c>
      <c r="D137" s="48" t="str">
        <f ca="1">PROPER(C137)</f>
        <v>Ramkrishna Forgings Ltd</v>
      </c>
      <c r="E137" s="60" cm="1">
        <f t="array" aca="1" ref="E137" ca="1">_FV(A137,"Price")</f>
        <v>948.15</v>
      </c>
      <c r="F137" s="51" t="s">
        <v>173</v>
      </c>
      <c r="G137" s="50" cm="1">
        <f t="array" aca="1" ref="G137" ca="1">_FV(A137,"52 week low",TRUE)</f>
        <v>583.5</v>
      </c>
      <c r="H137" s="49" cm="1">
        <f t="array" aca="1" ref="H137" ca="1">_FV(A137,"52 week high",TRUE)</f>
        <v>1064.05</v>
      </c>
    </row>
    <row r="138" spans="1:8" ht="20" customHeight="1">
      <c r="A138" s="61" t="e" vm="134">
        <v>#VALUE!</v>
      </c>
      <c r="B138" s="58" t="str" cm="1">
        <f t="array" aca="1" ref="B138" ca="1">_FV(A138,"Ticker symbol",TRUE)</f>
        <v>RCF</v>
      </c>
      <c r="C138" s="59" t="str" cm="1">
        <f t="array" aca="1" ref="C138" ca="1">_FV(A138,"Official name",TRUE)</f>
        <v>RASHTRIYA CHEMICALS AND FERTILIZERS LIMITED</v>
      </c>
      <c r="D138" s="48" t="str">
        <f ca="1">PROPER(C138)</f>
        <v>Rashtriya Chemicals And Fertilizers Limited</v>
      </c>
      <c r="E138" s="60" cm="1">
        <f t="array" aca="1" ref="E138" ca="1">_FV(A138,"Price")</f>
        <v>157.6</v>
      </c>
      <c r="F138" s="51" t="s">
        <v>173</v>
      </c>
      <c r="G138" s="50" cm="1">
        <f t="array" aca="1" ref="G138" ca="1">_FV(A138,"52 week low",TRUE)</f>
        <v>117.6</v>
      </c>
      <c r="H138" s="49" cm="1">
        <f t="array" aca="1" ref="H138" ca="1">_FV(A138,"52 week high",TRUE)</f>
        <v>245</v>
      </c>
    </row>
    <row r="139" spans="1:8" ht="20" customHeight="1">
      <c r="A139" s="61" t="e" vm="135">
        <v>#VALUE!</v>
      </c>
      <c r="B139" s="58" t="str" cm="1">
        <f t="array" aca="1" ref="B139" ca="1">_FV(A139,"Ticker symbol",TRUE)</f>
        <v>RATNAMANI</v>
      </c>
      <c r="C139" s="59" t="str" cm="1">
        <f t="array" aca="1" ref="C139" ca="1">_FV(A139,"Official name",TRUE)</f>
        <v>RATNAMANI METALS AND TUBES LIMITED</v>
      </c>
      <c r="D139" s="48" t="str">
        <f ca="1">PROPER(C139)</f>
        <v>Ratnamani Metals And Tubes Limited</v>
      </c>
      <c r="E139" s="60" cm="1">
        <f t="array" aca="1" ref="E139" ca="1">_FV(A139,"Price")</f>
        <v>3543.1</v>
      </c>
      <c r="F139" s="51" t="s">
        <v>173</v>
      </c>
      <c r="G139" s="50" cm="1">
        <f t="array" aca="1" ref="G139" ca="1">_FV(A139,"52 week low",TRUE)</f>
        <v>2561.85</v>
      </c>
      <c r="H139" s="49" cm="1">
        <f t="array" aca="1" ref="H139" ca="1">_FV(A139,"52 week high",TRUE)</f>
        <v>3978.5</v>
      </c>
    </row>
    <row r="140" spans="1:8" ht="20" customHeight="1">
      <c r="A140" s="61" t="e" vm="136">
        <v>#VALUE!</v>
      </c>
      <c r="B140" s="58" t="str" cm="1">
        <f t="array" aca="1" ref="B140" ca="1">_FV(A140,"Ticker symbol",TRUE)</f>
        <v>RTNINDIA</v>
      </c>
      <c r="C140" s="59" t="str" cm="1">
        <f t="array" aca="1" ref="C140" ca="1">_FV(A140,"Official name",TRUE)</f>
        <v>RATTANINDIA ENTERPRISES LIMITED</v>
      </c>
      <c r="D140" s="48" t="str">
        <f ca="1">PROPER(C140)</f>
        <v>Rattanindia Enterprises Limited</v>
      </c>
      <c r="E140" s="60" cm="1">
        <f t="array" aca="1" ref="E140" ca="1">_FV(A140,"Price")</f>
        <v>64.98</v>
      </c>
      <c r="F140" s="51" t="s">
        <v>173</v>
      </c>
      <c r="G140" s="50" cm="1">
        <f t="array" aca="1" ref="G140" ca="1">_FV(A140,"52 week low",TRUE)</f>
        <v>48.3</v>
      </c>
      <c r="H140" s="49" cm="1">
        <f t="array" aca="1" ref="H140" ca="1">_FV(A140,"52 week high",TRUE)</f>
        <v>94.85</v>
      </c>
    </row>
    <row r="141" spans="1:8" ht="20" customHeight="1">
      <c r="A141" s="45" t="e" vm="137">
        <v>#VALUE!</v>
      </c>
      <c r="B141" s="58" t="str" cm="1">
        <f t="array" aca="1" ref="B141" ca="1">_FV(A141,"Ticker symbol",TRUE)</f>
        <v>RAYMOND</v>
      </c>
      <c r="C141" s="59" t="str" cm="1">
        <f t="array" aca="1" ref="C141" ca="1">_FV(A141,"Official name",TRUE)</f>
        <v>RAYMOND LIMITED</v>
      </c>
      <c r="D141" s="48" t="str">
        <f ca="1">PROPER(C141)</f>
        <v>Raymond Limited</v>
      </c>
      <c r="E141" s="60" cm="1">
        <f t="array" aca="1" ref="E141" ca="1">_FV(A141,"Price")</f>
        <v>1614.45</v>
      </c>
      <c r="F141" s="51" t="s">
        <v>173</v>
      </c>
      <c r="G141" s="50" cm="1">
        <f t="array" aca="1" ref="G141" ca="1">_FV(A141,"52 week low",TRUE)</f>
        <v>898.38</v>
      </c>
      <c r="H141" s="49" cm="1">
        <f t="array" aca="1" ref="H141" ca="1">_FV(A141,"52 week high",TRUE)</f>
        <v>2380</v>
      </c>
    </row>
    <row r="142" spans="1:8" ht="20" customHeight="1">
      <c r="A142" s="61" t="e" vm="138">
        <v>#VALUE!</v>
      </c>
      <c r="B142" s="58" t="str" cm="1">
        <f t="array" aca="1" ref="B142" ca="1">_FV(A142,"Ticker symbol",TRUE)</f>
        <v>RELIANCE</v>
      </c>
      <c r="C142" s="59" t="str" cm="1">
        <f t="array" aca="1" ref="C142" ca="1">_FV(A142,"Official name",TRUE)</f>
        <v>RELIANCE INDUSTRIES LIMITED</v>
      </c>
      <c r="D142" s="48" t="str">
        <f ca="1">PROPER(C142)</f>
        <v>Reliance Industries Limited</v>
      </c>
      <c r="E142" s="60" cm="1">
        <f t="array" aca="1" ref="E142" ca="1">_FV(A142,"Price")</f>
        <v>2679.6</v>
      </c>
      <c r="F142" s="51" t="s">
        <v>172</v>
      </c>
      <c r="G142" s="50" cm="1">
        <f t="array" aca="1" ref="G142" ca="1">_FV(A142,"52 week low",TRUE)</f>
        <v>2220.3000000000002</v>
      </c>
      <c r="H142" s="49" cm="1">
        <f t="array" aca="1" ref="H142" ca="1">_FV(A142,"52 week high",TRUE)</f>
        <v>3217.6</v>
      </c>
    </row>
    <row r="143" spans="1:8" ht="20" customHeight="1">
      <c r="A143" s="61" t="e" vm="139">
        <v>#VALUE!</v>
      </c>
      <c r="B143" s="58" t="str" cm="1">
        <f t="array" aca="1" ref="B143" ca="1">_FV(A143,"Ticker symbol",TRUE)</f>
        <v>RHIM</v>
      </c>
      <c r="C143" s="59" t="str" cm="1">
        <f t="array" aca="1" ref="C143" ca="1">_FV(A143,"Official name",TRUE)</f>
        <v>RHI Magnesita India Limited</v>
      </c>
      <c r="D143" s="48" t="str">
        <f ca="1">PROPER(C143)</f>
        <v>Rhi Magnesita India Limited</v>
      </c>
      <c r="E143" s="60" cm="1">
        <f t="array" aca="1" ref="E143" ca="1">_FV(A143,"Price")</f>
        <v>575.95000000000005</v>
      </c>
      <c r="F143" s="51" t="s">
        <v>173</v>
      </c>
      <c r="G143" s="50" cm="1">
        <f t="array" aca="1" ref="G143" ca="1">_FV(A143,"52 week low",TRUE)</f>
        <v>504.25</v>
      </c>
      <c r="H143" s="49" cm="1">
        <f t="array" aca="1" ref="H143" ca="1">_FV(A143,"52 week high",TRUE)</f>
        <v>824</v>
      </c>
    </row>
    <row r="144" spans="1:8" ht="20" customHeight="1">
      <c r="A144" s="61" t="e" vm="140">
        <v>#VALUE!</v>
      </c>
      <c r="B144" s="58" t="str" cm="1">
        <f t="array" aca="1" ref="B144" ca="1">_FV(A144,"Ticker symbol",TRUE)</f>
        <v>RITES</v>
      </c>
      <c r="C144" s="59" t="str" cm="1">
        <f t="array" aca="1" ref="C144" ca="1">_FV(A144,"Official name",TRUE)</f>
        <v>RITES LIMITED</v>
      </c>
      <c r="D144" s="48" t="str">
        <f ca="1">PROPER(C144)</f>
        <v>Rites Limited</v>
      </c>
      <c r="E144" s="60" cm="1">
        <f t="array" aca="1" ref="E144" ca="1">_FV(A144,"Price")</f>
        <v>290.64999999999998</v>
      </c>
      <c r="F144" s="51" t="s">
        <v>173</v>
      </c>
      <c r="G144" s="50" cm="1">
        <f t="array" aca="1" ref="G144" ca="1">_FV(A144,"52 week low",TRUE)</f>
        <v>216.15</v>
      </c>
      <c r="H144" s="49" cm="1">
        <f t="array" aca="1" ref="H144" ca="1">_FV(A144,"52 week high",TRUE)</f>
        <v>412.98</v>
      </c>
    </row>
    <row r="145" spans="1:8" ht="20" customHeight="1">
      <c r="A145" s="61" t="s">
        <v>78</v>
      </c>
      <c r="B145" s="58" t="s">
        <v>78</v>
      </c>
      <c r="C145" s="59" t="s">
        <v>98</v>
      </c>
      <c r="D145" s="48" t="str">
        <f>PROPER(C145)</f>
        <v>Saraswati Saree Depot Limited</v>
      </c>
      <c r="E145" s="60">
        <f>163.22</f>
        <v>163.22</v>
      </c>
      <c r="F145" s="51" t="s">
        <v>173</v>
      </c>
      <c r="G145" s="50">
        <f>151.1</f>
        <v>151.1</v>
      </c>
      <c r="H145" s="49">
        <f>213.88</f>
        <v>213.88</v>
      </c>
    </row>
    <row r="146" spans="1:8" ht="20" customHeight="1">
      <c r="A146" s="61" t="e" vm="141">
        <v>#VALUE!</v>
      </c>
      <c r="B146" s="58" t="str" cm="1">
        <f t="array" aca="1" ref="B146" ca="1">_FV(A146,"Ticker symbol",TRUE)</f>
        <v>SBICARD</v>
      </c>
      <c r="C146" s="59" t="str" cm="1">
        <f t="array" aca="1" ref="C146" ca="1">_FV(A146,"Official name",TRUE)</f>
        <v>SBI CARDS AND PAYMENT SERVICES LIMITED</v>
      </c>
      <c r="D146" s="48" t="str">
        <f ca="1">PROPER(C146)</f>
        <v>Sbi Cards And Payment Services Limited</v>
      </c>
      <c r="E146" s="60" cm="1">
        <f t="array" aca="1" ref="E146" ca="1">_FV(A146,"Price")</f>
        <v>712.2</v>
      </c>
      <c r="F146" s="51" t="s">
        <v>172</v>
      </c>
      <c r="G146" s="50" cm="1">
        <f t="array" aca="1" ref="G146" ca="1">_FV(A146,"52 week low",TRUE)</f>
        <v>647.95000000000005</v>
      </c>
      <c r="H146" s="49" cm="1">
        <f t="array" aca="1" ref="H146" ca="1">_FV(A146,"52 week high",TRUE)</f>
        <v>817.4</v>
      </c>
    </row>
    <row r="147" spans="1:8" ht="20" customHeight="1">
      <c r="A147" s="61" t="e" vm="142">
        <v>#VALUE!</v>
      </c>
      <c r="B147" s="58" t="str" cm="1">
        <f t="array" aca="1" ref="B147" ca="1">_FV(A147,"Ticker symbol",TRUE)</f>
        <v>SBILIFE</v>
      </c>
      <c r="C147" s="59" t="str" cm="1">
        <f t="array" aca="1" ref="C147" ca="1">_FV(A147,"Official name",TRUE)</f>
        <v>SBI LIFE INSURANCE COMPANY LIMITED</v>
      </c>
      <c r="D147" s="48" t="str">
        <f ca="1">PROPER(C147)</f>
        <v>Sbi Life Insurance Company Limited</v>
      </c>
      <c r="E147" s="60" cm="1">
        <f t="array" aca="1" ref="E147" ca="1">_FV(A147,"Price")</f>
        <v>1635.3</v>
      </c>
      <c r="F147" s="51" t="s">
        <v>172</v>
      </c>
      <c r="G147" s="50" cm="1">
        <f t="array" aca="1" ref="G147" ca="1">_FV(A147,"52 week low",TRUE)</f>
        <v>1290.75</v>
      </c>
      <c r="H147" s="49" cm="1">
        <f t="array" aca="1" ref="H147" ca="1">_FV(A147,"52 week high",TRUE)</f>
        <v>1936</v>
      </c>
    </row>
    <row r="148" spans="1:8" ht="20" customHeight="1">
      <c r="A148" s="45" t="e" vm="143">
        <v>#VALUE!</v>
      </c>
      <c r="B148" s="58" t="str" cm="1">
        <f t="array" aca="1" ref="B148" ca="1">_FV(A148,"Ticker symbol",TRUE)</f>
        <v>SCHAEFFLER</v>
      </c>
      <c r="C148" s="59" t="str" cm="1">
        <f t="array" aca="1" ref="C148" ca="1">_FV(A148,"Official name",TRUE)</f>
        <v>SCHAEFFLER INDIA LIMITED</v>
      </c>
      <c r="D148" s="48" t="str">
        <f ca="1">PROPER(C148)</f>
        <v>Schaeffler India Limited</v>
      </c>
      <c r="E148" s="60" cm="1">
        <f t="array" aca="1" ref="E148" ca="1">_FV(A148,"Price")</f>
        <v>3697</v>
      </c>
      <c r="F148" s="51" t="s">
        <v>171</v>
      </c>
      <c r="G148" s="50" cm="1">
        <f t="array" aca="1" ref="G148" ca="1">_FV(A148,"52 week low",TRUE)</f>
        <v>2612.1999999999998</v>
      </c>
      <c r="H148" s="49" cm="1">
        <f t="array" aca="1" ref="H148" ca="1">_FV(A148,"52 week high",TRUE)</f>
        <v>4951</v>
      </c>
    </row>
    <row r="149" spans="1:8" ht="20" customHeight="1">
      <c r="A149" s="45" t="e" vm="144">
        <v>#VALUE!</v>
      </c>
      <c r="B149" s="58" t="str" cm="1">
        <f t="array" aca="1" ref="B149" ca="1">_FV(A149,"Ticker symbol",TRUE)</f>
        <v>SHREECEM</v>
      </c>
      <c r="C149" s="59" t="str" cm="1">
        <f t="array" aca="1" ref="C149" ca="1">_FV(A149,"Official name",TRUE)</f>
        <v>SHREE CEMENT LIMITED</v>
      </c>
      <c r="D149" s="48" t="str">
        <f ca="1">PROPER(C149)</f>
        <v>Shree Cement Limited</v>
      </c>
      <c r="E149" s="60" cm="1">
        <f t="array" aca="1" ref="E149" ca="1">_FV(A149,"Price")</f>
        <v>25065.3</v>
      </c>
      <c r="F149" s="51" t="s">
        <v>172</v>
      </c>
      <c r="G149" s="50" cm="1">
        <f t="array" aca="1" ref="G149" ca="1">_FV(A149,"52 week low",TRUE)</f>
        <v>23700</v>
      </c>
      <c r="H149" s="49" cm="1">
        <f t="array" aca="1" ref="H149" ca="1">_FV(A149,"52 week high",TRUE)</f>
        <v>30737.75</v>
      </c>
    </row>
    <row r="150" spans="1:8" ht="20" customHeight="1">
      <c r="A150" s="61" t="e" vm="145">
        <v>#VALUE!</v>
      </c>
      <c r="B150" s="58" t="str" cm="1">
        <f t="array" aca="1" ref="B150" ca="1">_FV(A150,"Ticker symbol",TRUE)</f>
        <v>SJVN</v>
      </c>
      <c r="C150" s="59" t="str" cm="1">
        <f t="array" aca="1" ref="C150" ca="1">_FV(A150,"Official name",TRUE)</f>
        <v>SJVN Limited</v>
      </c>
      <c r="D150" s="48" t="str">
        <f ca="1">PROPER(C150)</f>
        <v>Sjvn Limited</v>
      </c>
      <c r="E150" s="60" cm="1">
        <f t="array" aca="1" ref="E150" ca="1">_FV(A150,"Price")</f>
        <v>111.82</v>
      </c>
      <c r="F150" s="51" t="s">
        <v>173</v>
      </c>
      <c r="G150" s="50" cm="1">
        <f t="array" aca="1" ref="G150" ca="1">_FV(A150,"52 week low",TRUE)</f>
        <v>63.4</v>
      </c>
      <c r="H150" s="49" cm="1">
        <f t="array" aca="1" ref="H150" ca="1">_FV(A150,"52 week high",TRUE)</f>
        <v>170.5</v>
      </c>
    </row>
    <row r="151" spans="1:8" ht="20" customHeight="1">
      <c r="A151" s="45" t="e" vm="146">
        <v>#VALUE!</v>
      </c>
      <c r="B151" s="58" t="str" cm="1">
        <f t="array" aca="1" ref="B151" ca="1">_FV(A151,"Ticker symbol",TRUE)</f>
        <v>SKFINDIA</v>
      </c>
      <c r="C151" s="59" t="str" cm="1">
        <f t="array" aca="1" ref="C151" ca="1">_FV(A151,"Official name",TRUE)</f>
        <v>SKF INDIA LIMITED</v>
      </c>
      <c r="D151" s="48" t="str">
        <f ca="1">PROPER(C151)</f>
        <v>Skf India Limited</v>
      </c>
      <c r="E151" s="60" cm="1">
        <f t="array" aca="1" ref="E151" ca="1">_FV(A151,"Price")</f>
        <v>5167.6499999999996</v>
      </c>
      <c r="F151" s="51" t="s">
        <v>173</v>
      </c>
      <c r="G151" s="50" cm="1">
        <f t="array" aca="1" ref="G151" ca="1">_FV(A151,"52 week low",TRUE)</f>
        <v>4024.5</v>
      </c>
      <c r="H151" s="49" cm="1">
        <f t="array" aca="1" ref="H151" ca="1">_FV(A151,"52 week high",TRUE)</f>
        <v>7350</v>
      </c>
    </row>
    <row r="152" spans="1:8" ht="20" customHeight="1">
      <c r="A152" s="61" t="e" vm="147">
        <v>#VALUE!</v>
      </c>
      <c r="B152" s="58" t="str" cm="1">
        <f t="array" aca="1" ref="B152" ca="1">_FV(A152,"Ticker symbol",TRUE)</f>
        <v>SONACOMS</v>
      </c>
      <c r="C152" s="59" t="str" cm="1">
        <f t="array" aca="1" ref="C152" ca="1">_FV(A152,"Official name",TRUE)</f>
        <v>SONA BLW PRECISION FORGINGS LIMITED</v>
      </c>
      <c r="D152" s="48" t="str">
        <f ca="1">PROPER(C152)</f>
        <v>Sona Blw Precision Forgings Limited</v>
      </c>
      <c r="E152" s="60" cm="1">
        <f t="array" aca="1" ref="E152" ca="1">_FV(A152,"Price")</f>
        <v>729.45</v>
      </c>
      <c r="F152" s="51" t="s">
        <v>171</v>
      </c>
      <c r="G152" s="50" cm="1">
        <f t="array" aca="1" ref="G152" ca="1">_FV(A152,"52 week low",TRUE)</f>
        <v>488.1</v>
      </c>
      <c r="H152" s="49" cm="1">
        <f t="array" aca="1" ref="H152" ca="1">_FV(A152,"52 week high",TRUE)</f>
        <v>768.65</v>
      </c>
    </row>
    <row r="153" spans="1:8" ht="20" customHeight="1">
      <c r="A153" s="45" t="e" vm="148">
        <v>#VALUE!</v>
      </c>
      <c r="B153" s="58" t="str" cm="1">
        <f t="array" aca="1" ref="B153" ca="1">_FV(A153,"Ticker symbol",TRUE)</f>
        <v>SONATSOFTW</v>
      </c>
      <c r="C153" s="59" t="str" cm="1">
        <f t="array" aca="1" ref="C153" ca="1">_FV(A153,"Official name",TRUE)</f>
        <v>SONATA SOFTWARE LIMITED</v>
      </c>
      <c r="D153" s="48" t="str">
        <f ca="1">PROPER(C153)</f>
        <v>Sonata Software Limited</v>
      </c>
      <c r="E153" s="60" cm="1">
        <f t="array" aca="1" ref="E153" ca="1">_FV(A153,"Price")</f>
        <v>605.9</v>
      </c>
      <c r="F153" s="51" t="s">
        <v>173</v>
      </c>
      <c r="G153" s="50" cm="1">
        <f t="array" aca="1" ref="G153" ca="1">_FV(A153,"52 week low",TRUE)</f>
        <v>469.6</v>
      </c>
      <c r="H153" s="49" cm="1">
        <f t="array" aca="1" ref="H153" ca="1">_FV(A153,"52 week high",TRUE)</f>
        <v>870</v>
      </c>
    </row>
    <row r="154" spans="1:8" ht="20" customHeight="1">
      <c r="A154" s="61" t="e" vm="149">
        <v>#VALUE!</v>
      </c>
      <c r="B154" s="58" t="str" cm="1">
        <f t="array" aca="1" ref="B154" ca="1">_FV(A154,"Ticker symbol",TRUE)</f>
        <v>SBIN</v>
      </c>
      <c r="C154" s="59" t="str" cm="1">
        <f t="array" aca="1" ref="C154" ca="1">_FV(A154,"Official name",TRUE)</f>
        <v>State Bank of India</v>
      </c>
      <c r="D154" s="48" t="str">
        <f ca="1">PROPER(C154)</f>
        <v>State Bank Of India</v>
      </c>
      <c r="E154" s="60" cm="1">
        <f t="array" aca="1" ref="E154" ca="1">_FV(A154,"Price")</f>
        <v>794.55</v>
      </c>
      <c r="F154" s="51" t="s">
        <v>172</v>
      </c>
      <c r="G154" s="50" cm="1">
        <f t="array" aca="1" ref="G154" ca="1">_FV(A154,"52 week low",TRUE)</f>
        <v>543.20000000000005</v>
      </c>
      <c r="H154" s="49" cm="1">
        <f t="array" aca="1" ref="H154" ca="1">_FV(A154,"52 week high",TRUE)</f>
        <v>912</v>
      </c>
    </row>
    <row r="155" spans="1:8" ht="20" customHeight="1">
      <c r="A155" s="45" t="e" vm="150">
        <v>#VALUE!</v>
      </c>
      <c r="B155" s="58" t="str" cm="1">
        <f t="array" aca="1" ref="B155" ca="1">_FV(A155,"Ticker symbol",TRUE)</f>
        <v>SPARC</v>
      </c>
      <c r="C155" s="59" t="str" cm="1">
        <f t="array" aca="1" ref="C155" ca="1">_FV(A155,"Official name",TRUE)</f>
        <v>SUN PHARMA ADVANCED RESEARCH COMPANY LIMITED</v>
      </c>
      <c r="D155" s="48" t="str">
        <f ca="1">PROPER(C155)</f>
        <v>Sun Pharma Advanced Research Company Limited</v>
      </c>
      <c r="E155" s="60" cm="1">
        <f t="array" aca="1" ref="E155" ca="1">_FV(A155,"Price")</f>
        <v>207.77</v>
      </c>
      <c r="F155" s="51" t="s">
        <v>173</v>
      </c>
      <c r="G155" s="50" cm="1">
        <f t="array" aca="1" ref="G155" ca="1">_FV(A155,"52 week low",TRUE)</f>
        <v>196.1</v>
      </c>
      <c r="H155" s="49" cm="1">
        <f t="array" aca="1" ref="H155" ca="1">_FV(A155,"52 week high",TRUE)</f>
        <v>472.8</v>
      </c>
    </row>
    <row r="156" spans="1:8" ht="20" customHeight="1">
      <c r="A156" s="61" t="e" vm="151">
        <v>#VALUE!</v>
      </c>
      <c r="B156" s="58" t="str" cm="1">
        <f t="array" aca="1" ref="B156" ca="1">_FV(A156,"Ticker symbol",TRUE)</f>
        <v>SUNDARMFIN</v>
      </c>
      <c r="C156" s="59" t="str" cm="1">
        <f t="array" aca="1" ref="C156" ca="1">_FV(A156,"Official name",TRUE)</f>
        <v>SUNDARAM FINANCE LIMITED</v>
      </c>
      <c r="D156" s="48" t="str">
        <f ca="1">PROPER(C156)</f>
        <v>Sundaram Finance Limited</v>
      </c>
      <c r="E156" s="60" cm="1">
        <f t="array" aca="1" ref="E156" ca="1">_FV(A156,"Price")</f>
        <v>4702.6000000000004</v>
      </c>
      <c r="F156" s="51" t="s">
        <v>171</v>
      </c>
      <c r="G156" s="50" cm="1">
        <f t="array" aca="1" ref="G156" ca="1">_FV(A156,"52 week low",TRUE)</f>
        <v>2942.7</v>
      </c>
      <c r="H156" s="49" cm="1">
        <f t="array" aca="1" ref="H156" ca="1">_FV(A156,"52 week high",TRUE)</f>
        <v>5535.85</v>
      </c>
    </row>
    <row r="157" spans="1:8" ht="20" customHeight="1">
      <c r="A157" s="61" t="e" vm="152">
        <v>#VALUE!</v>
      </c>
      <c r="B157" s="58" t="str" cm="1">
        <f t="array" aca="1" ref="B157" ca="1">_FV(A157,"Ticker symbol",TRUE)</f>
        <v>SUNDRMFAST</v>
      </c>
      <c r="C157" s="59" t="str" cm="1">
        <f t="array" aca="1" ref="C157" ca="1">_FV(A157,"Official name",TRUE)</f>
        <v>SUNDRAM FASTENERS LIMITED</v>
      </c>
      <c r="D157" s="48" t="str">
        <f ca="1">PROPER(C157)</f>
        <v>Sundram Fasteners Limited</v>
      </c>
      <c r="E157" s="60" cm="1">
        <f t="array" aca="1" ref="E157" ca="1">_FV(A157,"Price")</f>
        <v>1394.1</v>
      </c>
      <c r="F157" s="51" t="s">
        <v>173</v>
      </c>
      <c r="G157" s="50" cm="1">
        <f t="array" aca="1" ref="G157" ca="1">_FV(A157,"52 week low",TRUE)</f>
        <v>1003.05</v>
      </c>
      <c r="H157" s="49" cm="1">
        <f t="array" aca="1" ref="H157" ca="1">_FV(A157,"52 week high",TRUE)</f>
        <v>1505.95</v>
      </c>
    </row>
    <row r="158" spans="1:8" ht="20" customHeight="1">
      <c r="A158" s="58" t="e" vm="153">
        <v>#VALUE!</v>
      </c>
      <c r="B158" s="58" t="s">
        <v>94</v>
      </c>
      <c r="C158" s="59" t="str" cm="1">
        <f t="array" aca="1" ref="C158" ca="1">_FV(A158,"Official name",TRUE)</f>
        <v>SUNTECK REALTY LIMITED</v>
      </c>
      <c r="D158" s="48" t="str">
        <f ca="1">PROPER(C158)</f>
        <v>Sunteck Realty Limited</v>
      </c>
      <c r="E158" s="60" cm="1">
        <f t="array" aca="1" ref="E158" ca="1">_FV(A158,"Price")</f>
        <v>551.75</v>
      </c>
      <c r="F158" s="51" t="s">
        <v>173</v>
      </c>
      <c r="G158" s="50" cm="1">
        <f t="array" aca="1" ref="G158" ca="1">_FV(A158,"52 week low",TRUE)</f>
        <v>380.05</v>
      </c>
      <c r="H158" s="49" cm="1">
        <f t="array" aca="1" ref="H158" ca="1">_FV(A158,"52 week high",TRUE)</f>
        <v>699</v>
      </c>
    </row>
    <row r="159" spans="1:8" ht="20" customHeight="1">
      <c r="A159" s="61" t="e" vm="154">
        <v>#VALUE!</v>
      </c>
      <c r="B159" s="58" t="str" cm="1">
        <f t="array" aca="1" ref="B159" ca="1">_FV(A159,"Ticker symbol",TRUE)</f>
        <v>SWANENERGY</v>
      </c>
      <c r="C159" s="59" t="str" cm="1">
        <f t="array" aca="1" ref="C159" ca="1">_FV(A159,"Official name",TRUE)</f>
        <v>SWAN ENERGY LIMITED</v>
      </c>
      <c r="D159" s="48" t="str">
        <f ca="1">PROPER(C159)</f>
        <v>Swan Energy Limited</v>
      </c>
      <c r="E159" s="60" cm="1">
        <f t="array" aca="1" ref="E159" ca="1">_FV(A159,"Price")</f>
        <v>478.5</v>
      </c>
      <c r="F159" s="51" t="s">
        <v>173</v>
      </c>
      <c r="G159" s="50" cm="1">
        <f t="array" aca="1" ref="G159" ca="1">_FV(A159,"52 week low",TRUE)</f>
        <v>295.3</v>
      </c>
      <c r="H159" s="49" cm="1">
        <f t="array" aca="1" ref="H159" ca="1">_FV(A159,"52 week high",TRUE)</f>
        <v>782.25</v>
      </c>
    </row>
    <row r="160" spans="1:8" ht="20" customHeight="1">
      <c r="A160" s="61" t="s">
        <v>179</v>
      </c>
      <c r="B160" s="58" t="s">
        <v>126</v>
      </c>
      <c r="C160" s="59" t="e" cm="1" vm="41">
        <f t="array" ref="C160">_FV(A160,"Official name",TRUE)</f>
        <v>#VALUE!</v>
      </c>
      <c r="D160" s="48" t="s">
        <v>153</v>
      </c>
      <c r="G160" s="50"/>
      <c r="H160" s="49"/>
    </row>
    <row r="161" spans="1:11" ht="20" customHeight="1">
      <c r="A161" s="61" t="e" vm="155">
        <v>#VALUE!</v>
      </c>
      <c r="B161" s="58" t="str" cm="1">
        <f t="array" aca="1" ref="B161" ca="1">_FV(A161,"Ticker symbol",TRUE)</f>
        <v>SYNGENE</v>
      </c>
      <c r="C161" s="59" t="str" cm="1">
        <f t="array" aca="1" ref="C161" ca="1">_FV(A161,"Official name",TRUE)</f>
        <v>SYNGENE INTERNATIONAL LIMITED</v>
      </c>
      <c r="D161" s="48" t="str">
        <f ca="1">PROPER(C161)</f>
        <v>Syngene International Limited</v>
      </c>
      <c r="E161" s="60" cm="1">
        <f t="array" aca="1" ref="E161" ca="1">_FV(A161,"Price")</f>
        <v>879.75</v>
      </c>
      <c r="F161" s="51" t="s">
        <v>171</v>
      </c>
      <c r="G161" s="50" cm="1">
        <f t="array" aca="1" ref="G161" ca="1">_FV(A161,"52 week low",TRUE)</f>
        <v>607.65</v>
      </c>
      <c r="H161" s="49" cm="1">
        <f t="array" aca="1" ref="H161" ca="1">_FV(A161,"52 week high",TRUE)</f>
        <v>945.25</v>
      </c>
    </row>
    <row r="162" spans="1:11" ht="20" customHeight="1">
      <c r="A162" s="61" t="e" vm="156">
        <v>#VALUE!</v>
      </c>
      <c r="B162" s="58" t="str" cm="1">
        <f t="array" aca="1" ref="B162" ca="1">_FV(A162,"Ticker symbol",TRUE)</f>
        <v>TCS</v>
      </c>
      <c r="C162" s="59" t="str" cm="1">
        <f t="array" aca="1" ref="C162" ca="1">_FV(A162,"Official name",TRUE)</f>
        <v>TATA CONSULTANCY SERVICES LIMITED</v>
      </c>
      <c r="D162" s="48" t="str">
        <f ca="1">PROPER(C162)</f>
        <v>Tata Consultancy Services Limited</v>
      </c>
      <c r="E162" s="60" cm="1">
        <f t="array" aca="1" ref="E162" ca="1">_FV(A162,"Price")</f>
        <v>4047.9</v>
      </c>
      <c r="F162" s="51" t="s">
        <v>172</v>
      </c>
      <c r="G162" s="50" cm="1">
        <f t="array" aca="1" ref="G162" ca="1">_FV(A162,"52 week low",TRUE)</f>
        <v>3295.73</v>
      </c>
      <c r="H162" s="49" cm="1">
        <f t="array" aca="1" ref="H162" ca="1">_FV(A162,"52 week high",TRUE)</f>
        <v>4592.25</v>
      </c>
    </row>
    <row r="163" spans="1:11" ht="20" customHeight="1">
      <c r="A163" s="58" t="e" vm="157">
        <v>#VALUE!</v>
      </c>
      <c r="B163" s="58" t="s">
        <v>89</v>
      </c>
      <c r="C163" s="59" t="str" cm="1">
        <f t="array" aca="1" ref="C163" ca="1">_FV(A163,"Official name",TRUE)</f>
        <v>TATA STEEL LIMITED</v>
      </c>
      <c r="D163" s="48" t="str">
        <f ca="1">PROPER(C163)</f>
        <v>Tata Steel Limited</v>
      </c>
      <c r="E163" s="60" cm="1">
        <f t="array" aca="1" ref="E163" ca="1">_FV(A163,"Price")</f>
        <v>148.97999999999999</v>
      </c>
      <c r="F163" s="51" t="s">
        <v>172</v>
      </c>
      <c r="G163" s="50" cm="1">
        <f t="array" aca="1" ref="G163" ca="1">_FV(A163,"52 week low",TRUE)</f>
        <v>114.6</v>
      </c>
      <c r="H163" s="49" cm="1">
        <f t="array" aca="1" ref="H163" ca="1">_FV(A163,"52 week high",TRUE)</f>
        <v>184.6</v>
      </c>
    </row>
    <row r="164" spans="1:11" ht="20" customHeight="1">
      <c r="A164" s="61" t="e" vm="158">
        <v>#VALUE!</v>
      </c>
      <c r="B164" s="58" t="str" cm="1">
        <f t="array" aca="1" ref="B164" ca="1">_FV(A164,"Ticker symbol",TRUE)</f>
        <v>RAMCOCEM</v>
      </c>
      <c r="C164" s="59" t="str" cm="1">
        <f t="array" aca="1" ref="C164" ca="1">_FV(A164,"Official name",TRUE)</f>
        <v>THE RAMCO CEMENTS LIMITED</v>
      </c>
      <c r="D164" s="48" t="str">
        <f ca="1">PROPER(C164)</f>
        <v>The Ramco Cements Limited</v>
      </c>
      <c r="E164" s="60" cm="1">
        <f t="array" aca="1" ref="E164" ca="1">_FV(A164,"Price")</f>
        <v>844.8</v>
      </c>
      <c r="F164" s="51" t="s">
        <v>173</v>
      </c>
      <c r="G164" s="50" cm="1">
        <f t="array" aca="1" ref="G164" ca="1">_FV(A164,"52 week low",TRUE)</f>
        <v>700</v>
      </c>
      <c r="H164" s="49" cm="1">
        <f t="array" aca="1" ref="H164" ca="1">_FV(A164,"52 week high",TRUE)</f>
        <v>1058.2</v>
      </c>
    </row>
    <row r="165" spans="1:11" ht="20" customHeight="1">
      <c r="A165" s="45" t="e" vm="159">
        <v>#VALUE!</v>
      </c>
      <c r="B165" s="58" t="str" cm="1">
        <f t="array" aca="1" ref="B165" ca="1">_FV(A165,"Ticker symbol",TRUE)</f>
        <v>TIMKEN</v>
      </c>
      <c r="C165" s="59" t="str" cm="1">
        <f t="array" aca="1" ref="C165" ca="1">_FV(A165,"Official name",TRUE)</f>
        <v>TIMKEN INDIA LIMITED</v>
      </c>
      <c r="D165" s="48" t="str">
        <f ca="1">PROPER(C165)</f>
        <v>Timken India Limited</v>
      </c>
      <c r="E165" s="60" cm="1">
        <f t="array" aca="1" ref="E165" ca="1">_FV(A165,"Price")</f>
        <v>3388.2</v>
      </c>
      <c r="F165" s="51" t="s">
        <v>173</v>
      </c>
      <c r="G165" s="50" cm="1">
        <f t="array" aca="1" ref="G165" ca="1">_FV(A165,"52 week low",TRUE)</f>
        <v>2524.5</v>
      </c>
      <c r="H165" s="49" cm="1">
        <f t="array" aca="1" ref="H165" ca="1">_FV(A165,"52 week high",TRUE)</f>
        <v>4817.8999999999996</v>
      </c>
    </row>
    <row r="166" spans="1:11" ht="20" customHeight="1">
      <c r="A166" s="45" t="e" vm="160">
        <v>#VALUE!</v>
      </c>
      <c r="B166" s="58" t="str" cm="1">
        <f t="array" aca="1" ref="B166" ca="1">_FV(A166,"Ticker symbol",TRUE)</f>
        <v>TITAGARH</v>
      </c>
      <c r="C166" s="59" t="str" cm="1">
        <f t="array" aca="1" ref="C166" ca="1">_FV(A166,"Official name",TRUE)</f>
        <v>TITAGARH RAIL SYSTEMS LIMITED</v>
      </c>
      <c r="D166" s="48" t="str">
        <f ca="1">PROPER(C166)</f>
        <v>Titagarh Rail Systems Limited</v>
      </c>
      <c r="E166" s="60" cm="1">
        <f t="array" aca="1" ref="E166" ca="1">_FV(A166,"Price")</f>
        <v>1166.3</v>
      </c>
      <c r="F166" s="51" t="s">
        <v>173</v>
      </c>
      <c r="G166" s="50" cm="1">
        <f t="array" aca="1" ref="G166" ca="1">_FV(A166,"52 week low",TRUE)</f>
        <v>702.3</v>
      </c>
      <c r="H166" s="49" cm="1">
        <f t="array" aca="1" ref="H166" ca="1">_FV(A166,"52 week high",TRUE)</f>
        <v>1896.95</v>
      </c>
    </row>
    <row r="167" spans="1:11" ht="20" customHeight="1">
      <c r="A167" s="61" t="e" vm="161">
        <v>#VALUE!</v>
      </c>
      <c r="B167" s="58" t="str" cm="1">
        <f t="array" aca="1" ref="B167" ca="1">_FV(A167,"Ticker symbol",TRUE)</f>
        <v>TRIDENT</v>
      </c>
      <c r="C167" s="59" t="str" cm="1">
        <f t="array" aca="1" ref="C167" ca="1">_FV(A167,"Official name",TRUE)</f>
        <v>TRIDENT LIMITED</v>
      </c>
      <c r="D167" s="48" t="str">
        <f ca="1">PROPER(C167)</f>
        <v>Trident Limited</v>
      </c>
      <c r="E167" s="60" cm="1">
        <f t="array" aca="1" ref="E167" ca="1">_FV(A167,"Price")</f>
        <v>33.07</v>
      </c>
      <c r="F167" s="51" t="s">
        <v>171</v>
      </c>
      <c r="G167" s="50" cm="1">
        <f t="array" aca="1" ref="G167" ca="1">_FV(A167,"52 week low",TRUE)</f>
        <v>32.22</v>
      </c>
      <c r="H167" s="49" cm="1">
        <f t="array" aca="1" ref="H167" ca="1">_FV(A167,"52 week high",TRUE)</f>
        <v>52.9</v>
      </c>
    </row>
    <row r="168" spans="1:11" ht="20" customHeight="1">
      <c r="A168" s="45" t="e" vm="162">
        <v>#VALUE!</v>
      </c>
      <c r="B168" s="58" t="str" cm="1">
        <f t="array" aca="1" ref="B168" ca="1">_FV(A168,"Ticker symbol",TRUE)</f>
        <v>WELCORP</v>
      </c>
      <c r="C168" s="59" t="str" cm="1">
        <f t="array" aca="1" ref="C168" ca="1">_FV(A168,"Official name",TRUE)</f>
        <v>WELSPUN CORP LIMITED</v>
      </c>
      <c r="D168" s="48" t="str">
        <f ca="1">PROPER(C168)</f>
        <v>Welspun Corp Limited</v>
      </c>
      <c r="E168" s="60" cm="1">
        <f t="array" aca="1" ref="E168" ca="1">_FV(A168,"Price")</f>
        <v>719.15</v>
      </c>
      <c r="F168" s="51" t="s">
        <v>173</v>
      </c>
      <c r="G168" s="60" cm="1">
        <f t="array" aca="1" ref="G168" ca="1">_FV(A168,"52 week low",TRUE)</f>
        <v>385.8</v>
      </c>
      <c r="H168" s="50" cm="1">
        <f t="array" aca="1" ref="H168" ca="1">_FV(A168,"52 week high",TRUE)</f>
        <v>794.75</v>
      </c>
    </row>
    <row r="169" spans="1:11" ht="20" customHeight="1">
      <c r="A169" s="61" t="e" vm="163">
        <v>#VALUE!</v>
      </c>
      <c r="B169" s="58" t="str" cm="1">
        <f t="array" aca="1" ref="B169" ca="1">_FV(A169,"Ticker symbol",TRUE)</f>
        <v>WESTLIFE</v>
      </c>
      <c r="C169" s="59" t="str" cm="1">
        <f t="array" aca="1" ref="C169" ca="1">_FV(A169,"Official name",TRUE)</f>
        <v>WESTLIFE FOODWORLD LIMITED</v>
      </c>
      <c r="D169" s="48" t="str">
        <f ca="1">PROPER(C169)</f>
        <v>Westlife Foodworld Limited</v>
      </c>
      <c r="E169" s="60" cm="1">
        <f t="array" aca="1" ref="E169" ca="1">_FV(A169,"Price")</f>
        <v>802.4</v>
      </c>
      <c r="F169" s="51" t="s">
        <v>173</v>
      </c>
      <c r="G169" s="50" cm="1">
        <f t="array" aca="1" ref="G169" ca="1">_FV(A169,"52 week low",TRUE)</f>
        <v>708.95</v>
      </c>
      <c r="H169" s="49" cm="1">
        <f t="array" aca="1" ref="H169" ca="1">_FV(A169,"52 week high",TRUE)</f>
        <v>957</v>
      </c>
    </row>
    <row r="170" spans="1:11" ht="20" customHeight="1">
      <c r="A170" s="61" t="e" vm="164">
        <v>#VALUE!</v>
      </c>
      <c r="B170" s="58" t="str" cm="1">
        <f t="array" aca="1" ref="B170" ca="1">_FV(A170,"Ticker symbol",TRUE)</f>
        <v>ZEEL</v>
      </c>
      <c r="C170" s="59" t="str" cm="1">
        <f t="array" aca="1" ref="C170" ca="1">_FV(A170,"Official name",TRUE)</f>
        <v>Zee Entertainment Enterprises Limited</v>
      </c>
      <c r="D170" s="48" t="str">
        <f ca="1">PROPER(C170)</f>
        <v>Zee Entertainment Enterprises Limited</v>
      </c>
      <c r="E170" s="60" cm="1">
        <f t="array" aca="1" ref="E170" ca="1">_FV(A170,"Price")</f>
        <v>124.24</v>
      </c>
      <c r="F170" s="51" t="s">
        <v>171</v>
      </c>
      <c r="G170" s="50" cm="1">
        <f t="array" aca="1" ref="G170" ca="1">_FV(A170,"52 week low",TRUE)</f>
        <v>121.55</v>
      </c>
      <c r="H170" s="49" cm="1">
        <f t="array" aca="1" ref="H170" ca="1">_FV(A170,"52 week high",TRUE)</f>
        <v>299.7</v>
      </c>
    </row>
    <row r="171" spans="1:11" ht="20" customHeight="1">
      <c r="A171" s="61" t="e" vm="165">
        <v>#VALUE!</v>
      </c>
      <c r="B171" s="58" t="str" cm="1">
        <f t="array" aca="1" ref="B171" ca="1">_FV(A171,"Ticker symbol",TRUE)</f>
        <v>ZFCVINDIA</v>
      </c>
      <c r="C171" s="59" t="str" cm="1">
        <f t="array" aca="1" ref="C171" ca="1">_FV(A171,"Official name",TRUE)</f>
        <v>ZF COMMERCIAL VEHICLE CONTROL SYSTEMS INDIA LIMITED</v>
      </c>
      <c r="D171" s="48" t="str">
        <f ca="1">PROPER(C171)</f>
        <v>Zf Commercial Vehicle Control Systems India Limited</v>
      </c>
      <c r="E171" s="60" cm="1">
        <f t="array" aca="1" ref="E171" ca="1">_FV(A171,"Price")</f>
        <v>13971.9</v>
      </c>
      <c r="F171" s="51" t="s">
        <v>173</v>
      </c>
      <c r="G171" s="50" cm="1">
        <f t="array" aca="1" ref="G171" ca="1">_FV(A171,"52 week low",TRUE)</f>
        <v>12975</v>
      </c>
      <c r="H171" s="49" cm="1">
        <f t="array" aca="1" ref="H171" ca="1">_FV(A171,"52 week high",TRUE)</f>
        <v>18250</v>
      </c>
    </row>
    <row r="172" spans="1:11" ht="20" customHeight="1">
      <c r="A172" s="45" t="e" vm="166">
        <v>#VALUE!</v>
      </c>
      <c r="B172" s="58" t="str" cm="1">
        <f t="array" aca="1" ref="B172" ca="1">_FV(A172,"Ticker symbol",TRUE)</f>
        <v>ZYDUSWELL</v>
      </c>
      <c r="C172" s="59" t="str" cm="1">
        <f t="array" aca="1" ref="C172" ca="1">_FV(A172,"Official name",TRUE)</f>
        <v>ZYDUS WELLNESS LIMITED</v>
      </c>
      <c r="D172" s="48" t="str">
        <f ca="1">PROPER(C172)</f>
        <v>Zydus Wellness Limited</v>
      </c>
      <c r="E172" s="60" cm="1">
        <f t="array" aca="1" ref="E172" ca="1">_FV(A172,"Price")</f>
        <v>1837.25</v>
      </c>
      <c r="F172" s="51" t="s">
        <v>173</v>
      </c>
      <c r="G172" s="50" cm="1">
        <f t="array" aca="1" ref="G172" ca="1">_FV(A172,"52 week low",TRUE)</f>
        <v>1440.15</v>
      </c>
      <c r="H172" s="49" cm="1">
        <f t="array" aca="1" ref="H172" ca="1">_FV(A172,"52 week high",TRUE)</f>
        <v>2484</v>
      </c>
    </row>
    <row r="173" spans="1:11" ht="20" customHeight="1"/>
    <row r="174" spans="1:11" s="45" customFormat="1" ht="20" customHeight="1">
      <c r="B174" s="46"/>
      <c r="C174" s="47"/>
      <c r="D174" s="48"/>
      <c r="E174" s="60"/>
      <c r="F174" s="51"/>
      <c r="H174" s="50"/>
      <c r="I174" s="52"/>
      <c r="J174" s="52"/>
      <c r="K174" s="52"/>
    </row>
    <row r="175" spans="1:11" s="45" customFormat="1" ht="20" customHeight="1">
      <c r="B175" s="46"/>
      <c r="C175" s="47"/>
      <c r="D175" s="48"/>
      <c r="E175" s="60"/>
      <c r="F175" s="51"/>
      <c r="H175" s="50"/>
      <c r="I175" s="52"/>
      <c r="J175" s="52"/>
      <c r="K175" s="52"/>
    </row>
    <row r="176" spans="1:11" s="45" customFormat="1" ht="20" customHeight="1">
      <c r="B176" s="46"/>
      <c r="C176" s="47"/>
      <c r="D176" s="48"/>
      <c r="E176" s="60"/>
      <c r="F176" s="51"/>
      <c r="H176" s="50"/>
      <c r="I176" s="52"/>
      <c r="J176" s="52"/>
      <c r="K176" s="52"/>
    </row>
    <row r="177" spans="2:11" s="45" customFormat="1" ht="20" customHeight="1">
      <c r="B177" s="46"/>
      <c r="C177" s="47"/>
      <c r="D177" s="48"/>
      <c r="E177" s="60"/>
      <c r="F177" s="51"/>
      <c r="H177" s="50"/>
      <c r="I177" s="52"/>
      <c r="J177" s="52"/>
      <c r="K177" s="52"/>
    </row>
    <row r="178" spans="2:11" s="45" customFormat="1" ht="20" customHeight="1">
      <c r="B178" s="46"/>
      <c r="C178" s="47"/>
      <c r="D178" s="48"/>
      <c r="E178" s="60"/>
      <c r="F178" s="51"/>
      <c r="H178" s="50"/>
      <c r="I178" s="52"/>
      <c r="J178" s="52"/>
      <c r="K178" s="52"/>
    </row>
  </sheetData>
  <autoFilter ref="A1:H172" xr:uid="{75873844-ED04-BD41-9140-6DF2324B42D9}">
    <sortState xmlns:xlrd2="http://schemas.microsoft.com/office/spreadsheetml/2017/richdata2" ref="A2:H172">
      <sortCondition ref="D1:D172"/>
    </sortState>
  </autoFilter>
  <conditionalFormatting sqref="G2:G80">
    <cfRule type="cellIs" dxfId="7" priority="11" operator="greaterThanOrEqual">
      <formula>E2*(1-#REF!)</formula>
    </cfRule>
  </conditionalFormatting>
  <conditionalFormatting sqref="H2:H80">
    <cfRule type="cellIs" dxfId="6" priority="12" operator="lessThanOrEqual">
      <formula>E2*(1+#REF!)</formula>
    </cfRule>
  </conditionalFormatting>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A27724-842E-4B47-9D43-9A8E7A0BF6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TRADES</vt:lpstr>
      <vt:lpstr>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Shantaram</dc:creator>
  <cp:lastModifiedBy>Mahesh Shantaram</cp:lastModifiedBy>
  <dcterms:created xsi:type="dcterms:W3CDTF">2024-05-28T21:22:35Z</dcterms:created>
  <dcterms:modified xsi:type="dcterms:W3CDTF">2024-10-24T12:57:21Z</dcterms:modified>
</cp:coreProperties>
</file>