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pivotTables/pivotTable3.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anni Kangasvieri\Downloads\"/>
    </mc:Choice>
  </mc:AlternateContent>
  <xr:revisionPtr revIDLastSave="0" documentId="8_{CEBAC04D-0813-4651-B0F8-F542A54B686E}" xr6:coauthVersionLast="47" xr6:coauthVersionMax="47" xr10:uidLastSave="{00000000-0000-0000-0000-000000000000}"/>
  <bookViews>
    <workbookView xWindow="-120" yWindow="-120" windowWidth="29040" windowHeight="15840" activeTab="7" xr2:uid="{46C48174-D0D0-2643-B3A9-A588E680184A}"/>
  </bookViews>
  <sheets>
    <sheet name="Name and Matriculation Number" sheetId="8" r:id="rId1"/>
    <sheet name="Q1" sheetId="16" r:id="rId2"/>
    <sheet name="Q2" sheetId="2" r:id="rId3"/>
    <sheet name="Q3" sheetId="4" r:id="rId4"/>
    <sheet name="Q4" sheetId="3" r:id="rId5"/>
    <sheet name="Q5" sheetId="7" r:id="rId6"/>
    <sheet name="Q5 3RD Method" sheetId="18" r:id="rId7"/>
    <sheet name="Q6, Q7 and Q8" sheetId="15" r:id="rId8"/>
  </sheets>
  <definedNames>
    <definedName name="anscount" hidden="1">1</definedName>
    <definedName name="limcount" hidden="1">1</definedName>
    <definedName name="sencount" hidden="1">1</definedName>
    <definedName name="solver_ntri" hidden="1">1000</definedName>
    <definedName name="solver_rsmp" hidden="1">2</definedName>
    <definedName name="solver_seed" hidden="1">0</definedName>
  </definedNames>
  <calcPr calcId="191029"/>
  <pivotCaches>
    <pivotCache cacheId="9" r:id="rId9"/>
    <pivotCache cacheId="15" r:id="rId10"/>
    <pivotCache cacheId="21" r:id="rId11"/>
    <pivotCache cacheId="25"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2" i="15" l="1" a="1"/>
  <c r="G72" i="15" s="1"/>
  <c r="G46" i="15" a="1"/>
  <c r="G46" i="15" s="1"/>
  <c r="T13" i="15"/>
  <c r="U13" i="15"/>
  <c r="V13" i="15"/>
  <c r="W13" i="15"/>
  <c r="X13" i="15"/>
  <c r="T14" i="15"/>
  <c r="U14" i="15"/>
  <c r="V14" i="15"/>
  <c r="W14" i="15"/>
  <c r="X14" i="15"/>
  <c r="T15" i="15"/>
  <c r="U15" i="15"/>
  <c r="V15" i="15"/>
  <c r="W15" i="15"/>
  <c r="X15" i="15"/>
  <c r="T16" i="15"/>
  <c r="U16" i="15"/>
  <c r="V16" i="15"/>
  <c r="W16" i="15"/>
  <c r="X16" i="15"/>
  <c r="T17" i="15"/>
  <c r="U17" i="15"/>
  <c r="V17" i="15"/>
  <c r="W17" i="15"/>
  <c r="X17" i="15"/>
  <c r="T18" i="15"/>
  <c r="U18" i="15"/>
  <c r="V18" i="15"/>
  <c r="W18" i="15"/>
  <c r="X18" i="15"/>
  <c r="T19" i="15"/>
  <c r="U19" i="15"/>
  <c r="V19" i="15"/>
  <c r="W19" i="15"/>
  <c r="X19" i="15"/>
  <c r="T20" i="15"/>
  <c r="U20" i="15"/>
  <c r="V20" i="15"/>
  <c r="W20" i="15"/>
  <c r="X20" i="15"/>
  <c r="T21" i="15"/>
  <c r="U21" i="15"/>
  <c r="V21" i="15"/>
  <c r="W21" i="15"/>
  <c r="X21" i="15"/>
  <c r="T22" i="15"/>
  <c r="U22" i="15"/>
  <c r="V22" i="15"/>
  <c r="W22" i="15"/>
  <c r="X22" i="15"/>
  <c r="T23" i="15"/>
  <c r="U23" i="15"/>
  <c r="V23" i="15"/>
  <c r="W23" i="15"/>
  <c r="X23" i="15"/>
  <c r="T24" i="15"/>
  <c r="U24" i="15"/>
  <c r="V24" i="15"/>
  <c r="W24" i="15"/>
  <c r="X24" i="15"/>
  <c r="T25" i="15"/>
  <c r="U25" i="15"/>
  <c r="V25" i="15"/>
  <c r="W25" i="15"/>
  <c r="X25" i="15"/>
  <c r="T26" i="15"/>
  <c r="U26" i="15"/>
  <c r="V26" i="15"/>
  <c r="W26" i="15"/>
  <c r="X26" i="15"/>
  <c r="T27" i="15"/>
  <c r="U27" i="15"/>
  <c r="V27" i="15"/>
  <c r="W27" i="15"/>
  <c r="X27" i="15"/>
  <c r="T28" i="15"/>
  <c r="U28" i="15"/>
  <c r="V28" i="15"/>
  <c r="W28" i="15"/>
  <c r="X28" i="15"/>
  <c r="T29" i="15"/>
  <c r="U29" i="15"/>
  <c r="V29" i="15"/>
  <c r="W29" i="15"/>
  <c r="X29" i="15"/>
  <c r="T30" i="15"/>
  <c r="U30" i="15"/>
  <c r="V30" i="15"/>
  <c r="W30" i="15"/>
  <c r="X30" i="15"/>
  <c r="T31" i="15"/>
  <c r="U31" i="15"/>
  <c r="V31" i="15"/>
  <c r="W31" i="15"/>
  <c r="X31" i="15"/>
  <c r="U12" i="15"/>
  <c r="V12" i="15"/>
  <c r="W12" i="15"/>
  <c r="X12" i="15"/>
  <c r="T12" i="15"/>
  <c r="T11" i="15" a="1"/>
  <c r="T11" i="15" s="1"/>
  <c r="S12" i="15" a="1"/>
  <c r="S12" i="15" s="1"/>
  <c r="P37" i="15"/>
  <c r="F25" i="7"/>
  <c r="E25" i="7" a="1"/>
  <c r="E25" i="7" s="1"/>
  <c r="F19" i="7"/>
  <c r="E19" i="7"/>
  <c r="B50"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1" i="3"/>
  <c r="B52" i="3"/>
  <c r="B53" i="3"/>
  <c r="B54" i="3"/>
  <c r="B55" i="3"/>
  <c r="B56" i="3"/>
  <c r="B57" i="3"/>
  <c r="B58" i="3"/>
  <c r="B59" i="3"/>
  <c r="B60" i="3"/>
  <c r="B61" i="3"/>
  <c r="B62" i="3"/>
  <c r="B63" i="3"/>
  <c r="B64" i="3"/>
  <c r="B65" i="3"/>
  <c r="B66" i="3"/>
  <c r="B67" i="3"/>
  <c r="B68" i="3"/>
  <c r="B69" i="3"/>
  <c r="B70" i="3"/>
  <c r="B6" i="3"/>
  <c r="B5" i="3"/>
  <c r="G14" i="4"/>
  <c r="Z34" i="4"/>
  <c r="Z15" i="4"/>
  <c r="Z16" i="4"/>
  <c r="Z17" i="4"/>
  <c r="Z18" i="4"/>
  <c r="Z19" i="4"/>
  <c r="Z20" i="4"/>
  <c r="Z21" i="4"/>
  <c r="Z22" i="4"/>
  <c r="Z23" i="4"/>
  <c r="Z24" i="4"/>
  <c r="Z25" i="4"/>
  <c r="Z26" i="4"/>
  <c r="Z27" i="4"/>
  <c r="Z28" i="4"/>
  <c r="Z29" i="4"/>
  <c r="Z30" i="4"/>
  <c r="Z31" i="4"/>
  <c r="Z32" i="4"/>
  <c r="Z33" i="4"/>
  <c r="Y15" i="4"/>
  <c r="Y16" i="4"/>
  <c r="Y17" i="4"/>
  <c r="Y18" i="4"/>
  <c r="Y19" i="4"/>
  <c r="Y20" i="4"/>
  <c r="Y21" i="4"/>
  <c r="Y22" i="4"/>
  <c r="Y23" i="4"/>
  <c r="Y24" i="4"/>
  <c r="Y25" i="4"/>
  <c r="Y26" i="4"/>
  <c r="Y27" i="4"/>
  <c r="Y28" i="4"/>
  <c r="Y29" i="4"/>
  <c r="Y30" i="4"/>
  <c r="Y31" i="4"/>
  <c r="Y32" i="4"/>
  <c r="Y33" i="4"/>
  <c r="Y34" i="4"/>
  <c r="X15" i="4"/>
  <c r="X16" i="4"/>
  <c r="X17" i="4"/>
  <c r="X18" i="4"/>
  <c r="X19" i="4"/>
  <c r="X20" i="4"/>
  <c r="X21" i="4"/>
  <c r="X22" i="4"/>
  <c r="X23" i="4"/>
  <c r="X24" i="4"/>
  <c r="X25" i="4"/>
  <c r="X26" i="4"/>
  <c r="X27" i="4"/>
  <c r="X28" i="4"/>
  <c r="X29" i="4"/>
  <c r="X30" i="4"/>
  <c r="X31" i="4"/>
  <c r="X32" i="4"/>
  <c r="X33" i="4"/>
  <c r="X34" i="4"/>
  <c r="W15" i="4"/>
  <c r="W16" i="4"/>
  <c r="W17" i="4"/>
  <c r="W18" i="4"/>
  <c r="W19" i="4"/>
  <c r="W20" i="4"/>
  <c r="W21" i="4"/>
  <c r="W22" i="4"/>
  <c r="W23" i="4"/>
  <c r="W24" i="4"/>
  <c r="W25" i="4"/>
  <c r="W26" i="4"/>
  <c r="W27" i="4"/>
  <c r="W28" i="4"/>
  <c r="W29" i="4"/>
  <c r="W30" i="4"/>
  <c r="W31" i="4"/>
  <c r="W32" i="4"/>
  <c r="W33" i="4"/>
  <c r="W34" i="4"/>
  <c r="V15" i="4"/>
  <c r="V16" i="4"/>
  <c r="V17" i="4"/>
  <c r="V18" i="4"/>
  <c r="V19" i="4"/>
  <c r="V20" i="4"/>
  <c r="V21" i="4"/>
  <c r="V22" i="4"/>
  <c r="V23" i="4"/>
  <c r="V24" i="4"/>
  <c r="V25" i="4"/>
  <c r="V26" i="4"/>
  <c r="V27" i="4"/>
  <c r="V28" i="4"/>
  <c r="V29" i="4"/>
  <c r="V30" i="4"/>
  <c r="V31" i="4"/>
  <c r="V32" i="4"/>
  <c r="V33" i="4"/>
  <c r="V34" i="4"/>
  <c r="U34" i="4"/>
  <c r="U15" i="4"/>
  <c r="U16" i="4"/>
  <c r="U17" i="4"/>
  <c r="U18" i="4"/>
  <c r="U19" i="4"/>
  <c r="U20" i="4"/>
  <c r="U21" i="4"/>
  <c r="U22" i="4"/>
  <c r="U23" i="4"/>
  <c r="U24" i="4"/>
  <c r="U25" i="4"/>
  <c r="U26" i="4"/>
  <c r="U27" i="4"/>
  <c r="U28" i="4"/>
  <c r="U29" i="4"/>
  <c r="U30" i="4"/>
  <c r="U31" i="4"/>
  <c r="U32" i="4"/>
  <c r="U33" i="4"/>
  <c r="T15" i="4"/>
  <c r="T16" i="4"/>
  <c r="T17" i="4"/>
  <c r="T18" i="4"/>
  <c r="T19" i="4"/>
  <c r="T20" i="4"/>
  <c r="T21" i="4"/>
  <c r="T22" i="4"/>
  <c r="T23" i="4"/>
  <c r="T24" i="4"/>
  <c r="T25" i="4"/>
  <c r="T26" i="4"/>
  <c r="T27" i="4"/>
  <c r="T28" i="4"/>
  <c r="T29" i="4"/>
  <c r="T30" i="4"/>
  <c r="T31" i="4"/>
  <c r="T32" i="4"/>
  <c r="T33" i="4"/>
  <c r="T34" i="4"/>
  <c r="S15" i="4"/>
  <c r="S16" i="4"/>
  <c r="S17" i="4"/>
  <c r="S18" i="4"/>
  <c r="S19" i="4"/>
  <c r="S20" i="4"/>
  <c r="S21" i="4"/>
  <c r="S22" i="4"/>
  <c r="S23" i="4"/>
  <c r="S24" i="4"/>
  <c r="S25" i="4"/>
  <c r="S26" i="4"/>
  <c r="S27" i="4"/>
  <c r="S28" i="4"/>
  <c r="S29" i="4"/>
  <c r="S30" i="4"/>
  <c r="S31" i="4"/>
  <c r="S32" i="4"/>
  <c r="S33" i="4"/>
  <c r="S34" i="4"/>
  <c r="R15" i="4"/>
  <c r="R16" i="4"/>
  <c r="R17" i="4"/>
  <c r="R18" i="4"/>
  <c r="R19" i="4"/>
  <c r="R20" i="4"/>
  <c r="R21" i="4"/>
  <c r="R22" i="4"/>
  <c r="R23" i="4"/>
  <c r="R24" i="4"/>
  <c r="R25" i="4"/>
  <c r="R26" i="4"/>
  <c r="R27" i="4"/>
  <c r="R28" i="4"/>
  <c r="R29" i="4"/>
  <c r="R30" i="4"/>
  <c r="R31" i="4"/>
  <c r="R32" i="4"/>
  <c r="R33" i="4"/>
  <c r="R34" i="4"/>
  <c r="Q15" i="4"/>
  <c r="Q16" i="4"/>
  <c r="Q17" i="4"/>
  <c r="Q18" i="4"/>
  <c r="Q19" i="4"/>
  <c r="Q20" i="4"/>
  <c r="Q21" i="4"/>
  <c r="Q22" i="4"/>
  <c r="Q23" i="4"/>
  <c r="Q24" i="4"/>
  <c r="Q25" i="4"/>
  <c r="Q26" i="4"/>
  <c r="Q27" i="4"/>
  <c r="Q28" i="4"/>
  <c r="Q29" i="4"/>
  <c r="Q30" i="4"/>
  <c r="Q31" i="4"/>
  <c r="Q32" i="4"/>
  <c r="Q33" i="4"/>
  <c r="Q34" i="4"/>
  <c r="P15" i="4"/>
  <c r="P16" i="4"/>
  <c r="P17" i="4"/>
  <c r="P18" i="4"/>
  <c r="P19" i="4"/>
  <c r="P20" i="4"/>
  <c r="P21" i="4"/>
  <c r="P22" i="4"/>
  <c r="P23" i="4"/>
  <c r="P24" i="4"/>
  <c r="P25" i="4"/>
  <c r="P26" i="4"/>
  <c r="P27" i="4"/>
  <c r="P28" i="4"/>
  <c r="P29" i="4"/>
  <c r="P30" i="4"/>
  <c r="P31" i="4"/>
  <c r="P32" i="4"/>
  <c r="P33" i="4"/>
  <c r="P34" i="4"/>
  <c r="O15" i="4"/>
  <c r="O16" i="4"/>
  <c r="O17" i="4"/>
  <c r="O18" i="4"/>
  <c r="O19" i="4"/>
  <c r="O20" i="4"/>
  <c r="O21" i="4"/>
  <c r="O22" i="4"/>
  <c r="O23" i="4"/>
  <c r="O24" i="4"/>
  <c r="O25" i="4"/>
  <c r="O26" i="4"/>
  <c r="O27" i="4"/>
  <c r="O28" i="4"/>
  <c r="O29" i="4"/>
  <c r="O30" i="4"/>
  <c r="O31" i="4"/>
  <c r="O32" i="4"/>
  <c r="O33" i="4"/>
  <c r="O34" i="4"/>
  <c r="N15" i="4"/>
  <c r="N16" i="4"/>
  <c r="N17" i="4"/>
  <c r="N18" i="4"/>
  <c r="N19" i="4"/>
  <c r="N20" i="4"/>
  <c r="N21" i="4"/>
  <c r="N22" i="4"/>
  <c r="N23" i="4"/>
  <c r="N24" i="4"/>
  <c r="N25" i="4"/>
  <c r="N26" i="4"/>
  <c r="N27" i="4"/>
  <c r="N28" i="4"/>
  <c r="N29" i="4"/>
  <c r="N30" i="4"/>
  <c r="N31" i="4"/>
  <c r="N32" i="4"/>
  <c r="N33" i="4"/>
  <c r="N34" i="4"/>
  <c r="M34" i="4"/>
  <c r="M15" i="4"/>
  <c r="M16" i="4"/>
  <c r="M17" i="4"/>
  <c r="M18" i="4"/>
  <c r="M19" i="4"/>
  <c r="M20" i="4"/>
  <c r="M21" i="4"/>
  <c r="M22" i="4"/>
  <c r="M23" i="4"/>
  <c r="M24" i="4"/>
  <c r="M25" i="4"/>
  <c r="M26" i="4"/>
  <c r="M27" i="4"/>
  <c r="M28" i="4"/>
  <c r="M29" i="4"/>
  <c r="M30" i="4"/>
  <c r="M31" i="4"/>
  <c r="M32" i="4"/>
  <c r="M33" i="4"/>
  <c r="L15" i="4"/>
  <c r="L16" i="4"/>
  <c r="L17" i="4"/>
  <c r="L18" i="4"/>
  <c r="L19" i="4"/>
  <c r="L20" i="4"/>
  <c r="L21" i="4"/>
  <c r="L22" i="4"/>
  <c r="L23" i="4"/>
  <c r="L24" i="4"/>
  <c r="L25" i="4"/>
  <c r="L26" i="4"/>
  <c r="L27" i="4"/>
  <c r="L28" i="4"/>
  <c r="L29" i="4"/>
  <c r="L30" i="4"/>
  <c r="L31" i="4"/>
  <c r="L32" i="4"/>
  <c r="L33" i="4"/>
  <c r="L34" i="4"/>
  <c r="K15" i="4"/>
  <c r="K16" i="4"/>
  <c r="K17" i="4"/>
  <c r="K18" i="4"/>
  <c r="K19" i="4"/>
  <c r="K20" i="4"/>
  <c r="K21" i="4"/>
  <c r="K22" i="4"/>
  <c r="K23" i="4"/>
  <c r="K24" i="4"/>
  <c r="K25" i="4"/>
  <c r="K26" i="4"/>
  <c r="K27" i="4"/>
  <c r="K28" i="4"/>
  <c r="K29" i="4"/>
  <c r="K30" i="4"/>
  <c r="K31" i="4"/>
  <c r="K32" i="4"/>
  <c r="K33" i="4"/>
  <c r="K34" i="4"/>
  <c r="J15" i="4"/>
  <c r="J16" i="4"/>
  <c r="J17" i="4"/>
  <c r="J18" i="4"/>
  <c r="J19" i="4"/>
  <c r="J20" i="4"/>
  <c r="J21" i="4"/>
  <c r="J22" i="4"/>
  <c r="J23" i="4"/>
  <c r="J24" i="4"/>
  <c r="J25" i="4"/>
  <c r="J26" i="4"/>
  <c r="J27" i="4"/>
  <c r="J28" i="4"/>
  <c r="J29" i="4"/>
  <c r="J30" i="4"/>
  <c r="J31" i="4"/>
  <c r="J32" i="4"/>
  <c r="J33" i="4"/>
  <c r="J34" i="4"/>
  <c r="I15" i="4"/>
  <c r="I16" i="4"/>
  <c r="I17" i="4"/>
  <c r="I18" i="4"/>
  <c r="I19" i="4"/>
  <c r="I20" i="4"/>
  <c r="I21" i="4"/>
  <c r="I22" i="4"/>
  <c r="I23" i="4"/>
  <c r="I24" i="4"/>
  <c r="I25" i="4"/>
  <c r="I26" i="4"/>
  <c r="I27" i="4"/>
  <c r="I28" i="4"/>
  <c r="I29" i="4"/>
  <c r="I30" i="4"/>
  <c r="I31" i="4"/>
  <c r="I32" i="4"/>
  <c r="I33" i="4"/>
  <c r="I34" i="4"/>
  <c r="H15" i="4"/>
  <c r="H16" i="4"/>
  <c r="H17" i="4"/>
  <c r="H18" i="4"/>
  <c r="H19" i="4"/>
  <c r="H20" i="4"/>
  <c r="H21" i="4"/>
  <c r="H22" i="4"/>
  <c r="H23" i="4"/>
  <c r="H24" i="4"/>
  <c r="H25" i="4"/>
  <c r="H26" i="4"/>
  <c r="H27" i="4"/>
  <c r="H28" i="4"/>
  <c r="H29" i="4"/>
  <c r="H30" i="4"/>
  <c r="H31" i="4"/>
  <c r="H32" i="4"/>
  <c r="H33" i="4"/>
  <c r="H34" i="4"/>
  <c r="G15" i="4"/>
  <c r="G16" i="4"/>
  <c r="G17" i="4"/>
  <c r="G18" i="4"/>
  <c r="G19" i="4"/>
  <c r="G20" i="4"/>
  <c r="G21" i="4"/>
  <c r="G22" i="4"/>
  <c r="G23" i="4"/>
  <c r="G24" i="4"/>
  <c r="G25" i="4"/>
  <c r="G26" i="4"/>
  <c r="G27" i="4"/>
  <c r="G28" i="4"/>
  <c r="G29" i="4"/>
  <c r="G30" i="4"/>
  <c r="G31" i="4"/>
  <c r="G32" i="4"/>
  <c r="G33" i="4"/>
  <c r="G34" i="4"/>
  <c r="H14" i="4"/>
  <c r="I14" i="4"/>
  <c r="J14" i="4"/>
  <c r="K14" i="4"/>
  <c r="L14" i="4"/>
  <c r="M14" i="4"/>
  <c r="N14" i="4"/>
  <c r="O14" i="4"/>
  <c r="P14" i="4"/>
  <c r="Q14" i="4"/>
  <c r="R14" i="4"/>
  <c r="S14" i="4"/>
  <c r="T14" i="4"/>
  <c r="U14" i="4"/>
  <c r="V14" i="4"/>
  <c r="W14" i="4"/>
  <c r="X14" i="4"/>
  <c r="Y14" i="4"/>
  <c r="Z14" i="4"/>
  <c r="I41" i="2"/>
  <c r="I42" i="2"/>
  <c r="I43" i="2"/>
  <c r="I44" i="2"/>
  <c r="M39" i="16"/>
  <c r="M38" i="16"/>
  <c r="M37" i="16"/>
  <c r="M36"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<sst xmlns="http://schemas.openxmlformats.org/spreadsheetml/2006/main" count="4288" uniqueCount="512">
  <si>
    <t>Station Wagon?</t>
  </si>
  <si>
    <t>Family Size</t>
  </si>
  <si>
    <t>Salary</t>
  </si>
  <si>
    <t>No</t>
  </si>
  <si>
    <t>Small</t>
  </si>
  <si>
    <t>High</t>
  </si>
  <si>
    <t>Yes</t>
  </si>
  <si>
    <t>Large</t>
  </si>
  <si>
    <t>Low</t>
  </si>
  <si>
    <t>Station Wagon or Not</t>
  </si>
  <si>
    <t>Hospital</t>
  </si>
  <si>
    <t>Risk Category</t>
  </si>
  <si>
    <t>Outcome</t>
  </si>
  <si>
    <t>ER</t>
  </si>
  <si>
    <t>Die</t>
  </si>
  <si>
    <t>Live</t>
  </si>
  <si>
    <t>CH</t>
  </si>
  <si>
    <t>Heart-Attack Patients Data</t>
  </si>
  <si>
    <t>Lat</t>
  </si>
  <si>
    <t>Long</t>
  </si>
  <si>
    <t>New York</t>
  </si>
  <si>
    <t>Boston</t>
  </si>
  <si>
    <t>Philadelphia</t>
  </si>
  <si>
    <t>Charlotte</t>
  </si>
  <si>
    <t>Atlanta</t>
  </si>
  <si>
    <t>New Orleans</t>
  </si>
  <si>
    <t>Miami</t>
  </si>
  <si>
    <t>Dallas</t>
  </si>
  <si>
    <t>Houston</t>
  </si>
  <si>
    <t>Chicago</t>
  </si>
  <si>
    <t>Detroit</t>
  </si>
  <si>
    <t>Cleveland</t>
  </si>
  <si>
    <t>Indy</t>
  </si>
  <si>
    <t>Denver</t>
  </si>
  <si>
    <t>Minneapolis</t>
  </si>
  <si>
    <t>Phoenix</t>
  </si>
  <si>
    <t>Salt Lake City</t>
  </si>
  <si>
    <t>LA</t>
  </si>
  <si>
    <t>SF</t>
  </si>
  <si>
    <t>SD</t>
  </si>
  <si>
    <t>Seattle</t>
  </si>
  <si>
    <t>City Coordinates</t>
  </si>
  <si>
    <t>Score</t>
  </si>
  <si>
    <t>Grade</t>
  </si>
  <si>
    <t>Exam Grades</t>
  </si>
  <si>
    <t>Cutoff Values</t>
  </si>
  <si>
    <t>F</t>
  </si>
  <si>
    <t>D</t>
  </si>
  <si>
    <t>C</t>
  </si>
  <si>
    <t>B</t>
  </si>
  <si>
    <t>A</t>
  </si>
  <si>
    <t>name</t>
  </si>
  <si>
    <t>salary</t>
  </si>
  <si>
    <t xml:space="preserve">dl-Mo Vaughn </t>
  </si>
  <si>
    <t xml:space="preserve">Tim Salmon </t>
  </si>
  <si>
    <t xml:space="preserve">Garret Anderson </t>
  </si>
  <si>
    <t xml:space="preserve">Darin Erstad </t>
  </si>
  <si>
    <t xml:space="preserve">Troy Percival </t>
  </si>
  <si>
    <t xml:space="preserve">Ismael Valdes </t>
  </si>
  <si>
    <t xml:space="preserve">Pat Rapp </t>
  </si>
  <si>
    <t xml:space="preserve">Glenallen Hill </t>
  </si>
  <si>
    <t xml:space="preserve">Troy Glaus </t>
  </si>
  <si>
    <t xml:space="preserve">Shigetoshi Hasegawa </t>
  </si>
  <si>
    <t xml:space="preserve">Scott Spiezio </t>
  </si>
  <si>
    <t xml:space="preserve">Orlando Palmeiro </t>
  </si>
  <si>
    <t xml:space="preserve">Alan Levine </t>
  </si>
  <si>
    <t xml:space="preserve">Mike Holtz </t>
  </si>
  <si>
    <t xml:space="preserve">Jorge Fabregas </t>
  </si>
  <si>
    <t xml:space="preserve">Benji Gil </t>
  </si>
  <si>
    <t xml:space="preserve">Ben Molina </t>
  </si>
  <si>
    <t xml:space="preserve">dl-Gary DiSarcina </t>
  </si>
  <si>
    <t xml:space="preserve">dl-Adam Kennedy </t>
  </si>
  <si>
    <t xml:space="preserve">Scott Schoeneweis </t>
  </si>
  <si>
    <t xml:space="preserve">dl-Kimera Bartee </t>
  </si>
  <si>
    <t xml:space="preserve">dl-Jarrod Washburn </t>
  </si>
  <si>
    <t xml:space="preserve">Ramon Ortiz </t>
  </si>
  <si>
    <t xml:space="preserve">Jose Nieves </t>
  </si>
  <si>
    <t xml:space="preserve">Lou Pote </t>
  </si>
  <si>
    <t xml:space="preserve">Matthew Wise </t>
  </si>
  <si>
    <t xml:space="preserve">Ben Weber </t>
  </si>
  <si>
    <t xml:space="preserve">Shawn Wooten </t>
  </si>
  <si>
    <t xml:space="preserve">David Eckstein </t>
  </si>
  <si>
    <t xml:space="preserve">dl-Rendy Espina </t>
  </si>
  <si>
    <t xml:space="preserve">Wally Joyner </t>
  </si>
  <si>
    <t xml:space="preserve">dl-Albert Belle </t>
  </si>
  <si>
    <t xml:space="preserve">David Segui </t>
  </si>
  <si>
    <t xml:space="preserve">Brady Anderson </t>
  </si>
  <si>
    <t xml:space="preserve">Scott Erickson </t>
  </si>
  <si>
    <t xml:space="preserve">Mike Bordick </t>
  </si>
  <si>
    <t xml:space="preserve">Delino Deshields </t>
  </si>
  <si>
    <t xml:space="preserve">Pat Hentgen </t>
  </si>
  <si>
    <t xml:space="preserve">Jeff Conine </t>
  </si>
  <si>
    <t xml:space="preserve">dl-Alan Mills </t>
  </si>
  <si>
    <t xml:space="preserve">Jose Mercedes </t>
  </si>
  <si>
    <t xml:space="preserve">Mike Trombley </t>
  </si>
  <si>
    <t xml:space="preserve">Sidney Ponson </t>
  </si>
  <si>
    <t xml:space="preserve">Buddy Groom </t>
  </si>
  <si>
    <t xml:space="preserve">Chuck McElroy </t>
  </si>
  <si>
    <t xml:space="preserve">Brook Fordyce </t>
  </si>
  <si>
    <t xml:space="preserve">Greg Myers </t>
  </si>
  <si>
    <t xml:space="preserve">Jason Johnson </t>
  </si>
  <si>
    <t xml:space="preserve">Melvin Mora </t>
  </si>
  <si>
    <t xml:space="preserve">Jerry Hairston </t>
  </si>
  <si>
    <t xml:space="preserve">Chris Richard </t>
  </si>
  <si>
    <t xml:space="preserve">Ryan Kohlmeier </t>
  </si>
  <si>
    <t xml:space="preserve">dl-Luis Matos </t>
  </si>
  <si>
    <t xml:space="preserve">Mike Kinkade </t>
  </si>
  <si>
    <t xml:space="preserve">B.J. Ryan </t>
  </si>
  <si>
    <t xml:space="preserve">Fernando Lunar </t>
  </si>
  <si>
    <t xml:space="preserve">dl-Luis Rivera </t>
  </si>
  <si>
    <t xml:space="preserve">Jay Gibbons </t>
  </si>
  <si>
    <t xml:space="preserve">Matthew Riley </t>
  </si>
  <si>
    <t xml:space="preserve">Manny Ramirez </t>
  </si>
  <si>
    <t xml:space="preserve">Pedro Martinez </t>
  </si>
  <si>
    <t xml:space="preserve">Carl Everett </t>
  </si>
  <si>
    <t xml:space="preserve">dl-Nomar Garciaparra </t>
  </si>
  <si>
    <t xml:space="preserve">Dante Bichette </t>
  </si>
  <si>
    <t xml:space="preserve">Jose Offerman </t>
  </si>
  <si>
    <t xml:space="preserve">dl-John Valentin </t>
  </si>
  <si>
    <t xml:space="preserve">Mike Lansing </t>
  </si>
  <si>
    <t xml:space="preserve">Troy O'Leary </t>
  </si>
  <si>
    <t xml:space="preserve">Rod Beck </t>
  </si>
  <si>
    <t xml:space="preserve">Hideo Nomo </t>
  </si>
  <si>
    <t xml:space="preserve">dl-Bret Saberhagen </t>
  </si>
  <si>
    <t xml:space="preserve">Tim Wakefield </t>
  </si>
  <si>
    <t xml:space="preserve">Darren Lewis </t>
  </si>
  <si>
    <t xml:space="preserve">Frank Castillo </t>
  </si>
  <si>
    <t xml:space="preserve">Derek Lowe </t>
  </si>
  <si>
    <t xml:space="preserve">Jason Varitek </t>
  </si>
  <si>
    <t xml:space="preserve">dl-Hipolito Pichardo </t>
  </si>
  <si>
    <t xml:space="preserve">Rolando Arrojo </t>
  </si>
  <si>
    <t xml:space="preserve">dl-Bryce Florie </t>
  </si>
  <si>
    <t xml:space="preserve">Rich Garces </t>
  </si>
  <si>
    <t xml:space="preserve">Chris Stynes </t>
  </si>
  <si>
    <t xml:space="preserve">Scott Hatteberg </t>
  </si>
  <si>
    <t xml:space="preserve">dl-David Cone </t>
  </si>
  <si>
    <t xml:space="preserve">Pete Schourek </t>
  </si>
  <si>
    <t xml:space="preserve">Craig Grebeck </t>
  </si>
  <si>
    <t xml:space="preserve">Brian Daubach </t>
  </si>
  <si>
    <t xml:space="preserve">Trot Nixon </t>
  </si>
  <si>
    <t xml:space="preserve">Tomokazu Ohka </t>
  </si>
  <si>
    <t xml:space="preserve">dl-Juan Pena </t>
  </si>
  <si>
    <t xml:space="preserve">Paxton Crawford </t>
  </si>
  <si>
    <t xml:space="preserve">Shea Hillenbrand </t>
  </si>
  <si>
    <t xml:space="preserve">Frank Thomas </t>
  </si>
  <si>
    <t xml:space="preserve">David Wells </t>
  </si>
  <si>
    <t xml:space="preserve">dl-James Baldwin </t>
  </si>
  <si>
    <t xml:space="preserve">Ray Durham </t>
  </si>
  <si>
    <t xml:space="preserve">Jose Valentin </t>
  </si>
  <si>
    <t xml:space="preserve">Royce Clayton </t>
  </si>
  <si>
    <t xml:space="preserve">Magglio Ordonez </t>
  </si>
  <si>
    <t xml:space="preserve">Keith Foulke </t>
  </si>
  <si>
    <t xml:space="preserve">Paul Konerko </t>
  </si>
  <si>
    <t xml:space="preserve">dl-Billy Simas </t>
  </si>
  <si>
    <t xml:space="preserve">Antonio Osuna </t>
  </si>
  <si>
    <t xml:space="preserve">Harold Baines </t>
  </si>
  <si>
    <t xml:space="preserve">Herbert Perry </t>
  </si>
  <si>
    <t xml:space="preserve">Cal Eldred </t>
  </si>
  <si>
    <t xml:space="preserve">Jim Parque </t>
  </si>
  <si>
    <t xml:space="preserve">Carlos Lee </t>
  </si>
  <si>
    <t xml:space="preserve">Tony Graffanino </t>
  </si>
  <si>
    <t xml:space="preserve">Bobby Howry </t>
  </si>
  <si>
    <t xml:space="preserve">Chris Singleton </t>
  </si>
  <si>
    <t xml:space="preserve">Sean Lowe </t>
  </si>
  <si>
    <t xml:space="preserve">Kelly Wunsch </t>
  </si>
  <si>
    <t xml:space="preserve">Josh Paul </t>
  </si>
  <si>
    <t xml:space="preserve">Mark Buehrle </t>
  </si>
  <si>
    <t xml:space="preserve">Lee Biddle </t>
  </si>
  <si>
    <t xml:space="preserve">Julio Ramirez </t>
  </si>
  <si>
    <t xml:space="preserve">Gary Glover </t>
  </si>
  <si>
    <t xml:space="preserve">Juan Gonzalez </t>
  </si>
  <si>
    <t xml:space="preserve">Chuck Finley </t>
  </si>
  <si>
    <t xml:space="preserve">Jim Thome </t>
  </si>
  <si>
    <t xml:space="preserve">Kenny Lofton </t>
  </si>
  <si>
    <t xml:space="preserve">Roberto Alomar </t>
  </si>
  <si>
    <t xml:space="preserve">dl-Charles Nagy </t>
  </si>
  <si>
    <t xml:space="preserve">dl-Travis Fryman </t>
  </si>
  <si>
    <t xml:space="preserve">Ellis Burks </t>
  </si>
  <si>
    <t xml:space="preserve">Dave Burba </t>
  </si>
  <si>
    <t xml:space="preserve">Omar Vizquel </t>
  </si>
  <si>
    <t xml:space="preserve">Steve Karsay </t>
  </si>
  <si>
    <t xml:space="preserve">Wil Cordero </t>
  </si>
  <si>
    <t xml:space="preserve">Bartolo Colon </t>
  </si>
  <si>
    <t xml:space="preserve">Bob Wickman </t>
  </si>
  <si>
    <t xml:space="preserve">dl-Jaret Wright </t>
  </si>
  <si>
    <t xml:space="preserve">Paul Shuey </t>
  </si>
  <si>
    <t xml:space="preserve">Eddie Taubensee </t>
  </si>
  <si>
    <t xml:space="preserve">Steve Reed </t>
  </si>
  <si>
    <t xml:space="preserve">Ricardo Rincon </t>
  </si>
  <si>
    <t xml:space="preserve">Steve Woodard </t>
  </si>
  <si>
    <t xml:space="preserve">Marty Cordova </t>
  </si>
  <si>
    <t xml:space="preserve">Einar Diaz </t>
  </si>
  <si>
    <t xml:space="preserve">Justin Speier </t>
  </si>
  <si>
    <t xml:space="preserve">Jolbert Cabrera </t>
  </si>
  <si>
    <t xml:space="preserve">Jacob Cruz </t>
  </si>
  <si>
    <t xml:space="preserve">Russell Branyan </t>
  </si>
  <si>
    <t xml:space="preserve">dl-David Roberts </t>
  </si>
  <si>
    <t xml:space="preserve">John McDonald </t>
  </si>
  <si>
    <t xml:space="preserve">dl-Cameron Cairncross </t>
  </si>
  <si>
    <t xml:space="preserve">Timothy Drew </t>
  </si>
  <si>
    <t xml:space="preserve">dl-Dean Palmer </t>
  </si>
  <si>
    <t xml:space="preserve">Bobby Higginson </t>
  </si>
  <si>
    <t xml:space="preserve">Dave Mlicki </t>
  </si>
  <si>
    <t xml:space="preserve">Damion Easley </t>
  </si>
  <si>
    <t xml:space="preserve">Tony Clark </t>
  </si>
  <si>
    <t xml:space="preserve">Todd Jones </t>
  </si>
  <si>
    <t xml:space="preserve">Deivi Cruz </t>
  </si>
  <si>
    <t xml:space="preserve">Roger Cedeno </t>
  </si>
  <si>
    <t xml:space="preserve">Brian Moehler </t>
  </si>
  <si>
    <t xml:space="preserve">Chris Holt </t>
  </si>
  <si>
    <t xml:space="preserve">C.J. Nitkowski </t>
  </si>
  <si>
    <t xml:space="preserve">Danny Patterson </t>
  </si>
  <si>
    <t xml:space="preserve">Steve Sparks </t>
  </si>
  <si>
    <t xml:space="preserve">Juan Encarnacion </t>
  </si>
  <si>
    <t xml:space="preserve">Jeff Weaver </t>
  </si>
  <si>
    <t xml:space="preserve">Shane Halter </t>
  </si>
  <si>
    <t xml:space="preserve">Matt Anderson </t>
  </si>
  <si>
    <t xml:space="preserve">dl-Mitch Meluskey </t>
  </si>
  <si>
    <t xml:space="preserve">Wendell Magree </t>
  </si>
  <si>
    <t xml:space="preserve">Billy McMillon </t>
  </si>
  <si>
    <t xml:space="preserve">Robert Fick </t>
  </si>
  <si>
    <t xml:space="preserve">Matt Perisho </t>
  </si>
  <si>
    <t xml:space="preserve">Ryan Jackson </t>
  </si>
  <si>
    <t xml:space="preserve">dl-Seth Greisinger </t>
  </si>
  <si>
    <t xml:space="preserve">Jose Macias </t>
  </si>
  <si>
    <t xml:space="preserve">Javier Cardona </t>
  </si>
  <si>
    <t xml:space="preserve">Jermaine Clark </t>
  </si>
  <si>
    <t xml:space="preserve">Brandon Inge </t>
  </si>
  <si>
    <t xml:space="preserve">Roberto Hernandez </t>
  </si>
  <si>
    <t xml:space="preserve">Mike Sweeney </t>
  </si>
  <si>
    <t xml:space="preserve">Jermaine Dye </t>
  </si>
  <si>
    <t xml:space="preserve">dl-Jose Rosado </t>
  </si>
  <si>
    <t xml:space="preserve">Jeff Suppan </t>
  </si>
  <si>
    <t xml:space="preserve">Joe Randa </t>
  </si>
  <si>
    <t xml:space="preserve">Rey Sanchez </t>
  </si>
  <si>
    <t xml:space="preserve">Brian Meadows </t>
  </si>
  <si>
    <t xml:space="preserve">Doug Henry </t>
  </si>
  <si>
    <t xml:space="preserve">dl-Gregg Zaun </t>
  </si>
  <si>
    <t xml:space="preserve">Luis Alicea </t>
  </si>
  <si>
    <t xml:space="preserve">Jason Grimsley </t>
  </si>
  <si>
    <t xml:space="preserve">Dave McCarty </t>
  </si>
  <si>
    <t xml:space="preserve">Carlos Beltran </t>
  </si>
  <si>
    <t xml:space="preserve">Mac Suzuki </t>
  </si>
  <si>
    <t xml:space="preserve">Carlos Febles </t>
  </si>
  <si>
    <t xml:space="preserve">Mark Quinn </t>
  </si>
  <si>
    <t xml:space="preserve">Blake Stein </t>
  </si>
  <si>
    <t xml:space="preserve">Dan Reichert </t>
  </si>
  <si>
    <t xml:space="preserve">A.J. Hinch </t>
  </si>
  <si>
    <t xml:space="preserve">Jose Santiago </t>
  </si>
  <si>
    <t xml:space="preserve">Luis Ordaz </t>
  </si>
  <si>
    <t xml:space="preserve">Hector Ortiz </t>
  </si>
  <si>
    <t xml:space="preserve">Chad Durbin </t>
  </si>
  <si>
    <t xml:space="preserve">Dee Brown </t>
  </si>
  <si>
    <t xml:space="preserve">Kris Wilson </t>
  </si>
  <si>
    <t xml:space="preserve">dl-Scott Mullen </t>
  </si>
  <si>
    <t xml:space="preserve">dl-Orber Moreno </t>
  </si>
  <si>
    <t xml:space="preserve">Tony Cogan </t>
  </si>
  <si>
    <t xml:space="preserve">Brad Radke </t>
  </si>
  <si>
    <t xml:space="preserve">Matt Lawton </t>
  </si>
  <si>
    <t xml:space="preserve">Eric Milton </t>
  </si>
  <si>
    <t xml:space="preserve">Eddie Guardado </t>
  </si>
  <si>
    <t xml:space="preserve">Latroy Hawkins </t>
  </si>
  <si>
    <t xml:space="preserve">Bob Wells </t>
  </si>
  <si>
    <t xml:space="preserve">Denny Hocking </t>
  </si>
  <si>
    <t xml:space="preserve">Corey Koskie </t>
  </si>
  <si>
    <t xml:space="preserve">Hector Carrasco </t>
  </si>
  <si>
    <t xml:space="preserve">Tom Prince </t>
  </si>
  <si>
    <t xml:space="preserve">Cristian Guzman </t>
  </si>
  <si>
    <t xml:space="preserve">Jacque Jones </t>
  </si>
  <si>
    <t xml:space="preserve">Joe Mays </t>
  </si>
  <si>
    <t xml:space="preserve">David Ortiz </t>
  </si>
  <si>
    <t xml:space="preserve">Travis Miller </t>
  </si>
  <si>
    <t xml:space="preserve">Torri Hunter </t>
  </si>
  <si>
    <t xml:space="preserve">John Allen </t>
  </si>
  <si>
    <t xml:space="preserve">dl-Jay Canizaro </t>
  </si>
  <si>
    <t xml:space="preserve">Mark Redman </t>
  </si>
  <si>
    <t xml:space="preserve">Jason Maxwell </t>
  </si>
  <si>
    <t xml:space="preserve">Doug Mientkiewicz </t>
  </si>
  <si>
    <t xml:space="preserve">Johan Santana </t>
  </si>
  <si>
    <t xml:space="preserve">A.J. Pierzynski </t>
  </si>
  <si>
    <t xml:space="preserve">Juan Romero </t>
  </si>
  <si>
    <t xml:space="preserve">Brian Buchanan </t>
  </si>
  <si>
    <t xml:space="preserve">dl-John Barnes </t>
  </si>
  <si>
    <t xml:space="preserve">Luis Rivas </t>
  </si>
  <si>
    <t xml:space="preserve">dl-Derek Jeter </t>
  </si>
  <si>
    <t xml:space="preserve">Bernie Williams </t>
  </si>
  <si>
    <t xml:space="preserve">Roger Clemens </t>
  </si>
  <si>
    <t xml:space="preserve">Mike Mussina </t>
  </si>
  <si>
    <t xml:space="preserve">Mariano Rivera </t>
  </si>
  <si>
    <t xml:space="preserve">David Justice </t>
  </si>
  <si>
    <t xml:space="preserve">Andy Pettitte </t>
  </si>
  <si>
    <t xml:space="preserve">Paul O'Neill </t>
  </si>
  <si>
    <t xml:space="preserve">Chuck Knoblauch </t>
  </si>
  <si>
    <t xml:space="preserve">Tino Martinez </t>
  </si>
  <si>
    <t xml:space="preserve">Scott Brosius </t>
  </si>
  <si>
    <t xml:space="preserve">Jorge Posada </t>
  </si>
  <si>
    <t xml:space="preserve">Mike Stanton </t>
  </si>
  <si>
    <t xml:space="preserve">Orlando Hernandez </t>
  </si>
  <si>
    <t xml:space="preserve">dl-Allen Watson </t>
  </si>
  <si>
    <t xml:space="preserve">dl-Ramiro Mendoza </t>
  </si>
  <si>
    <t xml:space="preserve">Joe Oliver </t>
  </si>
  <si>
    <t xml:space="preserve">dl-Henry Rodriguez </t>
  </si>
  <si>
    <t xml:space="preserve">Alfonso Soriano </t>
  </si>
  <si>
    <t xml:space="preserve">Luis Sojo </t>
  </si>
  <si>
    <t xml:space="preserve">Brian Boehringer </t>
  </si>
  <si>
    <t xml:space="preserve">dl-Shane Spencer </t>
  </si>
  <si>
    <t xml:space="preserve">Todd Williams </t>
  </si>
  <si>
    <t xml:space="preserve">Carlos Almanzar </t>
  </si>
  <si>
    <t xml:space="preserve">Clay Bellinger </t>
  </si>
  <si>
    <t xml:space="preserve">dl-Darrell Einertson </t>
  </si>
  <si>
    <t xml:space="preserve">Randy Choate </t>
  </si>
  <si>
    <t xml:space="preserve">Michael Coleman </t>
  </si>
  <si>
    <t xml:space="preserve">D'Angelo Jimenez </t>
  </si>
  <si>
    <t xml:space="preserve">Christian Parker </t>
  </si>
  <si>
    <t xml:space="preserve">Scott Seabol </t>
  </si>
  <si>
    <t xml:space="preserve">Johnny Damon </t>
  </si>
  <si>
    <t xml:space="preserve">Jason Giambi </t>
  </si>
  <si>
    <t xml:space="preserve">Gil Heredia </t>
  </si>
  <si>
    <t xml:space="preserve">Jason Isringhausen </t>
  </si>
  <si>
    <t xml:space="preserve">dl-John Jaha </t>
  </si>
  <si>
    <t xml:space="preserve">Miguel Tejada </t>
  </si>
  <si>
    <t xml:space="preserve">T.J. Mathews </t>
  </si>
  <si>
    <t xml:space="preserve">Mark Guthrie </t>
  </si>
  <si>
    <t xml:space="preserve">Jim Mecir </t>
  </si>
  <si>
    <t xml:space="preserve">Mike Magnante </t>
  </si>
  <si>
    <t xml:space="preserve">Eric Chavez </t>
  </si>
  <si>
    <t xml:space="preserve">Tim Hudson </t>
  </si>
  <si>
    <t xml:space="preserve">Sal Fasano </t>
  </si>
  <si>
    <t xml:space="preserve">Jeff Tam </t>
  </si>
  <si>
    <t xml:space="preserve">Robin Jennings </t>
  </si>
  <si>
    <t xml:space="preserve">Olmedo Saenz </t>
  </si>
  <si>
    <t xml:space="preserve">Jeremy Giambi </t>
  </si>
  <si>
    <t xml:space="preserve">Ryan Christenson </t>
  </si>
  <si>
    <t xml:space="preserve">Ramon Hernandez </t>
  </si>
  <si>
    <t xml:space="preserve">Terrence Long </t>
  </si>
  <si>
    <t xml:space="preserve">Barry Zito </t>
  </si>
  <si>
    <t xml:space="preserve">Mark Mulder </t>
  </si>
  <si>
    <t xml:space="preserve">Frank Menechino </t>
  </si>
  <si>
    <t xml:space="preserve">Adam Piatt </t>
  </si>
  <si>
    <t xml:space="preserve">Mario Valdez </t>
  </si>
  <si>
    <t xml:space="preserve">dl-Chad Harville </t>
  </si>
  <si>
    <t xml:space="preserve">Jose Ortiz </t>
  </si>
  <si>
    <t xml:space="preserve">Aaron Sele </t>
  </si>
  <si>
    <t xml:space="preserve">John Olerud </t>
  </si>
  <si>
    <t xml:space="preserve">Jamie Moyer </t>
  </si>
  <si>
    <t xml:space="preserve">Ichiro Suzuki </t>
  </si>
  <si>
    <t xml:space="preserve">Edgar Martinez </t>
  </si>
  <si>
    <t xml:space="preserve">Kazuhiro Sasaki </t>
  </si>
  <si>
    <t xml:space="preserve">Al Martin </t>
  </si>
  <si>
    <t xml:space="preserve">Dan Wilson </t>
  </si>
  <si>
    <t xml:space="preserve">Mike Cameron </t>
  </si>
  <si>
    <t xml:space="preserve">Jeff Nelson </t>
  </si>
  <si>
    <t xml:space="preserve">Bret Boone </t>
  </si>
  <si>
    <t xml:space="preserve">Arthur Rhodes </t>
  </si>
  <si>
    <t xml:space="preserve">David Bell </t>
  </si>
  <si>
    <t xml:space="preserve">Mark McLemore </t>
  </si>
  <si>
    <t xml:space="preserve">dl-Jay Buhner </t>
  </si>
  <si>
    <t xml:space="preserve">Paul Abbott </t>
  </si>
  <si>
    <t xml:space="preserve">dl-Chris Widger </t>
  </si>
  <si>
    <t xml:space="preserve">Stan Javier </t>
  </si>
  <si>
    <t xml:space="preserve">Tom Lampkin </t>
  </si>
  <si>
    <t xml:space="preserve">Brett Tomko </t>
  </si>
  <si>
    <t xml:space="preserve">Jose Paniagua </t>
  </si>
  <si>
    <t xml:space="preserve">Freddy Garcia </t>
  </si>
  <si>
    <t xml:space="preserve">John Halama </t>
  </si>
  <si>
    <t xml:space="preserve">Carlos Guillen </t>
  </si>
  <si>
    <t xml:space="preserve">dl-Gil Meche </t>
  </si>
  <si>
    <t xml:space="preserve">Charles Gipson </t>
  </si>
  <si>
    <t xml:space="preserve">Ryan Franklin </t>
  </si>
  <si>
    <t xml:space="preserve">Anthony Sanders </t>
  </si>
  <si>
    <t xml:space="preserve">dl-Wilson Alvarez </t>
  </si>
  <si>
    <t xml:space="preserve">Greg Vaughn </t>
  </si>
  <si>
    <t xml:space="preserve">Vinny Castilla </t>
  </si>
  <si>
    <t xml:space="preserve">Fred McGriff </t>
  </si>
  <si>
    <t xml:space="preserve">dl-Juan Guzman </t>
  </si>
  <si>
    <t xml:space="preserve">Albie Lopez </t>
  </si>
  <si>
    <t xml:space="preserve">Gerald Williams </t>
  </si>
  <si>
    <t xml:space="preserve">Ben Grieve </t>
  </si>
  <si>
    <t xml:space="preserve">John Flaherty </t>
  </si>
  <si>
    <t xml:space="preserve">Brian Rekar </t>
  </si>
  <si>
    <t xml:space="preserve">Jose Guillen </t>
  </si>
  <si>
    <t xml:space="preserve">Mike Difelice </t>
  </si>
  <si>
    <t xml:space="preserve">Ken Hill </t>
  </si>
  <si>
    <t xml:space="preserve">Ariel Prieto </t>
  </si>
  <si>
    <t xml:space="preserve">Esteban Yan </t>
  </si>
  <si>
    <t xml:space="preserve">Paul Wilson </t>
  </si>
  <si>
    <t xml:space="preserve">Russ Johnson </t>
  </si>
  <si>
    <t xml:space="preserve">Doug Creek </t>
  </si>
  <si>
    <t xml:space="preserve">Randy Winn </t>
  </si>
  <si>
    <t xml:space="preserve">Steve Cox </t>
  </si>
  <si>
    <t xml:space="preserve">Felix Martinez </t>
  </si>
  <si>
    <t xml:space="preserve">Bobby Smith </t>
  </si>
  <si>
    <t xml:space="preserve">Ryan Rupe </t>
  </si>
  <si>
    <t xml:space="preserve">Tanyon Sturtze </t>
  </si>
  <si>
    <t xml:space="preserve">Mike Judd </t>
  </si>
  <si>
    <t xml:space="preserve">Travis Harper </t>
  </si>
  <si>
    <t xml:space="preserve">Damian Rolls </t>
  </si>
  <si>
    <t xml:space="preserve">Alex Rodriguez </t>
  </si>
  <si>
    <t xml:space="preserve">Rafael Palmeiro </t>
  </si>
  <si>
    <t xml:space="preserve">Ivan Rodriguez </t>
  </si>
  <si>
    <t xml:space="preserve">Kenny Rogers </t>
  </si>
  <si>
    <t xml:space="preserve">Darren Oliver </t>
  </si>
  <si>
    <t xml:space="preserve">Andres Galarraga </t>
  </si>
  <si>
    <t xml:space="preserve">Rusty Greer </t>
  </si>
  <si>
    <t xml:space="preserve">Rick Helling </t>
  </si>
  <si>
    <t xml:space="preserve">Ken Caminiti </t>
  </si>
  <si>
    <t xml:space="preserve">Randy Velarde </t>
  </si>
  <si>
    <t xml:space="preserve">Mark Petkovsek </t>
  </si>
  <si>
    <t xml:space="preserve">Chad Curtis </t>
  </si>
  <si>
    <t xml:space="preserve">dl-Justin Thompson </t>
  </si>
  <si>
    <t xml:space="preserve">Tim Crabtree </t>
  </si>
  <si>
    <t xml:space="preserve">Frank Catalanotto </t>
  </si>
  <si>
    <t xml:space="preserve">dl-Bill Haselman </t>
  </si>
  <si>
    <t xml:space="preserve">Jeff Brantley </t>
  </si>
  <si>
    <t xml:space="preserve">Pat Mahomes </t>
  </si>
  <si>
    <t xml:space="preserve">dl-Gabe Kapler </t>
  </si>
  <si>
    <t xml:space="preserve">dl-Ricky Ledee </t>
  </si>
  <si>
    <t xml:space="preserve">Mike Venafro </t>
  </si>
  <si>
    <t xml:space="preserve">Jeff Zimmerman </t>
  </si>
  <si>
    <t xml:space="preserve">Ruben Mateo </t>
  </si>
  <si>
    <t xml:space="preserve">Doug Mirabelli </t>
  </si>
  <si>
    <t xml:space="preserve">dl-Francisco Cordero </t>
  </si>
  <si>
    <t xml:space="preserve">Scott Sheldon </t>
  </si>
  <si>
    <t xml:space="preserve">Doug Davis </t>
  </si>
  <si>
    <t xml:space="preserve">Ryan Glynn </t>
  </si>
  <si>
    <t xml:space="preserve">Bo Porter </t>
  </si>
  <si>
    <t xml:space="preserve">Jonathan Johnson </t>
  </si>
  <si>
    <t xml:space="preserve">dl-Danny Kolb </t>
  </si>
  <si>
    <t xml:space="preserve">Carlos Delgado </t>
  </si>
  <si>
    <t xml:space="preserve">Raul Mondesi </t>
  </si>
  <si>
    <t xml:space="preserve">Joey Hamilton </t>
  </si>
  <si>
    <t xml:space="preserve">Esteban Loaiza </t>
  </si>
  <si>
    <t xml:space="preserve">Darrin Fletcher </t>
  </si>
  <si>
    <t xml:space="preserve">Tony Batista </t>
  </si>
  <si>
    <t xml:space="preserve">dl-Mike Sirotka </t>
  </si>
  <si>
    <t xml:space="preserve">Chris Carpenter </t>
  </si>
  <si>
    <t xml:space="preserve">Homer Bush </t>
  </si>
  <si>
    <t xml:space="preserve">Brad Fullmer </t>
  </si>
  <si>
    <t xml:space="preserve">Steve Parris </t>
  </si>
  <si>
    <t xml:space="preserve">Dan Plesac </t>
  </si>
  <si>
    <t xml:space="preserve">Shannon Stewart </t>
  </si>
  <si>
    <t xml:space="preserve">Paul Quantrill </t>
  </si>
  <si>
    <t xml:space="preserve">Pedro Borbon </t>
  </si>
  <si>
    <t xml:space="preserve">Kelvim Escobar </t>
  </si>
  <si>
    <t xml:space="preserve">dl-Jeff Frye </t>
  </si>
  <si>
    <t xml:space="preserve">Lance Painter </t>
  </si>
  <si>
    <t xml:space="preserve">Billy Koch </t>
  </si>
  <si>
    <t xml:space="preserve">Alberto Castillo </t>
  </si>
  <si>
    <t xml:space="preserve">Brian Simmons </t>
  </si>
  <si>
    <t xml:space="preserve">Kevin Beirne </t>
  </si>
  <si>
    <t xml:space="preserve">Chris Woodward </t>
  </si>
  <si>
    <t xml:space="preserve">dl-Andy Thompson </t>
  </si>
  <si>
    <t xml:space="preserve">Ryan Freel </t>
  </si>
  <si>
    <t xml:space="preserve">Chris Michalek </t>
  </si>
  <si>
    <t>Baseball Players Salary 2001</t>
  </si>
  <si>
    <t>Please enter your name and matriculation number</t>
  </si>
  <si>
    <t>Name:</t>
  </si>
  <si>
    <t>Matriculation Number:</t>
  </si>
  <si>
    <t>Sales Amount</t>
  </si>
  <si>
    <t>Index</t>
  </si>
  <si>
    <t>Sales Summary</t>
  </si>
  <si>
    <t>Name</t>
  </si>
  <si>
    <t>Product</t>
  </si>
  <si>
    <t>Units Sold</t>
  </si>
  <si>
    <t>Evelyn</t>
  </si>
  <si>
    <t>makeup</t>
  </si>
  <si>
    <t>Harper</t>
  </si>
  <si>
    <t>books</t>
  </si>
  <si>
    <t>candy</t>
  </si>
  <si>
    <t>magazines</t>
  </si>
  <si>
    <t>tools</t>
  </si>
  <si>
    <t>Isabella</t>
  </si>
  <si>
    <t>Alexander</t>
  </si>
  <si>
    <t>Benjamin</t>
  </si>
  <si>
    <t>Amelia</t>
  </si>
  <si>
    <t>Ava</t>
  </si>
  <si>
    <t>Henry</t>
  </si>
  <si>
    <t>Liam</t>
  </si>
  <si>
    <t>Elijah</t>
  </si>
  <si>
    <t>Emma</t>
  </si>
  <si>
    <t>Oliver</t>
  </si>
  <si>
    <t>Lucas</t>
  </si>
  <si>
    <t>James</t>
  </si>
  <si>
    <t>Olivia</t>
  </si>
  <si>
    <t>Mia</t>
  </si>
  <si>
    <t>Noah</t>
  </si>
  <si>
    <t>Sophia</t>
  </si>
  <si>
    <t>William</t>
  </si>
  <si>
    <t>Name 1</t>
  </si>
  <si>
    <t>Name 2</t>
  </si>
  <si>
    <t>Dogukan Dizman</t>
  </si>
  <si>
    <t>Grand Total</t>
  </si>
  <si>
    <t>Row Labels</t>
  </si>
  <si>
    <t>Column Labels</t>
  </si>
  <si>
    <t>Count of Station Wagon?</t>
  </si>
  <si>
    <t>Likelihood</t>
  </si>
  <si>
    <t>Income</t>
  </si>
  <si>
    <t>Analysis of Station Wagon Purchases by Family Size and Income</t>
  </si>
  <si>
    <t>(blank)</t>
  </si>
  <si>
    <t>Count of Outcome</t>
  </si>
  <si>
    <t xml:space="preserve">Hospital	</t>
  </si>
  <si>
    <t xml:space="preserve">Risk	</t>
  </si>
  <si>
    <t xml:space="preserve">Live	</t>
  </si>
  <si>
    <t>Total</t>
  </si>
  <si>
    <t>Survival Rate</t>
  </si>
  <si>
    <t>Highest Salary</t>
  </si>
  <si>
    <t>Name of the Player with Highest Salary</t>
  </si>
  <si>
    <t xml:space="preserve"> </t>
  </si>
  <si>
    <t>HIGHEST SALARY</t>
  </si>
  <si>
    <t>SORTIN BY SALARY</t>
  </si>
  <si>
    <t>Data --&gt; Sort --&gt; Sort by Column 3 --&gt; Largest to Smallest</t>
  </si>
  <si>
    <t>Max of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</si>
</sst>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_-* #,##0.00\ &quot;€&quot;_-;\-* #,##0.00\ &quot;€&quot;_-;_-* &quot;-&quot;??\ &quot;€&quot;_-;_-@_-"/>
    <numFmt numFmtId="165" formatCode="_-[$$-409]* #,##0.00_ ;_-[$$-409]* \-#,##0.00\ ;_-[$$-409]* &quot;-&quot;??_ ;_-@_ "/>
    <numFmt numFmtId="166" formatCode="0.000"/>
    <numFmt numFmtId="168" formatCode="#,##0\ &quot;€&quot;"/>
  </numFmts>
  <fonts count="1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Times New Roman"/>
      <family val="1"/>
    </font>
    <font>
      <sz val="12"/>
      <name val="Calibri"/>
      <family val="2"/>
      <scheme val="minor"/>
    </font>
    <font>
      <b/>
      <sz val="14"/>
      <name val="Calibri"/>
      <family val="2"/>
      <scheme val="minor"/>
    </font>
    <font>
      <sz val="10"/>
      <name val="Arial"/>
      <family val="2"/>
    </font>
    <font>
      <sz val="20"/>
      <color theme="1"/>
      <name val="Calibri"/>
      <family val="2"/>
      <scheme val="minor"/>
    </font>
    <font>
      <b/>
      <sz val="20"/>
      <color theme="1"/>
      <name val="Calibri"/>
      <family val="2"/>
      <scheme val="minor"/>
    </font>
    <font>
      <b/>
      <sz val="11"/>
      <name val="Calibri"/>
      <family val="2"/>
      <scheme val="minor"/>
    </font>
    <font>
      <b/>
      <sz val="12"/>
      <name val="Calibri"/>
      <family val="2"/>
      <scheme val="minor"/>
    </font>
    <font>
      <b/>
      <sz val="16"/>
      <color theme="1"/>
      <name val="Calibri"/>
      <family val="2"/>
      <scheme val="minor"/>
    </font>
  </fonts>
  <fills count="7">
    <fill>
      <patternFill patternType="none"/>
    </fill>
    <fill>
      <patternFill patternType="gray125"/>
    </fill>
    <fill>
      <patternFill patternType="solid">
        <fgColor theme="5" tint="0.59999389629810485"/>
        <bgColor indexed="65"/>
      </patternFill>
    </fill>
    <fill>
      <patternFill patternType="solid">
        <fgColor theme="0" tint="-0.249977111117893"/>
        <bgColor indexed="64"/>
      </patternFill>
    </fill>
    <fill>
      <patternFill patternType="solid">
        <fgColor rgb="FFD4D4D4"/>
        <bgColor indexed="64"/>
      </patternFill>
    </fill>
    <fill>
      <patternFill patternType="solid">
        <fgColor rgb="FFE8B8B7"/>
        <bgColor indexed="64"/>
      </patternFill>
    </fill>
    <fill>
      <patternFill patternType="solid">
        <fgColor rgb="FFCED9B3"/>
        <bgColor indexed="64"/>
      </patternFill>
    </fill>
  </fills>
  <borders count="11">
    <border>
      <left/>
      <right/>
      <top/>
      <bottom/>
      <diagonal/>
    </border>
    <border>
      <left/>
      <right/>
      <top/>
      <bottom style="double">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0" tint="-0.14996795556505021"/>
      </left>
      <right/>
      <top style="double">
        <color indexed="64"/>
      </top>
      <bottom/>
      <diagonal/>
    </border>
    <border>
      <left style="thin">
        <color theme="0" tint="-0.14996795556505021"/>
      </left>
      <right/>
      <top style="thin">
        <color theme="0" tint="-0.1499679555650502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style="double">
        <color indexed="64"/>
      </top>
      <bottom/>
      <diagonal/>
    </border>
    <border>
      <left style="thin">
        <color theme="0" tint="-0.14996795556505021"/>
      </left>
      <right/>
      <top style="thin">
        <color theme="0" tint="-0.14996795556505021"/>
      </top>
      <bottom style="thin">
        <color theme="0" tint="-0.14996795556505021"/>
      </bottom>
      <diagonal/>
    </border>
  </borders>
  <cellStyleXfs count="8">
    <xf numFmtId="0" fontId="0" fillId="0" borderId="0"/>
    <xf numFmtId="0" fontId="7" fillId="0" borderId="0"/>
    <xf numFmtId="0" fontId="10" fillId="0" borderId="0"/>
    <xf numFmtId="0" fontId="4" fillId="0" borderId="0"/>
    <xf numFmtId="0" fontId="4" fillId="2" borderId="0" applyNumberFormat="0" applyBorder="0" applyAlignment="0" applyProtection="0"/>
    <xf numFmtId="44" fontId="4" fillId="0" borderId="0" applyFont="0" applyFill="0" applyBorder="0" applyAlignment="0" applyProtection="0"/>
    <xf numFmtId="0" fontId="2" fillId="0" borderId="0"/>
    <xf numFmtId="0" fontId="1" fillId="0" borderId="0"/>
  </cellStyleXfs>
  <cellXfs count="71">
    <xf numFmtId="0" fontId="0" fillId="0" borderId="0" xfId="0"/>
    <xf numFmtId="0" fontId="0" fillId="3" borderId="0" xfId="0" applyFill="1"/>
    <xf numFmtId="0" fontId="3" fillId="3" borderId="1" xfId="0" applyFont="1" applyFill="1" applyBorder="1" applyAlignment="1">
      <alignment horizontal="center" vertical="center"/>
    </xf>
    <xf numFmtId="0" fontId="7" fillId="0" borderId="0" xfId="1"/>
    <xf numFmtId="0" fontId="8" fillId="0" borderId="0" xfId="1" applyFont="1"/>
    <xf numFmtId="0" fontId="8" fillId="3" borderId="0" xfId="1" applyFont="1" applyFill="1"/>
    <xf numFmtId="0" fontId="8" fillId="3" borderId="2" xfId="1" applyFont="1" applyFill="1" applyBorder="1"/>
    <xf numFmtId="0" fontId="8" fillId="3" borderId="2" xfId="1" applyFont="1" applyFill="1" applyBorder="1" applyAlignment="1">
      <alignment horizontal="center" vertical="center"/>
    </xf>
    <xf numFmtId="0" fontId="8" fillId="3" borderId="4" xfId="1" applyFont="1" applyFill="1" applyBorder="1"/>
    <xf numFmtId="0" fontId="8" fillId="3" borderId="3" xfId="1" applyFont="1" applyFill="1" applyBorder="1"/>
    <xf numFmtId="0" fontId="11" fillId="0" borderId="0" xfId="0" applyFont="1"/>
    <xf numFmtId="0" fontId="12" fillId="0" borderId="0" xfId="0" applyFont="1" applyAlignment="1">
      <alignment horizontal="right" vertical="center"/>
    </xf>
    <xf numFmtId="166" fontId="8" fillId="0" borderId="0" xfId="1" applyNumberFormat="1" applyFont="1"/>
    <xf numFmtId="0" fontId="4" fillId="0" borderId="0" xfId="3"/>
    <xf numFmtId="0" fontId="5" fillId="4" borderId="1" xfId="3" applyFont="1" applyFill="1" applyBorder="1" applyAlignment="1">
      <alignment horizontal="center" vertical="center"/>
    </xf>
    <xf numFmtId="0" fontId="4" fillId="4" borderId="0" xfId="3" applyFill="1"/>
    <xf numFmtId="164" fontId="4" fillId="4" borderId="0" xfId="5" applyNumberFormat="1" applyFont="1" applyFill="1"/>
    <xf numFmtId="0" fontId="5" fillId="0" borderId="0" xfId="3" applyFont="1"/>
    <xf numFmtId="0" fontId="5" fillId="5" borderId="0" xfId="3" applyFont="1" applyFill="1"/>
    <xf numFmtId="0" fontId="6" fillId="0" borderId="0" xfId="3" applyFont="1"/>
    <xf numFmtId="0" fontId="0" fillId="0" borderId="0" xfId="0" applyAlignment="1">
      <alignment horizontal="left" vertical="center" wrapText="1"/>
    </xf>
    <xf numFmtId="0" fontId="0" fillId="3" borderId="5" xfId="0" applyFill="1" applyBorder="1"/>
    <xf numFmtId="0" fontId="0" fillId="3" borderId="9" xfId="0" applyFill="1" applyBorder="1"/>
    <xf numFmtId="0" fontId="0" fillId="3" borderId="6" xfId="0" applyFill="1" applyBorder="1"/>
    <xf numFmtId="0" fontId="0" fillId="3" borderId="8" xfId="0" applyFill="1" applyBorder="1"/>
    <xf numFmtId="0" fontId="0" fillId="3" borderId="10" xfId="0" applyFill="1" applyBorder="1"/>
    <xf numFmtId="0" fontId="0" fillId="3" borderId="7" xfId="0" applyFill="1" applyBorder="1"/>
    <xf numFmtId="0" fontId="14" fillId="3" borderId="6" xfId="0" applyFont="1" applyFill="1" applyBorder="1" applyAlignment="1">
      <alignment horizontal="center" vertical="center"/>
    </xf>
    <xf numFmtId="0" fontId="14" fillId="3" borderId="8" xfId="0" applyFont="1" applyFill="1" applyBorder="1" applyAlignment="1">
      <alignment horizontal="center" vertical="center"/>
    </xf>
    <xf numFmtId="165" fontId="0" fillId="3" borderId="9" xfId="0" applyNumberFormat="1" applyFill="1" applyBorder="1"/>
    <xf numFmtId="165" fontId="0" fillId="3" borderId="8" xfId="0" applyNumberFormat="1" applyFill="1" applyBorder="1"/>
    <xf numFmtId="0" fontId="0" fillId="0" borderId="0" xfId="0" applyAlignment="1">
      <alignment vertical="center" wrapText="1"/>
    </xf>
    <xf numFmtId="0" fontId="0" fillId="0" borderId="0" xfId="0" applyAlignment="1">
      <alignment wrapText="1"/>
    </xf>
    <xf numFmtId="0" fontId="2" fillId="0" borderId="0" xfId="3" applyFont="1" applyAlignment="1">
      <alignment vertical="center" wrapText="1"/>
    </xf>
    <xf numFmtId="0" fontId="12" fillId="0" borderId="1" xfId="0" applyFont="1" applyBorder="1" applyAlignment="1">
      <alignment horizontal="center"/>
    </xf>
    <xf numFmtId="0" fontId="6" fillId="0" borderId="0" xfId="0" applyFont="1" applyAlignment="1">
      <alignment horizontal="center"/>
    </xf>
    <xf numFmtId="0" fontId="6" fillId="0" borderId="0" xfId="0" applyFont="1" applyAlignment="1">
      <alignment horizontal="center" vertical="center"/>
    </xf>
    <xf numFmtId="0" fontId="9" fillId="0" borderId="0" xfId="1" applyFont="1" applyAlignment="1">
      <alignment horizontal="center" vertical="center"/>
    </xf>
    <xf numFmtId="0" fontId="3" fillId="0" borderId="1" xfId="0" applyFont="1" applyBorder="1" applyAlignment="1">
      <alignment horizontal="center"/>
    </xf>
    <xf numFmtId="0" fontId="6" fillId="0" borderId="0" xfId="3" applyFont="1" applyAlignment="1">
      <alignment horizontal="center"/>
    </xf>
    <xf numFmtId="0" fontId="2" fillId="0" borderId="0" xfId="6"/>
    <xf numFmtId="0" fontId="2" fillId="3" borderId="7" xfId="6" applyFill="1" applyBorder="1"/>
    <xf numFmtId="0" fontId="2" fillId="3" borderId="10" xfId="6" applyFill="1" applyBorder="1"/>
    <xf numFmtId="0" fontId="2" fillId="3" borderId="8" xfId="6" applyFill="1" applyBorder="1"/>
    <xf numFmtId="0" fontId="2" fillId="3" borderId="6" xfId="6" applyFill="1" applyBorder="1"/>
    <xf numFmtId="0" fontId="1" fillId="0" borderId="0" xfId="7"/>
    <xf numFmtId="0" fontId="1" fillId="0" borderId="0" xfId="7" applyAlignment="1">
      <alignment horizontal="left"/>
    </xf>
    <xf numFmtId="0" fontId="1" fillId="0" borderId="0" xfId="7" pivotButton="1"/>
    <xf numFmtId="10" fontId="1" fillId="0" borderId="0" xfId="7" applyNumberFormat="1"/>
    <xf numFmtId="0" fontId="15" fillId="0" borderId="0" xfId="7" applyFont="1"/>
    <xf numFmtId="0" fontId="2" fillId="3" borderId="9" xfId="6" applyFill="1" applyBorder="1"/>
    <xf numFmtId="0" fontId="2" fillId="3" borderId="5" xfId="6" applyFill="1" applyBorder="1"/>
    <xf numFmtId="0" fontId="13" fillId="3" borderId="8" xfId="6" applyFont="1" applyFill="1" applyBorder="1" applyAlignment="1">
      <alignment horizontal="center" vertical="center"/>
    </xf>
    <xf numFmtId="0" fontId="13" fillId="3" borderId="6" xfId="6" applyFont="1" applyFill="1" applyBorder="1" applyAlignment="1">
      <alignment horizontal="center" vertical="center"/>
    </xf>
    <xf numFmtId="0" fontId="6" fillId="0" borderId="0" xfId="6"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0" fontId="0" fillId="0" borderId="0" xfId="0" applyNumberFormat="1"/>
    <xf numFmtId="2" fontId="8" fillId="0" borderId="0" xfId="1" applyNumberFormat="1" applyFont="1"/>
    <xf numFmtId="0" fontId="14" fillId="3" borderId="0" xfId="0" applyFont="1" applyFill="1" applyBorder="1" applyAlignment="1">
      <alignment horizontal="center" vertical="center"/>
    </xf>
    <xf numFmtId="0" fontId="0" fillId="0" borderId="10" xfId="0" applyBorder="1"/>
    <xf numFmtId="0" fontId="0" fillId="3" borderId="0" xfId="0" applyFill="1" applyBorder="1"/>
    <xf numFmtId="0" fontId="6" fillId="0" borderId="6" xfId="0" applyFont="1" applyBorder="1" applyAlignment="1"/>
    <xf numFmtId="0" fontId="0" fillId="0" borderId="7" xfId="0" applyBorder="1"/>
    <xf numFmtId="165" fontId="0" fillId="3" borderId="0" xfId="0" applyNumberFormat="1" applyFill="1" applyBorder="1"/>
    <xf numFmtId="0" fontId="6" fillId="0" borderId="8" xfId="0" applyFont="1" applyBorder="1" applyAlignment="1"/>
    <xf numFmtId="168" fontId="4" fillId="0" borderId="0" xfId="3" applyNumberFormat="1"/>
    <xf numFmtId="0" fontId="1" fillId="0" borderId="0" xfId="3" applyFont="1"/>
    <xf numFmtId="0" fontId="1" fillId="6" borderId="0" xfId="3" applyFont="1" applyFill="1"/>
  </cellXfs>
  <cellStyles count="8">
    <cellStyle name="40% - Accent2 2" xfId="4" xr:uid="{F5C9000F-CD93-A440-8042-EFED9F518382}"/>
    <cellStyle name="Currency 3" xfId="5" xr:uid="{0BCCD178-9C4F-3343-B937-C708B84C993A}"/>
    <cellStyle name="Normal" xfId="0" builtinId="0"/>
    <cellStyle name="Normal 2" xfId="1" xr:uid="{756B15C0-D7AE-894E-ABEE-A2705EC0A9A4}"/>
    <cellStyle name="Normal 2 2" xfId="2" xr:uid="{CC781031-D754-7742-AA03-210AF74E8ED5}"/>
    <cellStyle name="Normal 2 3" xfId="6" xr:uid="{FCD50030-7C0F-4CE5-8A97-A60D2BCDAD15}"/>
    <cellStyle name="Normal 3" xfId="3" xr:uid="{6FFB3660-7931-7E46-8565-2BDEB7787C1E}"/>
    <cellStyle name="Normal 4" xfId="7" xr:uid="{72C5E7B1-7996-4B22-9C4B-0481F65AB921}"/>
  </cellStyles>
  <dxfs count="6">
    <dxf>
      <numFmt numFmtId="14" formatCode="0.00%"/>
    </dxf>
    <dxf>
      <numFmt numFmtId="14" formatCode="0.00%"/>
    </dxf>
    <dxf>
      <font>
        <b/>
        <i val="0"/>
        <color auto="1"/>
      </font>
      <fill>
        <patternFill>
          <bgColor theme="0" tint="-0.14996795556505021"/>
        </patternFill>
      </fill>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219A70B1-8E0A-450A-97EA-27CFF4A9C5C5}">
      <tableStyleElement type="wholeTable" dxfId="5"/>
      <tableStyleElement type="headerRow" dxfId="4"/>
    </tableStyle>
    <tableStyle name="Table Style 1" pivot="0" count="2" xr9:uid="{ADD4B2C7-6778-B34E-B953-2BF2D6A0E043}">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4</xdr:col>
      <xdr:colOff>127001</xdr:colOff>
      <xdr:row>3</xdr:row>
      <xdr:rowOff>76201</xdr:rowOff>
    </xdr:from>
    <xdr:ext cx="7247466" cy="1561197"/>
    <xdr:sp macro="" textlink="">
      <xdr:nvSpPr>
        <xdr:cNvPr id="2" name="TextBox 1">
          <a:extLst>
            <a:ext uri="{FF2B5EF4-FFF2-40B4-BE49-F238E27FC236}">
              <a16:creationId xmlns:a16="http://schemas.microsoft.com/office/drawing/2014/main" id="{73A55626-3693-4319-A0E6-BE9BE089DB42}"/>
            </a:ext>
          </a:extLst>
        </xdr:cNvPr>
        <xdr:cNvSpPr txBox="1"/>
      </xdr:nvSpPr>
      <xdr:spPr>
        <a:xfrm>
          <a:off x="3479801" y="647701"/>
          <a:ext cx="7247466" cy="1561197"/>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lvl="0" indent="0" defTabSz="914400" eaLnBrk="1" fontAlgn="auto" latinLnBrk="0" hangingPunct="1">
            <a:lnSpc>
              <a:spcPct val="100000"/>
            </a:lnSpc>
            <a:spcBef>
              <a:spcPts val="0"/>
            </a:spcBef>
            <a:spcAft>
              <a:spcPts val="600"/>
            </a:spcAft>
            <a:buClrTx/>
            <a:buSzTx/>
            <a:buFontTx/>
            <a:buNone/>
            <a:tabLst/>
            <a:defRPr/>
          </a:pPr>
          <a:r>
            <a:rPr lang="en-GB" sz="1400"/>
            <a:t>Question 1 (8 pts)</a:t>
          </a:r>
        </a:p>
        <a:p>
          <a:pPr marL="0" marR="0" lvl="0" indent="0" defTabSz="914400" eaLnBrk="1" fontAlgn="auto" latinLnBrk="0" hangingPunct="1">
            <a:lnSpc>
              <a:spcPct val="100000"/>
            </a:lnSpc>
            <a:spcBef>
              <a:spcPts val="0"/>
            </a:spcBef>
            <a:spcAft>
              <a:spcPts val="600"/>
            </a:spcAft>
            <a:buClrTx/>
            <a:buSzTx/>
            <a:buFontTx/>
            <a:buNone/>
            <a:tabLst/>
            <a:defRPr/>
          </a:pPr>
          <a:r>
            <a:rPr lang="en-GB" sz="1400"/>
            <a:t>The table</a:t>
          </a:r>
          <a:r>
            <a:rPr lang="en-GB" sz="1400" baseline="0"/>
            <a:t> on the left includes a </a:t>
          </a:r>
          <a:r>
            <a:rPr lang="en-GB" sz="1400"/>
            <a:t>large sample of</a:t>
          </a:r>
          <a:r>
            <a:rPr lang="en-GB" sz="1400" baseline="0"/>
            <a:t> </a:t>
          </a:r>
          <a:r>
            <a:rPr lang="en-GB" sz="1400"/>
            <a:t>family size, family income, and whether the family bought a station wagon. Please</a:t>
          </a:r>
          <a:r>
            <a:rPr lang="en-GB" sz="1400" baseline="0"/>
            <a:t> use PivotTables to </a:t>
          </a:r>
          <a:r>
            <a:rPr lang="en-GB" sz="1400"/>
            <a:t>determine how family size and income influence the likelihood that a family will purchase a station wagon. Please explain how your conclusion is supported by the PivotTables.</a:t>
          </a:r>
        </a:p>
        <a:p>
          <a:pPr marL="0" marR="0" lvl="0" indent="0" defTabSz="914400" eaLnBrk="1" fontAlgn="auto" latinLnBrk="0" hangingPunct="1">
            <a:lnSpc>
              <a:spcPct val="100000"/>
            </a:lnSpc>
            <a:spcBef>
              <a:spcPts val="0"/>
            </a:spcBef>
            <a:spcAft>
              <a:spcPts val="600"/>
            </a:spcAft>
            <a:buClrTx/>
            <a:buSzTx/>
            <a:buFontTx/>
            <a:buNone/>
            <a:tabLst/>
            <a:defRPr/>
          </a:pPr>
          <a:endParaRPr lang="en-GB" sz="1400"/>
        </a:p>
      </xdr:txBody>
    </xdr:sp>
    <xdr:clientData/>
  </xdr:oneCellAnchor>
  <xdr:oneCellAnchor>
    <xdr:from>
      <xdr:col>16</xdr:col>
      <xdr:colOff>0</xdr:colOff>
      <xdr:row>18</xdr:row>
      <xdr:rowOff>142875</xdr:rowOff>
    </xdr:from>
    <xdr:ext cx="184731" cy="264560"/>
    <xdr:sp macro="" textlink="">
      <xdr:nvSpPr>
        <xdr:cNvPr id="3" name="TextBox 2">
          <a:extLst>
            <a:ext uri="{FF2B5EF4-FFF2-40B4-BE49-F238E27FC236}">
              <a16:creationId xmlns:a16="http://schemas.microsoft.com/office/drawing/2014/main" id="{1999EBDD-3B54-4765-8738-71E9F9B6C59F}"/>
            </a:ext>
          </a:extLst>
        </xdr:cNvPr>
        <xdr:cNvSpPr txBox="1"/>
      </xdr:nvSpPr>
      <xdr:spPr>
        <a:xfrm>
          <a:off x="13411200" y="3571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i-FI" sz="1100"/>
        </a:p>
      </xdr:txBody>
    </xdr:sp>
    <xdr:clientData/>
  </xdr:oneCellAnchor>
  <xdr:oneCellAnchor>
    <xdr:from>
      <xdr:col>14</xdr:col>
      <xdr:colOff>342901</xdr:colOff>
      <xdr:row>29</xdr:row>
      <xdr:rowOff>152399</xdr:rowOff>
    </xdr:from>
    <xdr:ext cx="7211860" cy="2315506"/>
    <xdr:sp macro="" textlink="">
      <xdr:nvSpPr>
        <xdr:cNvPr id="4" name="TextBox 3">
          <a:extLst>
            <a:ext uri="{FF2B5EF4-FFF2-40B4-BE49-F238E27FC236}">
              <a16:creationId xmlns:a16="http://schemas.microsoft.com/office/drawing/2014/main" id="{4E0D0280-635C-45EF-9855-FE5A5F9C842A}"/>
            </a:ext>
          </a:extLst>
        </xdr:cNvPr>
        <xdr:cNvSpPr txBox="1"/>
      </xdr:nvSpPr>
      <xdr:spPr>
        <a:xfrm>
          <a:off x="12077701" y="5676899"/>
          <a:ext cx="7211860" cy="2315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fi-FI" sz="1600" b="1"/>
            <a:t>Large families with high income : 74.63%</a:t>
          </a:r>
          <a:r>
            <a:rPr lang="fi-FI" sz="1600" b="1" baseline="0"/>
            <a:t> purchased.</a:t>
          </a:r>
        </a:p>
        <a:p>
          <a:r>
            <a:rPr lang="fi-FI" sz="1600" b="1" baseline="0"/>
            <a:t>Large families with low income: 73.63% purchaesed.</a:t>
          </a:r>
        </a:p>
        <a:p>
          <a:r>
            <a:rPr lang="fi-FI" sz="1600" b="1" baseline="0"/>
            <a:t>Small families with high income: 7.14% purchased.</a:t>
          </a:r>
        </a:p>
        <a:p>
          <a:r>
            <a:rPr lang="fi-FI" sz="1600" b="1" baseline="0"/>
            <a:t>Small families with low income: 4.44% purchased.</a:t>
          </a:r>
        </a:p>
        <a:p>
          <a:endParaRPr lang="fi-FI" sz="1600" b="1" baseline="0"/>
        </a:p>
        <a:p>
          <a:r>
            <a:rPr lang="fi-FI" sz="2000" b="1" baseline="0"/>
            <a:t>Conclusion:</a:t>
          </a:r>
        </a:p>
        <a:p>
          <a:r>
            <a:rPr lang="fi-FI" sz="1400" b="1" baseline="0"/>
            <a:t>Apparently family size is the main reason behind the decision to purchase a station wagon. Income level has minimal effect. Regardless of income level, large families are much more likely to buy station wagon.</a:t>
          </a:r>
          <a:endParaRPr lang="fi-FI" sz="1100" b="1"/>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516467</xdr:colOff>
      <xdr:row>3</xdr:row>
      <xdr:rowOff>127000</xdr:rowOff>
    </xdr:from>
    <xdr:ext cx="184731" cy="264560"/>
    <xdr:sp macro="" textlink="">
      <xdr:nvSpPr>
        <xdr:cNvPr id="2" name="TextBox 1">
          <a:extLst>
            <a:ext uri="{FF2B5EF4-FFF2-40B4-BE49-F238E27FC236}">
              <a16:creationId xmlns:a16="http://schemas.microsoft.com/office/drawing/2014/main" id="{BD22F0CF-797C-7073-FA5B-3B0227EF9989}"/>
            </a:ext>
          </a:extLst>
        </xdr:cNvPr>
        <xdr:cNvSpPr txBox="1"/>
      </xdr:nvSpPr>
      <xdr:spPr>
        <a:xfrm>
          <a:off x="3937000" y="7789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4</xdr:col>
      <xdr:colOff>135468</xdr:colOff>
      <xdr:row>3</xdr:row>
      <xdr:rowOff>76201</xdr:rowOff>
    </xdr:from>
    <xdr:ext cx="7594600" cy="3041730"/>
    <xdr:sp macro="" textlink="">
      <xdr:nvSpPr>
        <xdr:cNvPr id="3" name="TextBox 2">
          <a:extLst>
            <a:ext uri="{FF2B5EF4-FFF2-40B4-BE49-F238E27FC236}">
              <a16:creationId xmlns:a16="http://schemas.microsoft.com/office/drawing/2014/main" id="{B31573B7-7937-6C9D-56B6-D48417B6242C}"/>
            </a:ext>
          </a:extLst>
        </xdr:cNvPr>
        <xdr:cNvSpPr txBox="1"/>
      </xdr:nvSpPr>
      <xdr:spPr>
        <a:xfrm>
          <a:off x="3556001" y="728134"/>
          <a:ext cx="7594600" cy="3041730"/>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marL="0" marR="0" lvl="0" indent="0" defTabSz="914400" eaLnBrk="1" fontAlgn="auto" latinLnBrk="0" hangingPunct="1">
            <a:lnSpc>
              <a:spcPct val="100000"/>
            </a:lnSpc>
            <a:spcBef>
              <a:spcPts val="0"/>
            </a:spcBef>
            <a:spcAft>
              <a:spcPts val="600"/>
            </a:spcAft>
            <a:buClrTx/>
            <a:buSzTx/>
            <a:buFontTx/>
            <a:buNone/>
            <a:tabLst/>
            <a:defRPr/>
          </a:pPr>
          <a:r>
            <a:rPr lang="en-GB" sz="1400"/>
            <a:t>Question</a:t>
          </a:r>
          <a:r>
            <a:rPr lang="en-GB" sz="1400" baseline="0"/>
            <a:t> 2 </a:t>
          </a:r>
          <a:r>
            <a:rPr lang="en-GB" sz="1400"/>
            <a:t>(8 pts)</a:t>
          </a:r>
        </a:p>
        <a:p>
          <a:pPr>
            <a:spcAft>
              <a:spcPts val="600"/>
            </a:spcAft>
          </a:pPr>
          <a:r>
            <a:rPr lang="en-GB" sz="1400"/>
            <a:t>You have been asked to evaluate the quality of care given to heart-attack patients at the Emergency Room (ER) and Care Home (CH). For the last month, you are given the following patient data: </a:t>
          </a:r>
        </a:p>
        <a:p>
          <a:pPr marL="171450" indent="-171450">
            <a:spcAft>
              <a:spcPts val="600"/>
            </a:spcAft>
            <a:buFont typeface="Arial" panose="020B0604020202020204" pitchFamily="34" charset="0"/>
            <a:buChar char="•"/>
          </a:pPr>
          <a:r>
            <a:rPr lang="en-GB" sz="1400"/>
            <a:t>Hospital (ER or CH)</a:t>
          </a:r>
        </a:p>
        <a:p>
          <a:pPr marL="171450" indent="-171450">
            <a:spcAft>
              <a:spcPts val="600"/>
            </a:spcAft>
            <a:buFont typeface="Arial" panose="020B0604020202020204" pitchFamily="34" charset="0"/>
            <a:buChar char="•"/>
          </a:pPr>
          <a:r>
            <a:rPr lang="en-GB" sz="1400"/>
            <a:t>Risk category (high or low)</a:t>
          </a:r>
        </a:p>
        <a:p>
          <a:pPr marL="171450" indent="-171450">
            <a:spcAft>
              <a:spcPts val="600"/>
            </a:spcAft>
            <a:buFont typeface="Arial" panose="020B0604020202020204" pitchFamily="34" charset="0"/>
            <a:buChar char="•"/>
          </a:pPr>
          <a:r>
            <a:rPr lang="en-GB" sz="1400"/>
            <a:t>Patient outcome (live or die) </a:t>
          </a:r>
        </a:p>
        <a:p>
          <a:pPr marL="0" marR="0" indent="0" defTabSz="914400" eaLnBrk="1" fontAlgn="auto" latinLnBrk="0" hangingPunct="1">
            <a:lnSpc>
              <a:spcPct val="100000"/>
            </a:lnSpc>
            <a:spcBef>
              <a:spcPts val="0"/>
            </a:spcBef>
            <a:spcAft>
              <a:spcPts val="600"/>
            </a:spcAft>
            <a:buClrTx/>
            <a:buSzTx/>
            <a:buFontTx/>
            <a:buNone/>
            <a:tabLst/>
            <a:defRPr/>
          </a:pPr>
          <a:r>
            <a:rPr lang="en-GB" sz="1400"/>
            <a:t>Keeping in mind that high-risk people are less likely to survive than low-risk people, please use this data and PivotTables to determine which hospital is doing a better job of caring for heart-attack patients. Please explain how your conclusion is supported by the PivotTables.</a:t>
          </a:r>
        </a:p>
        <a:p>
          <a:pPr>
            <a:spcAft>
              <a:spcPts val="600"/>
            </a:spcAft>
          </a:pPr>
          <a:r>
            <a:rPr lang="en-GB" sz="1400" b="1"/>
            <a:t>Hint</a:t>
          </a:r>
          <a:r>
            <a:rPr lang="en-GB" sz="1400"/>
            <a:t>: Use all the data. </a:t>
          </a:r>
        </a:p>
        <a:p>
          <a:pPr>
            <a:spcAft>
              <a:spcPts val="600"/>
            </a:spcAft>
          </a:pPr>
          <a:endParaRPr lang="en-GB" sz="1400"/>
        </a:p>
      </xdr:txBody>
    </xdr:sp>
    <xdr:clientData/>
  </xdr:oneCellAnchor>
  <xdr:oneCellAnchor>
    <xdr:from>
      <xdr:col>7</xdr:col>
      <xdr:colOff>114300</xdr:colOff>
      <xdr:row>36</xdr:row>
      <xdr:rowOff>38100</xdr:rowOff>
    </xdr:from>
    <xdr:ext cx="184731" cy="264560"/>
    <xdr:sp macro="" textlink="">
      <xdr:nvSpPr>
        <xdr:cNvPr id="4" name="TextBox 3">
          <a:extLst>
            <a:ext uri="{FF2B5EF4-FFF2-40B4-BE49-F238E27FC236}">
              <a16:creationId xmlns:a16="http://schemas.microsoft.com/office/drawing/2014/main" id="{9060D6EE-1787-47F6-BF0A-D14A67890CAC}"/>
            </a:ext>
          </a:extLst>
        </xdr:cNvPr>
        <xdr:cNvSpPr txBox="1"/>
      </xdr:nvSpPr>
      <xdr:spPr>
        <a:xfrm>
          <a:off x="10201275" y="43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i-FI" sz="1100"/>
        </a:p>
      </xdr:txBody>
    </xdr:sp>
    <xdr:clientData/>
  </xdr:oneCellAnchor>
  <xdr:twoCellAnchor>
    <xdr:from>
      <xdr:col>4</xdr:col>
      <xdr:colOff>247649</xdr:colOff>
      <xdr:row>35</xdr:row>
      <xdr:rowOff>133350</xdr:rowOff>
    </xdr:from>
    <xdr:to>
      <xdr:col>7</xdr:col>
      <xdr:colOff>381000</xdr:colOff>
      <xdr:row>37</xdr:row>
      <xdr:rowOff>142875</xdr:rowOff>
    </xdr:to>
    <xdr:sp macro="" textlink="">
      <xdr:nvSpPr>
        <xdr:cNvPr id="5" name="TextBox 4">
          <a:extLst>
            <a:ext uri="{FF2B5EF4-FFF2-40B4-BE49-F238E27FC236}">
              <a16:creationId xmlns:a16="http://schemas.microsoft.com/office/drawing/2014/main" id="{3E7E20EF-C332-43B1-A7D2-AA61CEC42C6C}"/>
            </a:ext>
          </a:extLst>
        </xdr:cNvPr>
        <xdr:cNvSpPr txBox="1"/>
      </xdr:nvSpPr>
      <xdr:spPr>
        <a:xfrm>
          <a:off x="6429374" y="333375"/>
          <a:ext cx="4038601"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i-FI" sz="1400" b="1" i="0"/>
            <a:t>Survival Rate Table</a:t>
          </a:r>
        </a:p>
      </xdr:txBody>
    </xdr:sp>
    <xdr:clientData/>
  </xdr:twoCellAnchor>
  <xdr:oneCellAnchor>
    <xdr:from>
      <xdr:col>9</xdr:col>
      <xdr:colOff>1139596</xdr:colOff>
      <xdr:row>24</xdr:row>
      <xdr:rowOff>42522</xdr:rowOff>
    </xdr:from>
    <xdr:ext cx="7445951" cy="3690937"/>
    <xdr:sp macro="" textlink="">
      <xdr:nvSpPr>
        <xdr:cNvPr id="6" name="TextBox 5">
          <a:extLst>
            <a:ext uri="{FF2B5EF4-FFF2-40B4-BE49-F238E27FC236}">
              <a16:creationId xmlns:a16="http://schemas.microsoft.com/office/drawing/2014/main" id="{5CE81C92-0D73-9873-A1B5-A0415AFE5F4C}"/>
            </a:ext>
          </a:extLst>
        </xdr:cNvPr>
        <xdr:cNvSpPr txBox="1"/>
      </xdr:nvSpPr>
      <xdr:spPr>
        <a:xfrm>
          <a:off x="10534117" y="4805022"/>
          <a:ext cx="7445951" cy="3690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i-FI" sz="1400" b="1"/>
            <a:t>The ER has higher suvival</a:t>
          </a:r>
          <a:r>
            <a:rPr lang="fi-FI" sz="1400" b="1" baseline="0"/>
            <a:t> rates in both catagories:</a:t>
          </a:r>
        </a:p>
        <a:p>
          <a:r>
            <a:rPr lang="fi-FI" sz="1400" b="1"/>
            <a:t>High risk: 80.00% vs. CH’s 68.18%</a:t>
          </a:r>
        </a:p>
        <a:p>
          <a:r>
            <a:rPr lang="fi-FI" sz="1400" b="1"/>
            <a:t>Low risk: 92.50% vs. CH’s 85.08%</a:t>
          </a:r>
        </a:p>
        <a:p>
          <a:endParaRPr lang="fi-FI" sz="1400" b="1"/>
        </a:p>
        <a:p>
          <a:r>
            <a:rPr lang="fi-FI" sz="1400" b="1"/>
            <a:t>High-risk</a:t>
          </a:r>
          <a:r>
            <a:rPr lang="fi-FI" sz="1400" b="1" baseline="0"/>
            <a:t> patients are hard-to-save, but however ER´s performance with high risk patients is especially high and impressive.</a:t>
          </a:r>
        </a:p>
        <a:p>
          <a:endParaRPr lang="fi-FI" sz="1400" b="1" baseline="0"/>
        </a:p>
        <a:p>
          <a:r>
            <a:rPr lang="fi-FI" sz="1400" b="1"/>
            <a:t>Based on the data, the Emergency Room (ER) provides better care for heart-attack patients. This is shown by consistently higher survival rates for both high-risk and low-risk patients. Specifically, the ER achieved an 80.00% survival rate for high-risk patients (vs. CH's 68.18%) and 92.50% for low-risk patients (vs. CH's 85.08%). Therefore, ER is doing a better job overall.</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555624</xdr:colOff>
      <xdr:row>0</xdr:row>
      <xdr:rowOff>134938</xdr:rowOff>
    </xdr:from>
    <xdr:ext cx="12120564" cy="154164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F3E578E-FDB9-2DA0-C658-9CA9370EC2C8}"/>
                </a:ext>
              </a:extLst>
            </xdr:cNvPr>
            <xdr:cNvSpPr txBox="1"/>
          </xdr:nvSpPr>
          <xdr:spPr>
            <a:xfrm>
              <a:off x="555624" y="134938"/>
              <a:ext cx="12120564" cy="1541640"/>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3 (4 pts)</a:t>
              </a:r>
            </a:p>
            <a:p>
              <a:pPr>
                <a:spcAft>
                  <a:spcPts val="600"/>
                </a:spcAft>
              </a:pPr>
              <a:r>
                <a:rPr lang="en-GB" sz="1400"/>
                <a:t>The distance between</a:t>
              </a:r>
              <a:r>
                <a:rPr lang="en-GB" sz="1400" baseline="0"/>
                <a:t> </a:t>
              </a:r>
              <a:r>
                <a:rPr lang="en-GB" sz="1400"/>
                <a:t>any two US cities (excluding cities in Alaska and Hawaii) can be approximated by the following formula:</a:t>
              </a:r>
            </a:p>
            <a:p>
              <a:pPr>
                <a:spcAft>
                  <a:spcPts val="600"/>
                </a:spcAft>
              </a:pPr>
              <a14:m>
                <m:oMathPara xmlns:m="http://schemas.openxmlformats.org/officeDocument/2006/math">
                  <m:oMathParaPr>
                    <m:jc m:val="centerGroup"/>
                  </m:oMathParaPr>
                  <m:oMath xmlns:m="http://schemas.openxmlformats.org/officeDocument/2006/math">
                    <m:r>
                      <a:rPr lang="fi-FI" sz="1400" b="0" i="1">
                        <a:latin typeface="Cambria Math" panose="02040503050406030204" pitchFamily="18" charset="0"/>
                      </a:rPr>
                      <m:t>69∗</m:t>
                    </m:r>
                    <m:rad>
                      <m:radPr>
                        <m:degHide m:val="on"/>
                        <m:ctrlPr>
                          <a:rPr lang="fi-FI" sz="1400" b="0" i="1">
                            <a:latin typeface="Cambria Math" panose="02040503050406030204" pitchFamily="18" charset="0"/>
                          </a:rPr>
                        </m:ctrlPr>
                      </m:radPr>
                      <m:deg/>
                      <m:e>
                        <m:sSup>
                          <m:sSupPr>
                            <m:ctrlPr>
                              <a:rPr lang="fi-FI" sz="1400" b="0" i="1">
                                <a:latin typeface="Cambria Math" panose="02040503050406030204" pitchFamily="18" charset="0"/>
                              </a:rPr>
                            </m:ctrlPr>
                          </m:sSupPr>
                          <m:e>
                            <m:r>
                              <a:rPr lang="fi-FI" sz="1400" b="0" i="1">
                                <a:latin typeface="Cambria Math" panose="02040503050406030204" pitchFamily="18" charset="0"/>
                              </a:rPr>
                              <m:t>(</m:t>
                            </m:r>
                            <m:r>
                              <a:rPr lang="fi-FI" sz="1400" b="0" i="1">
                                <a:latin typeface="Cambria Math" panose="02040503050406030204" pitchFamily="18" charset="0"/>
                              </a:rPr>
                              <m:t>𝑙𝑎𝑡</m:t>
                            </m:r>
                            <m:r>
                              <a:rPr lang="fi-FI" sz="1400" b="0" i="1">
                                <a:latin typeface="Cambria Math" panose="02040503050406030204" pitchFamily="18" charset="0"/>
                              </a:rPr>
                              <m:t>1−</m:t>
                            </m:r>
                            <m:r>
                              <a:rPr lang="fi-FI" sz="1400" b="0" i="1">
                                <a:latin typeface="Cambria Math" panose="02040503050406030204" pitchFamily="18" charset="0"/>
                              </a:rPr>
                              <m:t>𝑙𝑎𝑡</m:t>
                            </m:r>
                            <m:r>
                              <a:rPr lang="fi-FI" sz="1400" b="0" i="1">
                                <a:latin typeface="Cambria Math" panose="02040503050406030204" pitchFamily="18" charset="0"/>
                              </a:rPr>
                              <m:t>2)</m:t>
                            </m:r>
                          </m:e>
                          <m:sup>
                            <m:r>
                              <a:rPr lang="fi-FI" sz="1400" b="0" i="1">
                                <a:latin typeface="Cambria Math" panose="02040503050406030204" pitchFamily="18" charset="0"/>
                              </a:rPr>
                              <m:t>2</m:t>
                            </m:r>
                          </m:sup>
                        </m:sSup>
                        <m:r>
                          <a:rPr lang="fi-FI" sz="1400" b="0" i="1">
                            <a:latin typeface="Cambria Math" panose="02040503050406030204" pitchFamily="18" charset="0"/>
                          </a:rPr>
                          <m:t>+</m:t>
                        </m:r>
                        <m:sSup>
                          <m:sSupPr>
                            <m:ctrlPr>
                              <a:rPr lang="fi-FI" sz="1400" b="0" i="1">
                                <a:latin typeface="Cambria Math" panose="02040503050406030204" pitchFamily="18" charset="0"/>
                              </a:rPr>
                            </m:ctrlPr>
                          </m:sSupPr>
                          <m:e>
                            <m:r>
                              <a:rPr lang="fi-FI" sz="1400" b="0" i="1">
                                <a:latin typeface="Cambria Math" panose="02040503050406030204" pitchFamily="18" charset="0"/>
                              </a:rPr>
                              <m:t>(</m:t>
                            </m:r>
                            <m:r>
                              <a:rPr lang="fi-FI" sz="1400" b="0" i="1">
                                <a:latin typeface="Cambria Math" panose="02040503050406030204" pitchFamily="18" charset="0"/>
                              </a:rPr>
                              <m:t>𝑙𝑜𝑛𝑔</m:t>
                            </m:r>
                            <m:r>
                              <a:rPr lang="fi-FI" sz="1400" b="0" i="1">
                                <a:latin typeface="Cambria Math" panose="02040503050406030204" pitchFamily="18" charset="0"/>
                              </a:rPr>
                              <m:t>1−</m:t>
                            </m:r>
                            <m:r>
                              <a:rPr lang="fi-FI" sz="1400" b="0" i="1">
                                <a:latin typeface="Cambria Math" panose="02040503050406030204" pitchFamily="18" charset="0"/>
                              </a:rPr>
                              <m:t>𝑙𝑜𝑛𝑔</m:t>
                            </m:r>
                            <m:r>
                              <a:rPr lang="fi-FI" sz="1400" b="0" i="1">
                                <a:latin typeface="Cambria Math" panose="02040503050406030204" pitchFamily="18" charset="0"/>
                              </a:rPr>
                              <m:t>2)</m:t>
                            </m:r>
                          </m:e>
                          <m:sup>
                            <m:r>
                              <a:rPr lang="fi-FI" sz="1400" b="0" i="1">
                                <a:latin typeface="Cambria Math" panose="02040503050406030204" pitchFamily="18" charset="0"/>
                              </a:rPr>
                              <m:t>2</m:t>
                            </m:r>
                          </m:sup>
                        </m:sSup>
                      </m:e>
                    </m:rad>
                  </m:oMath>
                </m:oMathPara>
              </a14:m>
              <a:endParaRPr lang="en-GB" sz="1400"/>
            </a:p>
            <a:p>
              <a:pPr>
                <a:spcAft>
                  <a:spcPts val="600"/>
                </a:spcAft>
              </a:pPr>
              <a:r>
                <a:rPr lang="en-GB" sz="1400"/>
                <a:t>The table</a:t>
              </a:r>
              <a:r>
                <a:rPr lang="en-GB" sz="1400" baseline="0"/>
                <a:t> City Coordinates </a:t>
              </a:r>
              <a:r>
                <a:rPr lang="en-GB" sz="1400"/>
                <a:t>contains the latitude and longitude of selected US cities. Please create a table</a:t>
              </a:r>
              <a:r>
                <a:rPr lang="en-GB" sz="1400" baseline="0"/>
                <a:t> </a:t>
              </a:r>
              <a:r>
                <a:rPr lang="en-GB" sz="1400"/>
                <a:t>that gives the distance between any two of the listed cities. </a:t>
              </a:r>
            </a:p>
            <a:p>
              <a:pPr>
                <a:spcAft>
                  <a:spcPts val="600"/>
                </a:spcAft>
              </a:pPr>
              <a:endParaRPr lang="en-GB" sz="1400"/>
            </a:p>
          </xdr:txBody>
        </xdr:sp>
      </mc:Choice>
      <mc:Fallback xmlns="">
        <xdr:sp macro="" textlink="">
          <xdr:nvSpPr>
            <xdr:cNvPr id="2" name="TextBox 1">
              <a:extLst>
                <a:ext uri="{FF2B5EF4-FFF2-40B4-BE49-F238E27FC236}">
                  <a16:creationId xmlns:a16="http://schemas.microsoft.com/office/drawing/2014/main" id="{3F3E578E-FDB9-2DA0-C658-9CA9370EC2C8}"/>
                </a:ext>
              </a:extLst>
            </xdr:cNvPr>
            <xdr:cNvSpPr txBox="1"/>
          </xdr:nvSpPr>
          <xdr:spPr>
            <a:xfrm>
              <a:off x="555624" y="134938"/>
              <a:ext cx="12120564" cy="1541640"/>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3 (4 pts)</a:t>
              </a:r>
            </a:p>
            <a:p>
              <a:pPr>
                <a:spcAft>
                  <a:spcPts val="600"/>
                </a:spcAft>
              </a:pPr>
              <a:r>
                <a:rPr lang="en-GB" sz="1400"/>
                <a:t>The distance between</a:t>
              </a:r>
              <a:r>
                <a:rPr lang="en-GB" sz="1400" baseline="0"/>
                <a:t> </a:t>
              </a:r>
              <a:r>
                <a:rPr lang="en-GB" sz="1400"/>
                <a:t>any two US cities (excluding cities in Alaska and Hawaii) can be approximated by the following formula:</a:t>
              </a:r>
            </a:p>
            <a:p>
              <a:pPr>
                <a:spcAft>
                  <a:spcPts val="600"/>
                </a:spcAft>
              </a:pPr>
              <a:r>
                <a:rPr lang="fi-FI" sz="1400" b="0" i="0">
                  <a:latin typeface="Cambria Math" panose="02040503050406030204" pitchFamily="18" charset="0"/>
                </a:rPr>
                <a:t>69∗√(〖(𝑙𝑎𝑡1−𝑙𝑎𝑡2)〗^2+〖(𝑙𝑜𝑛𝑔1−𝑙𝑜𝑛𝑔2)〗^2 )</a:t>
              </a:r>
              <a:endParaRPr lang="en-GB" sz="1400"/>
            </a:p>
            <a:p>
              <a:pPr>
                <a:spcAft>
                  <a:spcPts val="600"/>
                </a:spcAft>
              </a:pPr>
              <a:r>
                <a:rPr lang="en-GB" sz="1400"/>
                <a:t>The table</a:t>
              </a:r>
              <a:r>
                <a:rPr lang="en-GB" sz="1400" baseline="0"/>
                <a:t> City Coordinates </a:t>
              </a:r>
              <a:r>
                <a:rPr lang="en-GB" sz="1400"/>
                <a:t>contains the latitude and longitude of selected US cities. Please create a table</a:t>
              </a:r>
              <a:r>
                <a:rPr lang="en-GB" sz="1400" baseline="0"/>
                <a:t> </a:t>
              </a:r>
              <a:r>
                <a:rPr lang="en-GB" sz="1400"/>
                <a:t>that gives the distance between any two of the listed cities. </a:t>
              </a:r>
            </a:p>
            <a:p>
              <a:pPr>
                <a:spcAft>
                  <a:spcPts val="600"/>
                </a:spcAft>
              </a:pPr>
              <a:endParaRPr lang="en-GB" sz="1400"/>
            </a:p>
          </xdr:txBody>
        </xdr:sp>
      </mc:Fallback>
    </mc:AlternateContent>
    <xdr:clientData/>
  </xdr:oneCellAnchor>
  <xdr:oneCellAnchor>
    <xdr:from>
      <xdr:col>6</xdr:col>
      <xdr:colOff>797442</xdr:colOff>
      <xdr:row>39</xdr:row>
      <xdr:rowOff>121832</xdr:rowOff>
    </xdr:from>
    <xdr:ext cx="5327355" cy="631308"/>
    <xdr:sp macro="" textlink="">
      <xdr:nvSpPr>
        <xdr:cNvPr id="3" name="TextBox 2">
          <a:extLst>
            <a:ext uri="{FF2B5EF4-FFF2-40B4-BE49-F238E27FC236}">
              <a16:creationId xmlns:a16="http://schemas.microsoft.com/office/drawing/2014/main" id="{AFCB8EDE-1A43-7667-7A89-6B4B483D89C3}"/>
            </a:ext>
          </a:extLst>
        </xdr:cNvPr>
        <xdr:cNvSpPr txBox="1"/>
      </xdr:nvSpPr>
      <xdr:spPr>
        <a:xfrm>
          <a:off x="6246628" y="7575698"/>
          <a:ext cx="5327355" cy="6313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i-FI" sz="1400" b="1"/>
            <a:t>The</a:t>
          </a:r>
          <a:r>
            <a:rPr lang="fi-FI" sz="1400" b="1" baseline="0"/>
            <a:t> table gives a good estimation of city-to-city distances in miles.</a:t>
          </a:r>
          <a:endParaRPr lang="fi-FI" sz="1400" b="1"/>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71438</xdr:colOff>
      <xdr:row>3</xdr:row>
      <xdr:rowOff>71438</xdr:rowOff>
    </xdr:from>
    <xdr:ext cx="6937375" cy="3195618"/>
    <xdr:sp macro="" textlink="">
      <xdr:nvSpPr>
        <xdr:cNvPr id="2" name="TextBox 1">
          <a:extLst>
            <a:ext uri="{FF2B5EF4-FFF2-40B4-BE49-F238E27FC236}">
              <a16:creationId xmlns:a16="http://schemas.microsoft.com/office/drawing/2014/main" id="{F8472B7D-9ADD-1950-E9C6-035C42C1AE96}"/>
            </a:ext>
          </a:extLst>
        </xdr:cNvPr>
        <xdr:cNvSpPr txBox="1"/>
      </xdr:nvSpPr>
      <xdr:spPr>
        <a:xfrm>
          <a:off x="2560638" y="723371"/>
          <a:ext cx="6937375" cy="3195618"/>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4</a:t>
          </a:r>
          <a:r>
            <a:rPr lang="en-GB" sz="1400" baseline="0"/>
            <a:t> (2 pts)</a:t>
          </a:r>
          <a:endParaRPr lang="en-GB" sz="1400"/>
        </a:p>
        <a:p>
          <a:pPr>
            <a:spcAft>
              <a:spcPts val="600"/>
            </a:spcAft>
          </a:pPr>
          <a:r>
            <a:rPr lang="en-GB" sz="1400"/>
            <a:t>The table</a:t>
          </a:r>
          <a:r>
            <a:rPr lang="en-GB" sz="1400" baseline="0"/>
            <a:t> Exam Grades </a:t>
          </a:r>
          <a:r>
            <a:rPr lang="en-GB" sz="1400"/>
            <a:t>contains students’ scores for an exam. Suppose the grading</a:t>
          </a:r>
          <a:r>
            <a:rPr lang="en-GB" sz="1400" baseline="0"/>
            <a:t> scale</a:t>
          </a:r>
          <a:r>
            <a:rPr lang="en-GB" sz="1400"/>
            <a:t> is as follows: </a:t>
          </a:r>
        </a:p>
        <a:p>
          <a:pPr marL="171450" indent="-171450">
            <a:spcAft>
              <a:spcPts val="600"/>
            </a:spcAft>
            <a:buFont typeface="Arial" panose="020B0604020202020204" pitchFamily="34" charset="0"/>
            <a:buChar char="•"/>
          </a:pPr>
          <a:r>
            <a:rPr lang="en-GB" sz="1400"/>
            <a:t>90 and above: A</a:t>
          </a:r>
        </a:p>
        <a:p>
          <a:pPr marL="171450" indent="-171450">
            <a:spcAft>
              <a:spcPts val="600"/>
            </a:spcAft>
            <a:buFont typeface="Arial" panose="020B0604020202020204" pitchFamily="34" charset="0"/>
            <a:buChar char="•"/>
          </a:pPr>
          <a:r>
            <a:rPr lang="en-GB" sz="1400"/>
            <a:t>80 - 89: B</a:t>
          </a:r>
        </a:p>
        <a:p>
          <a:pPr marL="171450" indent="-171450">
            <a:spcAft>
              <a:spcPts val="600"/>
            </a:spcAft>
            <a:buFont typeface="Arial" panose="020B0604020202020204" pitchFamily="34" charset="0"/>
            <a:buChar char="•"/>
          </a:pPr>
          <a:r>
            <a:rPr lang="en-GB" sz="1400"/>
            <a:t>70 - 79: C</a:t>
          </a:r>
        </a:p>
        <a:p>
          <a:pPr marL="171450" indent="-171450">
            <a:spcAft>
              <a:spcPts val="600"/>
            </a:spcAft>
            <a:buFont typeface="Arial" panose="020B0604020202020204" pitchFamily="34" charset="0"/>
            <a:buChar char="•"/>
          </a:pPr>
          <a:r>
            <a:rPr lang="en-GB" sz="1400"/>
            <a:t>60 - 69: D</a:t>
          </a:r>
        </a:p>
        <a:p>
          <a:pPr marL="171450" indent="-171450">
            <a:spcAft>
              <a:spcPts val="600"/>
            </a:spcAft>
            <a:buFont typeface="Arial" panose="020B0604020202020204" pitchFamily="34" charset="0"/>
            <a:buChar char="•"/>
          </a:pPr>
          <a:r>
            <a:rPr lang="en-GB" sz="1400"/>
            <a:t>Below 60: F</a:t>
          </a:r>
        </a:p>
        <a:p>
          <a:pPr marL="0" indent="0">
            <a:spcAft>
              <a:spcPts val="600"/>
            </a:spcAft>
            <a:buFontTx/>
            <a:buNone/>
          </a:pPr>
          <a:r>
            <a:rPr lang="en-GB" sz="1400"/>
            <a:t>Please</a:t>
          </a:r>
          <a:r>
            <a:rPr lang="en-GB" sz="1400" baseline="0"/>
            <a:t> u</a:t>
          </a:r>
          <a:r>
            <a:rPr lang="en-GB" sz="1400"/>
            <a:t>se the </a:t>
          </a:r>
          <a:r>
            <a:rPr lang="en-GB" sz="1400" b="1"/>
            <a:t>VLOOKUP</a:t>
          </a:r>
          <a:r>
            <a:rPr lang="en-GB" sz="1400"/>
            <a:t> function</a:t>
          </a:r>
          <a:r>
            <a:rPr lang="en-GB" sz="1400" baseline="0"/>
            <a:t> </a:t>
          </a:r>
          <a:r>
            <a:rPr lang="en-GB" sz="1400"/>
            <a:t>to assign each student’s letter grade on this exam. </a:t>
          </a:r>
        </a:p>
        <a:p>
          <a:pPr marL="0" indent="0">
            <a:spcAft>
              <a:spcPts val="600"/>
            </a:spcAft>
            <a:buFontTx/>
            <a:buNone/>
          </a:pPr>
          <a:r>
            <a:rPr lang="en-GB" sz="1400" b="1"/>
            <a:t>Hint</a:t>
          </a:r>
          <a:r>
            <a:rPr lang="en-GB" sz="1400"/>
            <a:t>: You can use the table</a:t>
          </a:r>
          <a:r>
            <a:rPr lang="en-GB" sz="1400" baseline="0"/>
            <a:t> given below which contains the cutoff values.</a:t>
          </a:r>
        </a:p>
        <a:p>
          <a:pPr marL="0" indent="0">
            <a:spcAft>
              <a:spcPts val="600"/>
            </a:spcAft>
            <a:buFontTx/>
            <a:buNone/>
          </a:pPr>
          <a:endParaRPr lang="en-GB" sz="14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63499</xdr:colOff>
      <xdr:row>3</xdr:row>
      <xdr:rowOff>55563</xdr:rowOff>
    </xdr:from>
    <xdr:ext cx="7183437" cy="1418978"/>
    <xdr:sp macro="" textlink="">
      <xdr:nvSpPr>
        <xdr:cNvPr id="2" name="TextBox 1">
          <a:extLst>
            <a:ext uri="{FF2B5EF4-FFF2-40B4-BE49-F238E27FC236}">
              <a16:creationId xmlns:a16="http://schemas.microsoft.com/office/drawing/2014/main" id="{EE33398B-FA32-0E51-AE4E-900E8A06C1C1}"/>
            </a:ext>
          </a:extLst>
        </xdr:cNvPr>
        <xdr:cNvSpPr txBox="1"/>
      </xdr:nvSpPr>
      <xdr:spPr>
        <a:xfrm>
          <a:off x="4381499" y="706438"/>
          <a:ext cx="7183437" cy="1418978"/>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5 (6 pts)</a:t>
          </a:r>
        </a:p>
        <a:p>
          <a:pPr>
            <a:spcAft>
              <a:spcPts val="600"/>
            </a:spcAft>
          </a:pPr>
          <a:r>
            <a:rPr lang="en-GB" sz="1400"/>
            <a:t>The table</a:t>
          </a:r>
          <a:r>
            <a:rPr lang="en-GB" sz="1400" baseline="0"/>
            <a:t> given on the left </a:t>
          </a:r>
          <a:r>
            <a:rPr lang="en-GB" sz="1400"/>
            <a:t>lists the salaries paid to 401 Major League Baseball players during the 2001 season. The data is not sorted by salary. Please identify the player with the highest salary.</a:t>
          </a:r>
        </a:p>
        <a:p>
          <a:pPr>
            <a:spcAft>
              <a:spcPts val="600"/>
            </a:spcAft>
          </a:pPr>
          <a:r>
            <a:rPr lang="en-GB" sz="1400"/>
            <a:t>Please present </a:t>
          </a:r>
          <a:r>
            <a:rPr lang="en-GB" sz="1400" b="1"/>
            <a:t>three different</a:t>
          </a:r>
          <a:r>
            <a:rPr lang="en-GB" sz="1400" b="1" baseline="0"/>
            <a:t> methods</a:t>
          </a:r>
          <a:r>
            <a:rPr lang="en-GB" sz="1400" b="0" baseline="0"/>
            <a:t>.</a:t>
          </a:r>
          <a:endParaRPr lang="en-GB" sz="1400" baseline="0"/>
        </a:p>
        <a:p>
          <a:pPr>
            <a:spcAft>
              <a:spcPts val="600"/>
            </a:spcAft>
          </a:pPr>
          <a:endParaRPr lang="en-GB" sz="1400"/>
        </a:p>
      </xdr:txBody>
    </xdr:sp>
    <xdr:clientData/>
  </xdr:oneCellAnchor>
  <xdr:oneCellAnchor>
    <xdr:from>
      <xdr:col>4</xdr:col>
      <xdr:colOff>0</xdr:colOff>
      <xdr:row>14</xdr:row>
      <xdr:rowOff>127000</xdr:rowOff>
    </xdr:from>
    <xdr:ext cx="1280068" cy="412750"/>
    <xdr:sp macro="" textlink="">
      <xdr:nvSpPr>
        <xdr:cNvPr id="3" name="TextBox 2">
          <a:extLst>
            <a:ext uri="{FF2B5EF4-FFF2-40B4-BE49-F238E27FC236}">
              <a16:creationId xmlns:a16="http://schemas.microsoft.com/office/drawing/2014/main" id="{B715D68F-27B9-19A9-6C0A-90ACE613F236}"/>
            </a:ext>
          </a:extLst>
        </xdr:cNvPr>
        <xdr:cNvSpPr txBox="1"/>
      </xdr:nvSpPr>
      <xdr:spPr>
        <a:xfrm>
          <a:off x="4349750" y="3022600"/>
          <a:ext cx="1280068" cy="412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i-FI" sz="1100"/>
            <a:t>METHOD</a:t>
          </a:r>
          <a:r>
            <a:rPr lang="fi-FI" sz="1100" baseline="0"/>
            <a:t> I</a:t>
          </a:r>
          <a:endParaRPr lang="fi-FI" sz="1100"/>
        </a:p>
      </xdr:txBody>
    </xdr:sp>
    <xdr:clientData/>
  </xdr:oneCellAnchor>
  <xdr:oneCellAnchor>
    <xdr:from>
      <xdr:col>4</xdr:col>
      <xdr:colOff>0</xdr:colOff>
      <xdr:row>21</xdr:row>
      <xdr:rowOff>0</xdr:rowOff>
    </xdr:from>
    <xdr:ext cx="1467991" cy="264560"/>
    <xdr:sp macro="" textlink="">
      <xdr:nvSpPr>
        <xdr:cNvPr id="4" name="TextBox 3">
          <a:extLst>
            <a:ext uri="{FF2B5EF4-FFF2-40B4-BE49-F238E27FC236}">
              <a16:creationId xmlns:a16="http://schemas.microsoft.com/office/drawing/2014/main" id="{C76E09D8-3B32-03CA-F006-37624DAFDAA6}"/>
            </a:ext>
          </a:extLst>
        </xdr:cNvPr>
        <xdr:cNvSpPr txBox="1"/>
      </xdr:nvSpPr>
      <xdr:spPr>
        <a:xfrm>
          <a:off x="4349750" y="4318000"/>
          <a:ext cx="14679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fi-FI" sz="1100"/>
            <a:t>METHOD</a:t>
          </a:r>
          <a:r>
            <a:rPr lang="fi-FI" sz="1100" baseline="0"/>
            <a:t> II</a:t>
          </a:r>
          <a:endParaRPr lang="fi-FI" sz="1100"/>
        </a:p>
      </xdr:txBody>
    </xdr:sp>
    <xdr:clientData/>
  </xdr:oneCellAnchor>
  <xdr:oneCellAnchor>
    <xdr:from>
      <xdr:col>5</xdr:col>
      <xdr:colOff>3746500</xdr:colOff>
      <xdr:row>21</xdr:row>
      <xdr:rowOff>19050</xdr:rowOff>
    </xdr:from>
    <xdr:ext cx="1674963" cy="595536"/>
    <xdr:sp macro="" textlink="">
      <xdr:nvSpPr>
        <xdr:cNvPr id="5" name="TextBox 4">
          <a:extLst>
            <a:ext uri="{FF2B5EF4-FFF2-40B4-BE49-F238E27FC236}">
              <a16:creationId xmlns:a16="http://schemas.microsoft.com/office/drawing/2014/main" id="{A994D053-F7AA-C4A3-4216-A996944CA497}"/>
            </a:ext>
          </a:extLst>
        </xdr:cNvPr>
        <xdr:cNvSpPr txBox="1"/>
      </xdr:nvSpPr>
      <xdr:spPr>
        <a:xfrm>
          <a:off x="10039350" y="4337050"/>
          <a:ext cx="1674963" cy="595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i-FI" sz="1100"/>
            <a:t>METHOD</a:t>
          </a:r>
          <a:r>
            <a:rPr lang="fi-FI" sz="1100" baseline="0"/>
            <a:t> III</a:t>
          </a:r>
        </a:p>
        <a:p>
          <a:endParaRPr lang="fi-FI"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5</xdr:col>
      <xdr:colOff>42332</xdr:colOff>
      <xdr:row>3</xdr:row>
      <xdr:rowOff>42334</xdr:rowOff>
    </xdr:from>
    <xdr:ext cx="10788723" cy="1341778"/>
    <xdr:sp macro="" textlink="">
      <xdr:nvSpPr>
        <xdr:cNvPr id="2" name="TextBox 1">
          <a:extLst>
            <a:ext uri="{FF2B5EF4-FFF2-40B4-BE49-F238E27FC236}">
              <a16:creationId xmlns:a16="http://schemas.microsoft.com/office/drawing/2014/main" id="{E992110B-1825-50AC-2F01-34EF3691641E}"/>
            </a:ext>
          </a:extLst>
        </xdr:cNvPr>
        <xdr:cNvSpPr txBox="1"/>
      </xdr:nvSpPr>
      <xdr:spPr>
        <a:xfrm>
          <a:off x="4257145" y="661459"/>
          <a:ext cx="10788723" cy="1341778"/>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6 (4 pts)</a:t>
          </a:r>
        </a:p>
        <a:p>
          <a:r>
            <a:rPr lang="en-GB" sz="1400"/>
            <a:t>Please calculate the overall Sales Amount for each person, broken down by product.</a:t>
          </a:r>
        </a:p>
        <a:p>
          <a:pPr>
            <a:spcAft>
              <a:spcPts val="600"/>
            </a:spcAft>
          </a:pPr>
          <a:r>
            <a:rPr lang="en-GB" sz="1400"/>
            <a:t>(The result should look like the following table. Note that the names and products are sorted in alphabetic order. Please do </a:t>
          </a:r>
          <a:r>
            <a:rPr lang="en-GB" sz="1400" b="1"/>
            <a:t>not</a:t>
          </a:r>
          <a:r>
            <a:rPr lang="en-GB" sz="1400"/>
            <a:t> use PivotTables.)</a:t>
          </a:r>
        </a:p>
        <a:p>
          <a:r>
            <a:rPr lang="en-GB" sz="1400" b="1"/>
            <a:t>Hint</a:t>
          </a:r>
          <a:r>
            <a:rPr lang="en-GB" sz="1400"/>
            <a:t>: To convert a column to a row, or vice versa, you can use the TRANSPOSE function.</a:t>
          </a:r>
        </a:p>
        <a:p>
          <a:endParaRPr lang="en-GB" sz="1400"/>
        </a:p>
      </xdr:txBody>
    </xdr:sp>
    <xdr:clientData/>
  </xdr:oneCellAnchor>
  <xdr:oneCellAnchor>
    <xdr:from>
      <xdr:col>5</xdr:col>
      <xdr:colOff>42332</xdr:colOff>
      <xdr:row>35</xdr:row>
      <xdr:rowOff>67733</xdr:rowOff>
    </xdr:from>
    <xdr:ext cx="8390466" cy="1045671"/>
    <xdr:sp macro="" textlink="">
      <xdr:nvSpPr>
        <xdr:cNvPr id="5" name="TextBox 4">
          <a:extLst>
            <a:ext uri="{FF2B5EF4-FFF2-40B4-BE49-F238E27FC236}">
              <a16:creationId xmlns:a16="http://schemas.microsoft.com/office/drawing/2014/main" id="{926A9098-4AFA-444D-BF4E-EEAB9F0B3E80}"/>
            </a:ext>
          </a:extLst>
        </xdr:cNvPr>
        <xdr:cNvSpPr txBox="1"/>
      </xdr:nvSpPr>
      <xdr:spPr>
        <a:xfrm>
          <a:off x="4267199" y="7018866"/>
          <a:ext cx="8390466" cy="1045671"/>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7 (4 pts)</a:t>
          </a:r>
        </a:p>
        <a:p>
          <a:r>
            <a:rPr lang="en-GB" sz="1400"/>
            <a:t>Please fetch all sales from Sales Summary in which the name matches the one given in cell G43 and the product matches the one given in cell G44. Please also sort the result based on Sales Amount in descending order.</a:t>
          </a:r>
          <a:endParaRPr lang="en-GB" sz="1400" baseline="0"/>
        </a:p>
        <a:p>
          <a:r>
            <a:rPr lang="en-GB" sz="1400" b="1"/>
            <a:t>You are required to use only Excel’s dynamic array functions or dynamic arrays to derive your solutions.</a:t>
          </a:r>
        </a:p>
      </xdr:txBody>
    </xdr:sp>
    <xdr:clientData/>
  </xdr:oneCellAnchor>
  <xdr:oneCellAnchor>
    <xdr:from>
      <xdr:col>5</xdr:col>
      <xdr:colOff>16930</xdr:colOff>
      <xdr:row>61</xdr:row>
      <xdr:rowOff>67732</xdr:rowOff>
    </xdr:from>
    <xdr:ext cx="9685867" cy="1045671"/>
    <xdr:sp macro="" textlink="">
      <xdr:nvSpPr>
        <xdr:cNvPr id="6" name="TextBox 5">
          <a:extLst>
            <a:ext uri="{FF2B5EF4-FFF2-40B4-BE49-F238E27FC236}">
              <a16:creationId xmlns:a16="http://schemas.microsoft.com/office/drawing/2014/main" id="{21919153-7C44-CEEA-A943-32A009383754}"/>
            </a:ext>
          </a:extLst>
        </xdr:cNvPr>
        <xdr:cNvSpPr txBox="1"/>
      </xdr:nvSpPr>
      <xdr:spPr>
        <a:xfrm>
          <a:off x="14740463" y="7018865"/>
          <a:ext cx="9685867" cy="1045671"/>
        </a:xfrm>
        <a:prstGeom prst="rect">
          <a:avLst/>
        </a:prstGeom>
        <a:no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spcAft>
              <a:spcPts val="600"/>
            </a:spcAft>
          </a:pPr>
          <a:r>
            <a:rPr lang="en-GB" sz="1400"/>
            <a:t>Question 8 (4 pts)</a:t>
          </a:r>
        </a:p>
        <a:p>
          <a:r>
            <a:rPr lang="en-GB" sz="1400"/>
            <a:t>Please extract all sales made by Name 1 (in cell S43) or by Name 2 (in cell S44) together. The result should be sorted by Name in ascending order, and the sales made by the same person should be sorted based on the Sales Amount in descending order.</a:t>
          </a:r>
        </a:p>
        <a:p>
          <a:r>
            <a:rPr lang="en-GB" sz="1400" b="1"/>
            <a:t>You are required to use only Excel’s dynamic array functions or dynamic arrays to derive your solutions.</a:t>
          </a:r>
        </a:p>
      </xdr:txBody>
    </xdr:sp>
    <xdr:clientData/>
  </xdr:oneCellAnchor>
  <xdr:twoCellAnchor editAs="oneCell">
    <xdr:from>
      <xdr:col>5</xdr:col>
      <xdr:colOff>16933</xdr:colOff>
      <xdr:row>11</xdr:row>
      <xdr:rowOff>4231</xdr:rowOff>
    </xdr:from>
    <xdr:to>
      <xdr:col>11</xdr:col>
      <xdr:colOff>8467</xdr:colOff>
      <xdr:row>32</xdr:row>
      <xdr:rowOff>16932</xdr:rowOff>
    </xdr:to>
    <xdr:pic>
      <xdr:nvPicPr>
        <xdr:cNvPr id="3" name="Picture 2">
          <a:extLst>
            <a:ext uri="{FF2B5EF4-FFF2-40B4-BE49-F238E27FC236}">
              <a16:creationId xmlns:a16="http://schemas.microsoft.com/office/drawing/2014/main" id="{5EE9A92C-2582-3EA1-FD44-393A121A163D}"/>
            </a:ext>
          </a:extLst>
        </xdr:cNvPr>
        <xdr:cNvPicPr>
          <a:picLocks noChangeAspect="1"/>
        </xdr:cNvPicPr>
      </xdr:nvPicPr>
      <xdr:blipFill>
        <a:blip xmlns:r="http://schemas.openxmlformats.org/officeDocument/2006/relationships" r:embed="rId1"/>
        <a:stretch>
          <a:fillRect/>
        </a:stretch>
      </xdr:blipFill>
      <xdr:spPr>
        <a:xfrm>
          <a:off x="4231746" y="2230700"/>
          <a:ext cx="5789877" cy="402510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Assignment%20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Assignment%202.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ni Kangasvieri" refreshedDate="45816.867754976854" createdVersion="8" refreshedVersion="8" minRefreshableVersion="3" recordCount="344" xr:uid="{BC684C10-921F-499A-B8AA-E6D9D09B14B0}">
  <cacheSource type="worksheet">
    <worksheetSource ref="A4:C348" sheet="Q1" r:id="rId2"/>
  </cacheSource>
  <cacheFields count="3">
    <cacheField name="Station Wagon?" numFmtId="0">
      <sharedItems containsBlank="1" count="3">
        <s v="No"/>
        <s v="Yes"/>
        <m/>
      </sharedItems>
    </cacheField>
    <cacheField name="Family Size" numFmtId="0">
      <sharedItems containsBlank="1" count="3">
        <s v="Small"/>
        <s v="Large"/>
        <m/>
      </sharedItems>
    </cacheField>
    <cacheField name="Salary" numFmtId="0">
      <sharedItems containsBlank="1" count="3">
        <s v="High"/>
        <s v="Low"/>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ni Kangasvieri" refreshedDate="45816.868956597224" createdVersion="8" refreshedVersion="8" minRefreshableVersion="3" recordCount="343" xr:uid="{418A6357-4708-43BB-9122-4427B15DAA3A}">
  <cacheSource type="worksheet">
    <worksheetSource ref="A4:C347" sheet="Q1" r:id="rId2"/>
  </cacheSource>
  <cacheFields count="3">
    <cacheField name="Station Wagon?" numFmtId="0">
      <sharedItems count="2">
        <s v="No"/>
        <s v="Yes"/>
      </sharedItems>
    </cacheField>
    <cacheField name="Family Size" numFmtId="0">
      <sharedItems count="2">
        <s v="Small"/>
        <s v="Large"/>
      </sharedItems>
    </cacheField>
    <cacheField name="Salary" numFmtId="0">
      <sharedItems count="2">
        <s v="High"/>
        <s v="Low"/>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ni Kangasvieri" refreshedDate="45816.886825925925" createdVersion="8" refreshedVersion="8" minRefreshableVersion="3" recordCount="404" xr:uid="{498884CB-F3D9-47DA-82E3-D179DE2F7EC8}">
  <cacheSource type="worksheet">
    <worksheetSource ref="A4:C408" sheet="Q2"/>
  </cacheSource>
  <cacheFields count="3">
    <cacheField name="Hospital" numFmtId="0">
      <sharedItems containsBlank="1" count="3">
        <s v="ER"/>
        <s v="CH"/>
        <m/>
      </sharedItems>
    </cacheField>
    <cacheField name="Risk Category" numFmtId="0">
      <sharedItems containsBlank="1" count="3">
        <s v="High"/>
        <s v="Low"/>
        <m/>
      </sharedItems>
    </cacheField>
    <cacheField name="Outcome" numFmtId="0">
      <sharedItems containsBlank="1" count="3">
        <s v="Die"/>
        <s v="Live"/>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ni Kangasvieri" refreshedDate="45816.955309259261" createdVersion="8" refreshedVersion="8" minRefreshableVersion="3" recordCount="425" xr:uid="{5A22B927-720F-4CEF-B76E-13E31D49A9AA}">
  <cacheSource type="worksheet">
    <worksheetSource ref="A2:C1048576" sheet="Q5"/>
  </cacheSource>
  <cacheFields count="3">
    <cacheField name="Index" numFmtId="0">
      <sharedItems containsBlank="1" containsMixedTypes="1" containsNumber="1" containsInteger="1" minValue="1" maxValue="401"/>
    </cacheField>
    <cacheField name="name" numFmtId="0">
      <sharedItems containsBlank="1" count="402">
        <s v="Alex Rodriguez "/>
        <s v="dl-Mo Vaughn "/>
        <s v="Manny Ramirez "/>
        <s v="Pedro Martinez "/>
        <s v="dl-Derek Jeter "/>
        <s v="Bernie Williams "/>
        <s v="Carlos Delgado "/>
        <s v="dl-Albert Belle "/>
        <s v="Raul Mondesi "/>
        <s v="Roger Clemens "/>
        <s v="Juan Gonzalez "/>
        <s v="Mike Mussina "/>
        <s v="Frank Thomas "/>
        <s v="David Wells "/>
        <s v="Mariano Rivera "/>
        <s v="dl-Wilson Alvarez "/>
        <s v="Chuck Finley "/>
        <s v="Rafael Palmeiro "/>
        <s v="Ivan Rodriguez "/>
        <s v="Jim Thome "/>
        <s v="Kenny Lofton "/>
        <s v="Brad Radke "/>
        <s v="dl-Dean Palmer "/>
        <s v="Aaron Sele "/>
        <s v="Kenny Rogers "/>
        <s v="Greg Vaughn "/>
        <s v="Roberto Alomar "/>
        <s v="Carl Everett "/>
        <s v="dl-Nomar Garciaparra "/>
        <s v="Vinny Castilla "/>
        <s v="Joey Hamilton "/>
        <s v="Johnny Damon "/>
        <s v="Dante Bichette "/>
        <s v="David Justice "/>
        <s v="Andy Pettitte "/>
        <s v="Darren Oliver "/>
        <s v="Jose Offerman "/>
        <s v="John Olerud "/>
        <s v="David Segui "/>
        <s v="Brady Anderson "/>
        <s v="Paul O'Neill "/>
        <s v="Jamie Moyer "/>
        <s v="dl-John Valentin "/>
        <s v="Scott Erickson "/>
        <s v="Mike Lansing "/>
        <s v="dl-Charles Nagy "/>
        <s v="Roberto Hernandez "/>
        <s v="Chuck Knoblauch "/>
        <s v="Tino Martinez "/>
        <s v="Andres Galarraga "/>
        <s v="Fred McGriff "/>
        <s v="dl-James Baldwin "/>
        <s v="Ray Durham "/>
        <s v="dl-Travis Fryman "/>
        <s v="Ichiro Suzuki "/>
        <s v="Tim Salmon "/>
        <s v="Ellis Burks "/>
        <s v="dl-Juan Guzman "/>
        <s v="Edgar Martinez "/>
        <s v="Bobby Higginson "/>
        <s v="Dave Mlicki "/>
        <s v="Damion Easley "/>
        <s v="Scott Brosius "/>
        <s v="Kazuhiro Sasaki "/>
        <s v="Jose Valentin "/>
        <s v="Dave Burba "/>
        <s v="Mike Sweeney "/>
        <s v="Al Martin "/>
        <s v="Tony Clark "/>
        <s v="Troy O'Leary "/>
        <s v="Garret Anderson "/>
        <s v="Rod Beck "/>
        <s v="Hideo Nomo "/>
        <s v="dl-Bret Saberhagen "/>
        <s v="Royce Clayton "/>
        <s v="Rusty Greer "/>
        <s v="Rick Helling "/>
        <s v="Dan Wilson "/>
        <s v="Mike Bordick "/>
        <s v="Esteban Loaiza "/>
        <s v="Delino Deshields "/>
        <s v="Pat Hentgen "/>
        <s v="Jason Giambi "/>
        <s v="Jorge Posada "/>
        <s v="Todd Jones "/>
        <s v="Matt Lawton "/>
        <s v="Jermaine Dye "/>
        <s v="Magglio Ordonez "/>
        <s v="Deivi Cruz "/>
        <s v="Darrin Fletcher "/>
        <s v="Darin Erstad "/>
        <s v="Mike Cameron "/>
        <s v="Troy Percival "/>
        <s v="Jeff Nelson "/>
        <s v="Gil Heredia "/>
        <s v="Jason Isringhausen "/>
        <s v="Tony Batista "/>
        <s v="dl-Jose Rosado "/>
        <s v="dl-John Jaha "/>
        <s v="Bret Boone "/>
        <s v="Arthur Rhodes "/>
        <s v="Ken Caminiti "/>
        <s v="Randy Velarde "/>
        <s v="Keith Foulke "/>
        <s v="Jeff Conine "/>
        <s v="dl-Alan Mills "/>
        <s v="Tim Wakefield "/>
        <s v="Omar Vizquel "/>
        <s v="dl-Mike Sirotka "/>
        <s v="Albie Lopez "/>
        <s v="Gerald Williams "/>
        <s v="Jose Mercedes "/>
        <s v="Ben Grieve "/>
        <s v="John Flaherty "/>
        <s v="Steve Karsay "/>
        <s v="Roger Cedeno "/>
        <s v="Wil Cordero "/>
        <s v="Bartolo Colon "/>
        <s v="Bob Wickman "/>
        <s v="Chris Carpenter "/>
        <s v="dl-Jaret Wright "/>
        <s v="Homer Bush "/>
        <s v="Ismael Valdes "/>
        <s v="Darren Lewis "/>
        <s v="Brad Fullmer "/>
        <s v="Mike Stanton "/>
        <s v="Brian Moehler "/>
        <s v="Jeff Suppan "/>
        <s v="Mike Trombley "/>
        <s v="Paul Konerko "/>
        <s v="Joe Randa "/>
        <s v="Rey Sanchez "/>
        <s v="Steve Parris "/>
        <s v="Frank Castillo "/>
        <s v="David Bell "/>
        <s v="Dan Plesac "/>
        <s v="Shannon Stewart "/>
        <s v="Eric Milton "/>
        <s v="Derek Lowe "/>
        <s v="Sidney Ponson "/>
        <s v="Paul Quantrill "/>
        <s v="Orlando Hernandez "/>
        <s v="Mark Petkovsek "/>
        <s v="Miguel Tejada "/>
        <s v="Pat Rapp "/>
        <s v="Buddy Groom "/>
        <s v="Paul Shuey "/>
        <s v="Mark McLemore "/>
        <s v="Chad Curtis "/>
        <s v="dl-Billy Simas "/>
        <s v="Brian Meadows "/>
        <s v="T.J. Mathews "/>
        <s v="Chris Holt "/>
        <s v="dl-Jay Buhner "/>
        <s v="Jason Varitek "/>
        <s v="Eddie Taubensee "/>
        <s v="Eddie Guardado "/>
        <s v="Mark Guthrie "/>
        <s v="dl-Allen Watson "/>
        <s v="Paul Abbott "/>
        <s v="dl-Chris Widger "/>
        <s v="dl-Hipolito Pichardo "/>
        <s v="Rolando Arrojo "/>
        <s v="Steve Reed "/>
        <s v="dl-Ramiro Mendoza "/>
        <s v="Chuck McElroy "/>
        <s v="Pedro Borbon "/>
        <s v="Glenallen Hill "/>
        <s v="Antonio Osuna "/>
        <s v="Ricardo Rincon "/>
        <s v="Stan Javier "/>
        <s v="Kelvim Escobar "/>
        <s v="dl-Bryce Florie "/>
        <s v="Latroy Hawkins "/>
        <s v="dl-Justin Thompson "/>
        <s v="Brian Rekar "/>
        <s v="Tim Crabtree "/>
        <s v="Rich Garces "/>
        <s v="Steve Woodard "/>
        <s v="Chris Stynes "/>
        <s v="Troy Glaus "/>
        <s v="Brook Fordyce "/>
        <s v="Greg Myers "/>
        <s v="C.J. Nitkowski "/>
        <s v="Doug Henry "/>
        <s v="Shigetoshi Hasegawa "/>
        <s v="dl-Gregg Zaun "/>
        <s v="Scott Spiezio "/>
        <s v="Jim Mecir "/>
        <s v="Danny Patterson "/>
        <s v="Bob Wells "/>
        <s v="Joe Oliver "/>
        <s v="Tom Lampkin "/>
        <s v="Brett Tomko "/>
        <s v="Scott Hatteberg "/>
        <s v="dl-David Cone "/>
        <s v="Pete Schourek "/>
        <s v="Harold Baines "/>
        <s v="dl-Jeff Frye "/>
        <s v="Lance Painter "/>
        <s v="Herbert Perry "/>
        <s v="Jose Guillen "/>
        <s v="Orlando Palmeiro "/>
        <s v="Denny Hocking "/>
        <s v="Mike Magnante "/>
        <s v="dl-Henry Rodriguez "/>
        <s v="Frank Catalanotto "/>
        <s v="Jose Paniagua "/>
        <s v="Mike Difelice "/>
        <s v="Luis Alicea "/>
        <s v="dl-Bill Haselman "/>
        <s v="Cal Eldred "/>
        <s v="Jason Grimsley "/>
        <s v="Dave McCarty "/>
        <s v="Ken Hill "/>
        <s v="Billy Koch "/>
        <s v="Alberto Castillo "/>
        <s v="Alan Levine "/>
        <s v="Mike Holtz "/>
        <s v="Craig Grebeck "/>
        <s v="Ariel Prieto "/>
        <s v="Steve Sparks "/>
        <s v="Esteban Yan "/>
        <s v="Jeff Brantley "/>
        <s v="Alfonso Soriano "/>
        <s v="Eric Chavez "/>
        <s v="Marty Cordova "/>
        <s v="Jim Parque "/>
        <s v="Tim Hudson "/>
        <s v="Jorge Fabregas "/>
        <s v="Corey Koskie "/>
        <s v="Luis Sojo "/>
        <s v="Pat Mahomes "/>
        <s v="dl-Gabe Kapler "/>
        <s v="Juan Encarnacion "/>
        <s v="Jeff Weaver "/>
        <s v="Carlos Beltran "/>
        <s v="Freddy Garcia "/>
        <s v="John Halama "/>
        <s v="Shane Halter "/>
        <s v="dl-Ricky Ledee "/>
        <s v="Brian Daubach "/>
        <s v="Carlos Lee "/>
        <s v="Hector Carrasco "/>
        <s v="Tom Prince "/>
        <s v="Trot Nixon "/>
        <s v="Einar Diaz "/>
        <s v="Tony Graffanino "/>
        <s v="Bobby Howry "/>
        <s v="Sal Fasano "/>
        <s v="Matt Anderson "/>
        <s v="Benji Gil "/>
        <s v="Ben Molina "/>
        <s v="Jason Johnson "/>
        <s v="Brian Boehringer "/>
        <s v="Jeff Tam "/>
        <s v="Paul Wilson "/>
        <s v="dl-Mitch Meluskey "/>
        <s v="Cristian Guzman "/>
        <s v="dl-Gary DiSarcina "/>
        <s v="Mac Suzuki "/>
        <s v="dl-Shane Spencer "/>
        <s v="Todd Williams "/>
        <s v="Chris Singleton "/>
        <s v="Carlos Febles "/>
        <s v="Mike Venafro "/>
        <s v="Jeff Zimmerman "/>
        <s v="Sean Lowe "/>
        <s v="Ruben Mateo "/>
        <s v="Doug Mirabelli "/>
        <s v="Robin Jennings "/>
        <s v="Olmedo Saenz "/>
        <s v="Carlos Guillen "/>
        <s v="Jeremy Giambi "/>
        <s v="dl-Adam Kennedy "/>
        <s v="Mark Quinn "/>
        <s v="dl-Francisco Cordero "/>
        <s v="Scott Schoeneweis "/>
        <s v="Wendell Magree "/>
        <s v="Blake Stein "/>
        <s v="Jacque Jones "/>
        <s v="dl-Gil Meche "/>
        <s v="dl-Kimera Bartee "/>
        <s v="dl-Jarrod Washburn "/>
        <s v="Melvin Mora "/>
        <s v="Carlos Almanzar "/>
        <s v="Russ Johnson "/>
        <s v="Ryan Christenson "/>
        <s v="Dan Reichert "/>
        <s v="Scott Sheldon "/>
        <s v="Kelly Wunsch "/>
        <s v="Billy McMillon "/>
        <s v="A.J. Hinch "/>
        <s v="Jose Santiago "/>
        <s v="Joe Mays "/>
        <s v="David Ortiz "/>
        <s v="Doug Creek "/>
        <s v="Randy Winn "/>
        <s v="Robert Fick "/>
        <s v="Matt Perisho "/>
        <s v="Travis Miller "/>
        <s v="Steve Cox "/>
        <s v="Felix Martinez "/>
        <s v="Bobby Smith "/>
        <s v="Ramon Ortiz "/>
        <s v="Ryan Jackson "/>
        <s v="Torri Hunter "/>
        <s v="Doug Davis "/>
        <s v="Ramon Hernandez "/>
        <s v="Justin Speier "/>
        <s v="Ryan Rupe "/>
        <s v="Terrence Long "/>
        <s v="dl-Seth Greisinger "/>
        <s v="Jose Macias "/>
        <s v="John Allen "/>
        <s v="Barry Zito "/>
        <s v="Ryan Glynn "/>
        <s v="Tanyon Sturtze "/>
        <s v="Jolbert Cabrera "/>
        <s v="Jerry Hairston "/>
        <s v="Luis Ordaz "/>
        <s v="Hector Ortiz "/>
        <s v="dl-Jay Canizaro "/>
        <s v="Mark Redman "/>
        <s v="Charles Gipson "/>
        <s v="Chris Richard "/>
        <s v="Mark Mulder "/>
        <s v="Jose Nieves "/>
        <s v="Ryan Kohlmeier "/>
        <s v="Josh Paul "/>
        <s v="Jacob Cruz "/>
        <s v="Clay Bellinger "/>
        <s v="dl-Luis Matos "/>
        <s v="Tomokazu Ohka "/>
        <s v="Mark Buehrle "/>
        <s v="Frank Menechino "/>
        <s v="Brian Simmons "/>
        <s v="Kevin Beirne "/>
        <s v="Chris Woodward "/>
        <s v="dl-Juan Pena "/>
        <s v="Russell Branyan "/>
        <s v="Adam Piatt "/>
        <s v="Javier Cardona "/>
        <s v="Lou Pote "/>
        <s v="Mike Kinkade "/>
        <s v="Jason Maxwell "/>
        <s v="Doug Mientkiewicz "/>
        <s v="dl-David Roberts "/>
        <s v="Johan Santana "/>
        <s v="Chad Durbin "/>
        <s v="B.J. Ryan "/>
        <s v="A.J. Pierzynski "/>
        <s v="John McDonald "/>
        <s v="dl-Cameron Cairncross "/>
        <s v="Mike Judd "/>
        <s v="Matthew Wise "/>
        <s v="Juan Romero "/>
        <s v="Bo Porter "/>
        <s v="dl-Darrell Einertson "/>
        <s v="Fernando Lunar "/>
        <s v="dl-Luis Rivera "/>
        <s v="Lee Biddle "/>
        <s v="Dee Brown "/>
        <s v="Kris Wilson "/>
        <s v="Brian Buchanan "/>
        <s v="Mario Valdez "/>
        <s v="Randy Choate "/>
        <s v="dl-Scott Mullen "/>
        <s v="Michael Coleman "/>
        <s v="dl-Chad Harville "/>
        <s v="Ben Weber "/>
        <s v="dl-Orber Moreno "/>
        <s v="Ryan Franklin "/>
        <s v="Anthony Sanders "/>
        <s v="Jonathan Johnson "/>
        <s v="dl-Danny Kolb "/>
        <s v="dl-Andy Thompson "/>
        <s v="Timothy Drew "/>
        <s v="Travis Harper "/>
        <s v="Julio Ramirez "/>
        <s v="Jose Ortiz "/>
        <s v="Shawn Wooten "/>
        <s v="David Eckstein "/>
        <s v="dl-Rendy Espina "/>
        <s v="Wally Joyner "/>
        <s v="Jay Gibbons "/>
        <s v="Matthew Riley "/>
        <s v="Paxton Crawford "/>
        <s v="Shea Hillenbrand "/>
        <s v="Gary Glover "/>
        <s v="Jermaine Clark "/>
        <s v="Brandon Inge "/>
        <s v="Tony Cogan "/>
        <s v="dl-John Barnes "/>
        <s v="Luis Rivas "/>
        <s v="D'Angelo Jimenez "/>
        <s v="Christian Parker "/>
        <s v="Scott Seabol "/>
        <s v="Damian Rolls "/>
        <s v="Ryan Freel "/>
        <s v="Chris Michalek "/>
        <m/>
      </sharedItems>
    </cacheField>
    <cacheField name="salary" numFmtId="0">
      <sharedItems containsString="0" containsBlank="1" containsNumber="1" containsInteger="1" minValue="200000" maxValue="22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x v="0"/>
    <x v="0"/>
    <x v="0"/>
  </r>
  <r>
    <x v="1"/>
    <x v="1"/>
    <x v="0"/>
  </r>
  <r>
    <x v="1"/>
    <x v="1"/>
    <x v="0"/>
  </r>
  <r>
    <x v="1"/>
    <x v="1"/>
    <x v="0"/>
  </r>
  <r>
    <x v="1"/>
    <x v="1"/>
    <x v="0"/>
  </r>
  <r>
    <x v="0"/>
    <x v="0"/>
    <x v="0"/>
  </r>
  <r>
    <x v="1"/>
    <x v="1"/>
    <x v="0"/>
  </r>
  <r>
    <x v="1"/>
    <x v="1"/>
    <x v="0"/>
  </r>
  <r>
    <x v="1"/>
    <x v="1"/>
    <x v="1"/>
  </r>
  <r>
    <x v="1"/>
    <x v="1"/>
    <x v="0"/>
  </r>
  <r>
    <x v="1"/>
    <x v="1"/>
    <x v="1"/>
  </r>
  <r>
    <x v="0"/>
    <x v="0"/>
    <x v="1"/>
  </r>
  <r>
    <x v="0"/>
    <x v="0"/>
    <x v="1"/>
  </r>
  <r>
    <x v="0"/>
    <x v="0"/>
    <x v="0"/>
  </r>
  <r>
    <x v="1"/>
    <x v="1"/>
    <x v="0"/>
  </r>
  <r>
    <x v="1"/>
    <x v="1"/>
    <x v="0"/>
  </r>
  <r>
    <x v="0"/>
    <x v="0"/>
    <x v="0"/>
  </r>
  <r>
    <x v="1"/>
    <x v="1"/>
    <x v="0"/>
  </r>
  <r>
    <x v="0"/>
    <x v="0"/>
    <x v="0"/>
  </r>
  <r>
    <x v="0"/>
    <x v="1"/>
    <x v="1"/>
  </r>
  <r>
    <x v="1"/>
    <x v="1"/>
    <x v="0"/>
  </r>
  <r>
    <x v="0"/>
    <x v="0"/>
    <x v="0"/>
  </r>
  <r>
    <x v="0"/>
    <x v="0"/>
    <x v="1"/>
  </r>
  <r>
    <x v="0"/>
    <x v="0"/>
    <x v="1"/>
  </r>
  <r>
    <x v="1"/>
    <x v="1"/>
    <x v="0"/>
  </r>
  <r>
    <x v="0"/>
    <x v="1"/>
    <x v="0"/>
  </r>
  <r>
    <x v="0"/>
    <x v="0"/>
    <x v="0"/>
  </r>
  <r>
    <x v="0"/>
    <x v="1"/>
    <x v="1"/>
  </r>
  <r>
    <x v="1"/>
    <x v="1"/>
    <x v="0"/>
  </r>
  <r>
    <x v="1"/>
    <x v="1"/>
    <x v="0"/>
  </r>
  <r>
    <x v="1"/>
    <x v="1"/>
    <x v="0"/>
  </r>
  <r>
    <x v="1"/>
    <x v="1"/>
    <x v="1"/>
  </r>
  <r>
    <x v="0"/>
    <x v="0"/>
    <x v="0"/>
  </r>
  <r>
    <x v="0"/>
    <x v="0"/>
    <x v="1"/>
  </r>
  <r>
    <x v="0"/>
    <x v="0"/>
    <x v="0"/>
  </r>
  <r>
    <x v="0"/>
    <x v="0"/>
    <x v="1"/>
  </r>
  <r>
    <x v="0"/>
    <x v="1"/>
    <x v="0"/>
  </r>
  <r>
    <x v="0"/>
    <x v="1"/>
    <x v="0"/>
  </r>
  <r>
    <x v="0"/>
    <x v="0"/>
    <x v="0"/>
  </r>
  <r>
    <x v="0"/>
    <x v="0"/>
    <x v="1"/>
  </r>
  <r>
    <x v="0"/>
    <x v="0"/>
    <x v="0"/>
  </r>
  <r>
    <x v="0"/>
    <x v="0"/>
    <x v="0"/>
  </r>
  <r>
    <x v="0"/>
    <x v="0"/>
    <x v="0"/>
  </r>
  <r>
    <x v="0"/>
    <x v="1"/>
    <x v="0"/>
  </r>
  <r>
    <x v="0"/>
    <x v="0"/>
    <x v="0"/>
  </r>
  <r>
    <x v="1"/>
    <x v="0"/>
    <x v="0"/>
  </r>
  <r>
    <x v="0"/>
    <x v="0"/>
    <x v="0"/>
  </r>
  <r>
    <x v="1"/>
    <x v="1"/>
    <x v="0"/>
  </r>
  <r>
    <x v="1"/>
    <x v="1"/>
    <x v="1"/>
  </r>
  <r>
    <x v="0"/>
    <x v="0"/>
    <x v="1"/>
  </r>
  <r>
    <x v="1"/>
    <x v="1"/>
    <x v="0"/>
  </r>
  <r>
    <x v="0"/>
    <x v="0"/>
    <x v="0"/>
  </r>
  <r>
    <x v="1"/>
    <x v="1"/>
    <x v="0"/>
  </r>
  <r>
    <x v="1"/>
    <x v="1"/>
    <x v="0"/>
  </r>
  <r>
    <x v="0"/>
    <x v="1"/>
    <x v="0"/>
  </r>
  <r>
    <x v="1"/>
    <x v="1"/>
    <x v="0"/>
  </r>
  <r>
    <x v="1"/>
    <x v="1"/>
    <x v="0"/>
  </r>
  <r>
    <x v="0"/>
    <x v="1"/>
    <x v="0"/>
  </r>
  <r>
    <x v="0"/>
    <x v="1"/>
    <x v="0"/>
  </r>
  <r>
    <x v="0"/>
    <x v="0"/>
    <x v="0"/>
  </r>
  <r>
    <x v="0"/>
    <x v="0"/>
    <x v="0"/>
  </r>
  <r>
    <x v="0"/>
    <x v="1"/>
    <x v="0"/>
  </r>
  <r>
    <x v="0"/>
    <x v="0"/>
    <x v="1"/>
  </r>
  <r>
    <x v="0"/>
    <x v="0"/>
    <x v="1"/>
  </r>
  <r>
    <x v="0"/>
    <x v="0"/>
    <x v="0"/>
  </r>
  <r>
    <x v="0"/>
    <x v="0"/>
    <x v="0"/>
  </r>
  <r>
    <x v="0"/>
    <x v="0"/>
    <x v="0"/>
  </r>
  <r>
    <x v="1"/>
    <x v="1"/>
    <x v="0"/>
  </r>
  <r>
    <x v="1"/>
    <x v="1"/>
    <x v="1"/>
  </r>
  <r>
    <x v="0"/>
    <x v="0"/>
    <x v="0"/>
  </r>
  <r>
    <x v="1"/>
    <x v="1"/>
    <x v="1"/>
  </r>
  <r>
    <x v="0"/>
    <x v="0"/>
    <x v="0"/>
  </r>
  <r>
    <x v="1"/>
    <x v="1"/>
    <x v="1"/>
  </r>
  <r>
    <x v="1"/>
    <x v="1"/>
    <x v="0"/>
  </r>
  <r>
    <x v="0"/>
    <x v="0"/>
    <x v="0"/>
  </r>
  <r>
    <x v="0"/>
    <x v="0"/>
    <x v="1"/>
  </r>
  <r>
    <x v="1"/>
    <x v="1"/>
    <x v="0"/>
  </r>
  <r>
    <x v="0"/>
    <x v="1"/>
    <x v="1"/>
  </r>
  <r>
    <x v="0"/>
    <x v="0"/>
    <x v="0"/>
  </r>
  <r>
    <x v="0"/>
    <x v="1"/>
    <x v="1"/>
  </r>
  <r>
    <x v="0"/>
    <x v="0"/>
    <x v="0"/>
  </r>
  <r>
    <x v="1"/>
    <x v="1"/>
    <x v="0"/>
  </r>
  <r>
    <x v="1"/>
    <x v="1"/>
    <x v="0"/>
  </r>
  <r>
    <x v="1"/>
    <x v="1"/>
    <x v="0"/>
  </r>
  <r>
    <x v="1"/>
    <x v="0"/>
    <x v="0"/>
  </r>
  <r>
    <x v="0"/>
    <x v="1"/>
    <x v="0"/>
  </r>
  <r>
    <x v="0"/>
    <x v="0"/>
    <x v="0"/>
  </r>
  <r>
    <x v="0"/>
    <x v="1"/>
    <x v="0"/>
  </r>
  <r>
    <x v="0"/>
    <x v="0"/>
    <x v="0"/>
  </r>
  <r>
    <x v="0"/>
    <x v="0"/>
    <x v="0"/>
  </r>
  <r>
    <x v="0"/>
    <x v="0"/>
    <x v="0"/>
  </r>
  <r>
    <x v="1"/>
    <x v="1"/>
    <x v="0"/>
  </r>
  <r>
    <x v="1"/>
    <x v="1"/>
    <x v="0"/>
  </r>
  <r>
    <x v="0"/>
    <x v="0"/>
    <x v="0"/>
  </r>
  <r>
    <x v="0"/>
    <x v="1"/>
    <x v="1"/>
  </r>
  <r>
    <x v="1"/>
    <x v="1"/>
    <x v="0"/>
  </r>
  <r>
    <x v="1"/>
    <x v="1"/>
    <x v="1"/>
  </r>
  <r>
    <x v="0"/>
    <x v="0"/>
    <x v="0"/>
  </r>
  <r>
    <x v="1"/>
    <x v="1"/>
    <x v="0"/>
  </r>
  <r>
    <x v="1"/>
    <x v="1"/>
    <x v="0"/>
  </r>
  <r>
    <x v="0"/>
    <x v="0"/>
    <x v="1"/>
  </r>
  <r>
    <x v="0"/>
    <x v="0"/>
    <x v="1"/>
  </r>
  <r>
    <x v="0"/>
    <x v="0"/>
    <x v="0"/>
  </r>
  <r>
    <x v="1"/>
    <x v="1"/>
    <x v="0"/>
  </r>
  <r>
    <x v="0"/>
    <x v="0"/>
    <x v="1"/>
  </r>
  <r>
    <x v="1"/>
    <x v="1"/>
    <x v="1"/>
  </r>
  <r>
    <x v="1"/>
    <x v="1"/>
    <x v="0"/>
  </r>
  <r>
    <x v="0"/>
    <x v="0"/>
    <x v="1"/>
  </r>
  <r>
    <x v="0"/>
    <x v="0"/>
    <x v="0"/>
  </r>
  <r>
    <x v="1"/>
    <x v="1"/>
    <x v="0"/>
  </r>
  <r>
    <x v="1"/>
    <x v="1"/>
    <x v="1"/>
  </r>
  <r>
    <x v="0"/>
    <x v="0"/>
    <x v="0"/>
  </r>
  <r>
    <x v="1"/>
    <x v="1"/>
    <x v="0"/>
  </r>
  <r>
    <x v="1"/>
    <x v="1"/>
    <x v="0"/>
  </r>
  <r>
    <x v="1"/>
    <x v="1"/>
    <x v="1"/>
  </r>
  <r>
    <x v="0"/>
    <x v="0"/>
    <x v="1"/>
  </r>
  <r>
    <x v="0"/>
    <x v="1"/>
    <x v="0"/>
  </r>
  <r>
    <x v="0"/>
    <x v="1"/>
    <x v="0"/>
  </r>
  <r>
    <x v="0"/>
    <x v="0"/>
    <x v="0"/>
  </r>
  <r>
    <x v="1"/>
    <x v="1"/>
    <x v="1"/>
  </r>
  <r>
    <x v="0"/>
    <x v="0"/>
    <x v="0"/>
  </r>
  <r>
    <x v="1"/>
    <x v="1"/>
    <x v="0"/>
  </r>
  <r>
    <x v="0"/>
    <x v="0"/>
    <x v="0"/>
  </r>
  <r>
    <x v="0"/>
    <x v="0"/>
    <x v="1"/>
  </r>
  <r>
    <x v="1"/>
    <x v="1"/>
    <x v="1"/>
  </r>
  <r>
    <x v="0"/>
    <x v="0"/>
    <x v="1"/>
  </r>
  <r>
    <x v="1"/>
    <x v="1"/>
    <x v="0"/>
  </r>
  <r>
    <x v="0"/>
    <x v="0"/>
    <x v="1"/>
  </r>
  <r>
    <x v="0"/>
    <x v="0"/>
    <x v="1"/>
  </r>
  <r>
    <x v="0"/>
    <x v="0"/>
    <x v="1"/>
  </r>
  <r>
    <x v="0"/>
    <x v="0"/>
    <x v="1"/>
  </r>
  <r>
    <x v="0"/>
    <x v="0"/>
    <x v="1"/>
  </r>
  <r>
    <x v="1"/>
    <x v="0"/>
    <x v="0"/>
  </r>
  <r>
    <x v="0"/>
    <x v="0"/>
    <x v="0"/>
  </r>
  <r>
    <x v="1"/>
    <x v="1"/>
    <x v="0"/>
  </r>
  <r>
    <x v="1"/>
    <x v="1"/>
    <x v="0"/>
  </r>
  <r>
    <x v="1"/>
    <x v="1"/>
    <x v="0"/>
  </r>
  <r>
    <x v="1"/>
    <x v="1"/>
    <x v="1"/>
  </r>
  <r>
    <x v="0"/>
    <x v="0"/>
    <x v="0"/>
  </r>
  <r>
    <x v="0"/>
    <x v="0"/>
    <x v="0"/>
  </r>
  <r>
    <x v="1"/>
    <x v="1"/>
    <x v="0"/>
  </r>
  <r>
    <x v="1"/>
    <x v="1"/>
    <x v="0"/>
  </r>
  <r>
    <x v="0"/>
    <x v="0"/>
    <x v="1"/>
  </r>
  <r>
    <x v="0"/>
    <x v="1"/>
    <x v="0"/>
  </r>
  <r>
    <x v="0"/>
    <x v="0"/>
    <x v="1"/>
  </r>
  <r>
    <x v="0"/>
    <x v="0"/>
    <x v="1"/>
  </r>
  <r>
    <x v="0"/>
    <x v="0"/>
    <x v="1"/>
  </r>
  <r>
    <x v="0"/>
    <x v="0"/>
    <x v="1"/>
  </r>
  <r>
    <x v="1"/>
    <x v="1"/>
    <x v="0"/>
  </r>
  <r>
    <x v="1"/>
    <x v="1"/>
    <x v="0"/>
  </r>
  <r>
    <x v="1"/>
    <x v="1"/>
    <x v="0"/>
  </r>
  <r>
    <x v="0"/>
    <x v="1"/>
    <x v="0"/>
  </r>
  <r>
    <x v="1"/>
    <x v="1"/>
    <x v="0"/>
  </r>
  <r>
    <x v="0"/>
    <x v="0"/>
    <x v="0"/>
  </r>
  <r>
    <x v="0"/>
    <x v="0"/>
    <x v="0"/>
  </r>
  <r>
    <x v="1"/>
    <x v="1"/>
    <x v="0"/>
  </r>
  <r>
    <x v="1"/>
    <x v="1"/>
    <x v="0"/>
  </r>
  <r>
    <x v="1"/>
    <x v="1"/>
    <x v="0"/>
  </r>
  <r>
    <x v="0"/>
    <x v="1"/>
    <x v="0"/>
  </r>
  <r>
    <x v="0"/>
    <x v="1"/>
    <x v="1"/>
  </r>
  <r>
    <x v="0"/>
    <x v="0"/>
    <x v="0"/>
  </r>
  <r>
    <x v="1"/>
    <x v="0"/>
    <x v="1"/>
  </r>
  <r>
    <x v="1"/>
    <x v="1"/>
    <x v="0"/>
  </r>
  <r>
    <x v="1"/>
    <x v="1"/>
    <x v="1"/>
  </r>
  <r>
    <x v="0"/>
    <x v="0"/>
    <x v="0"/>
  </r>
  <r>
    <x v="0"/>
    <x v="1"/>
    <x v="1"/>
  </r>
  <r>
    <x v="1"/>
    <x v="1"/>
    <x v="0"/>
  </r>
  <r>
    <x v="1"/>
    <x v="1"/>
    <x v="0"/>
  </r>
  <r>
    <x v="1"/>
    <x v="1"/>
    <x v="1"/>
  </r>
  <r>
    <x v="0"/>
    <x v="0"/>
    <x v="0"/>
  </r>
  <r>
    <x v="0"/>
    <x v="1"/>
    <x v="0"/>
  </r>
  <r>
    <x v="0"/>
    <x v="0"/>
    <x v="0"/>
  </r>
  <r>
    <x v="1"/>
    <x v="1"/>
    <x v="0"/>
  </r>
  <r>
    <x v="1"/>
    <x v="1"/>
    <x v="0"/>
  </r>
  <r>
    <x v="1"/>
    <x v="0"/>
    <x v="0"/>
  </r>
  <r>
    <x v="0"/>
    <x v="0"/>
    <x v="0"/>
  </r>
  <r>
    <x v="0"/>
    <x v="1"/>
    <x v="0"/>
  </r>
  <r>
    <x v="0"/>
    <x v="0"/>
    <x v="1"/>
  </r>
  <r>
    <x v="0"/>
    <x v="0"/>
    <x v="0"/>
  </r>
  <r>
    <x v="0"/>
    <x v="0"/>
    <x v="0"/>
  </r>
  <r>
    <x v="1"/>
    <x v="1"/>
    <x v="0"/>
  </r>
  <r>
    <x v="1"/>
    <x v="1"/>
    <x v="0"/>
  </r>
  <r>
    <x v="1"/>
    <x v="1"/>
    <x v="1"/>
  </r>
  <r>
    <x v="0"/>
    <x v="0"/>
    <x v="1"/>
  </r>
  <r>
    <x v="0"/>
    <x v="0"/>
    <x v="0"/>
  </r>
  <r>
    <x v="1"/>
    <x v="1"/>
    <x v="0"/>
  </r>
  <r>
    <x v="1"/>
    <x v="1"/>
    <x v="0"/>
  </r>
  <r>
    <x v="0"/>
    <x v="0"/>
    <x v="1"/>
  </r>
  <r>
    <x v="0"/>
    <x v="0"/>
    <x v="0"/>
  </r>
  <r>
    <x v="0"/>
    <x v="0"/>
    <x v="0"/>
  </r>
  <r>
    <x v="0"/>
    <x v="0"/>
    <x v="0"/>
  </r>
  <r>
    <x v="0"/>
    <x v="1"/>
    <x v="0"/>
  </r>
  <r>
    <x v="1"/>
    <x v="0"/>
    <x v="0"/>
  </r>
  <r>
    <x v="1"/>
    <x v="1"/>
    <x v="1"/>
  </r>
  <r>
    <x v="0"/>
    <x v="0"/>
    <x v="1"/>
  </r>
  <r>
    <x v="0"/>
    <x v="0"/>
    <x v="0"/>
  </r>
  <r>
    <x v="1"/>
    <x v="1"/>
    <x v="1"/>
  </r>
  <r>
    <x v="1"/>
    <x v="1"/>
    <x v="0"/>
  </r>
  <r>
    <x v="1"/>
    <x v="1"/>
    <x v="0"/>
  </r>
  <r>
    <x v="0"/>
    <x v="0"/>
    <x v="0"/>
  </r>
  <r>
    <x v="1"/>
    <x v="1"/>
    <x v="0"/>
  </r>
  <r>
    <x v="0"/>
    <x v="0"/>
    <x v="0"/>
  </r>
  <r>
    <x v="1"/>
    <x v="1"/>
    <x v="1"/>
  </r>
  <r>
    <x v="1"/>
    <x v="1"/>
    <x v="1"/>
  </r>
  <r>
    <x v="0"/>
    <x v="0"/>
    <x v="0"/>
  </r>
  <r>
    <x v="0"/>
    <x v="0"/>
    <x v="0"/>
  </r>
  <r>
    <x v="0"/>
    <x v="0"/>
    <x v="0"/>
  </r>
  <r>
    <x v="1"/>
    <x v="1"/>
    <x v="1"/>
  </r>
  <r>
    <x v="0"/>
    <x v="0"/>
    <x v="1"/>
  </r>
  <r>
    <x v="0"/>
    <x v="1"/>
    <x v="0"/>
  </r>
  <r>
    <x v="1"/>
    <x v="1"/>
    <x v="0"/>
  </r>
  <r>
    <x v="0"/>
    <x v="1"/>
    <x v="0"/>
  </r>
  <r>
    <x v="1"/>
    <x v="1"/>
    <x v="0"/>
  </r>
  <r>
    <x v="0"/>
    <x v="0"/>
    <x v="0"/>
  </r>
  <r>
    <x v="0"/>
    <x v="1"/>
    <x v="0"/>
  </r>
  <r>
    <x v="1"/>
    <x v="1"/>
    <x v="1"/>
  </r>
  <r>
    <x v="1"/>
    <x v="1"/>
    <x v="0"/>
  </r>
  <r>
    <x v="1"/>
    <x v="1"/>
    <x v="0"/>
  </r>
  <r>
    <x v="1"/>
    <x v="1"/>
    <x v="1"/>
  </r>
  <r>
    <x v="0"/>
    <x v="0"/>
    <x v="0"/>
  </r>
  <r>
    <x v="0"/>
    <x v="0"/>
    <x v="1"/>
  </r>
  <r>
    <x v="1"/>
    <x v="1"/>
    <x v="0"/>
  </r>
  <r>
    <x v="1"/>
    <x v="1"/>
    <x v="0"/>
  </r>
  <r>
    <x v="1"/>
    <x v="1"/>
    <x v="0"/>
  </r>
  <r>
    <x v="0"/>
    <x v="1"/>
    <x v="0"/>
  </r>
  <r>
    <x v="0"/>
    <x v="0"/>
    <x v="1"/>
  </r>
  <r>
    <x v="0"/>
    <x v="0"/>
    <x v="1"/>
  </r>
  <r>
    <x v="1"/>
    <x v="1"/>
    <x v="0"/>
  </r>
  <r>
    <x v="0"/>
    <x v="0"/>
    <x v="1"/>
  </r>
  <r>
    <x v="0"/>
    <x v="1"/>
    <x v="0"/>
  </r>
  <r>
    <x v="1"/>
    <x v="1"/>
    <x v="0"/>
  </r>
  <r>
    <x v="1"/>
    <x v="1"/>
    <x v="0"/>
  </r>
  <r>
    <x v="1"/>
    <x v="1"/>
    <x v="1"/>
  </r>
  <r>
    <x v="1"/>
    <x v="1"/>
    <x v="0"/>
  </r>
  <r>
    <x v="0"/>
    <x v="1"/>
    <x v="1"/>
  </r>
  <r>
    <x v="0"/>
    <x v="0"/>
    <x v="0"/>
  </r>
  <r>
    <x v="0"/>
    <x v="1"/>
    <x v="0"/>
  </r>
  <r>
    <x v="0"/>
    <x v="0"/>
    <x v="0"/>
  </r>
  <r>
    <x v="1"/>
    <x v="1"/>
    <x v="0"/>
  </r>
  <r>
    <x v="1"/>
    <x v="1"/>
    <x v="0"/>
  </r>
  <r>
    <x v="1"/>
    <x v="1"/>
    <x v="1"/>
  </r>
  <r>
    <x v="0"/>
    <x v="0"/>
    <x v="0"/>
  </r>
  <r>
    <x v="1"/>
    <x v="1"/>
    <x v="1"/>
  </r>
  <r>
    <x v="1"/>
    <x v="1"/>
    <x v="0"/>
  </r>
  <r>
    <x v="0"/>
    <x v="0"/>
    <x v="0"/>
  </r>
  <r>
    <x v="1"/>
    <x v="1"/>
    <x v="1"/>
  </r>
  <r>
    <x v="0"/>
    <x v="0"/>
    <x v="0"/>
  </r>
  <r>
    <x v="0"/>
    <x v="0"/>
    <x v="0"/>
  </r>
  <r>
    <x v="0"/>
    <x v="0"/>
    <x v="0"/>
  </r>
  <r>
    <x v="0"/>
    <x v="0"/>
    <x v="0"/>
  </r>
  <r>
    <x v="1"/>
    <x v="1"/>
    <x v="0"/>
  </r>
  <r>
    <x v="1"/>
    <x v="1"/>
    <x v="0"/>
  </r>
  <r>
    <x v="0"/>
    <x v="0"/>
    <x v="0"/>
  </r>
  <r>
    <x v="1"/>
    <x v="1"/>
    <x v="0"/>
  </r>
  <r>
    <x v="0"/>
    <x v="0"/>
    <x v="0"/>
  </r>
  <r>
    <x v="1"/>
    <x v="1"/>
    <x v="0"/>
  </r>
  <r>
    <x v="0"/>
    <x v="1"/>
    <x v="1"/>
  </r>
  <r>
    <x v="1"/>
    <x v="1"/>
    <x v="1"/>
  </r>
  <r>
    <x v="0"/>
    <x v="0"/>
    <x v="0"/>
  </r>
  <r>
    <x v="0"/>
    <x v="0"/>
    <x v="0"/>
  </r>
  <r>
    <x v="0"/>
    <x v="0"/>
    <x v="0"/>
  </r>
  <r>
    <x v="0"/>
    <x v="0"/>
    <x v="1"/>
  </r>
  <r>
    <x v="1"/>
    <x v="1"/>
    <x v="1"/>
  </r>
  <r>
    <x v="0"/>
    <x v="0"/>
    <x v="0"/>
  </r>
  <r>
    <x v="0"/>
    <x v="1"/>
    <x v="1"/>
  </r>
  <r>
    <x v="0"/>
    <x v="0"/>
    <x v="0"/>
  </r>
  <r>
    <x v="0"/>
    <x v="0"/>
    <x v="0"/>
  </r>
  <r>
    <x v="0"/>
    <x v="0"/>
    <x v="1"/>
  </r>
  <r>
    <x v="0"/>
    <x v="0"/>
    <x v="0"/>
  </r>
  <r>
    <x v="1"/>
    <x v="1"/>
    <x v="0"/>
  </r>
  <r>
    <x v="1"/>
    <x v="1"/>
    <x v="1"/>
  </r>
  <r>
    <x v="1"/>
    <x v="1"/>
    <x v="0"/>
  </r>
  <r>
    <x v="0"/>
    <x v="0"/>
    <x v="0"/>
  </r>
  <r>
    <x v="0"/>
    <x v="0"/>
    <x v="1"/>
  </r>
  <r>
    <x v="1"/>
    <x v="1"/>
    <x v="0"/>
  </r>
  <r>
    <x v="0"/>
    <x v="0"/>
    <x v="0"/>
  </r>
  <r>
    <x v="0"/>
    <x v="0"/>
    <x v="1"/>
  </r>
  <r>
    <x v="1"/>
    <x v="1"/>
    <x v="0"/>
  </r>
  <r>
    <x v="0"/>
    <x v="1"/>
    <x v="0"/>
  </r>
  <r>
    <x v="0"/>
    <x v="0"/>
    <x v="0"/>
  </r>
  <r>
    <x v="0"/>
    <x v="1"/>
    <x v="1"/>
  </r>
  <r>
    <x v="0"/>
    <x v="0"/>
    <x v="0"/>
  </r>
  <r>
    <x v="1"/>
    <x v="1"/>
    <x v="0"/>
  </r>
  <r>
    <x v="1"/>
    <x v="1"/>
    <x v="0"/>
  </r>
  <r>
    <x v="1"/>
    <x v="1"/>
    <x v="0"/>
  </r>
  <r>
    <x v="1"/>
    <x v="1"/>
    <x v="0"/>
  </r>
  <r>
    <x v="1"/>
    <x v="1"/>
    <x v="0"/>
  </r>
  <r>
    <x v="0"/>
    <x v="0"/>
    <x v="0"/>
  </r>
  <r>
    <x v="0"/>
    <x v="0"/>
    <x v="0"/>
  </r>
  <r>
    <x v="0"/>
    <x v="0"/>
    <x v="1"/>
  </r>
  <r>
    <x v="0"/>
    <x v="0"/>
    <x v="0"/>
  </r>
  <r>
    <x v="0"/>
    <x v="1"/>
    <x v="0"/>
  </r>
  <r>
    <x v="0"/>
    <x v="0"/>
    <x v="0"/>
  </r>
  <r>
    <x v="0"/>
    <x v="0"/>
    <x v="0"/>
  </r>
  <r>
    <x v="1"/>
    <x v="1"/>
    <x v="0"/>
  </r>
  <r>
    <x v="1"/>
    <x v="1"/>
    <x v="1"/>
  </r>
  <r>
    <x v="0"/>
    <x v="0"/>
    <x v="0"/>
  </r>
  <r>
    <x v="0"/>
    <x v="1"/>
    <x v="0"/>
  </r>
  <r>
    <x v="1"/>
    <x v="1"/>
    <x v="1"/>
  </r>
  <r>
    <x v="1"/>
    <x v="1"/>
    <x v="1"/>
  </r>
  <r>
    <x v="0"/>
    <x v="0"/>
    <x v="0"/>
  </r>
  <r>
    <x v="0"/>
    <x v="1"/>
    <x v="1"/>
  </r>
  <r>
    <x v="0"/>
    <x v="0"/>
    <x v="0"/>
  </r>
  <r>
    <x v="0"/>
    <x v="0"/>
    <x v="0"/>
  </r>
  <r>
    <x v="1"/>
    <x v="1"/>
    <x v="1"/>
  </r>
  <r>
    <x v="0"/>
    <x v="0"/>
    <x v="0"/>
  </r>
  <r>
    <x v="1"/>
    <x v="1"/>
    <x v="0"/>
  </r>
  <r>
    <x v="1"/>
    <x v="0"/>
    <x v="0"/>
  </r>
  <r>
    <x v="1"/>
    <x v="1"/>
    <x v="1"/>
  </r>
  <r>
    <x v="0"/>
    <x v="0"/>
    <x v="1"/>
  </r>
  <r>
    <x v="0"/>
    <x v="0"/>
    <x v="0"/>
  </r>
  <r>
    <x v="1"/>
    <x v="1"/>
    <x v="0"/>
  </r>
  <r>
    <x v="1"/>
    <x v="0"/>
    <x v="0"/>
  </r>
  <r>
    <x v="0"/>
    <x v="0"/>
    <x v="0"/>
  </r>
  <r>
    <x v="0"/>
    <x v="1"/>
    <x v="0"/>
  </r>
  <r>
    <x v="1"/>
    <x v="1"/>
    <x v="1"/>
  </r>
  <r>
    <x v="0"/>
    <x v="0"/>
    <x v="0"/>
  </r>
  <r>
    <x v="1"/>
    <x v="1"/>
    <x v="0"/>
  </r>
  <r>
    <x v="1"/>
    <x v="1"/>
    <x v="0"/>
  </r>
  <r>
    <x v="1"/>
    <x v="1"/>
    <x v="0"/>
  </r>
  <r>
    <x v="1"/>
    <x v="1"/>
    <x v="0"/>
  </r>
  <r>
    <x v="1"/>
    <x v="1"/>
    <x v="1"/>
  </r>
  <r>
    <x v="0"/>
    <x v="0"/>
    <x v="0"/>
  </r>
  <r>
    <x v="0"/>
    <x v="1"/>
    <x v="0"/>
  </r>
  <r>
    <x v="0"/>
    <x v="0"/>
    <x v="0"/>
  </r>
  <r>
    <x v="0"/>
    <x v="0"/>
    <x v="0"/>
  </r>
  <r>
    <x v="0"/>
    <x v="1"/>
    <x v="0"/>
  </r>
  <r>
    <x v="1"/>
    <x v="1"/>
    <x v="0"/>
  </r>
  <r>
    <x v="0"/>
    <x v="0"/>
    <x v="0"/>
  </r>
  <r>
    <x v="0"/>
    <x v="0"/>
    <x v="0"/>
  </r>
  <r>
    <x v="0"/>
    <x v="0"/>
    <x v="0"/>
  </r>
  <r>
    <x v="1"/>
    <x v="0"/>
    <x v="0"/>
  </r>
  <r>
    <x v="0"/>
    <x v="1"/>
    <x v="0"/>
  </r>
  <r>
    <x v="0"/>
    <x v="1"/>
    <x v="0"/>
  </r>
  <r>
    <x v="0"/>
    <x v="1"/>
    <x v="1"/>
  </r>
  <r>
    <x v="0"/>
    <x v="0"/>
    <x v="0"/>
  </r>
  <r>
    <x v="1"/>
    <x v="1"/>
    <x v="0"/>
  </r>
  <r>
    <x v="0"/>
    <x v="0"/>
    <x v="0"/>
  </r>
  <r>
    <x v="0"/>
    <x v="1"/>
    <x v="0"/>
  </r>
  <r>
    <x v="0"/>
    <x v="1"/>
    <x v="1"/>
  </r>
  <r>
    <x v="1"/>
    <x v="1"/>
    <x v="0"/>
  </r>
  <r>
    <x v="0"/>
    <x v="1"/>
    <x v="0"/>
  </r>
  <r>
    <x v="1"/>
    <x v="0"/>
    <x v="1"/>
  </r>
  <r>
    <x v="2"/>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
  <r>
    <x v="0"/>
    <x v="0"/>
    <x v="0"/>
  </r>
  <r>
    <x v="1"/>
    <x v="1"/>
    <x v="0"/>
  </r>
  <r>
    <x v="1"/>
    <x v="1"/>
    <x v="0"/>
  </r>
  <r>
    <x v="1"/>
    <x v="1"/>
    <x v="0"/>
  </r>
  <r>
    <x v="1"/>
    <x v="1"/>
    <x v="0"/>
  </r>
  <r>
    <x v="0"/>
    <x v="0"/>
    <x v="0"/>
  </r>
  <r>
    <x v="1"/>
    <x v="1"/>
    <x v="0"/>
  </r>
  <r>
    <x v="1"/>
    <x v="1"/>
    <x v="0"/>
  </r>
  <r>
    <x v="1"/>
    <x v="1"/>
    <x v="1"/>
  </r>
  <r>
    <x v="1"/>
    <x v="1"/>
    <x v="0"/>
  </r>
  <r>
    <x v="1"/>
    <x v="1"/>
    <x v="1"/>
  </r>
  <r>
    <x v="0"/>
    <x v="0"/>
    <x v="1"/>
  </r>
  <r>
    <x v="0"/>
    <x v="0"/>
    <x v="1"/>
  </r>
  <r>
    <x v="0"/>
    <x v="0"/>
    <x v="0"/>
  </r>
  <r>
    <x v="1"/>
    <x v="1"/>
    <x v="0"/>
  </r>
  <r>
    <x v="1"/>
    <x v="1"/>
    <x v="0"/>
  </r>
  <r>
    <x v="0"/>
    <x v="0"/>
    <x v="0"/>
  </r>
  <r>
    <x v="1"/>
    <x v="1"/>
    <x v="0"/>
  </r>
  <r>
    <x v="0"/>
    <x v="0"/>
    <x v="0"/>
  </r>
  <r>
    <x v="0"/>
    <x v="1"/>
    <x v="1"/>
  </r>
  <r>
    <x v="1"/>
    <x v="1"/>
    <x v="0"/>
  </r>
  <r>
    <x v="0"/>
    <x v="0"/>
    <x v="0"/>
  </r>
  <r>
    <x v="0"/>
    <x v="0"/>
    <x v="1"/>
  </r>
  <r>
    <x v="0"/>
    <x v="0"/>
    <x v="1"/>
  </r>
  <r>
    <x v="1"/>
    <x v="1"/>
    <x v="0"/>
  </r>
  <r>
    <x v="0"/>
    <x v="1"/>
    <x v="0"/>
  </r>
  <r>
    <x v="0"/>
    <x v="0"/>
    <x v="0"/>
  </r>
  <r>
    <x v="0"/>
    <x v="1"/>
    <x v="1"/>
  </r>
  <r>
    <x v="1"/>
    <x v="1"/>
    <x v="0"/>
  </r>
  <r>
    <x v="1"/>
    <x v="1"/>
    <x v="0"/>
  </r>
  <r>
    <x v="1"/>
    <x v="1"/>
    <x v="0"/>
  </r>
  <r>
    <x v="1"/>
    <x v="1"/>
    <x v="1"/>
  </r>
  <r>
    <x v="0"/>
    <x v="0"/>
    <x v="0"/>
  </r>
  <r>
    <x v="0"/>
    <x v="0"/>
    <x v="1"/>
  </r>
  <r>
    <x v="0"/>
    <x v="0"/>
    <x v="0"/>
  </r>
  <r>
    <x v="0"/>
    <x v="0"/>
    <x v="1"/>
  </r>
  <r>
    <x v="0"/>
    <x v="1"/>
    <x v="0"/>
  </r>
  <r>
    <x v="0"/>
    <x v="1"/>
    <x v="0"/>
  </r>
  <r>
    <x v="0"/>
    <x v="0"/>
    <x v="0"/>
  </r>
  <r>
    <x v="0"/>
    <x v="0"/>
    <x v="1"/>
  </r>
  <r>
    <x v="0"/>
    <x v="0"/>
    <x v="0"/>
  </r>
  <r>
    <x v="0"/>
    <x v="0"/>
    <x v="0"/>
  </r>
  <r>
    <x v="0"/>
    <x v="0"/>
    <x v="0"/>
  </r>
  <r>
    <x v="0"/>
    <x v="1"/>
    <x v="0"/>
  </r>
  <r>
    <x v="0"/>
    <x v="0"/>
    <x v="0"/>
  </r>
  <r>
    <x v="1"/>
    <x v="0"/>
    <x v="0"/>
  </r>
  <r>
    <x v="0"/>
    <x v="0"/>
    <x v="0"/>
  </r>
  <r>
    <x v="1"/>
    <x v="1"/>
    <x v="0"/>
  </r>
  <r>
    <x v="1"/>
    <x v="1"/>
    <x v="1"/>
  </r>
  <r>
    <x v="0"/>
    <x v="0"/>
    <x v="1"/>
  </r>
  <r>
    <x v="1"/>
    <x v="1"/>
    <x v="0"/>
  </r>
  <r>
    <x v="0"/>
    <x v="0"/>
    <x v="0"/>
  </r>
  <r>
    <x v="1"/>
    <x v="1"/>
    <x v="0"/>
  </r>
  <r>
    <x v="1"/>
    <x v="1"/>
    <x v="0"/>
  </r>
  <r>
    <x v="0"/>
    <x v="1"/>
    <x v="0"/>
  </r>
  <r>
    <x v="1"/>
    <x v="1"/>
    <x v="0"/>
  </r>
  <r>
    <x v="1"/>
    <x v="1"/>
    <x v="0"/>
  </r>
  <r>
    <x v="0"/>
    <x v="1"/>
    <x v="0"/>
  </r>
  <r>
    <x v="0"/>
    <x v="1"/>
    <x v="0"/>
  </r>
  <r>
    <x v="0"/>
    <x v="0"/>
    <x v="0"/>
  </r>
  <r>
    <x v="0"/>
    <x v="0"/>
    <x v="0"/>
  </r>
  <r>
    <x v="0"/>
    <x v="1"/>
    <x v="0"/>
  </r>
  <r>
    <x v="0"/>
    <x v="0"/>
    <x v="1"/>
  </r>
  <r>
    <x v="0"/>
    <x v="0"/>
    <x v="1"/>
  </r>
  <r>
    <x v="0"/>
    <x v="0"/>
    <x v="0"/>
  </r>
  <r>
    <x v="0"/>
    <x v="0"/>
    <x v="0"/>
  </r>
  <r>
    <x v="0"/>
    <x v="0"/>
    <x v="0"/>
  </r>
  <r>
    <x v="1"/>
    <x v="1"/>
    <x v="0"/>
  </r>
  <r>
    <x v="1"/>
    <x v="1"/>
    <x v="1"/>
  </r>
  <r>
    <x v="0"/>
    <x v="0"/>
    <x v="0"/>
  </r>
  <r>
    <x v="1"/>
    <x v="1"/>
    <x v="1"/>
  </r>
  <r>
    <x v="0"/>
    <x v="0"/>
    <x v="0"/>
  </r>
  <r>
    <x v="1"/>
    <x v="1"/>
    <x v="1"/>
  </r>
  <r>
    <x v="1"/>
    <x v="1"/>
    <x v="0"/>
  </r>
  <r>
    <x v="0"/>
    <x v="0"/>
    <x v="0"/>
  </r>
  <r>
    <x v="0"/>
    <x v="0"/>
    <x v="1"/>
  </r>
  <r>
    <x v="1"/>
    <x v="1"/>
    <x v="0"/>
  </r>
  <r>
    <x v="0"/>
    <x v="1"/>
    <x v="1"/>
  </r>
  <r>
    <x v="0"/>
    <x v="0"/>
    <x v="0"/>
  </r>
  <r>
    <x v="0"/>
    <x v="1"/>
    <x v="1"/>
  </r>
  <r>
    <x v="0"/>
    <x v="0"/>
    <x v="0"/>
  </r>
  <r>
    <x v="1"/>
    <x v="1"/>
    <x v="0"/>
  </r>
  <r>
    <x v="1"/>
    <x v="1"/>
    <x v="0"/>
  </r>
  <r>
    <x v="1"/>
    <x v="1"/>
    <x v="0"/>
  </r>
  <r>
    <x v="1"/>
    <x v="0"/>
    <x v="0"/>
  </r>
  <r>
    <x v="0"/>
    <x v="1"/>
    <x v="0"/>
  </r>
  <r>
    <x v="0"/>
    <x v="0"/>
    <x v="0"/>
  </r>
  <r>
    <x v="0"/>
    <x v="1"/>
    <x v="0"/>
  </r>
  <r>
    <x v="0"/>
    <x v="0"/>
    <x v="0"/>
  </r>
  <r>
    <x v="0"/>
    <x v="0"/>
    <x v="0"/>
  </r>
  <r>
    <x v="0"/>
    <x v="0"/>
    <x v="0"/>
  </r>
  <r>
    <x v="1"/>
    <x v="1"/>
    <x v="0"/>
  </r>
  <r>
    <x v="1"/>
    <x v="1"/>
    <x v="0"/>
  </r>
  <r>
    <x v="0"/>
    <x v="0"/>
    <x v="0"/>
  </r>
  <r>
    <x v="0"/>
    <x v="1"/>
    <x v="1"/>
  </r>
  <r>
    <x v="1"/>
    <x v="1"/>
    <x v="0"/>
  </r>
  <r>
    <x v="1"/>
    <x v="1"/>
    <x v="1"/>
  </r>
  <r>
    <x v="0"/>
    <x v="0"/>
    <x v="0"/>
  </r>
  <r>
    <x v="1"/>
    <x v="1"/>
    <x v="0"/>
  </r>
  <r>
    <x v="1"/>
    <x v="1"/>
    <x v="0"/>
  </r>
  <r>
    <x v="0"/>
    <x v="0"/>
    <x v="1"/>
  </r>
  <r>
    <x v="0"/>
    <x v="0"/>
    <x v="1"/>
  </r>
  <r>
    <x v="0"/>
    <x v="0"/>
    <x v="0"/>
  </r>
  <r>
    <x v="1"/>
    <x v="1"/>
    <x v="0"/>
  </r>
  <r>
    <x v="0"/>
    <x v="0"/>
    <x v="1"/>
  </r>
  <r>
    <x v="1"/>
    <x v="1"/>
    <x v="1"/>
  </r>
  <r>
    <x v="1"/>
    <x v="1"/>
    <x v="0"/>
  </r>
  <r>
    <x v="0"/>
    <x v="0"/>
    <x v="1"/>
  </r>
  <r>
    <x v="0"/>
    <x v="0"/>
    <x v="0"/>
  </r>
  <r>
    <x v="1"/>
    <x v="1"/>
    <x v="0"/>
  </r>
  <r>
    <x v="1"/>
    <x v="1"/>
    <x v="1"/>
  </r>
  <r>
    <x v="0"/>
    <x v="0"/>
    <x v="0"/>
  </r>
  <r>
    <x v="1"/>
    <x v="1"/>
    <x v="0"/>
  </r>
  <r>
    <x v="1"/>
    <x v="1"/>
    <x v="0"/>
  </r>
  <r>
    <x v="1"/>
    <x v="1"/>
    <x v="1"/>
  </r>
  <r>
    <x v="0"/>
    <x v="0"/>
    <x v="1"/>
  </r>
  <r>
    <x v="0"/>
    <x v="1"/>
    <x v="0"/>
  </r>
  <r>
    <x v="0"/>
    <x v="1"/>
    <x v="0"/>
  </r>
  <r>
    <x v="0"/>
    <x v="0"/>
    <x v="0"/>
  </r>
  <r>
    <x v="1"/>
    <x v="1"/>
    <x v="1"/>
  </r>
  <r>
    <x v="0"/>
    <x v="0"/>
    <x v="0"/>
  </r>
  <r>
    <x v="1"/>
    <x v="1"/>
    <x v="0"/>
  </r>
  <r>
    <x v="0"/>
    <x v="0"/>
    <x v="0"/>
  </r>
  <r>
    <x v="0"/>
    <x v="0"/>
    <x v="1"/>
  </r>
  <r>
    <x v="1"/>
    <x v="1"/>
    <x v="1"/>
  </r>
  <r>
    <x v="0"/>
    <x v="0"/>
    <x v="1"/>
  </r>
  <r>
    <x v="1"/>
    <x v="1"/>
    <x v="0"/>
  </r>
  <r>
    <x v="0"/>
    <x v="0"/>
    <x v="1"/>
  </r>
  <r>
    <x v="0"/>
    <x v="0"/>
    <x v="1"/>
  </r>
  <r>
    <x v="0"/>
    <x v="0"/>
    <x v="1"/>
  </r>
  <r>
    <x v="0"/>
    <x v="0"/>
    <x v="1"/>
  </r>
  <r>
    <x v="0"/>
    <x v="0"/>
    <x v="1"/>
  </r>
  <r>
    <x v="1"/>
    <x v="0"/>
    <x v="0"/>
  </r>
  <r>
    <x v="0"/>
    <x v="0"/>
    <x v="0"/>
  </r>
  <r>
    <x v="1"/>
    <x v="1"/>
    <x v="0"/>
  </r>
  <r>
    <x v="1"/>
    <x v="1"/>
    <x v="0"/>
  </r>
  <r>
    <x v="1"/>
    <x v="1"/>
    <x v="0"/>
  </r>
  <r>
    <x v="1"/>
    <x v="1"/>
    <x v="1"/>
  </r>
  <r>
    <x v="0"/>
    <x v="0"/>
    <x v="0"/>
  </r>
  <r>
    <x v="0"/>
    <x v="0"/>
    <x v="0"/>
  </r>
  <r>
    <x v="1"/>
    <x v="1"/>
    <x v="0"/>
  </r>
  <r>
    <x v="1"/>
    <x v="1"/>
    <x v="0"/>
  </r>
  <r>
    <x v="0"/>
    <x v="0"/>
    <x v="1"/>
  </r>
  <r>
    <x v="0"/>
    <x v="1"/>
    <x v="0"/>
  </r>
  <r>
    <x v="0"/>
    <x v="0"/>
    <x v="1"/>
  </r>
  <r>
    <x v="0"/>
    <x v="0"/>
    <x v="1"/>
  </r>
  <r>
    <x v="0"/>
    <x v="0"/>
    <x v="1"/>
  </r>
  <r>
    <x v="0"/>
    <x v="0"/>
    <x v="1"/>
  </r>
  <r>
    <x v="1"/>
    <x v="1"/>
    <x v="0"/>
  </r>
  <r>
    <x v="1"/>
    <x v="1"/>
    <x v="0"/>
  </r>
  <r>
    <x v="1"/>
    <x v="1"/>
    <x v="0"/>
  </r>
  <r>
    <x v="0"/>
    <x v="1"/>
    <x v="0"/>
  </r>
  <r>
    <x v="1"/>
    <x v="1"/>
    <x v="0"/>
  </r>
  <r>
    <x v="0"/>
    <x v="0"/>
    <x v="0"/>
  </r>
  <r>
    <x v="0"/>
    <x v="0"/>
    <x v="0"/>
  </r>
  <r>
    <x v="1"/>
    <x v="1"/>
    <x v="0"/>
  </r>
  <r>
    <x v="1"/>
    <x v="1"/>
    <x v="0"/>
  </r>
  <r>
    <x v="1"/>
    <x v="1"/>
    <x v="0"/>
  </r>
  <r>
    <x v="0"/>
    <x v="1"/>
    <x v="0"/>
  </r>
  <r>
    <x v="0"/>
    <x v="1"/>
    <x v="1"/>
  </r>
  <r>
    <x v="0"/>
    <x v="0"/>
    <x v="0"/>
  </r>
  <r>
    <x v="1"/>
    <x v="0"/>
    <x v="1"/>
  </r>
  <r>
    <x v="1"/>
    <x v="1"/>
    <x v="0"/>
  </r>
  <r>
    <x v="1"/>
    <x v="1"/>
    <x v="1"/>
  </r>
  <r>
    <x v="0"/>
    <x v="0"/>
    <x v="0"/>
  </r>
  <r>
    <x v="0"/>
    <x v="1"/>
    <x v="1"/>
  </r>
  <r>
    <x v="1"/>
    <x v="1"/>
    <x v="0"/>
  </r>
  <r>
    <x v="1"/>
    <x v="1"/>
    <x v="0"/>
  </r>
  <r>
    <x v="1"/>
    <x v="1"/>
    <x v="1"/>
  </r>
  <r>
    <x v="0"/>
    <x v="0"/>
    <x v="0"/>
  </r>
  <r>
    <x v="0"/>
    <x v="1"/>
    <x v="0"/>
  </r>
  <r>
    <x v="0"/>
    <x v="0"/>
    <x v="0"/>
  </r>
  <r>
    <x v="1"/>
    <x v="1"/>
    <x v="0"/>
  </r>
  <r>
    <x v="1"/>
    <x v="1"/>
    <x v="0"/>
  </r>
  <r>
    <x v="1"/>
    <x v="0"/>
    <x v="0"/>
  </r>
  <r>
    <x v="0"/>
    <x v="0"/>
    <x v="0"/>
  </r>
  <r>
    <x v="0"/>
    <x v="1"/>
    <x v="0"/>
  </r>
  <r>
    <x v="0"/>
    <x v="0"/>
    <x v="1"/>
  </r>
  <r>
    <x v="0"/>
    <x v="0"/>
    <x v="0"/>
  </r>
  <r>
    <x v="0"/>
    <x v="0"/>
    <x v="0"/>
  </r>
  <r>
    <x v="1"/>
    <x v="1"/>
    <x v="0"/>
  </r>
  <r>
    <x v="1"/>
    <x v="1"/>
    <x v="0"/>
  </r>
  <r>
    <x v="1"/>
    <x v="1"/>
    <x v="1"/>
  </r>
  <r>
    <x v="0"/>
    <x v="0"/>
    <x v="1"/>
  </r>
  <r>
    <x v="0"/>
    <x v="0"/>
    <x v="0"/>
  </r>
  <r>
    <x v="1"/>
    <x v="1"/>
    <x v="0"/>
  </r>
  <r>
    <x v="1"/>
    <x v="1"/>
    <x v="0"/>
  </r>
  <r>
    <x v="0"/>
    <x v="0"/>
    <x v="1"/>
  </r>
  <r>
    <x v="0"/>
    <x v="0"/>
    <x v="0"/>
  </r>
  <r>
    <x v="0"/>
    <x v="0"/>
    <x v="0"/>
  </r>
  <r>
    <x v="0"/>
    <x v="0"/>
    <x v="0"/>
  </r>
  <r>
    <x v="0"/>
    <x v="1"/>
    <x v="0"/>
  </r>
  <r>
    <x v="1"/>
    <x v="0"/>
    <x v="0"/>
  </r>
  <r>
    <x v="1"/>
    <x v="1"/>
    <x v="1"/>
  </r>
  <r>
    <x v="0"/>
    <x v="0"/>
    <x v="1"/>
  </r>
  <r>
    <x v="0"/>
    <x v="0"/>
    <x v="0"/>
  </r>
  <r>
    <x v="1"/>
    <x v="1"/>
    <x v="1"/>
  </r>
  <r>
    <x v="1"/>
    <x v="1"/>
    <x v="0"/>
  </r>
  <r>
    <x v="1"/>
    <x v="1"/>
    <x v="0"/>
  </r>
  <r>
    <x v="0"/>
    <x v="0"/>
    <x v="0"/>
  </r>
  <r>
    <x v="1"/>
    <x v="1"/>
    <x v="0"/>
  </r>
  <r>
    <x v="0"/>
    <x v="0"/>
    <x v="0"/>
  </r>
  <r>
    <x v="1"/>
    <x v="1"/>
    <x v="1"/>
  </r>
  <r>
    <x v="1"/>
    <x v="1"/>
    <x v="1"/>
  </r>
  <r>
    <x v="0"/>
    <x v="0"/>
    <x v="0"/>
  </r>
  <r>
    <x v="0"/>
    <x v="0"/>
    <x v="0"/>
  </r>
  <r>
    <x v="0"/>
    <x v="0"/>
    <x v="0"/>
  </r>
  <r>
    <x v="1"/>
    <x v="1"/>
    <x v="1"/>
  </r>
  <r>
    <x v="0"/>
    <x v="0"/>
    <x v="1"/>
  </r>
  <r>
    <x v="0"/>
    <x v="1"/>
    <x v="0"/>
  </r>
  <r>
    <x v="1"/>
    <x v="1"/>
    <x v="0"/>
  </r>
  <r>
    <x v="0"/>
    <x v="1"/>
    <x v="0"/>
  </r>
  <r>
    <x v="1"/>
    <x v="1"/>
    <x v="0"/>
  </r>
  <r>
    <x v="0"/>
    <x v="0"/>
    <x v="0"/>
  </r>
  <r>
    <x v="0"/>
    <x v="1"/>
    <x v="0"/>
  </r>
  <r>
    <x v="1"/>
    <x v="1"/>
    <x v="1"/>
  </r>
  <r>
    <x v="1"/>
    <x v="1"/>
    <x v="0"/>
  </r>
  <r>
    <x v="1"/>
    <x v="1"/>
    <x v="0"/>
  </r>
  <r>
    <x v="1"/>
    <x v="1"/>
    <x v="1"/>
  </r>
  <r>
    <x v="0"/>
    <x v="0"/>
    <x v="0"/>
  </r>
  <r>
    <x v="0"/>
    <x v="0"/>
    <x v="1"/>
  </r>
  <r>
    <x v="1"/>
    <x v="1"/>
    <x v="0"/>
  </r>
  <r>
    <x v="1"/>
    <x v="1"/>
    <x v="0"/>
  </r>
  <r>
    <x v="1"/>
    <x v="1"/>
    <x v="0"/>
  </r>
  <r>
    <x v="0"/>
    <x v="1"/>
    <x v="0"/>
  </r>
  <r>
    <x v="0"/>
    <x v="0"/>
    <x v="1"/>
  </r>
  <r>
    <x v="0"/>
    <x v="0"/>
    <x v="1"/>
  </r>
  <r>
    <x v="1"/>
    <x v="1"/>
    <x v="0"/>
  </r>
  <r>
    <x v="0"/>
    <x v="0"/>
    <x v="1"/>
  </r>
  <r>
    <x v="0"/>
    <x v="1"/>
    <x v="0"/>
  </r>
  <r>
    <x v="1"/>
    <x v="1"/>
    <x v="0"/>
  </r>
  <r>
    <x v="1"/>
    <x v="1"/>
    <x v="0"/>
  </r>
  <r>
    <x v="1"/>
    <x v="1"/>
    <x v="1"/>
  </r>
  <r>
    <x v="1"/>
    <x v="1"/>
    <x v="0"/>
  </r>
  <r>
    <x v="0"/>
    <x v="1"/>
    <x v="1"/>
  </r>
  <r>
    <x v="0"/>
    <x v="0"/>
    <x v="0"/>
  </r>
  <r>
    <x v="0"/>
    <x v="1"/>
    <x v="0"/>
  </r>
  <r>
    <x v="0"/>
    <x v="0"/>
    <x v="0"/>
  </r>
  <r>
    <x v="1"/>
    <x v="1"/>
    <x v="0"/>
  </r>
  <r>
    <x v="1"/>
    <x v="1"/>
    <x v="0"/>
  </r>
  <r>
    <x v="1"/>
    <x v="1"/>
    <x v="1"/>
  </r>
  <r>
    <x v="0"/>
    <x v="0"/>
    <x v="0"/>
  </r>
  <r>
    <x v="1"/>
    <x v="1"/>
    <x v="1"/>
  </r>
  <r>
    <x v="1"/>
    <x v="1"/>
    <x v="0"/>
  </r>
  <r>
    <x v="0"/>
    <x v="0"/>
    <x v="0"/>
  </r>
  <r>
    <x v="1"/>
    <x v="1"/>
    <x v="1"/>
  </r>
  <r>
    <x v="0"/>
    <x v="0"/>
    <x v="0"/>
  </r>
  <r>
    <x v="0"/>
    <x v="0"/>
    <x v="0"/>
  </r>
  <r>
    <x v="0"/>
    <x v="0"/>
    <x v="0"/>
  </r>
  <r>
    <x v="0"/>
    <x v="0"/>
    <x v="0"/>
  </r>
  <r>
    <x v="1"/>
    <x v="1"/>
    <x v="0"/>
  </r>
  <r>
    <x v="1"/>
    <x v="1"/>
    <x v="0"/>
  </r>
  <r>
    <x v="0"/>
    <x v="0"/>
    <x v="0"/>
  </r>
  <r>
    <x v="1"/>
    <x v="1"/>
    <x v="0"/>
  </r>
  <r>
    <x v="0"/>
    <x v="0"/>
    <x v="0"/>
  </r>
  <r>
    <x v="1"/>
    <x v="1"/>
    <x v="0"/>
  </r>
  <r>
    <x v="0"/>
    <x v="1"/>
    <x v="1"/>
  </r>
  <r>
    <x v="1"/>
    <x v="1"/>
    <x v="1"/>
  </r>
  <r>
    <x v="0"/>
    <x v="0"/>
    <x v="0"/>
  </r>
  <r>
    <x v="0"/>
    <x v="0"/>
    <x v="0"/>
  </r>
  <r>
    <x v="0"/>
    <x v="0"/>
    <x v="0"/>
  </r>
  <r>
    <x v="0"/>
    <x v="0"/>
    <x v="1"/>
  </r>
  <r>
    <x v="1"/>
    <x v="1"/>
    <x v="1"/>
  </r>
  <r>
    <x v="0"/>
    <x v="0"/>
    <x v="0"/>
  </r>
  <r>
    <x v="0"/>
    <x v="1"/>
    <x v="1"/>
  </r>
  <r>
    <x v="0"/>
    <x v="0"/>
    <x v="0"/>
  </r>
  <r>
    <x v="0"/>
    <x v="0"/>
    <x v="0"/>
  </r>
  <r>
    <x v="0"/>
    <x v="0"/>
    <x v="1"/>
  </r>
  <r>
    <x v="0"/>
    <x v="0"/>
    <x v="0"/>
  </r>
  <r>
    <x v="1"/>
    <x v="1"/>
    <x v="0"/>
  </r>
  <r>
    <x v="1"/>
    <x v="1"/>
    <x v="1"/>
  </r>
  <r>
    <x v="1"/>
    <x v="1"/>
    <x v="0"/>
  </r>
  <r>
    <x v="0"/>
    <x v="0"/>
    <x v="0"/>
  </r>
  <r>
    <x v="0"/>
    <x v="0"/>
    <x v="1"/>
  </r>
  <r>
    <x v="1"/>
    <x v="1"/>
    <x v="0"/>
  </r>
  <r>
    <x v="0"/>
    <x v="0"/>
    <x v="0"/>
  </r>
  <r>
    <x v="0"/>
    <x v="0"/>
    <x v="1"/>
  </r>
  <r>
    <x v="1"/>
    <x v="1"/>
    <x v="0"/>
  </r>
  <r>
    <x v="0"/>
    <x v="1"/>
    <x v="0"/>
  </r>
  <r>
    <x v="0"/>
    <x v="0"/>
    <x v="0"/>
  </r>
  <r>
    <x v="0"/>
    <x v="1"/>
    <x v="1"/>
  </r>
  <r>
    <x v="0"/>
    <x v="0"/>
    <x v="0"/>
  </r>
  <r>
    <x v="1"/>
    <x v="1"/>
    <x v="0"/>
  </r>
  <r>
    <x v="1"/>
    <x v="1"/>
    <x v="0"/>
  </r>
  <r>
    <x v="1"/>
    <x v="1"/>
    <x v="0"/>
  </r>
  <r>
    <x v="1"/>
    <x v="1"/>
    <x v="0"/>
  </r>
  <r>
    <x v="1"/>
    <x v="1"/>
    <x v="0"/>
  </r>
  <r>
    <x v="0"/>
    <x v="0"/>
    <x v="0"/>
  </r>
  <r>
    <x v="0"/>
    <x v="0"/>
    <x v="0"/>
  </r>
  <r>
    <x v="0"/>
    <x v="0"/>
    <x v="1"/>
  </r>
  <r>
    <x v="0"/>
    <x v="0"/>
    <x v="0"/>
  </r>
  <r>
    <x v="0"/>
    <x v="1"/>
    <x v="0"/>
  </r>
  <r>
    <x v="0"/>
    <x v="0"/>
    <x v="0"/>
  </r>
  <r>
    <x v="0"/>
    <x v="0"/>
    <x v="0"/>
  </r>
  <r>
    <x v="1"/>
    <x v="1"/>
    <x v="0"/>
  </r>
  <r>
    <x v="1"/>
    <x v="1"/>
    <x v="1"/>
  </r>
  <r>
    <x v="0"/>
    <x v="0"/>
    <x v="0"/>
  </r>
  <r>
    <x v="0"/>
    <x v="1"/>
    <x v="0"/>
  </r>
  <r>
    <x v="1"/>
    <x v="1"/>
    <x v="1"/>
  </r>
  <r>
    <x v="1"/>
    <x v="1"/>
    <x v="1"/>
  </r>
  <r>
    <x v="0"/>
    <x v="0"/>
    <x v="0"/>
  </r>
  <r>
    <x v="0"/>
    <x v="1"/>
    <x v="1"/>
  </r>
  <r>
    <x v="0"/>
    <x v="0"/>
    <x v="0"/>
  </r>
  <r>
    <x v="0"/>
    <x v="0"/>
    <x v="0"/>
  </r>
  <r>
    <x v="1"/>
    <x v="1"/>
    <x v="1"/>
  </r>
  <r>
    <x v="0"/>
    <x v="0"/>
    <x v="0"/>
  </r>
  <r>
    <x v="1"/>
    <x v="1"/>
    <x v="0"/>
  </r>
  <r>
    <x v="1"/>
    <x v="0"/>
    <x v="0"/>
  </r>
  <r>
    <x v="1"/>
    <x v="1"/>
    <x v="1"/>
  </r>
  <r>
    <x v="0"/>
    <x v="0"/>
    <x v="1"/>
  </r>
  <r>
    <x v="0"/>
    <x v="0"/>
    <x v="0"/>
  </r>
  <r>
    <x v="1"/>
    <x v="1"/>
    <x v="0"/>
  </r>
  <r>
    <x v="1"/>
    <x v="0"/>
    <x v="0"/>
  </r>
  <r>
    <x v="0"/>
    <x v="0"/>
    <x v="0"/>
  </r>
  <r>
    <x v="0"/>
    <x v="1"/>
    <x v="0"/>
  </r>
  <r>
    <x v="1"/>
    <x v="1"/>
    <x v="1"/>
  </r>
  <r>
    <x v="0"/>
    <x v="0"/>
    <x v="0"/>
  </r>
  <r>
    <x v="1"/>
    <x v="1"/>
    <x v="0"/>
  </r>
  <r>
    <x v="1"/>
    <x v="1"/>
    <x v="0"/>
  </r>
  <r>
    <x v="1"/>
    <x v="1"/>
    <x v="0"/>
  </r>
  <r>
    <x v="1"/>
    <x v="1"/>
    <x v="0"/>
  </r>
  <r>
    <x v="1"/>
    <x v="1"/>
    <x v="1"/>
  </r>
  <r>
    <x v="0"/>
    <x v="0"/>
    <x v="0"/>
  </r>
  <r>
    <x v="0"/>
    <x v="1"/>
    <x v="0"/>
  </r>
  <r>
    <x v="0"/>
    <x v="0"/>
    <x v="0"/>
  </r>
  <r>
    <x v="0"/>
    <x v="0"/>
    <x v="0"/>
  </r>
  <r>
    <x v="0"/>
    <x v="1"/>
    <x v="0"/>
  </r>
  <r>
    <x v="1"/>
    <x v="1"/>
    <x v="0"/>
  </r>
  <r>
    <x v="0"/>
    <x v="0"/>
    <x v="0"/>
  </r>
  <r>
    <x v="0"/>
    <x v="0"/>
    <x v="0"/>
  </r>
  <r>
    <x v="0"/>
    <x v="0"/>
    <x v="0"/>
  </r>
  <r>
    <x v="1"/>
    <x v="0"/>
    <x v="0"/>
  </r>
  <r>
    <x v="0"/>
    <x v="1"/>
    <x v="0"/>
  </r>
  <r>
    <x v="0"/>
    <x v="1"/>
    <x v="0"/>
  </r>
  <r>
    <x v="0"/>
    <x v="1"/>
    <x v="1"/>
  </r>
  <r>
    <x v="0"/>
    <x v="0"/>
    <x v="0"/>
  </r>
  <r>
    <x v="1"/>
    <x v="1"/>
    <x v="0"/>
  </r>
  <r>
    <x v="0"/>
    <x v="0"/>
    <x v="0"/>
  </r>
  <r>
    <x v="0"/>
    <x v="1"/>
    <x v="0"/>
  </r>
  <r>
    <x v="0"/>
    <x v="1"/>
    <x v="1"/>
  </r>
  <r>
    <x v="1"/>
    <x v="1"/>
    <x v="0"/>
  </r>
  <r>
    <x v="0"/>
    <x v="1"/>
    <x v="0"/>
  </r>
  <r>
    <x v="1"/>
    <x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1"/>
    <x v="0"/>
  </r>
  <r>
    <x v="0"/>
    <x v="1"/>
    <x v="0"/>
  </r>
  <r>
    <x v="0"/>
    <x v="1"/>
    <x v="0"/>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1"/>
    <x v="0"/>
    <x v="0"/>
  </r>
  <r>
    <x v="1"/>
    <x v="0"/>
    <x v="0"/>
  </r>
  <r>
    <x v="1"/>
    <x v="0"/>
    <x v="0"/>
  </r>
  <r>
    <x v="1"/>
    <x v="0"/>
    <x v="0"/>
  </r>
  <r>
    <x v="1"/>
    <x v="0"/>
    <x v="0"/>
  </r>
  <r>
    <x v="1"/>
    <x v="0"/>
    <x v="0"/>
  </r>
  <r>
    <x v="1"/>
    <x v="0"/>
    <x v="0"/>
  </r>
  <r>
    <x v="1"/>
    <x v="0"/>
    <x v="1"/>
  </r>
  <r>
    <x v="1"/>
    <x v="0"/>
    <x v="1"/>
  </r>
  <r>
    <x v="1"/>
    <x v="0"/>
    <x v="1"/>
  </r>
  <r>
    <x v="1"/>
    <x v="0"/>
    <x v="1"/>
  </r>
  <r>
    <x v="1"/>
    <x v="0"/>
    <x v="1"/>
  </r>
  <r>
    <x v="1"/>
    <x v="0"/>
    <x v="1"/>
  </r>
  <r>
    <x v="1"/>
    <x v="0"/>
    <x v="1"/>
  </r>
  <r>
    <x v="1"/>
    <x v="0"/>
    <x v="1"/>
  </r>
  <r>
    <x v="1"/>
    <x v="0"/>
    <x v="1"/>
  </r>
  <r>
    <x v="1"/>
    <x v="0"/>
    <x v="1"/>
  </r>
  <r>
    <x v="1"/>
    <x v="0"/>
    <x v="1"/>
  </r>
  <r>
    <x v="1"/>
    <x v="0"/>
    <x v="1"/>
  </r>
  <r>
    <x v="1"/>
    <x v="0"/>
    <x v="1"/>
  </r>
  <r>
    <x v="1"/>
    <x v="0"/>
    <x v="1"/>
  </r>
  <r>
    <x v="1"/>
    <x v="0"/>
    <x v="1"/>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2"/>
    <x v="2"/>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
  <r>
    <n v="345"/>
    <x v="0"/>
    <n v="22000000"/>
  </r>
  <r>
    <n v="1"/>
    <x v="1"/>
    <n v="13166667"/>
  </r>
  <r>
    <n v="60"/>
    <x v="2"/>
    <n v="13033075"/>
  </r>
  <r>
    <n v="61"/>
    <x v="3"/>
    <n v="13000000"/>
  </r>
  <r>
    <n v="232"/>
    <x v="4"/>
    <n v="12600000"/>
  </r>
  <r>
    <n v="233"/>
    <x v="5"/>
    <n v="12357143"/>
  </r>
  <r>
    <n v="376"/>
    <x v="6"/>
    <n v="12200000"/>
  </r>
  <r>
    <n v="32"/>
    <x v="7"/>
    <n v="12049040"/>
  </r>
  <r>
    <n v="377"/>
    <x v="8"/>
    <n v="11500000"/>
  </r>
  <r>
    <n v="234"/>
    <x v="9"/>
    <n v="10300000"/>
  </r>
  <r>
    <n v="118"/>
    <x v="10"/>
    <n v="10000000"/>
  </r>
  <r>
    <n v="235"/>
    <x v="11"/>
    <n v="10000000"/>
  </r>
  <r>
    <n v="92"/>
    <x v="12"/>
    <n v="9927000"/>
  </r>
  <r>
    <n v="93"/>
    <x v="13"/>
    <n v="9250000"/>
  </r>
  <r>
    <n v="236"/>
    <x v="14"/>
    <n v="9150000"/>
  </r>
  <r>
    <n v="318"/>
    <x v="15"/>
    <n v="9000000"/>
  </r>
  <r>
    <n v="119"/>
    <x v="16"/>
    <n v="8911948"/>
  </r>
  <r>
    <n v="346"/>
    <x v="17"/>
    <n v="8620921"/>
  </r>
  <r>
    <n v="347"/>
    <x v="18"/>
    <n v="8600000"/>
  </r>
  <r>
    <n v="120"/>
    <x v="19"/>
    <n v="8175000"/>
  </r>
  <r>
    <n v="121"/>
    <x v="20"/>
    <n v="8000000"/>
  </r>
  <r>
    <n v="205"/>
    <x v="21"/>
    <n v="7750000"/>
  </r>
  <r>
    <n v="148"/>
    <x v="22"/>
    <n v="7500000"/>
  </r>
  <r>
    <n v="290"/>
    <x v="23"/>
    <n v="7500000"/>
  </r>
  <r>
    <n v="348"/>
    <x v="24"/>
    <n v="7500000"/>
  </r>
  <r>
    <n v="319"/>
    <x v="25"/>
    <n v="7479409"/>
  </r>
  <r>
    <n v="122"/>
    <x v="26"/>
    <n v="7342698"/>
  </r>
  <r>
    <n v="62"/>
    <x v="27"/>
    <n v="7333333"/>
  </r>
  <r>
    <n v="63"/>
    <x v="28"/>
    <n v="7250000"/>
  </r>
  <r>
    <n v="320"/>
    <x v="29"/>
    <n v="7250000"/>
  </r>
  <r>
    <n v="378"/>
    <x v="30"/>
    <n v="7250000"/>
  </r>
  <r>
    <n v="263"/>
    <x v="31"/>
    <n v="7100000"/>
  </r>
  <r>
    <n v="64"/>
    <x v="32"/>
    <n v="7000000"/>
  </r>
  <r>
    <n v="237"/>
    <x v="33"/>
    <n v="7000000"/>
  </r>
  <r>
    <n v="238"/>
    <x v="34"/>
    <n v="7000000"/>
  </r>
  <r>
    <n v="349"/>
    <x v="35"/>
    <n v="7000000"/>
  </r>
  <r>
    <n v="65"/>
    <x v="36"/>
    <n v="6750000"/>
  </r>
  <r>
    <n v="291"/>
    <x v="37"/>
    <n v="6700000"/>
  </r>
  <r>
    <n v="33"/>
    <x v="38"/>
    <n v="6658731"/>
  </r>
  <r>
    <n v="34"/>
    <x v="39"/>
    <n v="6536612"/>
  </r>
  <r>
    <n v="239"/>
    <x v="40"/>
    <n v="6500000"/>
  </r>
  <r>
    <n v="292"/>
    <x v="41"/>
    <n v="6500000"/>
  </r>
  <r>
    <n v="66"/>
    <x v="42"/>
    <n v="6350000"/>
  </r>
  <r>
    <n v="35"/>
    <x v="43"/>
    <n v="6300921"/>
  </r>
  <r>
    <n v="67"/>
    <x v="44"/>
    <n v="6250000"/>
  </r>
  <r>
    <n v="123"/>
    <x v="45"/>
    <n v="6000000"/>
  </r>
  <r>
    <n v="176"/>
    <x v="46"/>
    <n v="6000000"/>
  </r>
  <r>
    <n v="240"/>
    <x v="47"/>
    <n v="6000000"/>
  </r>
  <r>
    <n v="241"/>
    <x v="48"/>
    <n v="6000000"/>
  </r>
  <r>
    <n v="350"/>
    <x v="49"/>
    <n v="6000000"/>
  </r>
  <r>
    <n v="321"/>
    <x v="50"/>
    <n v="5973991"/>
  </r>
  <r>
    <n v="94"/>
    <x v="51"/>
    <n v="5950000"/>
  </r>
  <r>
    <n v="95"/>
    <x v="52"/>
    <n v="5900000"/>
  </r>
  <r>
    <n v="124"/>
    <x v="53"/>
    <n v="5750000"/>
  </r>
  <r>
    <n v="293"/>
    <x v="54"/>
    <n v="5695000"/>
  </r>
  <r>
    <n v="2"/>
    <x v="55"/>
    <n v="5683013"/>
  </r>
  <r>
    <n v="125"/>
    <x v="56"/>
    <n v="5666667"/>
  </r>
  <r>
    <n v="322"/>
    <x v="57"/>
    <n v="5620316"/>
  </r>
  <r>
    <n v="294"/>
    <x v="58"/>
    <n v="5500000"/>
  </r>
  <r>
    <n v="149"/>
    <x v="59"/>
    <n v="5325000"/>
  </r>
  <r>
    <n v="150"/>
    <x v="60"/>
    <n v="5300000"/>
  </r>
  <r>
    <n v="151"/>
    <x v="61"/>
    <n v="5250000"/>
  </r>
  <r>
    <n v="242"/>
    <x v="62"/>
    <n v="5250000"/>
  </r>
  <r>
    <n v="295"/>
    <x v="63"/>
    <n v="5070000"/>
  </r>
  <r>
    <n v="96"/>
    <x v="64"/>
    <n v="5000000"/>
  </r>
  <r>
    <n v="126"/>
    <x v="65"/>
    <n v="5000000"/>
  </r>
  <r>
    <n v="177"/>
    <x v="66"/>
    <n v="5000000"/>
  </r>
  <r>
    <n v="296"/>
    <x v="67"/>
    <n v="5000000"/>
  </r>
  <r>
    <n v="152"/>
    <x v="68"/>
    <n v="4662500"/>
  </r>
  <r>
    <n v="68"/>
    <x v="69"/>
    <n v="4600000"/>
  </r>
  <r>
    <n v="3"/>
    <x v="70"/>
    <n v="4500000"/>
  </r>
  <r>
    <n v="69"/>
    <x v="71"/>
    <n v="4500000"/>
  </r>
  <r>
    <n v="70"/>
    <x v="72"/>
    <n v="4500000"/>
  </r>
  <r>
    <n v="71"/>
    <x v="73"/>
    <n v="4500000"/>
  </r>
  <r>
    <n v="97"/>
    <x v="74"/>
    <n v="4500000"/>
  </r>
  <r>
    <n v="351"/>
    <x v="75"/>
    <n v="4500000"/>
  </r>
  <r>
    <n v="352"/>
    <x v="76"/>
    <n v="4500000"/>
  </r>
  <r>
    <n v="297"/>
    <x v="77"/>
    <n v="4400000"/>
  </r>
  <r>
    <n v="36"/>
    <x v="78"/>
    <n v="4311622"/>
  </r>
  <r>
    <n v="379"/>
    <x v="79"/>
    <n v="4250000"/>
  </r>
  <r>
    <n v="37"/>
    <x v="80"/>
    <n v="4209324"/>
  </r>
  <r>
    <n v="38"/>
    <x v="81"/>
    <n v="4123245"/>
  </r>
  <r>
    <n v="264"/>
    <x v="82"/>
    <n v="4103333"/>
  </r>
  <r>
    <n v="243"/>
    <x v="83"/>
    <n v="4050000"/>
  </r>
  <r>
    <n v="153"/>
    <x v="84"/>
    <n v="3975000"/>
  </r>
  <r>
    <n v="206"/>
    <x v="85"/>
    <n v="3900000"/>
  </r>
  <r>
    <n v="178"/>
    <x v="86"/>
    <n v="3800000"/>
  </r>
  <r>
    <n v="98"/>
    <x v="87"/>
    <n v="3750000"/>
  </r>
  <r>
    <n v="154"/>
    <x v="88"/>
    <n v="3525000"/>
  </r>
  <r>
    <n v="380"/>
    <x v="89"/>
    <n v="3525000"/>
  </r>
  <r>
    <n v="4"/>
    <x v="90"/>
    <n v="3450000"/>
  </r>
  <r>
    <n v="298"/>
    <x v="91"/>
    <n v="3416667"/>
  </r>
  <r>
    <n v="5"/>
    <x v="92"/>
    <n v="3400000"/>
  </r>
  <r>
    <n v="299"/>
    <x v="93"/>
    <n v="3333333"/>
  </r>
  <r>
    <n v="265"/>
    <x v="94"/>
    <n v="3300000"/>
  </r>
  <r>
    <n v="266"/>
    <x v="95"/>
    <n v="3300000"/>
  </r>
  <r>
    <n v="381"/>
    <x v="96"/>
    <n v="3300000"/>
  </r>
  <r>
    <n v="179"/>
    <x v="97"/>
    <n v="3250000"/>
  </r>
  <r>
    <n v="267"/>
    <x v="98"/>
    <n v="3250000"/>
  </r>
  <r>
    <n v="300"/>
    <x v="99"/>
    <n v="3250000"/>
  </r>
  <r>
    <n v="301"/>
    <x v="100"/>
    <n v="3250000"/>
  </r>
  <r>
    <n v="353"/>
    <x v="101"/>
    <n v="3250000"/>
  </r>
  <r>
    <n v="354"/>
    <x v="102"/>
    <n v="3150000"/>
  </r>
  <r>
    <n v="99"/>
    <x v="103"/>
    <n v="3100000"/>
  </r>
  <r>
    <n v="39"/>
    <x v="104"/>
    <n v="3000000"/>
  </r>
  <r>
    <n v="40"/>
    <x v="105"/>
    <n v="3000000"/>
  </r>
  <r>
    <n v="72"/>
    <x v="106"/>
    <n v="3000000"/>
  </r>
  <r>
    <n v="127"/>
    <x v="107"/>
    <n v="3000000"/>
  </r>
  <r>
    <n v="382"/>
    <x v="108"/>
    <n v="3000000"/>
  </r>
  <r>
    <n v="323"/>
    <x v="109"/>
    <n v="2975000"/>
  </r>
  <r>
    <n v="324"/>
    <x v="110"/>
    <n v="2873439"/>
  </r>
  <r>
    <n v="41"/>
    <x v="111"/>
    <n v="2750000"/>
  </r>
  <r>
    <n v="325"/>
    <x v="112"/>
    <n v="2750000"/>
  </r>
  <r>
    <n v="326"/>
    <x v="113"/>
    <n v="2724447"/>
  </r>
  <r>
    <n v="128"/>
    <x v="114"/>
    <n v="2700000"/>
  </r>
  <r>
    <n v="155"/>
    <x v="115"/>
    <n v="2700000"/>
  </r>
  <r>
    <n v="129"/>
    <x v="116"/>
    <n v="2666667"/>
  </r>
  <r>
    <n v="130"/>
    <x v="117"/>
    <n v="2625000"/>
  </r>
  <r>
    <n v="131"/>
    <x v="118"/>
    <n v="2600000"/>
  </r>
  <r>
    <n v="383"/>
    <x v="119"/>
    <n v="2583333"/>
  </r>
  <r>
    <n v="132"/>
    <x v="120"/>
    <n v="2562500"/>
  </r>
  <r>
    <n v="384"/>
    <x v="121"/>
    <n v="2550000"/>
  </r>
  <r>
    <n v="6"/>
    <x v="122"/>
    <n v="2500000"/>
  </r>
  <r>
    <n v="73"/>
    <x v="123"/>
    <n v="2500000"/>
  </r>
  <r>
    <n v="385"/>
    <x v="124"/>
    <n v="2500000"/>
  </r>
  <r>
    <n v="244"/>
    <x v="125"/>
    <n v="2450000"/>
  </r>
  <r>
    <n v="156"/>
    <x v="126"/>
    <n v="2416667"/>
  </r>
  <r>
    <n v="180"/>
    <x v="127"/>
    <n v="2350000"/>
  </r>
  <r>
    <n v="42"/>
    <x v="128"/>
    <n v="2333333"/>
  </r>
  <r>
    <n v="100"/>
    <x v="129"/>
    <n v="2300000"/>
  </r>
  <r>
    <n v="181"/>
    <x v="130"/>
    <n v="2300000"/>
  </r>
  <r>
    <n v="182"/>
    <x v="131"/>
    <n v="2300000"/>
  </r>
  <r>
    <n v="386"/>
    <x v="132"/>
    <n v="2275000"/>
  </r>
  <r>
    <n v="74"/>
    <x v="133"/>
    <n v="2250000"/>
  </r>
  <r>
    <n v="302"/>
    <x v="134"/>
    <n v="2200000"/>
  </r>
  <r>
    <n v="387"/>
    <x v="135"/>
    <n v="2200000"/>
  </r>
  <r>
    <n v="388"/>
    <x v="136"/>
    <n v="2183333"/>
  </r>
  <r>
    <n v="207"/>
    <x v="137"/>
    <n v="2150000"/>
  </r>
  <r>
    <n v="75"/>
    <x v="138"/>
    <n v="2125000"/>
  </r>
  <r>
    <n v="43"/>
    <x v="139"/>
    <n v="2100000"/>
  </r>
  <r>
    <n v="389"/>
    <x v="140"/>
    <n v="2100000"/>
  </r>
  <r>
    <n v="245"/>
    <x v="141"/>
    <n v="2050000"/>
  </r>
  <r>
    <n v="355"/>
    <x v="142"/>
    <n v="2050000"/>
  </r>
  <r>
    <n v="268"/>
    <x v="143"/>
    <n v="2025000"/>
  </r>
  <r>
    <n v="7"/>
    <x v="144"/>
    <n v="2000000"/>
  </r>
  <r>
    <n v="44"/>
    <x v="145"/>
    <n v="2000000"/>
  </r>
  <r>
    <n v="133"/>
    <x v="146"/>
    <n v="2000000"/>
  </r>
  <r>
    <n v="303"/>
    <x v="147"/>
    <n v="2000000"/>
  </r>
  <r>
    <n v="356"/>
    <x v="148"/>
    <n v="2000000"/>
  </r>
  <r>
    <n v="101"/>
    <x v="149"/>
    <n v="1925000"/>
  </r>
  <r>
    <n v="183"/>
    <x v="150"/>
    <n v="1900000"/>
  </r>
  <r>
    <n v="269"/>
    <x v="151"/>
    <n v="1900000"/>
  </r>
  <r>
    <n v="157"/>
    <x v="152"/>
    <n v="1850000"/>
  </r>
  <r>
    <n v="304"/>
    <x v="153"/>
    <n v="1850000"/>
  </r>
  <r>
    <n v="76"/>
    <x v="154"/>
    <n v="1800000"/>
  </r>
  <r>
    <n v="134"/>
    <x v="155"/>
    <n v="1800000"/>
  </r>
  <r>
    <n v="208"/>
    <x v="156"/>
    <n v="1800000"/>
  </r>
  <r>
    <n v="270"/>
    <x v="157"/>
    <n v="1800000"/>
  </r>
  <r>
    <n v="246"/>
    <x v="158"/>
    <n v="1700000"/>
  </r>
  <r>
    <n v="305"/>
    <x v="159"/>
    <n v="1700000"/>
  </r>
  <r>
    <n v="306"/>
    <x v="160"/>
    <n v="1700000"/>
  </r>
  <r>
    <n v="77"/>
    <x v="161"/>
    <n v="1680000"/>
  </r>
  <r>
    <n v="78"/>
    <x v="162"/>
    <n v="1625000"/>
  </r>
  <r>
    <n v="135"/>
    <x v="163"/>
    <n v="1600000"/>
  </r>
  <r>
    <n v="247"/>
    <x v="164"/>
    <n v="1600000"/>
  </r>
  <r>
    <n v="45"/>
    <x v="165"/>
    <n v="1550000"/>
  </r>
  <r>
    <n v="390"/>
    <x v="166"/>
    <n v="1550000"/>
  </r>
  <r>
    <n v="8"/>
    <x v="167"/>
    <n v="1500000"/>
  </r>
  <r>
    <n v="102"/>
    <x v="168"/>
    <n v="1500000"/>
  </r>
  <r>
    <n v="136"/>
    <x v="169"/>
    <n v="1500000"/>
  </r>
  <r>
    <n v="307"/>
    <x v="170"/>
    <n v="1500000"/>
  </r>
  <r>
    <n v="391"/>
    <x v="171"/>
    <n v="1500000"/>
  </r>
  <r>
    <n v="79"/>
    <x v="172"/>
    <n v="1450000"/>
  </r>
  <r>
    <n v="209"/>
    <x v="173"/>
    <n v="1450000"/>
  </r>
  <r>
    <n v="357"/>
    <x v="174"/>
    <n v="1420000"/>
  </r>
  <r>
    <n v="327"/>
    <x v="175"/>
    <n v="1400000"/>
  </r>
  <r>
    <n v="358"/>
    <x v="176"/>
    <n v="1400000"/>
  </r>
  <r>
    <n v="80"/>
    <x v="177"/>
    <n v="1375000"/>
  </r>
  <r>
    <n v="137"/>
    <x v="178"/>
    <n v="1325000"/>
  </r>
  <r>
    <n v="81"/>
    <x v="179"/>
    <n v="1300000"/>
  </r>
  <r>
    <n v="9"/>
    <x v="180"/>
    <n v="1250000"/>
  </r>
  <r>
    <n v="46"/>
    <x v="181"/>
    <n v="1225000"/>
  </r>
  <r>
    <n v="47"/>
    <x v="182"/>
    <n v="1200000"/>
  </r>
  <r>
    <n v="158"/>
    <x v="183"/>
    <n v="1200000"/>
  </r>
  <r>
    <n v="184"/>
    <x v="184"/>
    <n v="1200000"/>
  </r>
  <r>
    <n v="10"/>
    <x v="185"/>
    <n v="1150000"/>
  </r>
  <r>
    <n v="185"/>
    <x v="186"/>
    <n v="1150000"/>
  </r>
  <r>
    <n v="11"/>
    <x v="187"/>
    <n v="1125000"/>
  </r>
  <r>
    <n v="271"/>
    <x v="188"/>
    <n v="1116667"/>
  </r>
  <r>
    <n v="159"/>
    <x v="189"/>
    <n v="1100000"/>
  </r>
  <r>
    <n v="210"/>
    <x v="190"/>
    <n v="1100000"/>
  </r>
  <r>
    <n v="248"/>
    <x v="191"/>
    <n v="1100000"/>
  </r>
  <r>
    <n v="308"/>
    <x v="192"/>
    <n v="1100000"/>
  </r>
  <r>
    <n v="309"/>
    <x v="193"/>
    <n v="1100000"/>
  </r>
  <r>
    <n v="82"/>
    <x v="194"/>
    <n v="1050000"/>
  </r>
  <r>
    <n v="83"/>
    <x v="195"/>
    <n v="1000000"/>
  </r>
  <r>
    <n v="84"/>
    <x v="196"/>
    <n v="1000000"/>
  </r>
  <r>
    <n v="103"/>
    <x v="197"/>
    <n v="1000000"/>
  </r>
  <r>
    <n v="392"/>
    <x v="198"/>
    <n v="1000000"/>
  </r>
  <r>
    <n v="393"/>
    <x v="199"/>
    <n v="1000000"/>
  </r>
  <r>
    <n v="104"/>
    <x v="200"/>
    <n v="975000"/>
  </r>
  <r>
    <n v="328"/>
    <x v="201"/>
    <n v="975000"/>
  </r>
  <r>
    <n v="12"/>
    <x v="202"/>
    <n v="900000"/>
  </r>
  <r>
    <n v="211"/>
    <x v="203"/>
    <n v="900000"/>
  </r>
  <r>
    <n v="272"/>
    <x v="204"/>
    <n v="900000"/>
  </r>
  <r>
    <n v="249"/>
    <x v="205"/>
    <n v="850000"/>
  </r>
  <r>
    <n v="359"/>
    <x v="206"/>
    <n v="850000"/>
  </r>
  <r>
    <n v="310"/>
    <x v="207"/>
    <n v="837500"/>
  </r>
  <r>
    <n v="329"/>
    <x v="208"/>
    <n v="835000"/>
  </r>
  <r>
    <n v="186"/>
    <x v="209"/>
    <n v="800000"/>
  </r>
  <r>
    <n v="360"/>
    <x v="210"/>
    <n v="800000"/>
  </r>
  <r>
    <n v="105"/>
    <x v="211"/>
    <n v="750000"/>
  </r>
  <r>
    <n v="187"/>
    <x v="212"/>
    <n v="750000"/>
  </r>
  <r>
    <n v="188"/>
    <x v="213"/>
    <n v="750000"/>
  </r>
  <r>
    <n v="330"/>
    <x v="214"/>
    <n v="750000"/>
  </r>
  <r>
    <n v="394"/>
    <x v="215"/>
    <n v="733333"/>
  </r>
  <r>
    <n v="395"/>
    <x v="216"/>
    <n v="725000"/>
  </r>
  <r>
    <n v="13"/>
    <x v="217"/>
    <n v="715000"/>
  </r>
  <r>
    <n v="14"/>
    <x v="218"/>
    <n v="705000"/>
  </r>
  <r>
    <n v="85"/>
    <x v="219"/>
    <n v="700000"/>
  </r>
  <r>
    <n v="331"/>
    <x v="220"/>
    <n v="700000"/>
  </r>
  <r>
    <n v="160"/>
    <x v="221"/>
    <n v="650000"/>
  </r>
  <r>
    <n v="332"/>
    <x v="222"/>
    <n v="650000"/>
  </r>
  <r>
    <n v="361"/>
    <x v="223"/>
    <n v="650000"/>
  </r>
  <r>
    <n v="250"/>
    <x v="224"/>
    <n v="630000"/>
  </r>
  <r>
    <n v="273"/>
    <x v="225"/>
    <n v="625000"/>
  </r>
  <r>
    <n v="138"/>
    <x v="226"/>
    <n v="600000"/>
  </r>
  <r>
    <n v="106"/>
    <x v="227"/>
    <n v="550000"/>
  </r>
  <r>
    <n v="274"/>
    <x v="228"/>
    <n v="525000"/>
  </r>
  <r>
    <n v="15"/>
    <x v="229"/>
    <n v="500000"/>
  </r>
  <r>
    <n v="212"/>
    <x v="230"/>
    <n v="500000"/>
  </r>
  <r>
    <n v="251"/>
    <x v="231"/>
    <n v="500000"/>
  </r>
  <r>
    <n v="362"/>
    <x v="232"/>
    <n v="500000"/>
  </r>
  <r>
    <n v="363"/>
    <x v="233"/>
    <n v="450000"/>
  </r>
  <r>
    <n v="161"/>
    <x v="234"/>
    <n v="440000"/>
  </r>
  <r>
    <n v="162"/>
    <x v="235"/>
    <n v="425000"/>
  </r>
  <r>
    <n v="189"/>
    <x v="236"/>
    <n v="425000"/>
  </r>
  <r>
    <n v="311"/>
    <x v="237"/>
    <n v="425000"/>
  </r>
  <r>
    <n v="312"/>
    <x v="238"/>
    <n v="425000"/>
  </r>
  <r>
    <n v="163"/>
    <x v="239"/>
    <n v="420000"/>
  </r>
  <r>
    <n v="364"/>
    <x v="240"/>
    <n v="406500"/>
  </r>
  <r>
    <n v="86"/>
    <x v="241"/>
    <n v="400000"/>
  </r>
  <r>
    <n v="107"/>
    <x v="242"/>
    <n v="400000"/>
  </r>
  <r>
    <n v="213"/>
    <x v="243"/>
    <n v="400000"/>
  </r>
  <r>
    <n v="214"/>
    <x v="244"/>
    <n v="400000"/>
  </r>
  <r>
    <n v="87"/>
    <x v="245"/>
    <n v="390000"/>
  </r>
  <r>
    <n v="139"/>
    <x v="246"/>
    <n v="387500"/>
  </r>
  <r>
    <n v="108"/>
    <x v="247"/>
    <n v="375000"/>
  </r>
  <r>
    <n v="109"/>
    <x v="248"/>
    <n v="375000"/>
  </r>
  <r>
    <n v="275"/>
    <x v="249"/>
    <n v="375000"/>
  </r>
  <r>
    <n v="164"/>
    <x v="250"/>
    <n v="355000"/>
  </r>
  <r>
    <n v="16"/>
    <x v="251"/>
    <n v="350000"/>
  </r>
  <r>
    <n v="17"/>
    <x v="252"/>
    <n v="350000"/>
  </r>
  <r>
    <n v="48"/>
    <x v="253"/>
    <n v="350000"/>
  </r>
  <r>
    <n v="252"/>
    <x v="254"/>
    <n v="350000"/>
  </r>
  <r>
    <n v="276"/>
    <x v="255"/>
    <n v="350000"/>
  </r>
  <r>
    <n v="333"/>
    <x v="256"/>
    <n v="350000"/>
  </r>
  <r>
    <n v="165"/>
    <x v="257"/>
    <n v="345000"/>
  </r>
  <r>
    <n v="215"/>
    <x v="258"/>
    <n v="325000"/>
  </r>
  <r>
    <n v="18"/>
    <x v="259"/>
    <n v="320000"/>
  </r>
  <r>
    <n v="190"/>
    <x v="260"/>
    <n v="320000"/>
  </r>
  <r>
    <n v="253"/>
    <x v="261"/>
    <n v="320000"/>
  </r>
  <r>
    <n v="254"/>
    <x v="262"/>
    <n v="320000"/>
  </r>
  <r>
    <n v="110"/>
    <x v="263"/>
    <n v="315000"/>
  </r>
  <r>
    <n v="191"/>
    <x v="264"/>
    <n v="310000"/>
  </r>
  <r>
    <n v="365"/>
    <x v="265"/>
    <n v="310000"/>
  </r>
  <r>
    <n v="366"/>
    <x v="266"/>
    <n v="307500"/>
  </r>
  <r>
    <n v="111"/>
    <x v="267"/>
    <n v="300000"/>
  </r>
  <r>
    <n v="367"/>
    <x v="268"/>
    <n v="300000"/>
  </r>
  <r>
    <n v="368"/>
    <x v="269"/>
    <n v="295000"/>
  </r>
  <r>
    <n v="277"/>
    <x v="270"/>
    <n v="290000"/>
  </r>
  <r>
    <n v="278"/>
    <x v="271"/>
    <n v="290000"/>
  </r>
  <r>
    <n v="313"/>
    <x v="272"/>
    <n v="285000"/>
  </r>
  <r>
    <n v="279"/>
    <x v="273"/>
    <n v="282500"/>
  </r>
  <r>
    <n v="19"/>
    <x v="274"/>
    <n v="280000"/>
  </r>
  <r>
    <n v="192"/>
    <x v="275"/>
    <n v="280000"/>
  </r>
  <r>
    <n v="369"/>
    <x v="276"/>
    <n v="277500"/>
  </r>
  <r>
    <n v="20"/>
    <x v="277"/>
    <n v="275000"/>
  </r>
  <r>
    <n v="166"/>
    <x v="278"/>
    <n v="275000"/>
  </r>
  <r>
    <n v="193"/>
    <x v="279"/>
    <n v="275000"/>
  </r>
  <r>
    <n v="216"/>
    <x v="280"/>
    <n v="275000"/>
  </r>
  <r>
    <n v="314"/>
    <x v="281"/>
    <n v="275000"/>
  </r>
  <r>
    <n v="21"/>
    <x v="282"/>
    <n v="270000"/>
  </r>
  <r>
    <n v="22"/>
    <x v="283"/>
    <n v="270000"/>
  </r>
  <r>
    <n v="49"/>
    <x v="284"/>
    <n v="270000"/>
  </r>
  <r>
    <n v="255"/>
    <x v="285"/>
    <n v="270000"/>
  </r>
  <r>
    <n v="334"/>
    <x v="286"/>
    <n v="270000"/>
  </r>
  <r>
    <n v="280"/>
    <x v="287"/>
    <n v="267500"/>
  </r>
  <r>
    <n v="194"/>
    <x v="288"/>
    <n v="265000"/>
  </r>
  <r>
    <n v="370"/>
    <x v="289"/>
    <n v="265000"/>
  </r>
  <r>
    <n v="112"/>
    <x v="290"/>
    <n v="260000"/>
  </r>
  <r>
    <n v="167"/>
    <x v="291"/>
    <n v="260000"/>
  </r>
  <r>
    <n v="195"/>
    <x v="292"/>
    <n v="260000"/>
  </r>
  <r>
    <n v="196"/>
    <x v="293"/>
    <n v="260000"/>
  </r>
  <r>
    <n v="217"/>
    <x v="294"/>
    <n v="260000"/>
  </r>
  <r>
    <n v="218"/>
    <x v="295"/>
    <n v="260000"/>
  </r>
  <r>
    <n v="335"/>
    <x v="296"/>
    <n v="260000"/>
  </r>
  <r>
    <n v="336"/>
    <x v="297"/>
    <n v="260000"/>
  </r>
  <r>
    <n v="168"/>
    <x v="298"/>
    <n v="255000"/>
  </r>
  <r>
    <n v="169"/>
    <x v="299"/>
    <n v="255000"/>
  </r>
  <r>
    <n v="219"/>
    <x v="300"/>
    <n v="255000"/>
  </r>
  <r>
    <n v="337"/>
    <x v="301"/>
    <n v="255000"/>
  </r>
  <r>
    <n v="338"/>
    <x v="302"/>
    <n v="255000"/>
  </r>
  <r>
    <n v="339"/>
    <x v="303"/>
    <n v="255000"/>
  </r>
  <r>
    <n v="23"/>
    <x v="304"/>
    <n v="250000"/>
  </r>
  <r>
    <n v="170"/>
    <x v="305"/>
    <n v="250000"/>
  </r>
  <r>
    <n v="220"/>
    <x v="306"/>
    <n v="250000"/>
  </r>
  <r>
    <n v="371"/>
    <x v="307"/>
    <n v="250000"/>
  </r>
  <r>
    <n v="281"/>
    <x v="308"/>
    <n v="245000"/>
  </r>
  <r>
    <n v="140"/>
    <x v="309"/>
    <n v="243000"/>
  </r>
  <r>
    <n v="340"/>
    <x v="310"/>
    <n v="242500"/>
  </r>
  <r>
    <n v="282"/>
    <x v="311"/>
    <n v="240750"/>
  </r>
  <r>
    <n v="171"/>
    <x v="312"/>
    <n v="240000"/>
  </r>
  <r>
    <n v="172"/>
    <x v="313"/>
    <n v="240000"/>
  </r>
  <r>
    <n v="221"/>
    <x v="314"/>
    <n v="240000"/>
  </r>
  <r>
    <n v="283"/>
    <x v="315"/>
    <n v="240000"/>
  </r>
  <r>
    <n v="372"/>
    <x v="316"/>
    <n v="240000"/>
  </r>
  <r>
    <n v="341"/>
    <x v="317"/>
    <n v="237500"/>
  </r>
  <r>
    <n v="141"/>
    <x v="318"/>
    <n v="237000"/>
  </r>
  <r>
    <n v="50"/>
    <x v="319"/>
    <n v="235000"/>
  </r>
  <r>
    <n v="197"/>
    <x v="320"/>
    <n v="235000"/>
  </r>
  <r>
    <n v="198"/>
    <x v="321"/>
    <n v="235000"/>
  </r>
  <r>
    <n v="222"/>
    <x v="322"/>
    <n v="235000"/>
  </r>
  <r>
    <n v="223"/>
    <x v="323"/>
    <n v="235000"/>
  </r>
  <r>
    <n v="315"/>
    <x v="324"/>
    <n v="235000"/>
  </r>
  <r>
    <n v="51"/>
    <x v="325"/>
    <n v="232500"/>
  </r>
  <r>
    <n v="284"/>
    <x v="326"/>
    <n v="232500"/>
  </r>
  <r>
    <n v="24"/>
    <x v="327"/>
    <n v="232000"/>
  </r>
  <r>
    <n v="52"/>
    <x v="328"/>
    <n v="230000"/>
  </r>
  <r>
    <n v="113"/>
    <x v="329"/>
    <n v="230000"/>
  </r>
  <r>
    <n v="142"/>
    <x v="330"/>
    <n v="230000"/>
  </r>
  <r>
    <n v="256"/>
    <x v="331"/>
    <n v="230000"/>
  </r>
  <r>
    <n v="53"/>
    <x v="332"/>
    <n v="226000"/>
  </r>
  <r>
    <n v="88"/>
    <x v="333"/>
    <n v="225000"/>
  </r>
  <r>
    <n v="114"/>
    <x v="334"/>
    <n v="225000"/>
  </r>
  <r>
    <n v="285"/>
    <x v="335"/>
    <n v="225000"/>
  </r>
  <r>
    <n v="396"/>
    <x v="336"/>
    <n v="225000"/>
  </r>
  <r>
    <n v="397"/>
    <x v="337"/>
    <n v="223000"/>
  </r>
  <r>
    <n v="398"/>
    <x v="338"/>
    <n v="223000"/>
  </r>
  <r>
    <n v="89"/>
    <x v="339"/>
    <n v="222500"/>
  </r>
  <r>
    <n v="143"/>
    <x v="340"/>
    <n v="219000"/>
  </r>
  <r>
    <n v="286"/>
    <x v="341"/>
    <n v="217500"/>
  </r>
  <r>
    <n v="173"/>
    <x v="342"/>
    <n v="217000"/>
  </r>
  <r>
    <n v="25"/>
    <x v="343"/>
    <n v="215000"/>
  </r>
  <r>
    <n v="54"/>
    <x v="344"/>
    <n v="215000"/>
  </r>
  <r>
    <n v="224"/>
    <x v="345"/>
    <n v="215000"/>
  </r>
  <r>
    <n v="225"/>
    <x v="346"/>
    <n v="215000"/>
  </r>
  <r>
    <n v="144"/>
    <x v="347"/>
    <n v="214000"/>
  </r>
  <r>
    <n v="226"/>
    <x v="348"/>
    <n v="212500"/>
  </r>
  <r>
    <n v="199"/>
    <x v="349"/>
    <n v="211500"/>
  </r>
  <r>
    <n v="55"/>
    <x v="350"/>
    <n v="210000"/>
  </r>
  <r>
    <n v="227"/>
    <x v="351"/>
    <n v="210000"/>
  </r>
  <r>
    <n v="145"/>
    <x v="352"/>
    <n v="209000"/>
  </r>
  <r>
    <n v="146"/>
    <x v="353"/>
    <n v="208000"/>
  </r>
  <r>
    <n v="342"/>
    <x v="354"/>
    <n v="208000"/>
  </r>
  <r>
    <n v="26"/>
    <x v="355"/>
    <n v="207500"/>
  </r>
  <r>
    <n v="228"/>
    <x v="356"/>
    <n v="207500"/>
  </r>
  <r>
    <n v="373"/>
    <x v="357"/>
    <n v="207000"/>
  </r>
  <r>
    <n v="257"/>
    <x v="358"/>
    <n v="206000"/>
  </r>
  <r>
    <n v="56"/>
    <x v="359"/>
    <n v="205000"/>
  </r>
  <r>
    <n v="57"/>
    <x v="360"/>
    <n v="205000"/>
  </r>
  <r>
    <n v="115"/>
    <x v="361"/>
    <n v="205000"/>
  </r>
  <r>
    <n v="200"/>
    <x v="362"/>
    <n v="205000"/>
  </r>
  <r>
    <n v="201"/>
    <x v="363"/>
    <n v="205000"/>
  </r>
  <r>
    <n v="229"/>
    <x v="364"/>
    <n v="205000"/>
  </r>
  <r>
    <n v="287"/>
    <x v="365"/>
    <n v="205000"/>
  </r>
  <r>
    <n v="258"/>
    <x v="366"/>
    <n v="204750"/>
  </r>
  <r>
    <n v="202"/>
    <x v="367"/>
    <n v="204000"/>
  </r>
  <r>
    <n v="259"/>
    <x v="368"/>
    <n v="204000"/>
  </r>
  <r>
    <n v="288"/>
    <x v="369"/>
    <n v="204000"/>
  </r>
  <r>
    <n v="27"/>
    <x v="370"/>
    <n v="203500"/>
  </r>
  <r>
    <n v="203"/>
    <x v="371"/>
    <n v="202500"/>
  </r>
  <r>
    <n v="316"/>
    <x v="372"/>
    <n v="202500"/>
  </r>
  <r>
    <n v="317"/>
    <x v="373"/>
    <n v="202500"/>
  </r>
  <r>
    <n v="374"/>
    <x v="374"/>
    <n v="202500"/>
  </r>
  <r>
    <n v="375"/>
    <x v="375"/>
    <n v="202500"/>
  </r>
  <r>
    <n v="399"/>
    <x v="376"/>
    <n v="202500"/>
  </r>
  <r>
    <n v="147"/>
    <x v="377"/>
    <n v="202000"/>
  </r>
  <r>
    <n v="343"/>
    <x v="378"/>
    <n v="202000"/>
  </r>
  <r>
    <n v="116"/>
    <x v="379"/>
    <n v="201000"/>
  </r>
  <r>
    <n v="289"/>
    <x v="380"/>
    <n v="201000"/>
  </r>
  <r>
    <n v="28"/>
    <x v="381"/>
    <n v="200500"/>
  </r>
  <r>
    <n v="29"/>
    <x v="382"/>
    <n v="200000"/>
  </r>
  <r>
    <n v="30"/>
    <x v="383"/>
    <n v="200000"/>
  </r>
  <r>
    <n v="31"/>
    <x v="384"/>
    <n v="200000"/>
  </r>
  <r>
    <n v="58"/>
    <x v="385"/>
    <n v="200000"/>
  </r>
  <r>
    <n v="59"/>
    <x v="386"/>
    <n v="200000"/>
  </r>
  <r>
    <n v="90"/>
    <x v="387"/>
    <n v="200000"/>
  </r>
  <r>
    <n v="91"/>
    <x v="388"/>
    <n v="200000"/>
  </r>
  <r>
    <n v="117"/>
    <x v="389"/>
    <n v="200000"/>
  </r>
  <r>
    <n v="174"/>
    <x v="390"/>
    <n v="200000"/>
  </r>
  <r>
    <n v="175"/>
    <x v="391"/>
    <n v="200000"/>
  </r>
  <r>
    <n v="204"/>
    <x v="392"/>
    <n v="200000"/>
  </r>
  <r>
    <n v="230"/>
    <x v="393"/>
    <n v="200000"/>
  </r>
  <r>
    <n v="231"/>
    <x v="394"/>
    <n v="200000"/>
  </r>
  <r>
    <n v="260"/>
    <x v="395"/>
    <n v="200000"/>
  </r>
  <r>
    <n v="261"/>
    <x v="396"/>
    <n v="200000"/>
  </r>
  <r>
    <n v="262"/>
    <x v="397"/>
    <n v="200000"/>
  </r>
  <r>
    <n v="344"/>
    <x v="398"/>
    <n v="200000"/>
  </r>
  <r>
    <n v="400"/>
    <x v="399"/>
    <n v="200000"/>
  </r>
  <r>
    <n v="401"/>
    <x v="400"/>
    <n v="200000"/>
  </r>
  <r>
    <s v="Baseball Players Salary 2001"/>
    <x v="401"/>
    <m/>
  </r>
  <r>
    <m/>
    <x v="401"/>
    <m/>
  </r>
  <r>
    <m/>
    <x v="401"/>
    <m/>
  </r>
  <r>
    <m/>
    <x v="401"/>
    <m/>
  </r>
  <r>
    <m/>
    <x v="401"/>
    <m/>
  </r>
  <r>
    <m/>
    <x v="401"/>
    <m/>
  </r>
  <r>
    <m/>
    <x v="401"/>
    <m/>
  </r>
  <r>
    <m/>
    <x v="401"/>
    <m/>
  </r>
  <r>
    <m/>
    <x v="401"/>
    <m/>
  </r>
  <r>
    <m/>
    <x v="401"/>
    <m/>
  </r>
  <r>
    <m/>
    <x v="401"/>
    <m/>
  </r>
  <r>
    <m/>
    <x v="401"/>
    <m/>
  </r>
  <r>
    <m/>
    <x v="401"/>
    <m/>
  </r>
  <r>
    <m/>
    <x v="401"/>
    <m/>
  </r>
  <r>
    <m/>
    <x v="401"/>
    <m/>
  </r>
  <r>
    <m/>
    <x v="401"/>
    <m/>
  </r>
  <r>
    <m/>
    <x v="401"/>
    <m/>
  </r>
  <r>
    <m/>
    <x v="401"/>
    <m/>
  </r>
  <r>
    <m/>
    <x v="401"/>
    <m/>
  </r>
  <r>
    <m/>
    <x v="401"/>
    <m/>
  </r>
  <r>
    <m/>
    <x v="401"/>
    <m/>
  </r>
  <r>
    <m/>
    <x v="401"/>
    <m/>
  </r>
  <r>
    <m/>
    <x v="401"/>
    <m/>
  </r>
  <r>
    <m/>
    <x v="40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70E81B-1F0C-4941-972D-4ED3D6351736}" name="PivotTable7" cacheId="15" applyNumberFormats="0" applyBorderFormats="0" applyFontFormats="0" applyPatternFormats="0" applyAlignmentFormats="0" applyWidthHeightFormats="1" dataCaption="Values" updatedVersion="8" minRefreshableVersion="3" useAutoFormatting="1" itemPrintTitles="1" createdVersion="8" indent="0" multipleFieldFilters="0">
  <location ref="F46:I50" firstHeaderRow="1" firstDataRow="2" firstDataCol="1" rowPageCount="1" colPageCount="1"/>
  <pivotFields count="3">
    <pivotField axis="axisPage" dataField="1" showAll="0">
      <items count="3">
        <item x="0"/>
        <item x="1"/>
        <item t="default"/>
      </items>
    </pivotField>
    <pivotField axis="axisRow" showAll="0">
      <items count="3">
        <item x="1"/>
        <item x="0"/>
        <item t="default"/>
      </items>
    </pivotField>
    <pivotField axis="axisCol" showAll="0">
      <items count="3">
        <item x="0"/>
        <item x="1"/>
        <item t="default"/>
      </items>
    </pivotField>
  </pivotFields>
  <rowFields count="1">
    <field x="1"/>
  </rowFields>
  <rowItems count="3">
    <i>
      <x/>
    </i>
    <i>
      <x v="1"/>
    </i>
    <i t="grand">
      <x/>
    </i>
  </rowItems>
  <colFields count="1">
    <field x="2"/>
  </colFields>
  <colItems count="3">
    <i>
      <x/>
    </i>
    <i>
      <x v="1"/>
    </i>
    <i t="grand">
      <x/>
    </i>
  </colItems>
  <pageFields count="1">
    <pageField fld="0" item="1" hier="-1"/>
  </pageFields>
  <dataFields count="1">
    <dataField name="Count of Station Wag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FF8E50-71A4-4257-A0C5-FDAFDF3B934D}" name="PivotTable6" cacheId="9" applyNumberFormats="0" applyBorderFormats="0" applyFontFormats="0" applyPatternFormats="0" applyAlignmentFormats="0" applyWidthHeightFormats="1" dataCaption="Values" updatedVersion="8" minRefreshableVersion="3" useAutoFormatting="1" itemPrintTitles="1" createdVersion="8" indent="0" multipleFieldFilters="0">
  <location ref="F25:I29" firstHeaderRow="1" firstDataRow="2" firstDataCol="1"/>
  <pivotFields count="3">
    <pivotField dataField="1" showAll="0">
      <items count="4">
        <item x="0"/>
        <item x="1"/>
        <item x="2"/>
        <item t="default"/>
      </items>
    </pivotField>
    <pivotField axis="axisRow" showAll="0">
      <items count="4">
        <item x="1"/>
        <item x="0"/>
        <item h="1" x="2"/>
        <item t="default"/>
      </items>
    </pivotField>
    <pivotField axis="axisCol" showAll="0">
      <items count="4">
        <item x="0"/>
        <item x="1"/>
        <item x="2"/>
        <item t="default"/>
      </items>
    </pivotField>
  </pivotFields>
  <rowFields count="1">
    <field x="1"/>
  </rowFields>
  <rowItems count="3">
    <i>
      <x/>
    </i>
    <i>
      <x v="1"/>
    </i>
    <i t="grand">
      <x/>
    </i>
  </rowItems>
  <colFields count="1">
    <field x="2"/>
  </colFields>
  <colItems count="3">
    <i>
      <x/>
    </i>
    <i>
      <x v="1"/>
    </i>
    <i t="grand">
      <x/>
    </i>
  </colItems>
  <dataFields count="1">
    <dataField name="Count of Station Wag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C75C61-6DAF-47C0-8618-6A7E02ADD2D3}" name="PivotTable8" cacheId="2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22:H30" firstHeaderRow="1" firstDataRow="2" firstDataCol="1"/>
  <pivotFields count="3">
    <pivotField axis="axisRow" showAll="0">
      <items count="4">
        <item x="1"/>
        <item x="0"/>
        <item h="1" x="2"/>
        <item t="default"/>
      </items>
    </pivotField>
    <pivotField axis="axisRow" showAll="0">
      <items count="4">
        <item x="0"/>
        <item x="1"/>
        <item x="2"/>
        <item t="default"/>
      </items>
    </pivotField>
    <pivotField axis="axisCol" dataField="1" showAll="0">
      <items count="4">
        <item x="0"/>
        <item x="1"/>
        <item x="2"/>
        <item t="default"/>
      </items>
    </pivotField>
  </pivotFields>
  <rowFields count="2">
    <field x="0"/>
    <field x="1"/>
  </rowFields>
  <rowItems count="7">
    <i>
      <x/>
    </i>
    <i r="1">
      <x/>
    </i>
    <i r="1">
      <x v="1"/>
    </i>
    <i>
      <x v="1"/>
    </i>
    <i r="1">
      <x/>
    </i>
    <i r="1">
      <x v="1"/>
    </i>
    <i t="grand">
      <x/>
    </i>
  </rowItems>
  <colFields count="1">
    <field x="2"/>
  </colFields>
  <colItems count="3">
    <i>
      <x/>
    </i>
    <i>
      <x v="1"/>
    </i>
    <i t="grand">
      <x/>
    </i>
  </colItems>
  <dataFields count="1">
    <dataField name="Count of Outco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B83140-D22A-4FBC-89BB-5C05595D5D72}" name="PivotTable10" cacheId="25"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406" firstHeaderRow="1" firstDataRow="1" firstDataCol="1"/>
  <pivotFields count="3">
    <pivotField showAll="0"/>
    <pivotField axis="axisRow" showAll="0" sortType="descending">
      <items count="403">
        <item x="292"/>
        <item x="351"/>
        <item x="23"/>
        <item x="341"/>
        <item x="67"/>
        <item x="217"/>
        <item x="216"/>
        <item x="109"/>
        <item x="0"/>
        <item x="224"/>
        <item x="49"/>
        <item x="34"/>
        <item x="373"/>
        <item x="168"/>
        <item x="220"/>
        <item x="100"/>
        <item x="350"/>
        <item x="315"/>
        <item x="117"/>
        <item x="112"/>
        <item x="252"/>
        <item x="370"/>
        <item x="251"/>
        <item x="5"/>
        <item x="215"/>
        <item x="291"/>
        <item x="279"/>
        <item x="357"/>
        <item x="190"/>
        <item x="118"/>
        <item x="59"/>
        <item x="248"/>
        <item x="303"/>
        <item x="124"/>
        <item x="21"/>
        <item x="39"/>
        <item x="391"/>
        <item x="99"/>
        <item x="193"/>
        <item x="254"/>
        <item x="364"/>
        <item x="241"/>
        <item x="150"/>
        <item x="126"/>
        <item x="175"/>
        <item x="336"/>
        <item x="181"/>
        <item x="145"/>
        <item x="183"/>
        <item x="211"/>
        <item x="27"/>
        <item x="285"/>
        <item x="236"/>
        <item x="6"/>
        <item x="264"/>
        <item x="272"/>
        <item x="242"/>
        <item x="148"/>
        <item x="349"/>
        <item x="324"/>
        <item x="119"/>
        <item x="152"/>
        <item x="400"/>
        <item x="325"/>
        <item x="263"/>
        <item x="179"/>
        <item x="338"/>
        <item x="396"/>
        <item x="16"/>
        <item x="47"/>
        <item x="165"/>
        <item x="331"/>
        <item x="230"/>
        <item x="219"/>
        <item x="258"/>
        <item x="398"/>
        <item x="61"/>
        <item x="135"/>
        <item x="288"/>
        <item x="77"/>
        <item x="395"/>
        <item x="189"/>
        <item x="32"/>
        <item x="90"/>
        <item x="123"/>
        <item x="35"/>
        <item x="89"/>
        <item x="65"/>
        <item x="213"/>
        <item x="60"/>
        <item x="134"/>
        <item x="382"/>
        <item x="33"/>
        <item x="295"/>
        <item x="38"/>
        <item x="13"/>
        <item x="362"/>
        <item x="88"/>
        <item x="80"/>
        <item x="203"/>
        <item x="138"/>
        <item x="274"/>
        <item x="105"/>
        <item x="7"/>
        <item x="158"/>
        <item x="376"/>
        <item x="210"/>
        <item x="149"/>
        <item x="73"/>
        <item x="172"/>
        <item x="353"/>
        <item x="369"/>
        <item x="45"/>
        <item x="160"/>
        <item x="375"/>
        <item x="358"/>
        <item x="195"/>
        <item x="347"/>
        <item x="22"/>
        <item x="4"/>
        <item x="276"/>
        <item x="233"/>
        <item x="259"/>
        <item x="281"/>
        <item x="186"/>
        <item x="205"/>
        <item x="161"/>
        <item x="51"/>
        <item x="120"/>
        <item x="283"/>
        <item x="153"/>
        <item x="322"/>
        <item x="198"/>
        <item x="393"/>
        <item x="98"/>
        <item x="42"/>
        <item x="97"/>
        <item x="57"/>
        <item x="339"/>
        <item x="174"/>
        <item x="282"/>
        <item x="332"/>
        <item x="360"/>
        <item x="108"/>
        <item x="257"/>
        <item x="1"/>
        <item x="28"/>
        <item x="371"/>
        <item x="164"/>
        <item x="383"/>
        <item x="240"/>
        <item x="367"/>
        <item x="312"/>
        <item x="261"/>
        <item x="53"/>
        <item x="15"/>
        <item x="296"/>
        <item x="307"/>
        <item x="184"/>
        <item x="346"/>
        <item x="269"/>
        <item x="156"/>
        <item x="155"/>
        <item x="58"/>
        <item x="246"/>
        <item x="56"/>
        <item x="225"/>
        <item x="137"/>
        <item x="79"/>
        <item x="222"/>
        <item x="302"/>
        <item x="359"/>
        <item x="133"/>
        <item x="206"/>
        <item x="335"/>
        <item x="12"/>
        <item x="50"/>
        <item x="237"/>
        <item x="70"/>
        <item x="389"/>
        <item x="110"/>
        <item x="94"/>
        <item x="167"/>
        <item x="182"/>
        <item x="25"/>
        <item x="197"/>
        <item x="243"/>
        <item x="321"/>
        <item x="200"/>
        <item x="72"/>
        <item x="121"/>
        <item x="54"/>
        <item x="122"/>
        <item x="18"/>
        <item x="330"/>
        <item x="280"/>
        <item x="41"/>
        <item x="82"/>
        <item x="212"/>
        <item x="95"/>
        <item x="253"/>
        <item x="345"/>
        <item x="154"/>
        <item x="342"/>
        <item x="385"/>
        <item x="223"/>
        <item x="104"/>
        <item x="93"/>
        <item x="127"/>
        <item x="255"/>
        <item x="235"/>
        <item x="266"/>
        <item x="273"/>
        <item x="390"/>
        <item x="86"/>
        <item x="319"/>
        <item x="188"/>
        <item x="227"/>
        <item x="19"/>
        <item x="294"/>
        <item x="191"/>
        <item x="130"/>
        <item x="30"/>
        <item x="348"/>
        <item x="314"/>
        <item x="113"/>
        <item x="238"/>
        <item x="352"/>
        <item x="37"/>
        <item x="31"/>
        <item x="318"/>
        <item x="374"/>
        <item x="229"/>
        <item x="83"/>
        <item x="201"/>
        <item x="313"/>
        <item x="111"/>
        <item x="327"/>
        <item x="36"/>
        <item x="380"/>
        <item x="207"/>
        <item x="293"/>
        <item x="64"/>
        <item x="329"/>
        <item x="234"/>
        <item x="10"/>
        <item x="356"/>
        <item x="379"/>
        <item x="309"/>
        <item x="63"/>
        <item x="103"/>
        <item x="290"/>
        <item x="171"/>
        <item x="101"/>
        <item x="214"/>
        <item x="20"/>
        <item x="24"/>
        <item x="337"/>
        <item x="363"/>
        <item x="199"/>
        <item x="173"/>
        <item x="361"/>
        <item x="343"/>
        <item x="209"/>
        <item x="320"/>
        <item x="394"/>
        <item x="231"/>
        <item x="260"/>
        <item x="87"/>
        <item x="2"/>
        <item x="14"/>
        <item x="365"/>
        <item x="334"/>
        <item x="157"/>
        <item x="147"/>
        <item x="326"/>
        <item x="142"/>
        <item x="275"/>
        <item x="323"/>
        <item x="226"/>
        <item x="250"/>
        <item x="85"/>
        <item x="299"/>
        <item x="386"/>
        <item x="355"/>
        <item x="284"/>
        <item x="368"/>
        <item x="143"/>
        <item x="78"/>
        <item x="91"/>
        <item x="208"/>
        <item x="218"/>
        <item x="354"/>
        <item x="344"/>
        <item x="44"/>
        <item x="204"/>
        <item x="11"/>
        <item x="125"/>
        <item x="66"/>
        <item x="128"/>
        <item x="265"/>
        <item x="271"/>
        <item x="107"/>
        <item x="141"/>
        <item x="202"/>
        <item x="81"/>
        <item x="232"/>
        <item x="144"/>
        <item x="159"/>
        <item x="129"/>
        <item x="40"/>
        <item x="140"/>
        <item x="146"/>
        <item x="256"/>
        <item x="387"/>
        <item x="166"/>
        <item x="3"/>
        <item x="196"/>
        <item x="17"/>
        <item x="308"/>
        <item x="304"/>
        <item x="366"/>
        <item x="102"/>
        <item x="297"/>
        <item x="8"/>
        <item x="52"/>
        <item x="131"/>
        <item x="169"/>
        <item x="177"/>
        <item x="76"/>
        <item x="298"/>
        <item x="26"/>
        <item x="46"/>
        <item x="270"/>
        <item x="71"/>
        <item x="115"/>
        <item x="9"/>
        <item x="162"/>
        <item x="74"/>
        <item x="268"/>
        <item x="286"/>
        <item x="340"/>
        <item x="75"/>
        <item x="287"/>
        <item x="372"/>
        <item x="399"/>
        <item x="316"/>
        <item x="305"/>
        <item x="328"/>
        <item x="310"/>
        <item x="249"/>
        <item x="62"/>
        <item x="43"/>
        <item x="194"/>
        <item x="277"/>
        <item x="397"/>
        <item x="289"/>
        <item x="187"/>
        <item x="267"/>
        <item x="239"/>
        <item x="136"/>
        <item x="381"/>
        <item x="388"/>
        <item x="185"/>
        <item x="139"/>
        <item x="170"/>
        <item x="301"/>
        <item x="114"/>
        <item x="132"/>
        <item x="163"/>
        <item x="221"/>
        <item x="178"/>
        <item x="151"/>
        <item x="317"/>
        <item x="311"/>
        <item x="176"/>
        <item x="228"/>
        <item x="55"/>
        <item x="106"/>
        <item x="377"/>
        <item x="48"/>
        <item x="84"/>
        <item x="262"/>
        <item x="192"/>
        <item x="244"/>
        <item x="333"/>
        <item x="96"/>
        <item x="68"/>
        <item x="392"/>
        <item x="247"/>
        <item x="306"/>
        <item x="378"/>
        <item x="300"/>
        <item x="245"/>
        <item x="180"/>
        <item x="69"/>
        <item x="92"/>
        <item x="29"/>
        <item x="384"/>
        <item x="278"/>
        <item x="116"/>
        <item x="401"/>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403">
    <i>
      <x v="8"/>
    </i>
    <i>
      <x v="145"/>
    </i>
    <i>
      <x v="269"/>
    </i>
    <i>
      <x v="316"/>
    </i>
    <i>
      <x v="119"/>
    </i>
    <i>
      <x v="23"/>
    </i>
    <i>
      <x v="53"/>
    </i>
    <i>
      <x v="103"/>
    </i>
    <i>
      <x v="324"/>
    </i>
    <i>
      <x v="336"/>
    </i>
    <i>
      <x v="245"/>
    </i>
    <i>
      <x v="296"/>
    </i>
    <i>
      <x v="175"/>
    </i>
    <i>
      <x v="95"/>
    </i>
    <i>
      <x v="270"/>
    </i>
    <i>
      <x v="155"/>
    </i>
    <i>
      <x v="68"/>
    </i>
    <i>
      <x v="318"/>
    </i>
    <i>
      <x v="193"/>
    </i>
    <i>
      <x v="218"/>
    </i>
    <i>
      <x v="255"/>
    </i>
    <i>
      <x v="34"/>
    </i>
    <i>
      <x v="256"/>
    </i>
    <i>
      <x v="2"/>
    </i>
    <i>
      <x v="118"/>
    </i>
    <i>
      <x v="184"/>
    </i>
    <i>
      <x v="331"/>
    </i>
    <i>
      <x v="50"/>
    </i>
    <i>
      <x v="146"/>
    </i>
    <i>
      <x v="397"/>
    </i>
    <i>
      <x v="222"/>
    </i>
    <i>
      <x v="229"/>
    </i>
    <i>
      <x v="92"/>
    </i>
    <i>
      <x v="11"/>
    </i>
    <i>
      <x v="85"/>
    </i>
    <i>
      <x v="82"/>
    </i>
    <i>
      <x v="238"/>
    </i>
    <i>
      <x v="228"/>
    </i>
    <i>
      <x v="94"/>
    </i>
    <i>
      <x v="35"/>
    </i>
    <i>
      <x v="310"/>
    </i>
    <i>
      <x v="196"/>
    </i>
    <i>
      <x v="135"/>
    </i>
    <i>
      <x v="352"/>
    </i>
    <i>
      <x v="294"/>
    </i>
    <i>
      <x v="380"/>
    </i>
    <i>
      <x v="69"/>
    </i>
    <i>
      <x v="10"/>
    </i>
    <i>
      <x v="112"/>
    </i>
    <i>
      <x v="332"/>
    </i>
    <i>
      <x v="176"/>
    </i>
    <i>
      <x v="127"/>
    </i>
    <i>
      <x v="325"/>
    </i>
    <i>
      <x v="154"/>
    </i>
    <i>
      <x v="191"/>
    </i>
    <i>
      <x v="377"/>
    </i>
    <i>
      <x v="165"/>
    </i>
    <i>
      <x v="137"/>
    </i>
    <i>
      <x v="163"/>
    </i>
    <i>
      <x v="30"/>
    </i>
    <i>
      <x v="89"/>
    </i>
    <i>
      <x v="76"/>
    </i>
    <i>
      <x v="351"/>
    </i>
    <i>
      <x v="249"/>
    </i>
    <i>
      <x v="242"/>
    </i>
    <i>
      <x v="87"/>
    </i>
    <i>
      <x v="298"/>
    </i>
    <i>
      <x v="4"/>
    </i>
    <i>
      <x v="387"/>
    </i>
    <i>
      <x v="395"/>
    </i>
    <i>
      <x v="178"/>
    </i>
    <i>
      <x v="334"/>
    </i>
    <i>
      <x v="108"/>
    </i>
    <i>
      <x v="342"/>
    </i>
    <i>
      <x v="338"/>
    </i>
    <i>
      <x v="329"/>
    </i>
    <i>
      <x v="189"/>
    </i>
    <i>
      <x v="79"/>
    </i>
    <i>
      <x v="288"/>
    </i>
    <i>
      <x v="168"/>
    </i>
    <i>
      <x v="98"/>
    </i>
    <i>
      <x v="305"/>
    </i>
    <i>
      <x v="197"/>
    </i>
    <i>
      <x v="233"/>
    </i>
    <i>
      <x v="381"/>
    </i>
    <i>
      <x v="281"/>
    </i>
    <i>
      <x v="214"/>
    </i>
    <i>
      <x v="268"/>
    </i>
    <i>
      <x v="97"/>
    </i>
    <i>
      <x v="86"/>
    </i>
    <i>
      <x v="83"/>
    </i>
    <i>
      <x v="289"/>
    </i>
    <i>
      <x v="396"/>
    </i>
    <i>
      <x v="207"/>
    </i>
    <i>
      <x v="386"/>
    </i>
    <i>
      <x v="181"/>
    </i>
    <i>
      <x v="199"/>
    </i>
    <i>
      <x v="15"/>
    </i>
    <i>
      <x v="37"/>
    </i>
    <i>
      <x v="134"/>
    </i>
    <i>
      <x v="253"/>
    </i>
    <i>
      <x v="136"/>
    </i>
    <i>
      <x v="322"/>
    </i>
    <i>
      <x v="250"/>
    </i>
    <i>
      <x v="302"/>
    </i>
    <i>
      <x v="102"/>
    </i>
    <i>
      <x v="378"/>
    </i>
    <i>
      <x v="143"/>
    </i>
    <i>
      <x v="206"/>
    </i>
    <i>
      <x v="7"/>
    </i>
    <i>
      <x v="180"/>
    </i>
    <i>
      <x v="19"/>
    </i>
    <i>
      <x v="236"/>
    </i>
    <i>
      <x v="225"/>
    </i>
    <i>
      <x v="367"/>
    </i>
    <i>
      <x v="335"/>
    </i>
    <i>
      <x v="400"/>
    </i>
    <i>
      <x v="18"/>
    </i>
    <i>
      <x v="29"/>
    </i>
    <i>
      <x v="60"/>
    </i>
    <i>
      <x v="128"/>
    </i>
    <i>
      <x v="190"/>
    </i>
    <i>
      <x v="84"/>
    </i>
    <i>
      <x v="33"/>
    </i>
    <i>
      <x v="192"/>
    </i>
    <i>
      <x v="297"/>
    </i>
    <i>
      <x v="43"/>
    </i>
    <i>
      <x v="208"/>
    </i>
    <i>
      <x v="299"/>
    </i>
    <i>
      <x v="221"/>
    </i>
    <i>
      <x v="309"/>
    </i>
    <i>
      <x v="326"/>
    </i>
    <i>
      <x v="368"/>
    </i>
    <i>
      <x v="172"/>
    </i>
    <i>
      <x v="90"/>
    </i>
    <i>
      <x v="77"/>
    </i>
    <i>
      <x v="360"/>
    </i>
    <i>
      <x v="167"/>
    </i>
    <i>
      <x v="100"/>
    </i>
    <i>
      <x v="311"/>
    </i>
    <i>
      <x v="364"/>
    </i>
    <i>
      <x v="276"/>
    </i>
    <i>
      <x v="303"/>
    </i>
    <i>
      <x v="287"/>
    </i>
    <i>
      <x v="47"/>
    </i>
    <i>
      <x v="307"/>
    </i>
    <i>
      <x v="57"/>
    </i>
    <i>
      <x v="274"/>
    </i>
    <i>
      <x v="312"/>
    </i>
    <i>
      <x v="107"/>
    </i>
    <i>
      <x v="372"/>
    </i>
    <i>
      <x v="42"/>
    </i>
    <i>
      <x v="130"/>
    </i>
    <i>
      <x v="61"/>
    </i>
    <i>
      <x v="162"/>
    </i>
    <i>
      <x v="161"/>
    </i>
    <i>
      <x v="273"/>
    </i>
    <i>
      <x v="202"/>
    </i>
    <i>
      <x v="113"/>
    </i>
    <i>
      <x v="104"/>
    </i>
    <i>
      <x v="308"/>
    </i>
    <i>
      <x v="126"/>
    </i>
    <i>
      <x v="337"/>
    </i>
    <i>
      <x v="369"/>
    </i>
    <i>
      <x v="148"/>
    </i>
    <i>
      <x v="315"/>
    </i>
    <i>
      <x v="70"/>
    </i>
    <i>
      <x v="327"/>
    </i>
    <i>
      <x v="252"/>
    </i>
    <i>
      <x v="182"/>
    </i>
    <i>
      <x v="365"/>
    </i>
    <i>
      <x v="13"/>
    </i>
    <i>
      <x v="260"/>
    </i>
    <i>
      <x v="109"/>
    </i>
    <i>
      <x v="139"/>
    </i>
    <i>
      <x v="44"/>
    </i>
    <i>
      <x v="375"/>
    </i>
    <i>
      <x v="328"/>
    </i>
    <i>
      <x v="371"/>
    </i>
    <i>
      <x v="65"/>
    </i>
    <i>
      <x v="394"/>
    </i>
    <i>
      <x v="46"/>
    </i>
    <i>
      <x v="158"/>
    </i>
    <i>
      <x v="183"/>
    </i>
    <i>
      <x v="48"/>
    </i>
    <i>
      <x v="124"/>
    </i>
    <i>
      <x v="363"/>
    </i>
    <i>
      <x v="357"/>
    </i>
    <i>
      <x v="216"/>
    </i>
    <i>
      <x v="383"/>
    </i>
    <i>
      <x v="28"/>
    </i>
    <i>
      <x v="220"/>
    </i>
    <i>
      <x v="81"/>
    </i>
    <i>
      <x v="38"/>
    </i>
    <i>
      <x v="353"/>
    </i>
    <i>
      <x v="132"/>
    </i>
    <i>
      <x v="185"/>
    </i>
    <i>
      <x v="317"/>
    </i>
    <i>
      <x v="116"/>
    </i>
    <i>
      <x v="259"/>
    </i>
    <i>
      <x v="188"/>
    </i>
    <i>
      <x v="234"/>
    </i>
    <i>
      <x v="304"/>
    </i>
    <i>
      <x v="99"/>
    </i>
    <i>
      <x v="295"/>
    </i>
    <i>
      <x v="173"/>
    </i>
    <i>
      <x v="125"/>
    </i>
    <i>
      <x v="240"/>
    </i>
    <i>
      <x v="290"/>
    </i>
    <i>
      <x v="263"/>
    </i>
    <i>
      <x v="106"/>
    </i>
    <i>
      <x v="88"/>
    </i>
    <i>
      <x v="49"/>
    </i>
    <i>
      <x v="254"/>
    </i>
    <i>
      <x v="198"/>
    </i>
    <i>
      <x v="24"/>
    </i>
    <i>
      <x v="6"/>
    </i>
    <i>
      <x v="5"/>
    </i>
    <i>
      <x v="291"/>
    </i>
    <i>
      <x v="73"/>
    </i>
    <i>
      <x v="14"/>
    </i>
    <i>
      <x v="370"/>
    </i>
    <i>
      <x v="169"/>
    </i>
    <i>
      <x v="205"/>
    </i>
    <i>
      <x v="9"/>
    </i>
    <i>
      <x v="166"/>
    </i>
    <i>
      <x v="279"/>
    </i>
    <i>
      <x v="217"/>
    </i>
    <i>
      <x v="376"/>
    </i>
    <i>
      <x v="266"/>
    </i>
    <i>
      <x v="232"/>
    </i>
    <i>
      <x v="72"/>
    </i>
    <i>
      <x v="306"/>
    </i>
    <i>
      <x v="121"/>
    </i>
    <i>
      <x v="244"/>
    </i>
    <i>
      <x v="177"/>
    </i>
    <i>
      <x v="226"/>
    </i>
    <i>
      <x v="210"/>
    </i>
    <i>
      <x v="52"/>
    </i>
    <i>
      <x v="359"/>
    </i>
    <i>
      <x v="150"/>
    </i>
    <i>
      <x v="56"/>
    </i>
    <i>
      <x v="186"/>
    </i>
    <i>
      <x v="384"/>
    </i>
    <i>
      <x v="41"/>
    </i>
    <i>
      <x v="393"/>
    </i>
    <i>
      <x v="164"/>
    </i>
    <i>
      <x v="350"/>
    </i>
    <i>
      <x v="389"/>
    </i>
    <i>
      <x v="31"/>
    </i>
    <i>
      <x v="280"/>
    </i>
    <i>
      <x v="39"/>
    </i>
    <i>
      <x v="20"/>
    </i>
    <i>
      <x v="22"/>
    </i>
    <i>
      <x v="313"/>
    </i>
    <i>
      <x v="209"/>
    </i>
    <i>
      <x v="200"/>
    </i>
    <i>
      <x v="144"/>
    </i>
    <i>
      <x v="74"/>
    </i>
    <i>
      <x v="153"/>
    </i>
    <i>
      <x v="382"/>
    </i>
    <i>
      <x v="267"/>
    </i>
    <i>
      <x v="122"/>
    </i>
    <i>
      <x v="64"/>
    </i>
    <i>
      <x v="300"/>
    </i>
    <i>
      <x v="54"/>
    </i>
    <i>
      <x v="211"/>
    </i>
    <i>
      <x v="358"/>
    </i>
    <i>
      <x v="339"/>
    </i>
    <i>
      <x v="160"/>
    </i>
    <i>
      <x v="301"/>
    </i>
    <i>
      <x v="333"/>
    </i>
    <i>
      <x v="55"/>
    </i>
    <i>
      <x v="212"/>
    </i>
    <i>
      <x v="277"/>
    </i>
    <i>
      <x v="101"/>
    </i>
    <i>
      <x v="120"/>
    </i>
    <i>
      <x v="123"/>
    </i>
    <i>
      <x v="26"/>
    </i>
    <i>
      <x v="195"/>
    </i>
    <i>
      <x v="354"/>
    </i>
    <i>
      <x v="399"/>
    </i>
    <i>
      <x v="129"/>
    </i>
    <i>
      <x v="340"/>
    </i>
    <i>
      <x v="51"/>
    </i>
    <i>
      <x v="140"/>
    </i>
    <i>
      <x v="285"/>
    </i>
    <i>
      <x v="343"/>
    </i>
    <i>
      <x v="78"/>
    </i>
    <i>
      <x v="356"/>
    </i>
    <i>
      <x v="25"/>
    </i>
    <i>
      <x v="241"/>
    </i>
    <i>
      <x v="156"/>
    </i>
    <i>
      <x v="219"/>
    </i>
    <i>
      <x/>
    </i>
    <i>
      <x v="323"/>
    </i>
    <i>
      <x v="251"/>
    </i>
    <i>
      <x v="93"/>
    </i>
    <i>
      <x v="32"/>
    </i>
    <i>
      <x v="170"/>
    </i>
    <i>
      <x v="330"/>
    </i>
    <i>
      <x v="392"/>
    </i>
    <i>
      <x v="366"/>
    </i>
    <i>
      <x v="282"/>
    </i>
    <i>
      <x v="347"/>
    </i>
    <i>
      <x v="390"/>
    </i>
    <i>
      <x v="320"/>
    </i>
    <i>
      <x v="157"/>
    </i>
    <i>
      <x v="319"/>
    </i>
    <i>
      <x v="248"/>
    </i>
    <i>
      <x v="349"/>
    </i>
    <i>
      <x v="374"/>
    </i>
    <i>
      <x v="346"/>
    </i>
    <i>
      <x v="224"/>
    </i>
    <i>
      <x v="17"/>
    </i>
    <i>
      <x v="235"/>
    </i>
    <i>
      <x v="152"/>
    </i>
    <i>
      <x v="373"/>
    </i>
    <i>
      <x v="230"/>
    </i>
    <i>
      <x v="187"/>
    </i>
    <i>
      <x v="278"/>
    </i>
    <i>
      <x v="131"/>
    </i>
    <i>
      <x v="59"/>
    </i>
    <i>
      <x v="264"/>
    </i>
    <i>
      <x v="215"/>
    </i>
    <i>
      <x v="63"/>
    </i>
    <i>
      <x v="275"/>
    </i>
    <i>
      <x v="237"/>
    </i>
    <i>
      <x v="71"/>
    </i>
    <i>
      <x v="243"/>
    </i>
    <i>
      <x v="348"/>
    </i>
    <i>
      <x v="194"/>
    </i>
    <i>
      <x v="141"/>
    </i>
    <i>
      <x v="174"/>
    </i>
    <i>
      <x v="272"/>
    </i>
    <i>
      <x v="385"/>
    </i>
    <i>
      <x v="45"/>
    </i>
    <i>
      <x v="257"/>
    </i>
    <i>
      <x v="66"/>
    </i>
    <i>
      <x v="138"/>
    </i>
    <i>
      <x v="341"/>
    </i>
    <i>
      <x v="3"/>
    </i>
    <i>
      <x v="203"/>
    </i>
    <i>
      <x v="201"/>
    </i>
    <i>
      <x v="262"/>
    </i>
    <i>
      <x v="293"/>
    </i>
    <i>
      <x v="159"/>
    </i>
    <i>
      <x v="117"/>
    </i>
    <i>
      <x v="223"/>
    </i>
    <i>
      <x v="58"/>
    </i>
    <i>
      <x v="16"/>
    </i>
    <i>
      <x v="1"/>
    </i>
    <i>
      <x v="227"/>
    </i>
    <i>
      <x v="292"/>
    </i>
    <i>
      <x v="110"/>
    </i>
    <i>
      <x v="246"/>
    </i>
    <i>
      <x v="284"/>
    </i>
    <i>
      <x v="27"/>
    </i>
    <i>
      <x v="115"/>
    </i>
    <i>
      <x v="171"/>
    </i>
    <i>
      <x v="271"/>
    </i>
    <i>
      <x v="261"/>
    </i>
    <i>
      <x v="258"/>
    </i>
    <i>
      <x v="96"/>
    </i>
    <i>
      <x v="142"/>
    </i>
    <i>
      <x v="40"/>
    </i>
    <i>
      <x v="321"/>
    </i>
    <i>
      <x v="151"/>
    </i>
    <i>
      <x v="286"/>
    </i>
    <i>
      <x v="111"/>
    </i>
    <i>
      <x v="21"/>
    </i>
    <i>
      <x v="344"/>
    </i>
    <i>
      <x v="105"/>
    </i>
    <i>
      <x v="12"/>
    </i>
    <i>
      <x v="147"/>
    </i>
    <i>
      <x v="114"/>
    </i>
    <i>
      <x v="231"/>
    </i>
    <i>
      <x v="391"/>
    </i>
    <i>
      <x v="379"/>
    </i>
    <i>
      <x v="239"/>
    </i>
    <i>
      <x v="247"/>
    </i>
    <i>
      <x v="361"/>
    </i>
    <i>
      <x v="149"/>
    </i>
    <i>
      <x v="133"/>
    </i>
    <i>
      <x v="213"/>
    </i>
    <i>
      <x v="62"/>
    </i>
    <i>
      <x v="314"/>
    </i>
    <i>
      <x v="345"/>
    </i>
    <i>
      <x v="265"/>
    </i>
    <i>
      <x v="36"/>
    </i>
    <i>
      <x v="283"/>
    </i>
    <i>
      <x v="75"/>
    </i>
    <i>
      <x v="80"/>
    </i>
    <i>
      <x v="398"/>
    </i>
    <i>
      <x v="179"/>
    </i>
    <i>
      <x v="204"/>
    </i>
    <i>
      <x v="67"/>
    </i>
    <i>
      <x v="362"/>
    </i>
    <i>
      <x v="355"/>
    </i>
    <i>
      <x v="388"/>
    </i>
    <i>
      <x v="91"/>
    </i>
    <i>
      <x v="401"/>
    </i>
    <i t="grand">
      <x/>
    </i>
  </rowItems>
  <colItems count="1">
    <i/>
  </colItems>
  <dataFields count="1">
    <dataField name="Max of salary" fld="2" subtotal="max"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67B61B-06FA-405C-9744-86459284D2E4}" name="Table2" displayName="Table2" ref="K35:M39" totalsRowShown="0">
  <autoFilter ref="K35:M39" xr:uid="{64705434-EB02-43DA-8AD1-792F51F666E7}"/>
  <tableColumns count="3">
    <tableColumn id="1" xr3:uid="{64CBD384-ED81-42AD-9CB2-FAABBC0EBDF4}" name="Family Size"/>
    <tableColumn id="2" xr3:uid="{BB17D24A-551C-42BB-8689-ADC5FC4D1CE2}" name="Income"/>
    <tableColumn id="3" xr3:uid="{B52998AD-D6AB-4A1D-8C03-37053F943908}" name="Likelihood" dataDxfId="1">
      <calculatedColumnFormula>100/134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E537AE-AF34-483B-90FB-215072444783}" name="Table3" displayName="Table3" ref="E40:I45" totalsRowShown="0">
  <autoFilter ref="E40:I45" xr:uid="{B6E537AE-AF34-483B-90FB-215072444783}"/>
  <tableColumns count="5">
    <tableColumn id="1" xr3:uid="{C68DCA92-A3F4-44D7-8D11-71897A49FDD4}" name="Hospital_x0009_"/>
    <tableColumn id="2" xr3:uid="{402CDAF7-F4DC-4F10-9B21-A0E2C2E42701}" name="Risk_x0009_"/>
    <tableColumn id="3" xr3:uid="{1AB78D3D-9395-4E8D-BFF2-56E97E67A8B4}" name="Live_x0009_"/>
    <tableColumn id="4" xr3:uid="{F6ABF8E3-583F-4F34-9A31-92BBFCC553D0}" name="Total"/>
    <tableColumn id="5" xr3:uid="{CCBC4E28-FEE4-47EA-A2C6-317A2CB85D15}" name="Survival Rate" dataDxfId="0">
      <calculatedColumnFormula>Table3[[#This Row],[Live	]]/Table3[[#This Row],[Total]]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984D2-1DED-3D4C-AD89-99F464CD0943}">
  <dimension ref="B6:C9"/>
  <sheetViews>
    <sheetView zoomScale="150" zoomScaleNormal="150" workbookViewId="0">
      <selection activeCell="C9" sqref="C9"/>
    </sheetView>
  </sheetViews>
  <sheetFormatPr defaultColWidth="11" defaultRowHeight="15.75" x14ac:dyDescent="0.25"/>
  <cols>
    <col min="2" max="2" width="43.875" bestFit="1" customWidth="1"/>
    <col min="3" max="3" width="31.375" customWidth="1"/>
  </cols>
  <sheetData>
    <row r="6" spans="2:3" ht="27" thickBot="1" x14ac:dyDescent="0.45">
      <c r="B6" s="34" t="s">
        <v>455</v>
      </c>
      <c r="C6" s="34"/>
    </row>
    <row r="7" spans="2:3" ht="27" thickTop="1" x14ac:dyDescent="0.4">
      <c r="B7" s="10"/>
      <c r="C7" s="10"/>
    </row>
    <row r="8" spans="2:3" ht="26.25" x14ac:dyDescent="0.4">
      <c r="B8" s="11" t="s">
        <v>456</v>
      </c>
      <c r="C8" s="10" t="s">
        <v>490</v>
      </c>
    </row>
    <row r="9" spans="2:3" ht="26.25" x14ac:dyDescent="0.4">
      <c r="B9" s="11" t="s">
        <v>457</v>
      </c>
      <c r="C9" s="10">
        <v>2401070</v>
      </c>
    </row>
  </sheetData>
  <mergeCells count="1">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2B67-39E2-4A38-A422-B7CAA54E0D86}">
  <dimension ref="A2:AD347"/>
  <sheetViews>
    <sheetView zoomScale="73" zoomScaleNormal="73" workbookViewId="0">
      <selection activeCell="M40" sqref="M40"/>
    </sheetView>
  </sheetViews>
  <sheetFormatPr defaultColWidth="11" defaultRowHeight="15.75" x14ac:dyDescent="0.25"/>
  <cols>
    <col min="1" max="1" width="14.625" style="40" customWidth="1"/>
    <col min="2" max="2" width="11" style="40" customWidth="1"/>
    <col min="3" max="4" width="11" style="40"/>
    <col min="5" max="5" width="12.375" style="40" bestFit="1" customWidth="1"/>
    <col min="6" max="6" width="28.625" style="40" customWidth="1"/>
    <col min="7" max="7" width="16" style="40" customWidth="1"/>
    <col min="8" max="8" width="13.625" style="40" customWidth="1"/>
    <col min="9" max="9" width="15.625" style="40" customWidth="1"/>
    <col min="10" max="10" width="11" style="40" bestFit="1" customWidth="1"/>
    <col min="11" max="11" width="17.5" style="40" customWidth="1"/>
    <col min="12" max="12" width="17.125" style="40" customWidth="1"/>
    <col min="13" max="13" width="21" style="40" customWidth="1"/>
    <col min="14" max="16384" width="11" style="40"/>
  </cols>
  <sheetData>
    <row r="2" spans="1:3" ht="18.75" x14ac:dyDescent="0.3">
      <c r="A2" s="54" t="s">
        <v>9</v>
      </c>
      <c r="B2" s="54"/>
      <c r="C2" s="54"/>
    </row>
    <row r="4" spans="1:3" ht="16.5" thickBot="1" x14ac:dyDescent="0.3">
      <c r="A4" s="53" t="s">
        <v>0</v>
      </c>
      <c r="B4" s="53" t="s">
        <v>1</v>
      </c>
      <c r="C4" s="52" t="s">
        <v>2</v>
      </c>
    </row>
    <row r="5" spans="1:3" ht="16.5" thickTop="1" x14ac:dyDescent="0.25">
      <c r="A5" s="51" t="s">
        <v>3</v>
      </c>
      <c r="B5" s="51" t="s">
        <v>4</v>
      </c>
      <c r="C5" s="50" t="s">
        <v>5</v>
      </c>
    </row>
    <row r="6" spans="1:3" x14ac:dyDescent="0.25">
      <c r="A6" s="44" t="s">
        <v>6</v>
      </c>
      <c r="B6" s="44" t="s">
        <v>7</v>
      </c>
      <c r="C6" s="43" t="s">
        <v>5</v>
      </c>
    </row>
    <row r="7" spans="1:3" x14ac:dyDescent="0.25">
      <c r="A7" s="44" t="s">
        <v>6</v>
      </c>
      <c r="B7" s="44" t="s">
        <v>7</v>
      </c>
      <c r="C7" s="43" t="s">
        <v>5</v>
      </c>
    </row>
    <row r="8" spans="1:3" x14ac:dyDescent="0.25">
      <c r="A8" s="44" t="s">
        <v>6</v>
      </c>
      <c r="B8" s="44" t="s">
        <v>7</v>
      </c>
      <c r="C8" s="43" t="s">
        <v>5</v>
      </c>
    </row>
    <row r="9" spans="1:3" x14ac:dyDescent="0.25">
      <c r="A9" s="44" t="s">
        <v>6</v>
      </c>
      <c r="B9" s="44" t="s">
        <v>7</v>
      </c>
      <c r="C9" s="43" t="s">
        <v>5</v>
      </c>
    </row>
    <row r="10" spans="1:3" x14ac:dyDescent="0.25">
      <c r="A10" s="44" t="s">
        <v>3</v>
      </c>
      <c r="B10" s="44" t="s">
        <v>4</v>
      </c>
      <c r="C10" s="43" t="s">
        <v>5</v>
      </c>
    </row>
    <row r="11" spans="1:3" x14ac:dyDescent="0.25">
      <c r="A11" s="44" t="s">
        <v>6</v>
      </c>
      <c r="B11" s="44" t="s">
        <v>7</v>
      </c>
      <c r="C11" s="43" t="s">
        <v>5</v>
      </c>
    </row>
    <row r="12" spans="1:3" x14ac:dyDescent="0.25">
      <c r="A12" s="44" t="s">
        <v>6</v>
      </c>
      <c r="B12" s="44" t="s">
        <v>7</v>
      </c>
      <c r="C12" s="43" t="s">
        <v>5</v>
      </c>
    </row>
    <row r="13" spans="1:3" x14ac:dyDescent="0.25">
      <c r="A13" s="44" t="s">
        <v>6</v>
      </c>
      <c r="B13" s="44" t="s">
        <v>7</v>
      </c>
      <c r="C13" s="43" t="s">
        <v>8</v>
      </c>
    </row>
    <row r="14" spans="1:3" x14ac:dyDescent="0.25">
      <c r="A14" s="44" t="s">
        <v>6</v>
      </c>
      <c r="B14" s="44" t="s">
        <v>7</v>
      </c>
      <c r="C14" s="43" t="s">
        <v>5</v>
      </c>
    </row>
    <row r="15" spans="1:3" x14ac:dyDescent="0.25">
      <c r="A15" s="44" t="s">
        <v>6</v>
      </c>
      <c r="B15" s="44" t="s">
        <v>7</v>
      </c>
      <c r="C15" s="43" t="s">
        <v>8</v>
      </c>
    </row>
    <row r="16" spans="1:3" x14ac:dyDescent="0.25">
      <c r="A16" s="44" t="s">
        <v>3</v>
      </c>
      <c r="B16" s="44" t="s">
        <v>4</v>
      </c>
      <c r="C16" s="43" t="s">
        <v>8</v>
      </c>
    </row>
    <row r="17" spans="1:30" x14ac:dyDescent="0.25">
      <c r="A17" s="44" t="s">
        <v>3</v>
      </c>
      <c r="B17" s="44" t="s">
        <v>4</v>
      </c>
      <c r="C17" s="43" t="s">
        <v>8</v>
      </c>
    </row>
    <row r="18" spans="1:30" x14ac:dyDescent="0.25">
      <c r="A18" s="44" t="s">
        <v>3</v>
      </c>
      <c r="B18" s="44" t="s">
        <v>4</v>
      </c>
      <c r="C18" s="43" t="s">
        <v>5</v>
      </c>
    </row>
    <row r="19" spans="1:30" x14ac:dyDescent="0.25">
      <c r="A19" s="44" t="s">
        <v>6</v>
      </c>
      <c r="B19" s="44" t="s">
        <v>7</v>
      </c>
      <c r="C19" s="43" t="s">
        <v>5</v>
      </c>
    </row>
    <row r="20" spans="1:30" ht="21" x14ac:dyDescent="0.35">
      <c r="A20" s="44" t="s">
        <v>6</v>
      </c>
      <c r="B20" s="44" t="s">
        <v>7</v>
      </c>
      <c r="C20" s="43" t="s">
        <v>5</v>
      </c>
      <c r="F20" s="49" t="s">
        <v>497</v>
      </c>
      <c r="G20" s="45"/>
      <c r="H20" s="45"/>
      <c r="I20" s="45"/>
      <c r="J20" s="45"/>
      <c r="K20" s="45"/>
      <c r="L20" s="45"/>
      <c r="M20" s="45"/>
      <c r="N20" s="45"/>
      <c r="O20" s="45"/>
      <c r="P20" s="45"/>
      <c r="Q20" s="45"/>
      <c r="R20" s="45"/>
      <c r="S20" s="45"/>
      <c r="T20" s="45"/>
      <c r="U20" s="45"/>
      <c r="V20" s="45"/>
    </row>
    <row r="21" spans="1:30" x14ac:dyDescent="0.25">
      <c r="A21" s="44" t="s">
        <v>3</v>
      </c>
      <c r="B21" s="44" t="s">
        <v>4</v>
      </c>
      <c r="C21" s="43" t="s">
        <v>5</v>
      </c>
      <c r="F21" s="45"/>
      <c r="G21" s="45"/>
      <c r="H21" s="45"/>
      <c r="I21" s="45"/>
      <c r="J21" s="45"/>
      <c r="K21" s="45"/>
      <c r="L21" s="45"/>
      <c r="M21" s="45"/>
      <c r="N21" s="45"/>
      <c r="O21" s="45"/>
      <c r="P21" s="45"/>
      <c r="Q21" s="45"/>
      <c r="R21" s="45"/>
      <c r="S21" s="45"/>
      <c r="T21" s="45"/>
      <c r="U21" s="45"/>
      <c r="V21" s="45"/>
      <c r="AB21" s="45"/>
      <c r="AC21" s="45"/>
      <c r="AD21" s="45"/>
    </row>
    <row r="22" spans="1:30" x14ac:dyDescent="0.25">
      <c r="A22" s="44" t="s">
        <v>6</v>
      </c>
      <c r="B22" s="44" t="s">
        <v>7</v>
      </c>
      <c r="C22" s="43" t="s">
        <v>5</v>
      </c>
      <c r="F22" s="45"/>
      <c r="G22" s="45"/>
      <c r="H22" s="45"/>
      <c r="I22" s="45"/>
      <c r="J22" s="45"/>
      <c r="K22" s="45"/>
      <c r="L22" s="45"/>
      <c r="M22" s="45"/>
      <c r="N22" s="45"/>
      <c r="O22" s="45"/>
      <c r="P22" s="45"/>
      <c r="Q22" s="45"/>
      <c r="R22" s="45"/>
      <c r="S22" s="45"/>
      <c r="T22" s="45"/>
      <c r="U22" s="45"/>
      <c r="V22" s="45"/>
      <c r="AB22" s="45"/>
      <c r="AC22" s="45"/>
      <c r="AD22" s="45"/>
    </row>
    <row r="23" spans="1:30" x14ac:dyDescent="0.25">
      <c r="A23" s="44" t="s">
        <v>3</v>
      </c>
      <c r="B23" s="44" t="s">
        <v>4</v>
      </c>
      <c r="C23" s="43" t="s">
        <v>5</v>
      </c>
      <c r="F23" s="45"/>
      <c r="G23" s="45"/>
      <c r="H23" s="45"/>
      <c r="I23" s="45"/>
      <c r="J23" s="45"/>
      <c r="K23" s="45"/>
      <c r="L23" s="45"/>
      <c r="M23" s="45"/>
      <c r="N23" s="45"/>
      <c r="O23" s="45"/>
      <c r="P23" s="45"/>
      <c r="Q23" s="45"/>
      <c r="R23" s="45"/>
      <c r="S23" s="45"/>
      <c r="T23" s="45"/>
      <c r="U23" s="45"/>
      <c r="V23" s="45"/>
      <c r="AB23" s="45"/>
      <c r="AC23" s="45"/>
      <c r="AD23" s="45"/>
    </row>
    <row r="24" spans="1:30" x14ac:dyDescent="0.25">
      <c r="A24" s="44" t="s">
        <v>3</v>
      </c>
      <c r="B24" s="44" t="s">
        <v>7</v>
      </c>
      <c r="C24" s="43" t="s">
        <v>8</v>
      </c>
      <c r="F24" s="45"/>
      <c r="G24" s="45"/>
      <c r="H24" s="45"/>
      <c r="I24" s="45"/>
      <c r="J24" s="45"/>
      <c r="K24" s="45"/>
      <c r="L24" s="45"/>
      <c r="M24" s="45"/>
      <c r="N24" s="45"/>
      <c r="O24" s="45"/>
      <c r="P24" s="45"/>
      <c r="Q24" s="45"/>
      <c r="R24" s="45"/>
      <c r="S24" s="45"/>
      <c r="T24" s="45"/>
      <c r="U24" s="45"/>
      <c r="V24" s="45"/>
      <c r="AB24" s="45"/>
      <c r="AC24" s="45"/>
      <c r="AD24" s="45"/>
    </row>
    <row r="25" spans="1:30" x14ac:dyDescent="0.25">
      <c r="A25" s="44" t="s">
        <v>6</v>
      </c>
      <c r="B25" s="44" t="s">
        <v>7</v>
      </c>
      <c r="C25" s="43" t="s">
        <v>5</v>
      </c>
      <c r="F25" s="47" t="s">
        <v>494</v>
      </c>
      <c r="G25" s="47" t="s">
        <v>493</v>
      </c>
      <c r="H25" s="45"/>
      <c r="I25" s="45"/>
      <c r="J25" s="45"/>
      <c r="K25" s="45"/>
      <c r="L25" s="45"/>
      <c r="M25" s="45"/>
      <c r="N25" s="45"/>
      <c r="O25" s="45"/>
      <c r="P25" s="45"/>
      <c r="Q25" s="45"/>
      <c r="R25" s="45"/>
      <c r="S25" s="45"/>
      <c r="T25" s="45"/>
      <c r="U25" s="45"/>
      <c r="V25" s="45"/>
      <c r="AB25" s="45"/>
      <c r="AC25" s="45"/>
      <c r="AD25" s="45"/>
    </row>
    <row r="26" spans="1:30" x14ac:dyDescent="0.25">
      <c r="A26" s="44" t="s">
        <v>3</v>
      </c>
      <c r="B26" s="44" t="s">
        <v>4</v>
      </c>
      <c r="C26" s="43" t="s">
        <v>5</v>
      </c>
      <c r="F26" s="47" t="s">
        <v>492</v>
      </c>
      <c r="G26" s="45" t="s">
        <v>5</v>
      </c>
      <c r="H26" s="45" t="s">
        <v>8</v>
      </c>
      <c r="I26" s="45" t="s">
        <v>491</v>
      </c>
      <c r="J26" s="45"/>
      <c r="K26" s="45"/>
      <c r="L26" s="45"/>
      <c r="M26" s="45"/>
      <c r="N26" s="45"/>
      <c r="O26" s="45"/>
      <c r="P26" s="45"/>
      <c r="Q26" s="45"/>
      <c r="R26" s="45"/>
      <c r="S26" s="45"/>
      <c r="T26" s="45"/>
      <c r="U26" s="45"/>
      <c r="V26" s="45"/>
      <c r="AB26" s="45"/>
      <c r="AC26" s="45"/>
      <c r="AD26" s="45"/>
    </row>
    <row r="27" spans="1:30" x14ac:dyDescent="0.25">
      <c r="A27" s="44" t="s">
        <v>3</v>
      </c>
      <c r="B27" s="44" t="s">
        <v>4</v>
      </c>
      <c r="C27" s="43" t="s">
        <v>8</v>
      </c>
      <c r="F27" s="46" t="s">
        <v>7</v>
      </c>
      <c r="G27" s="45">
        <v>134</v>
      </c>
      <c r="H27" s="45">
        <v>52</v>
      </c>
      <c r="I27" s="45">
        <v>186</v>
      </c>
      <c r="J27" s="45"/>
      <c r="K27" s="45"/>
      <c r="L27" s="45"/>
      <c r="M27" s="45"/>
      <c r="N27" s="45"/>
      <c r="O27" s="45"/>
      <c r="P27" s="45"/>
      <c r="Q27" s="45"/>
      <c r="R27" s="45"/>
      <c r="S27" s="45"/>
      <c r="T27" s="45"/>
      <c r="U27" s="45"/>
      <c r="V27" s="45"/>
      <c r="AB27" s="45"/>
      <c r="AC27" s="45"/>
      <c r="AD27" s="45"/>
    </row>
    <row r="28" spans="1:30" x14ac:dyDescent="0.25">
      <c r="A28" s="44" t="s">
        <v>3</v>
      </c>
      <c r="B28" s="44" t="s">
        <v>4</v>
      </c>
      <c r="C28" s="43" t="s">
        <v>8</v>
      </c>
      <c r="F28" s="46" t="s">
        <v>4</v>
      </c>
      <c r="G28" s="45">
        <v>112</v>
      </c>
      <c r="H28" s="45">
        <v>45</v>
      </c>
      <c r="I28" s="45">
        <v>157</v>
      </c>
      <c r="J28" s="45"/>
      <c r="K28" s="45"/>
      <c r="L28" s="45"/>
      <c r="M28" s="45"/>
      <c r="N28" s="45"/>
      <c r="O28" s="45"/>
      <c r="P28" s="45"/>
      <c r="Q28" s="45"/>
      <c r="R28" s="45"/>
      <c r="S28" s="45"/>
      <c r="T28" s="45"/>
      <c r="U28" s="45"/>
      <c r="V28" s="45"/>
      <c r="AB28" s="45"/>
      <c r="AC28" s="45"/>
      <c r="AD28" s="45"/>
    </row>
    <row r="29" spans="1:30" x14ac:dyDescent="0.25">
      <c r="A29" s="44" t="s">
        <v>6</v>
      </c>
      <c r="B29" s="44" t="s">
        <v>7</v>
      </c>
      <c r="C29" s="43" t="s">
        <v>5</v>
      </c>
      <c r="F29" s="46" t="s">
        <v>491</v>
      </c>
      <c r="G29" s="45">
        <v>246</v>
      </c>
      <c r="H29" s="45">
        <v>97</v>
      </c>
      <c r="I29" s="45">
        <v>343</v>
      </c>
      <c r="J29" s="45"/>
      <c r="K29" s="45"/>
      <c r="L29" s="45"/>
      <c r="M29" s="45"/>
      <c r="N29" s="45"/>
      <c r="O29" s="45"/>
      <c r="P29" s="45"/>
      <c r="Q29" s="45"/>
      <c r="R29" s="45"/>
      <c r="S29" s="45"/>
      <c r="T29" s="45"/>
      <c r="U29" s="45"/>
      <c r="V29" s="45"/>
      <c r="AB29" s="45"/>
      <c r="AC29" s="45"/>
      <c r="AD29" s="45"/>
    </row>
    <row r="30" spans="1:30" x14ac:dyDescent="0.25">
      <c r="A30" s="44" t="s">
        <v>3</v>
      </c>
      <c r="B30" s="44" t="s">
        <v>7</v>
      </c>
      <c r="C30" s="43" t="s">
        <v>5</v>
      </c>
      <c r="F30" s="45"/>
      <c r="G30" s="45"/>
      <c r="H30" s="45"/>
      <c r="I30" s="45"/>
      <c r="J30" s="45"/>
      <c r="K30" s="45"/>
      <c r="L30" s="45"/>
      <c r="M30" s="45"/>
      <c r="N30" s="45"/>
      <c r="O30" s="45"/>
      <c r="P30" s="45"/>
      <c r="Q30" s="45"/>
      <c r="R30" s="45"/>
      <c r="S30" s="45"/>
      <c r="T30" s="45"/>
      <c r="U30" s="45"/>
      <c r="V30" s="45"/>
      <c r="AB30" s="45"/>
      <c r="AC30" s="45"/>
      <c r="AD30" s="45"/>
    </row>
    <row r="31" spans="1:30" x14ac:dyDescent="0.25">
      <c r="A31" s="44" t="s">
        <v>3</v>
      </c>
      <c r="B31" s="44" t="s">
        <v>4</v>
      </c>
      <c r="C31" s="43" t="s">
        <v>5</v>
      </c>
      <c r="F31" s="45"/>
      <c r="G31" s="45"/>
      <c r="H31" s="45"/>
      <c r="I31" s="45"/>
      <c r="J31" s="45"/>
      <c r="K31" s="45"/>
      <c r="L31" s="45"/>
      <c r="M31" s="45"/>
      <c r="N31" s="45"/>
      <c r="O31" s="45"/>
      <c r="P31" s="45"/>
      <c r="Q31" s="45"/>
      <c r="R31" s="45"/>
      <c r="S31" s="45"/>
      <c r="T31" s="45"/>
      <c r="U31" s="45"/>
      <c r="V31" s="45"/>
      <c r="AB31" s="45"/>
      <c r="AC31" s="45"/>
      <c r="AD31" s="45"/>
    </row>
    <row r="32" spans="1:30" x14ac:dyDescent="0.25">
      <c r="A32" s="44" t="s">
        <v>3</v>
      </c>
      <c r="B32" s="44" t="s">
        <v>7</v>
      </c>
      <c r="C32" s="43" t="s">
        <v>8</v>
      </c>
      <c r="F32" s="45"/>
      <c r="G32" s="45"/>
      <c r="H32" s="45"/>
      <c r="I32" s="45"/>
      <c r="J32" s="45"/>
      <c r="K32" s="45"/>
      <c r="L32" s="45"/>
      <c r="M32" s="45"/>
      <c r="N32" s="45"/>
      <c r="O32" s="45"/>
      <c r="P32" s="45"/>
      <c r="Q32" s="45"/>
      <c r="R32" s="45"/>
      <c r="S32" s="45"/>
      <c r="T32" s="45"/>
      <c r="U32" s="45"/>
      <c r="V32" s="45"/>
      <c r="AB32" s="45"/>
      <c r="AC32" s="45"/>
      <c r="AD32" s="45"/>
    </row>
    <row r="33" spans="1:30" x14ac:dyDescent="0.25">
      <c r="A33" s="44" t="s">
        <v>6</v>
      </c>
      <c r="B33" s="44" t="s">
        <v>7</v>
      </c>
      <c r="C33" s="43" t="s">
        <v>5</v>
      </c>
      <c r="F33" s="45"/>
      <c r="G33" s="45"/>
      <c r="H33" s="45"/>
      <c r="I33" s="45"/>
      <c r="J33" s="45"/>
      <c r="K33" s="45"/>
      <c r="L33" s="45"/>
      <c r="M33" s="45"/>
      <c r="N33" s="45"/>
      <c r="O33" s="45"/>
      <c r="P33" s="45"/>
      <c r="Q33" s="45"/>
      <c r="R33" s="45"/>
      <c r="S33" s="45"/>
      <c r="T33" s="45"/>
      <c r="U33" s="45"/>
      <c r="V33" s="45"/>
      <c r="AB33" s="45"/>
      <c r="AC33" s="45"/>
      <c r="AD33" s="45"/>
    </row>
    <row r="34" spans="1:30" x14ac:dyDescent="0.25">
      <c r="A34" s="44" t="s">
        <v>6</v>
      </c>
      <c r="B34" s="44" t="s">
        <v>7</v>
      </c>
      <c r="C34" s="43" t="s">
        <v>5</v>
      </c>
      <c r="F34" s="45"/>
      <c r="G34" s="45"/>
      <c r="H34" s="45"/>
      <c r="I34" s="45"/>
      <c r="J34" s="45"/>
      <c r="K34" s="45"/>
      <c r="L34" s="45"/>
      <c r="M34" s="45"/>
      <c r="N34" s="45"/>
      <c r="O34" s="45"/>
      <c r="P34" s="45"/>
      <c r="Q34" s="45"/>
      <c r="R34" s="45"/>
      <c r="S34" s="45"/>
      <c r="T34" s="45"/>
      <c r="U34" s="45"/>
      <c r="V34" s="45"/>
      <c r="AB34" s="45"/>
      <c r="AC34" s="45"/>
      <c r="AD34" s="45"/>
    </row>
    <row r="35" spans="1:30" x14ac:dyDescent="0.25">
      <c r="A35" s="44" t="s">
        <v>6</v>
      </c>
      <c r="B35" s="44" t="s">
        <v>7</v>
      </c>
      <c r="C35" s="43" t="s">
        <v>5</v>
      </c>
      <c r="F35" s="45"/>
      <c r="G35" s="45"/>
      <c r="H35" s="45"/>
      <c r="I35" s="45"/>
      <c r="J35" s="45"/>
      <c r="K35" s="45" t="s">
        <v>1</v>
      </c>
      <c r="L35" s="45" t="s">
        <v>496</v>
      </c>
      <c r="M35" s="45" t="s">
        <v>495</v>
      </c>
      <c r="N35" s="45"/>
      <c r="O35" s="45"/>
      <c r="P35" s="45"/>
      <c r="Q35" s="45"/>
      <c r="R35" s="45"/>
      <c r="S35" s="45"/>
      <c r="T35" s="45"/>
      <c r="U35" s="45"/>
      <c r="V35" s="45"/>
      <c r="AB35" s="45"/>
      <c r="AC35" s="45"/>
      <c r="AD35" s="45"/>
    </row>
    <row r="36" spans="1:30" x14ac:dyDescent="0.25">
      <c r="A36" s="44" t="s">
        <v>6</v>
      </c>
      <c r="B36" s="44" t="s">
        <v>7</v>
      </c>
      <c r="C36" s="43" t="s">
        <v>8</v>
      </c>
      <c r="F36" s="45"/>
      <c r="G36" s="45"/>
      <c r="H36" s="45"/>
      <c r="I36" s="45"/>
      <c r="J36" s="45"/>
      <c r="K36" s="45" t="s">
        <v>7</v>
      </c>
      <c r="L36" s="45" t="s">
        <v>5</v>
      </c>
      <c r="M36" s="48">
        <f>GETPIVOTDATA("Station Wagon?",$F$46,"Family Size","Large","Salary","High")/GETPIVOTDATA("Station Wagon?",$F$25,"Family Size","Large","Salary","High")</f>
        <v>0.74626865671641796</v>
      </c>
      <c r="N36" s="45"/>
      <c r="O36" s="45"/>
      <c r="P36" s="45"/>
      <c r="Q36" s="45"/>
      <c r="R36" s="45"/>
      <c r="S36" s="45"/>
      <c r="T36" s="45"/>
      <c r="U36" s="45"/>
      <c r="V36" s="45"/>
      <c r="AB36" s="45"/>
      <c r="AC36" s="45"/>
      <c r="AD36" s="45"/>
    </row>
    <row r="37" spans="1:30" x14ac:dyDescent="0.25">
      <c r="A37" s="44" t="s">
        <v>3</v>
      </c>
      <c r="B37" s="44" t="s">
        <v>4</v>
      </c>
      <c r="C37" s="43" t="s">
        <v>5</v>
      </c>
      <c r="F37" s="45"/>
      <c r="G37" s="45"/>
      <c r="H37" s="45"/>
      <c r="I37" s="45"/>
      <c r="J37" s="45"/>
      <c r="K37" s="45" t="s">
        <v>7</v>
      </c>
      <c r="L37" s="45" t="s">
        <v>8</v>
      </c>
      <c r="M37" s="48">
        <f>GETPIVOTDATA("Station Wagon?",$F$46,"Family Size","Large","Salary","Low")/GETPIVOTDATA("Station Wagon?",$F$25,"Family Size","Large","Salary","Low")</f>
        <v>0.73076923076923073</v>
      </c>
      <c r="N37" s="45"/>
      <c r="O37" s="45"/>
      <c r="P37" s="45"/>
      <c r="Q37" s="45"/>
      <c r="R37" s="45"/>
      <c r="S37" s="45"/>
      <c r="T37" s="45"/>
      <c r="U37" s="45"/>
      <c r="V37" s="45"/>
      <c r="AB37" s="45"/>
      <c r="AC37" s="45"/>
      <c r="AD37" s="45"/>
    </row>
    <row r="38" spans="1:30" x14ac:dyDescent="0.25">
      <c r="A38" s="44" t="s">
        <v>3</v>
      </c>
      <c r="B38" s="44" t="s">
        <v>4</v>
      </c>
      <c r="C38" s="43" t="s">
        <v>8</v>
      </c>
      <c r="F38" s="45"/>
      <c r="G38" s="45"/>
      <c r="H38" s="45"/>
      <c r="I38" s="45"/>
      <c r="J38" s="45"/>
      <c r="K38" s="45" t="s">
        <v>4</v>
      </c>
      <c r="L38" s="45" t="s">
        <v>5</v>
      </c>
      <c r="M38" s="48">
        <f>GETPIVOTDATA("Station Wagon?",$F$46,"Family Size","Small","Salary","High")/GETPIVOTDATA("Station Wagon?",$F$25,"Family Size","Small","Salary","High")</f>
        <v>7.1428571428571425E-2</v>
      </c>
      <c r="N38" s="45"/>
      <c r="O38" s="45"/>
      <c r="P38" s="45"/>
      <c r="Q38" s="45"/>
      <c r="R38" s="45"/>
      <c r="S38" s="45"/>
      <c r="T38" s="45"/>
      <c r="U38" s="45"/>
      <c r="V38" s="45"/>
      <c r="AB38" s="45"/>
      <c r="AC38" s="45"/>
      <c r="AD38" s="45"/>
    </row>
    <row r="39" spans="1:30" x14ac:dyDescent="0.25">
      <c r="A39" s="44" t="s">
        <v>3</v>
      </c>
      <c r="B39" s="44" t="s">
        <v>4</v>
      </c>
      <c r="C39" s="43" t="s">
        <v>5</v>
      </c>
      <c r="F39" s="45"/>
      <c r="G39" s="45"/>
      <c r="H39" s="45"/>
      <c r="I39" s="45"/>
      <c r="J39" s="45"/>
      <c r="K39" s="45" t="s">
        <v>4</v>
      </c>
      <c r="L39" s="45" t="s">
        <v>8</v>
      </c>
      <c r="M39" s="48">
        <f>GETPIVOTDATA("Station Wagon?",$F$46,"Family Size","Small","Salary","Low")/GETPIVOTDATA("Station Wagon?",$F$25,"Family Size","Small","Salary","Low")</f>
        <v>4.4444444444444446E-2</v>
      </c>
      <c r="N39" s="45"/>
      <c r="O39" s="45"/>
      <c r="P39" s="45"/>
      <c r="Q39" s="45"/>
      <c r="R39" s="45"/>
      <c r="S39" s="45"/>
      <c r="T39" s="45"/>
      <c r="U39" s="45"/>
      <c r="V39" s="45"/>
      <c r="AB39" s="45"/>
      <c r="AC39" s="45"/>
      <c r="AD39" s="45"/>
    </row>
    <row r="40" spans="1:30" x14ac:dyDescent="0.25">
      <c r="A40" s="44" t="s">
        <v>3</v>
      </c>
      <c r="B40" s="44" t="s">
        <v>4</v>
      </c>
      <c r="C40" s="43" t="s">
        <v>8</v>
      </c>
      <c r="F40" s="45"/>
      <c r="G40" s="45"/>
      <c r="H40" s="45"/>
      <c r="I40" s="45"/>
      <c r="J40" s="45"/>
      <c r="K40" s="45"/>
      <c r="L40" s="45"/>
      <c r="M40" s="48"/>
      <c r="N40" s="45"/>
      <c r="O40" s="45"/>
      <c r="P40" s="45"/>
      <c r="Q40" s="45"/>
      <c r="R40" s="45"/>
      <c r="S40" s="45"/>
      <c r="T40" s="45"/>
      <c r="U40" s="45"/>
      <c r="V40" s="45"/>
      <c r="AB40" s="45"/>
      <c r="AC40" s="45"/>
      <c r="AD40" s="45"/>
    </row>
    <row r="41" spans="1:30" x14ac:dyDescent="0.25">
      <c r="A41" s="44" t="s">
        <v>3</v>
      </c>
      <c r="B41" s="44" t="s">
        <v>7</v>
      </c>
      <c r="C41" s="43" t="s">
        <v>5</v>
      </c>
      <c r="F41" s="45"/>
      <c r="G41" s="45"/>
      <c r="H41" s="45"/>
      <c r="I41" s="45"/>
      <c r="J41" s="45"/>
      <c r="K41" s="45"/>
      <c r="L41" s="45"/>
      <c r="M41" s="45"/>
      <c r="N41" s="45"/>
      <c r="O41" s="45"/>
      <c r="P41" s="45"/>
      <c r="Q41" s="45"/>
      <c r="R41" s="45"/>
      <c r="S41" s="45"/>
      <c r="T41" s="45"/>
      <c r="U41" s="45"/>
      <c r="V41" s="45"/>
      <c r="AB41" s="45"/>
      <c r="AC41" s="45"/>
      <c r="AD41" s="45"/>
    </row>
    <row r="42" spans="1:30" x14ac:dyDescent="0.25">
      <c r="A42" s="44" t="s">
        <v>3</v>
      </c>
      <c r="B42" s="44" t="s">
        <v>7</v>
      </c>
      <c r="C42" s="43" t="s">
        <v>5</v>
      </c>
      <c r="F42" s="45"/>
      <c r="G42" s="45"/>
      <c r="H42" s="45"/>
      <c r="I42" s="45"/>
      <c r="J42" s="45"/>
      <c r="K42" s="45"/>
      <c r="L42" s="45"/>
      <c r="M42" s="45"/>
      <c r="N42" s="45"/>
      <c r="O42" s="45"/>
      <c r="P42" s="45"/>
      <c r="Q42" s="45"/>
      <c r="R42" s="45"/>
      <c r="S42" s="45"/>
      <c r="T42" s="45"/>
      <c r="U42" s="45"/>
      <c r="V42" s="45"/>
      <c r="AB42" s="45"/>
      <c r="AC42" s="45"/>
      <c r="AD42" s="45"/>
    </row>
    <row r="43" spans="1:30" x14ac:dyDescent="0.25">
      <c r="A43" s="44" t="s">
        <v>3</v>
      </c>
      <c r="B43" s="44" t="s">
        <v>4</v>
      </c>
      <c r="C43" s="43" t="s">
        <v>5</v>
      </c>
      <c r="F43" s="45"/>
      <c r="G43" s="45"/>
      <c r="H43" s="45"/>
      <c r="I43" s="45"/>
      <c r="J43" s="45"/>
      <c r="K43" s="45"/>
      <c r="L43" s="45"/>
      <c r="M43" s="45"/>
      <c r="N43" s="45"/>
      <c r="O43" s="45"/>
      <c r="P43" s="45"/>
      <c r="Q43" s="45"/>
      <c r="R43" s="45"/>
      <c r="S43" s="45"/>
      <c r="T43" s="45"/>
      <c r="U43" s="45"/>
      <c r="V43" s="45"/>
      <c r="AB43" s="45"/>
      <c r="AC43" s="45"/>
      <c r="AD43" s="45"/>
    </row>
    <row r="44" spans="1:30" x14ac:dyDescent="0.25">
      <c r="A44" s="44" t="s">
        <v>3</v>
      </c>
      <c r="B44" s="44" t="s">
        <v>4</v>
      </c>
      <c r="C44" s="43" t="s">
        <v>8</v>
      </c>
      <c r="F44" s="47" t="s">
        <v>0</v>
      </c>
      <c r="G44" s="45" t="s">
        <v>6</v>
      </c>
      <c r="H44" s="45"/>
      <c r="I44" s="45"/>
      <c r="J44" s="45"/>
      <c r="K44" s="45"/>
      <c r="L44" s="45"/>
      <c r="M44" s="45"/>
      <c r="N44" s="45"/>
      <c r="O44" s="45"/>
      <c r="P44" s="45"/>
      <c r="Q44" s="45"/>
      <c r="R44" s="45"/>
      <c r="S44" s="45"/>
      <c r="T44" s="45"/>
      <c r="U44" s="45"/>
      <c r="V44" s="45"/>
      <c r="AB44" s="45"/>
      <c r="AC44" s="45"/>
      <c r="AD44" s="45"/>
    </row>
    <row r="45" spans="1:30" x14ac:dyDescent="0.25">
      <c r="A45" s="44" t="s">
        <v>3</v>
      </c>
      <c r="B45" s="44" t="s">
        <v>4</v>
      </c>
      <c r="C45" s="43" t="s">
        <v>5</v>
      </c>
      <c r="F45" s="45"/>
      <c r="G45" s="45"/>
      <c r="H45" s="45"/>
      <c r="I45" s="45"/>
      <c r="J45" s="45"/>
      <c r="K45" s="45"/>
      <c r="L45" s="45"/>
      <c r="M45" s="45"/>
      <c r="N45" s="45"/>
      <c r="O45" s="45"/>
      <c r="P45" s="45"/>
      <c r="Q45" s="45"/>
      <c r="R45" s="45"/>
      <c r="S45" s="45"/>
      <c r="T45" s="45"/>
      <c r="U45" s="45"/>
      <c r="V45" s="45"/>
      <c r="AB45" s="45"/>
      <c r="AC45" s="45"/>
      <c r="AD45" s="45"/>
    </row>
    <row r="46" spans="1:30" x14ac:dyDescent="0.25">
      <c r="A46" s="44" t="s">
        <v>3</v>
      </c>
      <c r="B46" s="44" t="s">
        <v>4</v>
      </c>
      <c r="C46" s="43" t="s">
        <v>5</v>
      </c>
      <c r="F46" s="47" t="s">
        <v>494</v>
      </c>
      <c r="G46" s="47" t="s">
        <v>493</v>
      </c>
      <c r="H46" s="45"/>
      <c r="I46" s="45"/>
      <c r="J46" s="45"/>
      <c r="K46" s="45"/>
      <c r="L46" s="45"/>
      <c r="M46" s="45"/>
      <c r="N46" s="45"/>
      <c r="O46" s="45"/>
      <c r="P46" s="45"/>
      <c r="Q46" s="45"/>
      <c r="R46" s="45"/>
      <c r="S46" s="45"/>
      <c r="T46" s="45"/>
      <c r="U46" s="45"/>
      <c r="V46" s="45"/>
      <c r="AB46" s="45"/>
      <c r="AC46" s="45"/>
      <c r="AD46" s="45"/>
    </row>
    <row r="47" spans="1:30" x14ac:dyDescent="0.25">
      <c r="A47" s="44" t="s">
        <v>3</v>
      </c>
      <c r="B47" s="44" t="s">
        <v>4</v>
      </c>
      <c r="C47" s="43" t="s">
        <v>5</v>
      </c>
      <c r="F47" s="47" t="s">
        <v>492</v>
      </c>
      <c r="G47" s="45" t="s">
        <v>5</v>
      </c>
      <c r="H47" s="45" t="s">
        <v>8</v>
      </c>
      <c r="I47" s="45" t="s">
        <v>491</v>
      </c>
      <c r="J47" s="45"/>
      <c r="K47" s="45"/>
      <c r="L47" s="45"/>
      <c r="M47" s="45"/>
      <c r="N47" s="45"/>
      <c r="O47" s="45"/>
      <c r="P47" s="45"/>
      <c r="Q47" s="45"/>
      <c r="R47" s="45"/>
      <c r="S47" s="45"/>
      <c r="T47" s="45"/>
      <c r="U47" s="45"/>
      <c r="V47" s="45"/>
      <c r="AB47" s="45"/>
      <c r="AC47" s="45"/>
      <c r="AD47" s="45"/>
    </row>
    <row r="48" spans="1:30" x14ac:dyDescent="0.25">
      <c r="A48" s="44" t="s">
        <v>3</v>
      </c>
      <c r="B48" s="44" t="s">
        <v>7</v>
      </c>
      <c r="C48" s="43" t="s">
        <v>5</v>
      </c>
      <c r="F48" s="46" t="s">
        <v>7</v>
      </c>
      <c r="G48" s="45">
        <v>100</v>
      </c>
      <c r="H48" s="45">
        <v>38</v>
      </c>
      <c r="I48" s="45">
        <v>138</v>
      </c>
      <c r="J48" s="45"/>
      <c r="K48" s="45"/>
      <c r="L48" s="45"/>
      <c r="M48" s="45"/>
      <c r="N48" s="45"/>
      <c r="O48" s="45"/>
      <c r="P48" s="45"/>
      <c r="Q48" s="45"/>
      <c r="R48" s="45"/>
      <c r="S48" s="45"/>
      <c r="T48" s="45"/>
      <c r="U48" s="45"/>
      <c r="V48" s="45"/>
      <c r="AB48" s="45"/>
      <c r="AC48" s="45"/>
      <c r="AD48" s="45"/>
    </row>
    <row r="49" spans="1:30" x14ac:dyDescent="0.25">
      <c r="A49" s="44" t="s">
        <v>3</v>
      </c>
      <c r="B49" s="44" t="s">
        <v>4</v>
      </c>
      <c r="C49" s="43" t="s">
        <v>5</v>
      </c>
      <c r="F49" s="46" t="s">
        <v>4</v>
      </c>
      <c r="G49" s="45">
        <v>8</v>
      </c>
      <c r="H49" s="45">
        <v>2</v>
      </c>
      <c r="I49" s="45">
        <v>10</v>
      </c>
      <c r="J49" s="45"/>
      <c r="K49" s="45"/>
      <c r="L49" s="45"/>
      <c r="M49" s="45"/>
      <c r="N49" s="45"/>
      <c r="O49" s="45"/>
      <c r="P49" s="45"/>
      <c r="Q49" s="45"/>
      <c r="R49" s="45"/>
      <c r="S49" s="45"/>
      <c r="T49" s="45"/>
      <c r="U49" s="45"/>
      <c r="V49" s="45"/>
      <c r="AB49" s="45"/>
      <c r="AC49" s="45"/>
      <c r="AD49" s="45"/>
    </row>
    <row r="50" spans="1:30" x14ac:dyDescent="0.25">
      <c r="A50" s="44" t="s">
        <v>6</v>
      </c>
      <c r="B50" s="44" t="s">
        <v>4</v>
      </c>
      <c r="C50" s="43" t="s">
        <v>5</v>
      </c>
      <c r="F50" s="46" t="s">
        <v>491</v>
      </c>
      <c r="G50" s="45">
        <v>108</v>
      </c>
      <c r="H50" s="45">
        <v>40</v>
      </c>
      <c r="I50" s="45">
        <v>148</v>
      </c>
      <c r="J50" s="45"/>
      <c r="K50" s="45"/>
      <c r="L50" s="45"/>
      <c r="M50" s="45"/>
      <c r="N50" s="45"/>
      <c r="O50" s="45"/>
      <c r="P50" s="45"/>
      <c r="Q50" s="45"/>
      <c r="R50" s="45"/>
      <c r="S50" s="45"/>
      <c r="T50" s="45"/>
      <c r="U50" s="45"/>
      <c r="V50" s="45"/>
      <c r="AB50" s="45"/>
      <c r="AC50" s="45"/>
      <c r="AD50" s="45"/>
    </row>
    <row r="51" spans="1:30" x14ac:dyDescent="0.25">
      <c r="A51" s="44" t="s">
        <v>3</v>
      </c>
      <c r="B51" s="44" t="s">
        <v>4</v>
      </c>
      <c r="C51" s="43" t="s">
        <v>5</v>
      </c>
      <c r="AB51" s="45"/>
      <c r="AC51" s="45"/>
      <c r="AD51" s="45"/>
    </row>
    <row r="52" spans="1:30" x14ac:dyDescent="0.25">
      <c r="A52" s="44" t="s">
        <v>6</v>
      </c>
      <c r="B52" s="44" t="s">
        <v>7</v>
      </c>
      <c r="C52" s="43" t="s">
        <v>5</v>
      </c>
    </row>
    <row r="53" spans="1:30" x14ac:dyDescent="0.25">
      <c r="A53" s="44" t="s">
        <v>6</v>
      </c>
      <c r="B53" s="44" t="s">
        <v>7</v>
      </c>
      <c r="C53" s="43" t="s">
        <v>8</v>
      </c>
    </row>
    <row r="54" spans="1:30" x14ac:dyDescent="0.25">
      <c r="A54" s="44" t="s">
        <v>3</v>
      </c>
      <c r="B54" s="44" t="s">
        <v>4</v>
      </c>
      <c r="C54" s="43" t="s">
        <v>8</v>
      </c>
    </row>
    <row r="55" spans="1:30" x14ac:dyDescent="0.25">
      <c r="A55" s="44" t="s">
        <v>6</v>
      </c>
      <c r="B55" s="44" t="s">
        <v>7</v>
      </c>
      <c r="C55" s="43" t="s">
        <v>5</v>
      </c>
    </row>
    <row r="56" spans="1:30" x14ac:dyDescent="0.25">
      <c r="A56" s="44" t="s">
        <v>3</v>
      </c>
      <c r="B56" s="44" t="s">
        <v>4</v>
      </c>
      <c r="C56" s="43" t="s">
        <v>5</v>
      </c>
    </row>
    <row r="57" spans="1:30" x14ac:dyDescent="0.25">
      <c r="A57" s="44" t="s">
        <v>6</v>
      </c>
      <c r="B57" s="44" t="s">
        <v>7</v>
      </c>
      <c r="C57" s="43" t="s">
        <v>5</v>
      </c>
    </row>
    <row r="58" spans="1:30" x14ac:dyDescent="0.25">
      <c r="A58" s="44" t="s">
        <v>6</v>
      </c>
      <c r="B58" s="44" t="s">
        <v>7</v>
      </c>
      <c r="C58" s="43" t="s">
        <v>5</v>
      </c>
    </row>
    <row r="59" spans="1:30" x14ac:dyDescent="0.25">
      <c r="A59" s="44" t="s">
        <v>3</v>
      </c>
      <c r="B59" s="44" t="s">
        <v>7</v>
      </c>
      <c r="C59" s="43" t="s">
        <v>5</v>
      </c>
    </row>
    <row r="60" spans="1:30" x14ac:dyDescent="0.25">
      <c r="A60" s="44" t="s">
        <v>6</v>
      </c>
      <c r="B60" s="44" t="s">
        <v>7</v>
      </c>
      <c r="C60" s="43" t="s">
        <v>5</v>
      </c>
    </row>
    <row r="61" spans="1:30" x14ac:dyDescent="0.25">
      <c r="A61" s="44" t="s">
        <v>6</v>
      </c>
      <c r="B61" s="44" t="s">
        <v>7</v>
      </c>
      <c r="C61" s="43" t="s">
        <v>5</v>
      </c>
    </row>
    <row r="62" spans="1:30" x14ac:dyDescent="0.25">
      <c r="A62" s="44" t="s">
        <v>3</v>
      </c>
      <c r="B62" s="44" t="s">
        <v>7</v>
      </c>
      <c r="C62" s="43" t="s">
        <v>5</v>
      </c>
    </row>
    <row r="63" spans="1:30" x14ac:dyDescent="0.25">
      <c r="A63" s="44" t="s">
        <v>3</v>
      </c>
      <c r="B63" s="44" t="s">
        <v>7</v>
      </c>
      <c r="C63" s="43" t="s">
        <v>5</v>
      </c>
    </row>
    <row r="64" spans="1:30" x14ac:dyDescent="0.25">
      <c r="A64" s="44" t="s">
        <v>3</v>
      </c>
      <c r="B64" s="44" t="s">
        <v>4</v>
      </c>
      <c r="C64" s="43" t="s">
        <v>5</v>
      </c>
    </row>
    <row r="65" spans="1:3" x14ac:dyDescent="0.25">
      <c r="A65" s="44" t="s">
        <v>3</v>
      </c>
      <c r="B65" s="44" t="s">
        <v>4</v>
      </c>
      <c r="C65" s="43" t="s">
        <v>5</v>
      </c>
    </row>
    <row r="66" spans="1:3" x14ac:dyDescent="0.25">
      <c r="A66" s="44" t="s">
        <v>3</v>
      </c>
      <c r="B66" s="44" t="s">
        <v>7</v>
      </c>
      <c r="C66" s="43" t="s">
        <v>5</v>
      </c>
    </row>
    <row r="67" spans="1:3" x14ac:dyDescent="0.25">
      <c r="A67" s="44" t="s">
        <v>3</v>
      </c>
      <c r="B67" s="44" t="s">
        <v>4</v>
      </c>
      <c r="C67" s="43" t="s">
        <v>8</v>
      </c>
    </row>
    <row r="68" spans="1:3" x14ac:dyDescent="0.25">
      <c r="A68" s="44" t="s">
        <v>3</v>
      </c>
      <c r="B68" s="44" t="s">
        <v>4</v>
      </c>
      <c r="C68" s="43" t="s">
        <v>8</v>
      </c>
    </row>
    <row r="69" spans="1:3" x14ac:dyDescent="0.25">
      <c r="A69" s="44" t="s">
        <v>3</v>
      </c>
      <c r="B69" s="44" t="s">
        <v>4</v>
      </c>
      <c r="C69" s="43" t="s">
        <v>5</v>
      </c>
    </row>
    <row r="70" spans="1:3" x14ac:dyDescent="0.25">
      <c r="A70" s="44" t="s">
        <v>3</v>
      </c>
      <c r="B70" s="44" t="s">
        <v>4</v>
      </c>
      <c r="C70" s="43" t="s">
        <v>5</v>
      </c>
    </row>
    <row r="71" spans="1:3" x14ac:dyDescent="0.25">
      <c r="A71" s="44" t="s">
        <v>3</v>
      </c>
      <c r="B71" s="44" t="s">
        <v>4</v>
      </c>
      <c r="C71" s="43" t="s">
        <v>5</v>
      </c>
    </row>
    <row r="72" spans="1:3" x14ac:dyDescent="0.25">
      <c r="A72" s="44" t="s">
        <v>6</v>
      </c>
      <c r="B72" s="44" t="s">
        <v>7</v>
      </c>
      <c r="C72" s="43" t="s">
        <v>5</v>
      </c>
    </row>
    <row r="73" spans="1:3" x14ac:dyDescent="0.25">
      <c r="A73" s="44" t="s">
        <v>6</v>
      </c>
      <c r="B73" s="44" t="s">
        <v>7</v>
      </c>
      <c r="C73" s="43" t="s">
        <v>8</v>
      </c>
    </row>
    <row r="74" spans="1:3" x14ac:dyDescent="0.25">
      <c r="A74" s="44" t="s">
        <v>3</v>
      </c>
      <c r="B74" s="44" t="s">
        <v>4</v>
      </c>
      <c r="C74" s="43" t="s">
        <v>5</v>
      </c>
    </row>
    <row r="75" spans="1:3" x14ac:dyDescent="0.25">
      <c r="A75" s="44" t="s">
        <v>6</v>
      </c>
      <c r="B75" s="44" t="s">
        <v>7</v>
      </c>
      <c r="C75" s="43" t="s">
        <v>8</v>
      </c>
    </row>
    <row r="76" spans="1:3" x14ac:dyDescent="0.25">
      <c r="A76" s="44" t="s">
        <v>3</v>
      </c>
      <c r="B76" s="44" t="s">
        <v>4</v>
      </c>
      <c r="C76" s="43" t="s">
        <v>5</v>
      </c>
    </row>
    <row r="77" spans="1:3" x14ac:dyDescent="0.25">
      <c r="A77" s="44" t="s">
        <v>6</v>
      </c>
      <c r="B77" s="44" t="s">
        <v>7</v>
      </c>
      <c r="C77" s="43" t="s">
        <v>8</v>
      </c>
    </row>
    <row r="78" spans="1:3" x14ac:dyDescent="0.25">
      <c r="A78" s="44" t="s">
        <v>6</v>
      </c>
      <c r="B78" s="44" t="s">
        <v>7</v>
      </c>
      <c r="C78" s="43" t="s">
        <v>5</v>
      </c>
    </row>
    <row r="79" spans="1:3" x14ac:dyDescent="0.25">
      <c r="A79" s="44" t="s">
        <v>3</v>
      </c>
      <c r="B79" s="44" t="s">
        <v>4</v>
      </c>
      <c r="C79" s="43" t="s">
        <v>5</v>
      </c>
    </row>
    <row r="80" spans="1:3" x14ac:dyDescent="0.25">
      <c r="A80" s="44" t="s">
        <v>3</v>
      </c>
      <c r="B80" s="44" t="s">
        <v>4</v>
      </c>
      <c r="C80" s="43" t="s">
        <v>8</v>
      </c>
    </row>
    <row r="81" spans="1:3" x14ac:dyDescent="0.25">
      <c r="A81" s="44" t="s">
        <v>6</v>
      </c>
      <c r="B81" s="44" t="s">
        <v>7</v>
      </c>
      <c r="C81" s="43" t="s">
        <v>5</v>
      </c>
    </row>
    <row r="82" spans="1:3" x14ac:dyDescent="0.25">
      <c r="A82" s="44" t="s">
        <v>3</v>
      </c>
      <c r="B82" s="44" t="s">
        <v>7</v>
      </c>
      <c r="C82" s="43" t="s">
        <v>8</v>
      </c>
    </row>
    <row r="83" spans="1:3" x14ac:dyDescent="0.25">
      <c r="A83" s="44" t="s">
        <v>3</v>
      </c>
      <c r="B83" s="44" t="s">
        <v>4</v>
      </c>
      <c r="C83" s="43" t="s">
        <v>5</v>
      </c>
    </row>
    <row r="84" spans="1:3" x14ac:dyDescent="0.25">
      <c r="A84" s="44" t="s">
        <v>3</v>
      </c>
      <c r="B84" s="44" t="s">
        <v>7</v>
      </c>
      <c r="C84" s="43" t="s">
        <v>8</v>
      </c>
    </row>
    <row r="85" spans="1:3" x14ac:dyDescent="0.25">
      <c r="A85" s="44" t="s">
        <v>3</v>
      </c>
      <c r="B85" s="44" t="s">
        <v>4</v>
      </c>
      <c r="C85" s="43" t="s">
        <v>5</v>
      </c>
    </row>
    <row r="86" spans="1:3" x14ac:dyDescent="0.25">
      <c r="A86" s="44" t="s">
        <v>6</v>
      </c>
      <c r="B86" s="44" t="s">
        <v>7</v>
      </c>
      <c r="C86" s="43" t="s">
        <v>5</v>
      </c>
    </row>
    <row r="87" spans="1:3" x14ac:dyDescent="0.25">
      <c r="A87" s="44" t="s">
        <v>6</v>
      </c>
      <c r="B87" s="44" t="s">
        <v>7</v>
      </c>
      <c r="C87" s="43" t="s">
        <v>5</v>
      </c>
    </row>
    <row r="88" spans="1:3" x14ac:dyDescent="0.25">
      <c r="A88" s="44" t="s">
        <v>6</v>
      </c>
      <c r="B88" s="44" t="s">
        <v>7</v>
      </c>
      <c r="C88" s="43" t="s">
        <v>5</v>
      </c>
    </row>
    <row r="89" spans="1:3" x14ac:dyDescent="0.25">
      <c r="A89" s="44" t="s">
        <v>6</v>
      </c>
      <c r="B89" s="44" t="s">
        <v>4</v>
      </c>
      <c r="C89" s="43" t="s">
        <v>5</v>
      </c>
    </row>
    <row r="90" spans="1:3" x14ac:dyDescent="0.25">
      <c r="A90" s="44" t="s">
        <v>3</v>
      </c>
      <c r="B90" s="44" t="s">
        <v>7</v>
      </c>
      <c r="C90" s="43" t="s">
        <v>5</v>
      </c>
    </row>
    <row r="91" spans="1:3" x14ac:dyDescent="0.25">
      <c r="A91" s="44" t="s">
        <v>3</v>
      </c>
      <c r="B91" s="44" t="s">
        <v>4</v>
      </c>
      <c r="C91" s="43" t="s">
        <v>5</v>
      </c>
    </row>
    <row r="92" spans="1:3" x14ac:dyDescent="0.25">
      <c r="A92" s="44" t="s">
        <v>3</v>
      </c>
      <c r="B92" s="44" t="s">
        <v>7</v>
      </c>
      <c r="C92" s="43" t="s">
        <v>5</v>
      </c>
    </row>
    <row r="93" spans="1:3" x14ac:dyDescent="0.25">
      <c r="A93" s="44" t="s">
        <v>3</v>
      </c>
      <c r="B93" s="44" t="s">
        <v>4</v>
      </c>
      <c r="C93" s="43" t="s">
        <v>5</v>
      </c>
    </row>
    <row r="94" spans="1:3" x14ac:dyDescent="0.25">
      <c r="A94" s="44" t="s">
        <v>3</v>
      </c>
      <c r="B94" s="44" t="s">
        <v>4</v>
      </c>
      <c r="C94" s="43" t="s">
        <v>5</v>
      </c>
    </row>
    <row r="95" spans="1:3" x14ac:dyDescent="0.25">
      <c r="A95" s="44" t="s">
        <v>3</v>
      </c>
      <c r="B95" s="44" t="s">
        <v>4</v>
      </c>
      <c r="C95" s="43" t="s">
        <v>5</v>
      </c>
    </row>
    <row r="96" spans="1:3" x14ac:dyDescent="0.25">
      <c r="A96" s="44" t="s">
        <v>6</v>
      </c>
      <c r="B96" s="44" t="s">
        <v>7</v>
      </c>
      <c r="C96" s="43" t="s">
        <v>5</v>
      </c>
    </row>
    <row r="97" spans="1:3" x14ac:dyDescent="0.25">
      <c r="A97" s="44" t="s">
        <v>6</v>
      </c>
      <c r="B97" s="44" t="s">
        <v>7</v>
      </c>
      <c r="C97" s="43" t="s">
        <v>5</v>
      </c>
    </row>
    <row r="98" spans="1:3" x14ac:dyDescent="0.25">
      <c r="A98" s="44" t="s">
        <v>3</v>
      </c>
      <c r="B98" s="44" t="s">
        <v>4</v>
      </c>
      <c r="C98" s="43" t="s">
        <v>5</v>
      </c>
    </row>
    <row r="99" spans="1:3" x14ac:dyDescent="0.25">
      <c r="A99" s="44" t="s">
        <v>3</v>
      </c>
      <c r="B99" s="44" t="s">
        <v>7</v>
      </c>
      <c r="C99" s="43" t="s">
        <v>8</v>
      </c>
    </row>
    <row r="100" spans="1:3" x14ac:dyDescent="0.25">
      <c r="A100" s="44" t="s">
        <v>6</v>
      </c>
      <c r="B100" s="44" t="s">
        <v>7</v>
      </c>
      <c r="C100" s="43" t="s">
        <v>5</v>
      </c>
    </row>
    <row r="101" spans="1:3" x14ac:dyDescent="0.25">
      <c r="A101" s="44" t="s">
        <v>6</v>
      </c>
      <c r="B101" s="44" t="s">
        <v>7</v>
      </c>
      <c r="C101" s="43" t="s">
        <v>8</v>
      </c>
    </row>
    <row r="102" spans="1:3" x14ac:dyDescent="0.25">
      <c r="A102" s="44" t="s">
        <v>3</v>
      </c>
      <c r="B102" s="44" t="s">
        <v>4</v>
      </c>
      <c r="C102" s="43" t="s">
        <v>5</v>
      </c>
    </row>
    <row r="103" spans="1:3" x14ac:dyDescent="0.25">
      <c r="A103" s="44" t="s">
        <v>6</v>
      </c>
      <c r="B103" s="44" t="s">
        <v>7</v>
      </c>
      <c r="C103" s="43" t="s">
        <v>5</v>
      </c>
    </row>
    <row r="104" spans="1:3" x14ac:dyDescent="0.25">
      <c r="A104" s="44" t="s">
        <v>6</v>
      </c>
      <c r="B104" s="44" t="s">
        <v>7</v>
      </c>
      <c r="C104" s="43" t="s">
        <v>5</v>
      </c>
    </row>
    <row r="105" spans="1:3" x14ac:dyDescent="0.25">
      <c r="A105" s="44" t="s">
        <v>3</v>
      </c>
      <c r="B105" s="44" t="s">
        <v>4</v>
      </c>
      <c r="C105" s="43" t="s">
        <v>8</v>
      </c>
    </row>
    <row r="106" spans="1:3" x14ac:dyDescent="0.25">
      <c r="A106" s="44" t="s">
        <v>3</v>
      </c>
      <c r="B106" s="44" t="s">
        <v>4</v>
      </c>
      <c r="C106" s="43" t="s">
        <v>8</v>
      </c>
    </row>
    <row r="107" spans="1:3" x14ac:dyDescent="0.25">
      <c r="A107" s="44" t="s">
        <v>3</v>
      </c>
      <c r="B107" s="44" t="s">
        <v>4</v>
      </c>
      <c r="C107" s="43" t="s">
        <v>5</v>
      </c>
    </row>
    <row r="108" spans="1:3" x14ac:dyDescent="0.25">
      <c r="A108" s="44" t="s">
        <v>6</v>
      </c>
      <c r="B108" s="44" t="s">
        <v>7</v>
      </c>
      <c r="C108" s="43" t="s">
        <v>5</v>
      </c>
    </row>
    <row r="109" spans="1:3" x14ac:dyDescent="0.25">
      <c r="A109" s="44" t="s">
        <v>3</v>
      </c>
      <c r="B109" s="44" t="s">
        <v>4</v>
      </c>
      <c r="C109" s="43" t="s">
        <v>8</v>
      </c>
    </row>
    <row r="110" spans="1:3" x14ac:dyDescent="0.25">
      <c r="A110" s="44" t="s">
        <v>6</v>
      </c>
      <c r="B110" s="44" t="s">
        <v>7</v>
      </c>
      <c r="C110" s="43" t="s">
        <v>8</v>
      </c>
    </row>
    <row r="111" spans="1:3" x14ac:dyDescent="0.25">
      <c r="A111" s="44" t="s">
        <v>6</v>
      </c>
      <c r="B111" s="44" t="s">
        <v>7</v>
      </c>
      <c r="C111" s="43" t="s">
        <v>5</v>
      </c>
    </row>
    <row r="112" spans="1:3" x14ac:dyDescent="0.25">
      <c r="A112" s="44" t="s">
        <v>3</v>
      </c>
      <c r="B112" s="44" t="s">
        <v>4</v>
      </c>
      <c r="C112" s="43" t="s">
        <v>8</v>
      </c>
    </row>
    <row r="113" spans="1:3" x14ac:dyDescent="0.25">
      <c r="A113" s="44" t="s">
        <v>3</v>
      </c>
      <c r="B113" s="44" t="s">
        <v>4</v>
      </c>
      <c r="C113" s="43" t="s">
        <v>5</v>
      </c>
    </row>
    <row r="114" spans="1:3" x14ac:dyDescent="0.25">
      <c r="A114" s="44" t="s">
        <v>6</v>
      </c>
      <c r="B114" s="44" t="s">
        <v>7</v>
      </c>
      <c r="C114" s="43" t="s">
        <v>5</v>
      </c>
    </row>
    <row r="115" spans="1:3" x14ac:dyDescent="0.25">
      <c r="A115" s="44" t="s">
        <v>6</v>
      </c>
      <c r="B115" s="44" t="s">
        <v>7</v>
      </c>
      <c r="C115" s="43" t="s">
        <v>8</v>
      </c>
    </row>
    <row r="116" spans="1:3" x14ac:dyDescent="0.25">
      <c r="A116" s="44" t="s">
        <v>3</v>
      </c>
      <c r="B116" s="44" t="s">
        <v>4</v>
      </c>
      <c r="C116" s="43" t="s">
        <v>5</v>
      </c>
    </row>
    <row r="117" spans="1:3" x14ac:dyDescent="0.25">
      <c r="A117" s="44" t="s">
        <v>6</v>
      </c>
      <c r="B117" s="44" t="s">
        <v>7</v>
      </c>
      <c r="C117" s="43" t="s">
        <v>5</v>
      </c>
    </row>
    <row r="118" spans="1:3" x14ac:dyDescent="0.25">
      <c r="A118" s="44" t="s">
        <v>6</v>
      </c>
      <c r="B118" s="44" t="s">
        <v>7</v>
      </c>
      <c r="C118" s="43" t="s">
        <v>5</v>
      </c>
    </row>
    <row r="119" spans="1:3" x14ac:dyDescent="0.25">
      <c r="A119" s="44" t="s">
        <v>6</v>
      </c>
      <c r="B119" s="44" t="s">
        <v>7</v>
      </c>
      <c r="C119" s="43" t="s">
        <v>8</v>
      </c>
    </row>
    <row r="120" spans="1:3" x14ac:dyDescent="0.25">
      <c r="A120" s="44" t="s">
        <v>3</v>
      </c>
      <c r="B120" s="44" t="s">
        <v>4</v>
      </c>
      <c r="C120" s="43" t="s">
        <v>8</v>
      </c>
    </row>
    <row r="121" spans="1:3" x14ac:dyDescent="0.25">
      <c r="A121" s="44" t="s">
        <v>3</v>
      </c>
      <c r="B121" s="44" t="s">
        <v>7</v>
      </c>
      <c r="C121" s="43" t="s">
        <v>5</v>
      </c>
    </row>
    <row r="122" spans="1:3" x14ac:dyDescent="0.25">
      <c r="A122" s="44" t="s">
        <v>3</v>
      </c>
      <c r="B122" s="44" t="s">
        <v>7</v>
      </c>
      <c r="C122" s="43" t="s">
        <v>5</v>
      </c>
    </row>
    <row r="123" spans="1:3" x14ac:dyDescent="0.25">
      <c r="A123" s="44" t="s">
        <v>3</v>
      </c>
      <c r="B123" s="44" t="s">
        <v>4</v>
      </c>
      <c r="C123" s="43" t="s">
        <v>5</v>
      </c>
    </row>
    <row r="124" spans="1:3" x14ac:dyDescent="0.25">
      <c r="A124" s="44" t="s">
        <v>6</v>
      </c>
      <c r="B124" s="44" t="s">
        <v>7</v>
      </c>
      <c r="C124" s="43" t="s">
        <v>8</v>
      </c>
    </row>
    <row r="125" spans="1:3" x14ac:dyDescent="0.25">
      <c r="A125" s="44" t="s">
        <v>3</v>
      </c>
      <c r="B125" s="44" t="s">
        <v>4</v>
      </c>
      <c r="C125" s="43" t="s">
        <v>5</v>
      </c>
    </row>
    <row r="126" spans="1:3" x14ac:dyDescent="0.25">
      <c r="A126" s="44" t="s">
        <v>6</v>
      </c>
      <c r="B126" s="44" t="s">
        <v>7</v>
      </c>
      <c r="C126" s="43" t="s">
        <v>5</v>
      </c>
    </row>
    <row r="127" spans="1:3" x14ac:dyDescent="0.25">
      <c r="A127" s="44" t="s">
        <v>3</v>
      </c>
      <c r="B127" s="44" t="s">
        <v>4</v>
      </c>
      <c r="C127" s="43" t="s">
        <v>5</v>
      </c>
    </row>
    <row r="128" spans="1:3" x14ac:dyDescent="0.25">
      <c r="A128" s="44" t="s">
        <v>3</v>
      </c>
      <c r="B128" s="44" t="s">
        <v>4</v>
      </c>
      <c r="C128" s="43" t="s">
        <v>8</v>
      </c>
    </row>
    <row r="129" spans="1:3" x14ac:dyDescent="0.25">
      <c r="A129" s="44" t="s">
        <v>6</v>
      </c>
      <c r="B129" s="44" t="s">
        <v>7</v>
      </c>
      <c r="C129" s="43" t="s">
        <v>8</v>
      </c>
    </row>
    <row r="130" spans="1:3" x14ac:dyDescent="0.25">
      <c r="A130" s="44" t="s">
        <v>3</v>
      </c>
      <c r="B130" s="44" t="s">
        <v>4</v>
      </c>
      <c r="C130" s="43" t="s">
        <v>8</v>
      </c>
    </row>
    <row r="131" spans="1:3" x14ac:dyDescent="0.25">
      <c r="A131" s="44" t="s">
        <v>6</v>
      </c>
      <c r="B131" s="44" t="s">
        <v>7</v>
      </c>
      <c r="C131" s="43" t="s">
        <v>5</v>
      </c>
    </row>
    <row r="132" spans="1:3" x14ac:dyDescent="0.25">
      <c r="A132" s="44" t="s">
        <v>3</v>
      </c>
      <c r="B132" s="44" t="s">
        <v>4</v>
      </c>
      <c r="C132" s="43" t="s">
        <v>8</v>
      </c>
    </row>
    <row r="133" spans="1:3" x14ac:dyDescent="0.25">
      <c r="A133" s="44" t="s">
        <v>3</v>
      </c>
      <c r="B133" s="44" t="s">
        <v>4</v>
      </c>
      <c r="C133" s="43" t="s">
        <v>8</v>
      </c>
    </row>
    <row r="134" spans="1:3" x14ac:dyDescent="0.25">
      <c r="A134" s="44" t="s">
        <v>3</v>
      </c>
      <c r="B134" s="44" t="s">
        <v>4</v>
      </c>
      <c r="C134" s="43" t="s">
        <v>8</v>
      </c>
    </row>
    <row r="135" spans="1:3" x14ac:dyDescent="0.25">
      <c r="A135" s="44" t="s">
        <v>3</v>
      </c>
      <c r="B135" s="44" t="s">
        <v>4</v>
      </c>
      <c r="C135" s="43" t="s">
        <v>8</v>
      </c>
    </row>
    <row r="136" spans="1:3" x14ac:dyDescent="0.25">
      <c r="A136" s="44" t="s">
        <v>3</v>
      </c>
      <c r="B136" s="44" t="s">
        <v>4</v>
      </c>
      <c r="C136" s="43" t="s">
        <v>8</v>
      </c>
    </row>
    <row r="137" spans="1:3" x14ac:dyDescent="0.25">
      <c r="A137" s="44" t="s">
        <v>6</v>
      </c>
      <c r="B137" s="44" t="s">
        <v>4</v>
      </c>
      <c r="C137" s="43" t="s">
        <v>5</v>
      </c>
    </row>
    <row r="138" spans="1:3" x14ac:dyDescent="0.25">
      <c r="A138" s="44" t="s">
        <v>3</v>
      </c>
      <c r="B138" s="44" t="s">
        <v>4</v>
      </c>
      <c r="C138" s="43" t="s">
        <v>5</v>
      </c>
    </row>
    <row r="139" spans="1:3" x14ac:dyDescent="0.25">
      <c r="A139" s="44" t="s">
        <v>6</v>
      </c>
      <c r="B139" s="44" t="s">
        <v>7</v>
      </c>
      <c r="C139" s="43" t="s">
        <v>5</v>
      </c>
    </row>
    <row r="140" spans="1:3" x14ac:dyDescent="0.25">
      <c r="A140" s="44" t="s">
        <v>6</v>
      </c>
      <c r="B140" s="44" t="s">
        <v>7</v>
      </c>
      <c r="C140" s="43" t="s">
        <v>5</v>
      </c>
    </row>
    <row r="141" spans="1:3" x14ac:dyDescent="0.25">
      <c r="A141" s="44" t="s">
        <v>6</v>
      </c>
      <c r="B141" s="44" t="s">
        <v>7</v>
      </c>
      <c r="C141" s="43" t="s">
        <v>5</v>
      </c>
    </row>
    <row r="142" spans="1:3" x14ac:dyDescent="0.25">
      <c r="A142" s="44" t="s">
        <v>6</v>
      </c>
      <c r="B142" s="44" t="s">
        <v>7</v>
      </c>
      <c r="C142" s="43" t="s">
        <v>8</v>
      </c>
    </row>
    <row r="143" spans="1:3" x14ac:dyDescent="0.25">
      <c r="A143" s="44" t="s">
        <v>3</v>
      </c>
      <c r="B143" s="44" t="s">
        <v>4</v>
      </c>
      <c r="C143" s="43" t="s">
        <v>5</v>
      </c>
    </row>
    <row r="144" spans="1:3" x14ac:dyDescent="0.25">
      <c r="A144" s="44" t="s">
        <v>3</v>
      </c>
      <c r="B144" s="44" t="s">
        <v>4</v>
      </c>
      <c r="C144" s="43" t="s">
        <v>5</v>
      </c>
    </row>
    <row r="145" spans="1:3" x14ac:dyDescent="0.25">
      <c r="A145" s="44" t="s">
        <v>6</v>
      </c>
      <c r="B145" s="44" t="s">
        <v>7</v>
      </c>
      <c r="C145" s="43" t="s">
        <v>5</v>
      </c>
    </row>
    <row r="146" spans="1:3" x14ac:dyDescent="0.25">
      <c r="A146" s="44" t="s">
        <v>6</v>
      </c>
      <c r="B146" s="44" t="s">
        <v>7</v>
      </c>
      <c r="C146" s="43" t="s">
        <v>5</v>
      </c>
    </row>
    <row r="147" spans="1:3" x14ac:dyDescent="0.25">
      <c r="A147" s="44" t="s">
        <v>3</v>
      </c>
      <c r="B147" s="44" t="s">
        <v>4</v>
      </c>
      <c r="C147" s="43" t="s">
        <v>8</v>
      </c>
    </row>
    <row r="148" spans="1:3" x14ac:dyDescent="0.25">
      <c r="A148" s="44" t="s">
        <v>3</v>
      </c>
      <c r="B148" s="44" t="s">
        <v>7</v>
      </c>
      <c r="C148" s="43" t="s">
        <v>5</v>
      </c>
    </row>
    <row r="149" spans="1:3" x14ac:dyDescent="0.25">
      <c r="A149" s="44" t="s">
        <v>3</v>
      </c>
      <c r="B149" s="44" t="s">
        <v>4</v>
      </c>
      <c r="C149" s="43" t="s">
        <v>8</v>
      </c>
    </row>
    <row r="150" spans="1:3" x14ac:dyDescent="0.25">
      <c r="A150" s="44" t="s">
        <v>3</v>
      </c>
      <c r="B150" s="44" t="s">
        <v>4</v>
      </c>
      <c r="C150" s="43" t="s">
        <v>8</v>
      </c>
    </row>
    <row r="151" spans="1:3" x14ac:dyDescent="0.25">
      <c r="A151" s="44" t="s">
        <v>3</v>
      </c>
      <c r="B151" s="44" t="s">
        <v>4</v>
      </c>
      <c r="C151" s="43" t="s">
        <v>8</v>
      </c>
    </row>
    <row r="152" spans="1:3" x14ac:dyDescent="0.25">
      <c r="A152" s="44" t="s">
        <v>3</v>
      </c>
      <c r="B152" s="44" t="s">
        <v>4</v>
      </c>
      <c r="C152" s="43" t="s">
        <v>8</v>
      </c>
    </row>
    <row r="153" spans="1:3" x14ac:dyDescent="0.25">
      <c r="A153" s="44" t="s">
        <v>6</v>
      </c>
      <c r="B153" s="44" t="s">
        <v>7</v>
      </c>
      <c r="C153" s="43" t="s">
        <v>5</v>
      </c>
    </row>
    <row r="154" spans="1:3" x14ac:dyDescent="0.25">
      <c r="A154" s="44" t="s">
        <v>6</v>
      </c>
      <c r="B154" s="44" t="s">
        <v>7</v>
      </c>
      <c r="C154" s="43" t="s">
        <v>5</v>
      </c>
    </row>
    <row r="155" spans="1:3" x14ac:dyDescent="0.25">
      <c r="A155" s="44" t="s">
        <v>6</v>
      </c>
      <c r="B155" s="44" t="s">
        <v>7</v>
      </c>
      <c r="C155" s="43" t="s">
        <v>5</v>
      </c>
    </row>
    <row r="156" spans="1:3" x14ac:dyDescent="0.25">
      <c r="A156" s="44" t="s">
        <v>3</v>
      </c>
      <c r="B156" s="44" t="s">
        <v>7</v>
      </c>
      <c r="C156" s="43" t="s">
        <v>5</v>
      </c>
    </row>
    <row r="157" spans="1:3" x14ac:dyDescent="0.25">
      <c r="A157" s="44" t="s">
        <v>6</v>
      </c>
      <c r="B157" s="44" t="s">
        <v>7</v>
      </c>
      <c r="C157" s="43" t="s">
        <v>5</v>
      </c>
    </row>
    <row r="158" spans="1:3" x14ac:dyDescent="0.25">
      <c r="A158" s="44" t="s">
        <v>3</v>
      </c>
      <c r="B158" s="44" t="s">
        <v>4</v>
      </c>
      <c r="C158" s="43" t="s">
        <v>5</v>
      </c>
    </row>
    <row r="159" spans="1:3" x14ac:dyDescent="0.25">
      <c r="A159" s="44" t="s">
        <v>3</v>
      </c>
      <c r="B159" s="44" t="s">
        <v>4</v>
      </c>
      <c r="C159" s="43" t="s">
        <v>5</v>
      </c>
    </row>
    <row r="160" spans="1:3" x14ac:dyDescent="0.25">
      <c r="A160" s="44" t="s">
        <v>6</v>
      </c>
      <c r="B160" s="44" t="s">
        <v>7</v>
      </c>
      <c r="C160" s="43" t="s">
        <v>5</v>
      </c>
    </row>
    <row r="161" spans="1:3" x14ac:dyDescent="0.25">
      <c r="A161" s="44" t="s">
        <v>6</v>
      </c>
      <c r="B161" s="44" t="s">
        <v>7</v>
      </c>
      <c r="C161" s="43" t="s">
        <v>5</v>
      </c>
    </row>
    <row r="162" spans="1:3" x14ac:dyDescent="0.25">
      <c r="A162" s="44" t="s">
        <v>6</v>
      </c>
      <c r="B162" s="44" t="s">
        <v>7</v>
      </c>
      <c r="C162" s="43" t="s">
        <v>5</v>
      </c>
    </row>
    <row r="163" spans="1:3" x14ac:dyDescent="0.25">
      <c r="A163" s="44" t="s">
        <v>3</v>
      </c>
      <c r="B163" s="44" t="s">
        <v>7</v>
      </c>
      <c r="C163" s="43" t="s">
        <v>5</v>
      </c>
    </row>
    <row r="164" spans="1:3" x14ac:dyDescent="0.25">
      <c r="A164" s="44" t="s">
        <v>3</v>
      </c>
      <c r="B164" s="44" t="s">
        <v>7</v>
      </c>
      <c r="C164" s="43" t="s">
        <v>8</v>
      </c>
    </row>
    <row r="165" spans="1:3" x14ac:dyDescent="0.25">
      <c r="A165" s="44" t="s">
        <v>3</v>
      </c>
      <c r="B165" s="44" t="s">
        <v>4</v>
      </c>
      <c r="C165" s="43" t="s">
        <v>5</v>
      </c>
    </row>
    <row r="166" spans="1:3" x14ac:dyDescent="0.25">
      <c r="A166" s="44" t="s">
        <v>6</v>
      </c>
      <c r="B166" s="44" t="s">
        <v>4</v>
      </c>
      <c r="C166" s="43" t="s">
        <v>8</v>
      </c>
    </row>
    <row r="167" spans="1:3" x14ac:dyDescent="0.25">
      <c r="A167" s="44" t="s">
        <v>6</v>
      </c>
      <c r="B167" s="44" t="s">
        <v>7</v>
      </c>
      <c r="C167" s="43" t="s">
        <v>5</v>
      </c>
    </row>
    <row r="168" spans="1:3" x14ac:dyDescent="0.25">
      <c r="A168" s="44" t="s">
        <v>6</v>
      </c>
      <c r="B168" s="44" t="s">
        <v>7</v>
      </c>
      <c r="C168" s="43" t="s">
        <v>8</v>
      </c>
    </row>
    <row r="169" spans="1:3" x14ac:dyDescent="0.25">
      <c r="A169" s="44" t="s">
        <v>3</v>
      </c>
      <c r="B169" s="44" t="s">
        <v>4</v>
      </c>
      <c r="C169" s="43" t="s">
        <v>5</v>
      </c>
    </row>
    <row r="170" spans="1:3" x14ac:dyDescent="0.25">
      <c r="A170" s="44" t="s">
        <v>3</v>
      </c>
      <c r="B170" s="44" t="s">
        <v>7</v>
      </c>
      <c r="C170" s="43" t="s">
        <v>8</v>
      </c>
    </row>
    <row r="171" spans="1:3" x14ac:dyDescent="0.25">
      <c r="A171" s="44" t="s">
        <v>6</v>
      </c>
      <c r="B171" s="44" t="s">
        <v>7</v>
      </c>
      <c r="C171" s="43" t="s">
        <v>5</v>
      </c>
    </row>
    <row r="172" spans="1:3" x14ac:dyDescent="0.25">
      <c r="A172" s="44" t="s">
        <v>6</v>
      </c>
      <c r="B172" s="44" t="s">
        <v>7</v>
      </c>
      <c r="C172" s="43" t="s">
        <v>5</v>
      </c>
    </row>
    <row r="173" spans="1:3" x14ac:dyDescent="0.25">
      <c r="A173" s="44" t="s">
        <v>6</v>
      </c>
      <c r="B173" s="44" t="s">
        <v>7</v>
      </c>
      <c r="C173" s="43" t="s">
        <v>8</v>
      </c>
    </row>
    <row r="174" spans="1:3" x14ac:dyDescent="0.25">
      <c r="A174" s="44" t="s">
        <v>3</v>
      </c>
      <c r="B174" s="44" t="s">
        <v>4</v>
      </c>
      <c r="C174" s="43" t="s">
        <v>5</v>
      </c>
    </row>
    <row r="175" spans="1:3" x14ac:dyDescent="0.25">
      <c r="A175" s="44" t="s">
        <v>3</v>
      </c>
      <c r="B175" s="44" t="s">
        <v>7</v>
      </c>
      <c r="C175" s="43" t="s">
        <v>5</v>
      </c>
    </row>
    <row r="176" spans="1:3" x14ac:dyDescent="0.25">
      <c r="A176" s="44" t="s">
        <v>3</v>
      </c>
      <c r="B176" s="44" t="s">
        <v>4</v>
      </c>
      <c r="C176" s="43" t="s">
        <v>5</v>
      </c>
    </row>
    <row r="177" spans="1:3" x14ac:dyDescent="0.25">
      <c r="A177" s="44" t="s">
        <v>6</v>
      </c>
      <c r="B177" s="44" t="s">
        <v>7</v>
      </c>
      <c r="C177" s="43" t="s">
        <v>5</v>
      </c>
    </row>
    <row r="178" spans="1:3" x14ac:dyDescent="0.25">
      <c r="A178" s="44" t="s">
        <v>6</v>
      </c>
      <c r="B178" s="44" t="s">
        <v>7</v>
      </c>
      <c r="C178" s="43" t="s">
        <v>5</v>
      </c>
    </row>
    <row r="179" spans="1:3" x14ac:dyDescent="0.25">
      <c r="A179" s="44" t="s">
        <v>6</v>
      </c>
      <c r="B179" s="44" t="s">
        <v>4</v>
      </c>
      <c r="C179" s="43" t="s">
        <v>5</v>
      </c>
    </row>
    <row r="180" spans="1:3" x14ac:dyDescent="0.25">
      <c r="A180" s="44" t="s">
        <v>3</v>
      </c>
      <c r="B180" s="44" t="s">
        <v>4</v>
      </c>
      <c r="C180" s="43" t="s">
        <v>5</v>
      </c>
    </row>
    <row r="181" spans="1:3" x14ac:dyDescent="0.25">
      <c r="A181" s="44" t="s">
        <v>3</v>
      </c>
      <c r="B181" s="44" t="s">
        <v>7</v>
      </c>
      <c r="C181" s="43" t="s">
        <v>5</v>
      </c>
    </row>
    <row r="182" spans="1:3" x14ac:dyDescent="0.25">
      <c r="A182" s="44" t="s">
        <v>3</v>
      </c>
      <c r="B182" s="44" t="s">
        <v>4</v>
      </c>
      <c r="C182" s="43" t="s">
        <v>8</v>
      </c>
    </row>
    <row r="183" spans="1:3" x14ac:dyDescent="0.25">
      <c r="A183" s="44" t="s">
        <v>3</v>
      </c>
      <c r="B183" s="44" t="s">
        <v>4</v>
      </c>
      <c r="C183" s="43" t="s">
        <v>5</v>
      </c>
    </row>
    <row r="184" spans="1:3" x14ac:dyDescent="0.25">
      <c r="A184" s="44" t="s">
        <v>3</v>
      </c>
      <c r="B184" s="44" t="s">
        <v>4</v>
      </c>
      <c r="C184" s="43" t="s">
        <v>5</v>
      </c>
    </row>
    <row r="185" spans="1:3" x14ac:dyDescent="0.25">
      <c r="A185" s="44" t="s">
        <v>6</v>
      </c>
      <c r="B185" s="44" t="s">
        <v>7</v>
      </c>
      <c r="C185" s="43" t="s">
        <v>5</v>
      </c>
    </row>
    <row r="186" spans="1:3" x14ac:dyDescent="0.25">
      <c r="A186" s="44" t="s">
        <v>6</v>
      </c>
      <c r="B186" s="44" t="s">
        <v>7</v>
      </c>
      <c r="C186" s="43" t="s">
        <v>5</v>
      </c>
    </row>
    <row r="187" spans="1:3" x14ac:dyDescent="0.25">
      <c r="A187" s="44" t="s">
        <v>6</v>
      </c>
      <c r="B187" s="44" t="s">
        <v>7</v>
      </c>
      <c r="C187" s="43" t="s">
        <v>8</v>
      </c>
    </row>
    <row r="188" spans="1:3" x14ac:dyDescent="0.25">
      <c r="A188" s="44" t="s">
        <v>3</v>
      </c>
      <c r="B188" s="44" t="s">
        <v>4</v>
      </c>
      <c r="C188" s="43" t="s">
        <v>8</v>
      </c>
    </row>
    <row r="189" spans="1:3" x14ac:dyDescent="0.25">
      <c r="A189" s="44" t="s">
        <v>3</v>
      </c>
      <c r="B189" s="44" t="s">
        <v>4</v>
      </c>
      <c r="C189" s="43" t="s">
        <v>5</v>
      </c>
    </row>
    <row r="190" spans="1:3" x14ac:dyDescent="0.25">
      <c r="A190" s="44" t="s">
        <v>6</v>
      </c>
      <c r="B190" s="44" t="s">
        <v>7</v>
      </c>
      <c r="C190" s="43" t="s">
        <v>5</v>
      </c>
    </row>
    <row r="191" spans="1:3" x14ac:dyDescent="0.25">
      <c r="A191" s="44" t="s">
        <v>6</v>
      </c>
      <c r="B191" s="44" t="s">
        <v>7</v>
      </c>
      <c r="C191" s="43" t="s">
        <v>5</v>
      </c>
    </row>
    <row r="192" spans="1:3" x14ac:dyDescent="0.25">
      <c r="A192" s="44" t="s">
        <v>3</v>
      </c>
      <c r="B192" s="44" t="s">
        <v>4</v>
      </c>
      <c r="C192" s="43" t="s">
        <v>8</v>
      </c>
    </row>
    <row r="193" spans="1:3" x14ac:dyDescent="0.25">
      <c r="A193" s="44" t="s">
        <v>3</v>
      </c>
      <c r="B193" s="44" t="s">
        <v>4</v>
      </c>
      <c r="C193" s="43" t="s">
        <v>5</v>
      </c>
    </row>
    <row r="194" spans="1:3" x14ac:dyDescent="0.25">
      <c r="A194" s="44" t="s">
        <v>3</v>
      </c>
      <c r="B194" s="44" t="s">
        <v>4</v>
      </c>
      <c r="C194" s="43" t="s">
        <v>5</v>
      </c>
    </row>
    <row r="195" spans="1:3" x14ac:dyDescent="0.25">
      <c r="A195" s="44" t="s">
        <v>3</v>
      </c>
      <c r="B195" s="44" t="s">
        <v>4</v>
      </c>
      <c r="C195" s="43" t="s">
        <v>5</v>
      </c>
    </row>
    <row r="196" spans="1:3" x14ac:dyDescent="0.25">
      <c r="A196" s="44" t="s">
        <v>3</v>
      </c>
      <c r="B196" s="44" t="s">
        <v>7</v>
      </c>
      <c r="C196" s="43" t="s">
        <v>5</v>
      </c>
    </row>
    <row r="197" spans="1:3" x14ac:dyDescent="0.25">
      <c r="A197" s="44" t="s">
        <v>6</v>
      </c>
      <c r="B197" s="44" t="s">
        <v>4</v>
      </c>
      <c r="C197" s="43" t="s">
        <v>5</v>
      </c>
    </row>
    <row r="198" spans="1:3" x14ac:dyDescent="0.25">
      <c r="A198" s="44" t="s">
        <v>6</v>
      </c>
      <c r="B198" s="44" t="s">
        <v>7</v>
      </c>
      <c r="C198" s="43" t="s">
        <v>8</v>
      </c>
    </row>
    <row r="199" spans="1:3" x14ac:dyDescent="0.25">
      <c r="A199" s="44" t="s">
        <v>3</v>
      </c>
      <c r="B199" s="44" t="s">
        <v>4</v>
      </c>
      <c r="C199" s="43" t="s">
        <v>8</v>
      </c>
    </row>
    <row r="200" spans="1:3" x14ac:dyDescent="0.25">
      <c r="A200" s="44" t="s">
        <v>3</v>
      </c>
      <c r="B200" s="44" t="s">
        <v>4</v>
      </c>
      <c r="C200" s="43" t="s">
        <v>5</v>
      </c>
    </row>
    <row r="201" spans="1:3" x14ac:dyDescent="0.25">
      <c r="A201" s="44" t="s">
        <v>6</v>
      </c>
      <c r="B201" s="44" t="s">
        <v>7</v>
      </c>
      <c r="C201" s="43" t="s">
        <v>8</v>
      </c>
    </row>
    <row r="202" spans="1:3" x14ac:dyDescent="0.25">
      <c r="A202" s="44" t="s">
        <v>6</v>
      </c>
      <c r="B202" s="44" t="s">
        <v>7</v>
      </c>
      <c r="C202" s="43" t="s">
        <v>5</v>
      </c>
    </row>
    <row r="203" spans="1:3" x14ac:dyDescent="0.25">
      <c r="A203" s="44" t="s">
        <v>6</v>
      </c>
      <c r="B203" s="44" t="s">
        <v>7</v>
      </c>
      <c r="C203" s="43" t="s">
        <v>5</v>
      </c>
    </row>
    <row r="204" spans="1:3" x14ac:dyDescent="0.25">
      <c r="A204" s="44" t="s">
        <v>3</v>
      </c>
      <c r="B204" s="44" t="s">
        <v>4</v>
      </c>
      <c r="C204" s="43" t="s">
        <v>5</v>
      </c>
    </row>
    <row r="205" spans="1:3" x14ac:dyDescent="0.25">
      <c r="A205" s="44" t="s">
        <v>6</v>
      </c>
      <c r="B205" s="44" t="s">
        <v>7</v>
      </c>
      <c r="C205" s="43" t="s">
        <v>5</v>
      </c>
    </row>
    <row r="206" spans="1:3" x14ac:dyDescent="0.25">
      <c r="A206" s="44" t="s">
        <v>3</v>
      </c>
      <c r="B206" s="44" t="s">
        <v>4</v>
      </c>
      <c r="C206" s="43" t="s">
        <v>5</v>
      </c>
    </row>
    <row r="207" spans="1:3" x14ac:dyDescent="0.25">
      <c r="A207" s="44" t="s">
        <v>6</v>
      </c>
      <c r="B207" s="44" t="s">
        <v>7</v>
      </c>
      <c r="C207" s="43" t="s">
        <v>8</v>
      </c>
    </row>
    <row r="208" spans="1:3" x14ac:dyDescent="0.25">
      <c r="A208" s="44" t="s">
        <v>6</v>
      </c>
      <c r="B208" s="44" t="s">
        <v>7</v>
      </c>
      <c r="C208" s="43" t="s">
        <v>8</v>
      </c>
    </row>
    <row r="209" spans="1:3" x14ac:dyDescent="0.25">
      <c r="A209" s="44" t="s">
        <v>3</v>
      </c>
      <c r="B209" s="44" t="s">
        <v>4</v>
      </c>
      <c r="C209" s="43" t="s">
        <v>5</v>
      </c>
    </row>
    <row r="210" spans="1:3" x14ac:dyDescent="0.25">
      <c r="A210" s="44" t="s">
        <v>3</v>
      </c>
      <c r="B210" s="44" t="s">
        <v>4</v>
      </c>
      <c r="C210" s="43" t="s">
        <v>5</v>
      </c>
    </row>
    <row r="211" spans="1:3" x14ac:dyDescent="0.25">
      <c r="A211" s="44" t="s">
        <v>3</v>
      </c>
      <c r="B211" s="44" t="s">
        <v>4</v>
      </c>
      <c r="C211" s="43" t="s">
        <v>5</v>
      </c>
    </row>
    <row r="212" spans="1:3" x14ac:dyDescent="0.25">
      <c r="A212" s="44" t="s">
        <v>6</v>
      </c>
      <c r="B212" s="44" t="s">
        <v>7</v>
      </c>
      <c r="C212" s="43" t="s">
        <v>8</v>
      </c>
    </row>
    <row r="213" spans="1:3" x14ac:dyDescent="0.25">
      <c r="A213" s="44" t="s">
        <v>3</v>
      </c>
      <c r="B213" s="44" t="s">
        <v>4</v>
      </c>
      <c r="C213" s="43" t="s">
        <v>8</v>
      </c>
    </row>
    <row r="214" spans="1:3" x14ac:dyDescent="0.25">
      <c r="A214" s="44" t="s">
        <v>3</v>
      </c>
      <c r="B214" s="44" t="s">
        <v>7</v>
      </c>
      <c r="C214" s="43" t="s">
        <v>5</v>
      </c>
    </row>
    <row r="215" spans="1:3" x14ac:dyDescent="0.25">
      <c r="A215" s="44" t="s">
        <v>6</v>
      </c>
      <c r="B215" s="44" t="s">
        <v>7</v>
      </c>
      <c r="C215" s="43" t="s">
        <v>5</v>
      </c>
    </row>
    <row r="216" spans="1:3" x14ac:dyDescent="0.25">
      <c r="A216" s="44" t="s">
        <v>3</v>
      </c>
      <c r="B216" s="44" t="s">
        <v>7</v>
      </c>
      <c r="C216" s="43" t="s">
        <v>5</v>
      </c>
    </row>
    <row r="217" spans="1:3" x14ac:dyDescent="0.25">
      <c r="A217" s="44" t="s">
        <v>6</v>
      </c>
      <c r="B217" s="44" t="s">
        <v>7</v>
      </c>
      <c r="C217" s="43" t="s">
        <v>5</v>
      </c>
    </row>
    <row r="218" spans="1:3" x14ac:dyDescent="0.25">
      <c r="A218" s="44" t="s">
        <v>3</v>
      </c>
      <c r="B218" s="44" t="s">
        <v>4</v>
      </c>
      <c r="C218" s="43" t="s">
        <v>5</v>
      </c>
    </row>
    <row r="219" spans="1:3" x14ac:dyDescent="0.25">
      <c r="A219" s="44" t="s">
        <v>3</v>
      </c>
      <c r="B219" s="44" t="s">
        <v>7</v>
      </c>
      <c r="C219" s="43" t="s">
        <v>5</v>
      </c>
    </row>
    <row r="220" spans="1:3" x14ac:dyDescent="0.25">
      <c r="A220" s="44" t="s">
        <v>6</v>
      </c>
      <c r="B220" s="44" t="s">
        <v>7</v>
      </c>
      <c r="C220" s="43" t="s">
        <v>8</v>
      </c>
    </row>
    <row r="221" spans="1:3" x14ac:dyDescent="0.25">
      <c r="A221" s="44" t="s">
        <v>6</v>
      </c>
      <c r="B221" s="44" t="s">
        <v>7</v>
      </c>
      <c r="C221" s="43" t="s">
        <v>5</v>
      </c>
    </row>
    <row r="222" spans="1:3" x14ac:dyDescent="0.25">
      <c r="A222" s="44" t="s">
        <v>6</v>
      </c>
      <c r="B222" s="44" t="s">
        <v>7</v>
      </c>
      <c r="C222" s="43" t="s">
        <v>5</v>
      </c>
    </row>
    <row r="223" spans="1:3" x14ac:dyDescent="0.25">
      <c r="A223" s="44" t="s">
        <v>6</v>
      </c>
      <c r="B223" s="44" t="s">
        <v>7</v>
      </c>
      <c r="C223" s="43" t="s">
        <v>8</v>
      </c>
    </row>
    <row r="224" spans="1:3" x14ac:dyDescent="0.25">
      <c r="A224" s="44" t="s">
        <v>3</v>
      </c>
      <c r="B224" s="44" t="s">
        <v>4</v>
      </c>
      <c r="C224" s="43" t="s">
        <v>5</v>
      </c>
    </row>
    <row r="225" spans="1:3" x14ac:dyDescent="0.25">
      <c r="A225" s="44" t="s">
        <v>3</v>
      </c>
      <c r="B225" s="44" t="s">
        <v>4</v>
      </c>
      <c r="C225" s="43" t="s">
        <v>8</v>
      </c>
    </row>
    <row r="226" spans="1:3" x14ac:dyDescent="0.25">
      <c r="A226" s="44" t="s">
        <v>6</v>
      </c>
      <c r="B226" s="44" t="s">
        <v>7</v>
      </c>
      <c r="C226" s="43" t="s">
        <v>5</v>
      </c>
    </row>
    <row r="227" spans="1:3" x14ac:dyDescent="0.25">
      <c r="A227" s="44" t="s">
        <v>6</v>
      </c>
      <c r="B227" s="44" t="s">
        <v>7</v>
      </c>
      <c r="C227" s="43" t="s">
        <v>5</v>
      </c>
    </row>
    <row r="228" spans="1:3" x14ac:dyDescent="0.25">
      <c r="A228" s="44" t="s">
        <v>6</v>
      </c>
      <c r="B228" s="44" t="s">
        <v>7</v>
      </c>
      <c r="C228" s="43" t="s">
        <v>5</v>
      </c>
    </row>
    <row r="229" spans="1:3" x14ac:dyDescent="0.25">
      <c r="A229" s="44" t="s">
        <v>3</v>
      </c>
      <c r="B229" s="44" t="s">
        <v>7</v>
      </c>
      <c r="C229" s="43" t="s">
        <v>5</v>
      </c>
    </row>
    <row r="230" spans="1:3" x14ac:dyDescent="0.25">
      <c r="A230" s="44" t="s">
        <v>3</v>
      </c>
      <c r="B230" s="44" t="s">
        <v>4</v>
      </c>
      <c r="C230" s="43" t="s">
        <v>8</v>
      </c>
    </row>
    <row r="231" spans="1:3" x14ac:dyDescent="0.25">
      <c r="A231" s="44" t="s">
        <v>3</v>
      </c>
      <c r="B231" s="44" t="s">
        <v>4</v>
      </c>
      <c r="C231" s="43" t="s">
        <v>8</v>
      </c>
    </row>
    <row r="232" spans="1:3" x14ac:dyDescent="0.25">
      <c r="A232" s="44" t="s">
        <v>6</v>
      </c>
      <c r="B232" s="44" t="s">
        <v>7</v>
      </c>
      <c r="C232" s="43" t="s">
        <v>5</v>
      </c>
    </row>
    <row r="233" spans="1:3" x14ac:dyDescent="0.25">
      <c r="A233" s="44" t="s">
        <v>3</v>
      </c>
      <c r="B233" s="44" t="s">
        <v>4</v>
      </c>
      <c r="C233" s="43" t="s">
        <v>8</v>
      </c>
    </row>
    <row r="234" spans="1:3" x14ac:dyDescent="0.25">
      <c r="A234" s="44" t="s">
        <v>3</v>
      </c>
      <c r="B234" s="44" t="s">
        <v>7</v>
      </c>
      <c r="C234" s="43" t="s">
        <v>5</v>
      </c>
    </row>
    <row r="235" spans="1:3" x14ac:dyDescent="0.25">
      <c r="A235" s="44" t="s">
        <v>6</v>
      </c>
      <c r="B235" s="44" t="s">
        <v>7</v>
      </c>
      <c r="C235" s="43" t="s">
        <v>5</v>
      </c>
    </row>
    <row r="236" spans="1:3" x14ac:dyDescent="0.25">
      <c r="A236" s="44" t="s">
        <v>6</v>
      </c>
      <c r="B236" s="44" t="s">
        <v>7</v>
      </c>
      <c r="C236" s="43" t="s">
        <v>5</v>
      </c>
    </row>
    <row r="237" spans="1:3" x14ac:dyDescent="0.25">
      <c r="A237" s="44" t="s">
        <v>6</v>
      </c>
      <c r="B237" s="44" t="s">
        <v>7</v>
      </c>
      <c r="C237" s="43" t="s">
        <v>8</v>
      </c>
    </row>
    <row r="238" spans="1:3" x14ac:dyDescent="0.25">
      <c r="A238" s="44" t="s">
        <v>6</v>
      </c>
      <c r="B238" s="44" t="s">
        <v>7</v>
      </c>
      <c r="C238" s="43" t="s">
        <v>5</v>
      </c>
    </row>
    <row r="239" spans="1:3" x14ac:dyDescent="0.25">
      <c r="A239" s="44" t="s">
        <v>3</v>
      </c>
      <c r="B239" s="44" t="s">
        <v>7</v>
      </c>
      <c r="C239" s="43" t="s">
        <v>8</v>
      </c>
    </row>
    <row r="240" spans="1:3" x14ac:dyDescent="0.25">
      <c r="A240" s="44" t="s">
        <v>3</v>
      </c>
      <c r="B240" s="44" t="s">
        <v>4</v>
      </c>
      <c r="C240" s="43" t="s">
        <v>5</v>
      </c>
    </row>
    <row r="241" spans="1:3" x14ac:dyDescent="0.25">
      <c r="A241" s="44" t="s">
        <v>3</v>
      </c>
      <c r="B241" s="44" t="s">
        <v>7</v>
      </c>
      <c r="C241" s="43" t="s">
        <v>5</v>
      </c>
    </row>
    <row r="242" spans="1:3" x14ac:dyDescent="0.25">
      <c r="A242" s="44" t="s">
        <v>3</v>
      </c>
      <c r="B242" s="44" t="s">
        <v>4</v>
      </c>
      <c r="C242" s="43" t="s">
        <v>5</v>
      </c>
    </row>
    <row r="243" spans="1:3" x14ac:dyDescent="0.25">
      <c r="A243" s="44" t="s">
        <v>6</v>
      </c>
      <c r="B243" s="44" t="s">
        <v>7</v>
      </c>
      <c r="C243" s="43" t="s">
        <v>5</v>
      </c>
    </row>
    <row r="244" spans="1:3" x14ac:dyDescent="0.25">
      <c r="A244" s="44" t="s">
        <v>6</v>
      </c>
      <c r="B244" s="44" t="s">
        <v>7</v>
      </c>
      <c r="C244" s="43" t="s">
        <v>5</v>
      </c>
    </row>
    <row r="245" spans="1:3" x14ac:dyDescent="0.25">
      <c r="A245" s="44" t="s">
        <v>6</v>
      </c>
      <c r="B245" s="44" t="s">
        <v>7</v>
      </c>
      <c r="C245" s="43" t="s">
        <v>8</v>
      </c>
    </row>
    <row r="246" spans="1:3" x14ac:dyDescent="0.25">
      <c r="A246" s="44" t="s">
        <v>3</v>
      </c>
      <c r="B246" s="44" t="s">
        <v>4</v>
      </c>
      <c r="C246" s="43" t="s">
        <v>5</v>
      </c>
    </row>
    <row r="247" spans="1:3" x14ac:dyDescent="0.25">
      <c r="A247" s="44" t="s">
        <v>6</v>
      </c>
      <c r="B247" s="44" t="s">
        <v>7</v>
      </c>
      <c r="C247" s="43" t="s">
        <v>8</v>
      </c>
    </row>
    <row r="248" spans="1:3" x14ac:dyDescent="0.25">
      <c r="A248" s="44" t="s">
        <v>6</v>
      </c>
      <c r="B248" s="44" t="s">
        <v>7</v>
      </c>
      <c r="C248" s="43" t="s">
        <v>5</v>
      </c>
    </row>
    <row r="249" spans="1:3" x14ac:dyDescent="0.25">
      <c r="A249" s="44" t="s">
        <v>3</v>
      </c>
      <c r="B249" s="44" t="s">
        <v>4</v>
      </c>
      <c r="C249" s="43" t="s">
        <v>5</v>
      </c>
    </row>
    <row r="250" spans="1:3" x14ac:dyDescent="0.25">
      <c r="A250" s="44" t="s">
        <v>6</v>
      </c>
      <c r="B250" s="44" t="s">
        <v>7</v>
      </c>
      <c r="C250" s="43" t="s">
        <v>8</v>
      </c>
    </row>
    <row r="251" spans="1:3" x14ac:dyDescent="0.25">
      <c r="A251" s="44" t="s">
        <v>3</v>
      </c>
      <c r="B251" s="44" t="s">
        <v>4</v>
      </c>
      <c r="C251" s="43" t="s">
        <v>5</v>
      </c>
    </row>
    <row r="252" spans="1:3" x14ac:dyDescent="0.25">
      <c r="A252" s="44" t="s">
        <v>3</v>
      </c>
      <c r="B252" s="44" t="s">
        <v>4</v>
      </c>
      <c r="C252" s="43" t="s">
        <v>5</v>
      </c>
    </row>
    <row r="253" spans="1:3" x14ac:dyDescent="0.25">
      <c r="A253" s="44" t="s">
        <v>3</v>
      </c>
      <c r="B253" s="44" t="s">
        <v>4</v>
      </c>
      <c r="C253" s="43" t="s">
        <v>5</v>
      </c>
    </row>
    <row r="254" spans="1:3" x14ac:dyDescent="0.25">
      <c r="A254" s="44" t="s">
        <v>3</v>
      </c>
      <c r="B254" s="44" t="s">
        <v>4</v>
      </c>
      <c r="C254" s="43" t="s">
        <v>5</v>
      </c>
    </row>
    <row r="255" spans="1:3" x14ac:dyDescent="0.25">
      <c r="A255" s="44" t="s">
        <v>6</v>
      </c>
      <c r="B255" s="44" t="s">
        <v>7</v>
      </c>
      <c r="C255" s="43" t="s">
        <v>5</v>
      </c>
    </row>
    <row r="256" spans="1:3" x14ac:dyDescent="0.25">
      <c r="A256" s="44" t="s">
        <v>6</v>
      </c>
      <c r="B256" s="44" t="s">
        <v>7</v>
      </c>
      <c r="C256" s="43" t="s">
        <v>5</v>
      </c>
    </row>
    <row r="257" spans="1:3" x14ac:dyDescent="0.25">
      <c r="A257" s="44" t="s">
        <v>3</v>
      </c>
      <c r="B257" s="44" t="s">
        <v>4</v>
      </c>
      <c r="C257" s="43" t="s">
        <v>5</v>
      </c>
    </row>
    <row r="258" spans="1:3" x14ac:dyDescent="0.25">
      <c r="A258" s="44" t="s">
        <v>6</v>
      </c>
      <c r="B258" s="44" t="s">
        <v>7</v>
      </c>
      <c r="C258" s="43" t="s">
        <v>5</v>
      </c>
    </row>
    <row r="259" spans="1:3" x14ac:dyDescent="0.25">
      <c r="A259" s="44" t="s">
        <v>3</v>
      </c>
      <c r="B259" s="44" t="s">
        <v>4</v>
      </c>
      <c r="C259" s="43" t="s">
        <v>5</v>
      </c>
    </row>
    <row r="260" spans="1:3" x14ac:dyDescent="0.25">
      <c r="A260" s="44" t="s">
        <v>6</v>
      </c>
      <c r="B260" s="44" t="s">
        <v>7</v>
      </c>
      <c r="C260" s="43" t="s">
        <v>5</v>
      </c>
    </row>
    <row r="261" spans="1:3" x14ac:dyDescent="0.25">
      <c r="A261" s="44" t="s">
        <v>3</v>
      </c>
      <c r="B261" s="44" t="s">
        <v>7</v>
      </c>
      <c r="C261" s="43" t="s">
        <v>8</v>
      </c>
    </row>
    <row r="262" spans="1:3" x14ac:dyDescent="0.25">
      <c r="A262" s="44" t="s">
        <v>6</v>
      </c>
      <c r="B262" s="44" t="s">
        <v>7</v>
      </c>
      <c r="C262" s="43" t="s">
        <v>8</v>
      </c>
    </row>
    <row r="263" spans="1:3" x14ac:dyDescent="0.25">
      <c r="A263" s="44" t="s">
        <v>3</v>
      </c>
      <c r="B263" s="44" t="s">
        <v>4</v>
      </c>
      <c r="C263" s="43" t="s">
        <v>5</v>
      </c>
    </row>
    <row r="264" spans="1:3" x14ac:dyDescent="0.25">
      <c r="A264" s="44" t="s">
        <v>3</v>
      </c>
      <c r="B264" s="44" t="s">
        <v>4</v>
      </c>
      <c r="C264" s="43" t="s">
        <v>5</v>
      </c>
    </row>
    <row r="265" spans="1:3" x14ac:dyDescent="0.25">
      <c r="A265" s="44" t="s">
        <v>3</v>
      </c>
      <c r="B265" s="44" t="s">
        <v>4</v>
      </c>
      <c r="C265" s="43" t="s">
        <v>5</v>
      </c>
    </row>
    <row r="266" spans="1:3" x14ac:dyDescent="0.25">
      <c r="A266" s="44" t="s">
        <v>3</v>
      </c>
      <c r="B266" s="44" t="s">
        <v>4</v>
      </c>
      <c r="C266" s="43" t="s">
        <v>8</v>
      </c>
    </row>
    <row r="267" spans="1:3" x14ac:dyDescent="0.25">
      <c r="A267" s="44" t="s">
        <v>6</v>
      </c>
      <c r="B267" s="44" t="s">
        <v>7</v>
      </c>
      <c r="C267" s="43" t="s">
        <v>8</v>
      </c>
    </row>
    <row r="268" spans="1:3" x14ac:dyDescent="0.25">
      <c r="A268" s="44" t="s">
        <v>3</v>
      </c>
      <c r="B268" s="44" t="s">
        <v>4</v>
      </c>
      <c r="C268" s="43" t="s">
        <v>5</v>
      </c>
    </row>
    <row r="269" spans="1:3" x14ac:dyDescent="0.25">
      <c r="A269" s="44" t="s">
        <v>3</v>
      </c>
      <c r="B269" s="44" t="s">
        <v>7</v>
      </c>
      <c r="C269" s="43" t="s">
        <v>8</v>
      </c>
    </row>
    <row r="270" spans="1:3" x14ac:dyDescent="0.25">
      <c r="A270" s="44" t="s">
        <v>3</v>
      </c>
      <c r="B270" s="44" t="s">
        <v>4</v>
      </c>
      <c r="C270" s="43" t="s">
        <v>5</v>
      </c>
    </row>
    <row r="271" spans="1:3" x14ac:dyDescent="0.25">
      <c r="A271" s="44" t="s">
        <v>3</v>
      </c>
      <c r="B271" s="44" t="s">
        <v>4</v>
      </c>
      <c r="C271" s="43" t="s">
        <v>5</v>
      </c>
    </row>
    <row r="272" spans="1:3" x14ac:dyDescent="0.25">
      <c r="A272" s="44" t="s">
        <v>3</v>
      </c>
      <c r="B272" s="44" t="s">
        <v>4</v>
      </c>
      <c r="C272" s="43" t="s">
        <v>8</v>
      </c>
    </row>
    <row r="273" spans="1:3" x14ac:dyDescent="0.25">
      <c r="A273" s="44" t="s">
        <v>3</v>
      </c>
      <c r="B273" s="44" t="s">
        <v>4</v>
      </c>
      <c r="C273" s="43" t="s">
        <v>5</v>
      </c>
    </row>
    <row r="274" spans="1:3" x14ac:dyDescent="0.25">
      <c r="A274" s="44" t="s">
        <v>6</v>
      </c>
      <c r="B274" s="44" t="s">
        <v>7</v>
      </c>
      <c r="C274" s="43" t="s">
        <v>5</v>
      </c>
    </row>
    <row r="275" spans="1:3" x14ac:dyDescent="0.25">
      <c r="A275" s="44" t="s">
        <v>6</v>
      </c>
      <c r="B275" s="44" t="s">
        <v>7</v>
      </c>
      <c r="C275" s="43" t="s">
        <v>8</v>
      </c>
    </row>
    <row r="276" spans="1:3" x14ac:dyDescent="0.25">
      <c r="A276" s="44" t="s">
        <v>6</v>
      </c>
      <c r="B276" s="44" t="s">
        <v>7</v>
      </c>
      <c r="C276" s="43" t="s">
        <v>5</v>
      </c>
    </row>
    <row r="277" spans="1:3" x14ac:dyDescent="0.25">
      <c r="A277" s="44" t="s">
        <v>3</v>
      </c>
      <c r="B277" s="44" t="s">
        <v>4</v>
      </c>
      <c r="C277" s="43" t="s">
        <v>5</v>
      </c>
    </row>
    <row r="278" spans="1:3" x14ac:dyDescent="0.25">
      <c r="A278" s="44" t="s">
        <v>3</v>
      </c>
      <c r="B278" s="44" t="s">
        <v>4</v>
      </c>
      <c r="C278" s="43" t="s">
        <v>8</v>
      </c>
    </row>
    <row r="279" spans="1:3" x14ac:dyDescent="0.25">
      <c r="A279" s="44" t="s">
        <v>6</v>
      </c>
      <c r="B279" s="44" t="s">
        <v>7</v>
      </c>
      <c r="C279" s="43" t="s">
        <v>5</v>
      </c>
    </row>
    <row r="280" spans="1:3" x14ac:dyDescent="0.25">
      <c r="A280" s="44" t="s">
        <v>3</v>
      </c>
      <c r="B280" s="44" t="s">
        <v>4</v>
      </c>
      <c r="C280" s="43" t="s">
        <v>5</v>
      </c>
    </row>
    <row r="281" spans="1:3" x14ac:dyDescent="0.25">
      <c r="A281" s="44" t="s">
        <v>3</v>
      </c>
      <c r="B281" s="44" t="s">
        <v>4</v>
      </c>
      <c r="C281" s="43" t="s">
        <v>8</v>
      </c>
    </row>
    <row r="282" spans="1:3" x14ac:dyDescent="0.25">
      <c r="A282" s="44" t="s">
        <v>6</v>
      </c>
      <c r="B282" s="44" t="s">
        <v>7</v>
      </c>
      <c r="C282" s="43" t="s">
        <v>5</v>
      </c>
    </row>
    <row r="283" spans="1:3" x14ac:dyDescent="0.25">
      <c r="A283" s="44" t="s">
        <v>3</v>
      </c>
      <c r="B283" s="44" t="s">
        <v>7</v>
      </c>
      <c r="C283" s="43" t="s">
        <v>5</v>
      </c>
    </row>
    <row r="284" spans="1:3" x14ac:dyDescent="0.25">
      <c r="A284" s="44" t="s">
        <v>3</v>
      </c>
      <c r="B284" s="44" t="s">
        <v>4</v>
      </c>
      <c r="C284" s="43" t="s">
        <v>5</v>
      </c>
    </row>
    <row r="285" spans="1:3" x14ac:dyDescent="0.25">
      <c r="A285" s="44" t="s">
        <v>3</v>
      </c>
      <c r="B285" s="44" t="s">
        <v>7</v>
      </c>
      <c r="C285" s="43" t="s">
        <v>8</v>
      </c>
    </row>
    <row r="286" spans="1:3" x14ac:dyDescent="0.25">
      <c r="A286" s="44" t="s">
        <v>3</v>
      </c>
      <c r="B286" s="44" t="s">
        <v>4</v>
      </c>
      <c r="C286" s="43" t="s">
        <v>5</v>
      </c>
    </row>
    <row r="287" spans="1:3" x14ac:dyDescent="0.25">
      <c r="A287" s="44" t="s">
        <v>6</v>
      </c>
      <c r="B287" s="44" t="s">
        <v>7</v>
      </c>
      <c r="C287" s="43" t="s">
        <v>5</v>
      </c>
    </row>
    <row r="288" spans="1:3" x14ac:dyDescent="0.25">
      <c r="A288" s="44" t="s">
        <v>6</v>
      </c>
      <c r="B288" s="44" t="s">
        <v>7</v>
      </c>
      <c r="C288" s="43" t="s">
        <v>5</v>
      </c>
    </row>
    <row r="289" spans="1:3" x14ac:dyDescent="0.25">
      <c r="A289" s="44" t="s">
        <v>6</v>
      </c>
      <c r="B289" s="44" t="s">
        <v>7</v>
      </c>
      <c r="C289" s="43" t="s">
        <v>5</v>
      </c>
    </row>
    <row r="290" spans="1:3" x14ac:dyDescent="0.25">
      <c r="A290" s="44" t="s">
        <v>6</v>
      </c>
      <c r="B290" s="44" t="s">
        <v>7</v>
      </c>
      <c r="C290" s="43" t="s">
        <v>5</v>
      </c>
    </row>
    <row r="291" spans="1:3" x14ac:dyDescent="0.25">
      <c r="A291" s="44" t="s">
        <v>6</v>
      </c>
      <c r="B291" s="44" t="s">
        <v>7</v>
      </c>
      <c r="C291" s="43" t="s">
        <v>5</v>
      </c>
    </row>
    <row r="292" spans="1:3" x14ac:dyDescent="0.25">
      <c r="A292" s="44" t="s">
        <v>3</v>
      </c>
      <c r="B292" s="44" t="s">
        <v>4</v>
      </c>
      <c r="C292" s="43" t="s">
        <v>5</v>
      </c>
    </row>
    <row r="293" spans="1:3" x14ac:dyDescent="0.25">
      <c r="A293" s="44" t="s">
        <v>3</v>
      </c>
      <c r="B293" s="44" t="s">
        <v>4</v>
      </c>
      <c r="C293" s="43" t="s">
        <v>5</v>
      </c>
    </row>
    <row r="294" spans="1:3" x14ac:dyDescent="0.25">
      <c r="A294" s="44" t="s">
        <v>3</v>
      </c>
      <c r="B294" s="44" t="s">
        <v>4</v>
      </c>
      <c r="C294" s="43" t="s">
        <v>8</v>
      </c>
    </row>
    <row r="295" spans="1:3" x14ac:dyDescent="0.25">
      <c r="A295" s="44" t="s">
        <v>3</v>
      </c>
      <c r="B295" s="44" t="s">
        <v>4</v>
      </c>
      <c r="C295" s="43" t="s">
        <v>5</v>
      </c>
    </row>
    <row r="296" spans="1:3" x14ac:dyDescent="0.25">
      <c r="A296" s="44" t="s">
        <v>3</v>
      </c>
      <c r="B296" s="44" t="s">
        <v>7</v>
      </c>
      <c r="C296" s="43" t="s">
        <v>5</v>
      </c>
    </row>
    <row r="297" spans="1:3" x14ac:dyDescent="0.25">
      <c r="A297" s="44" t="s">
        <v>3</v>
      </c>
      <c r="B297" s="44" t="s">
        <v>4</v>
      </c>
      <c r="C297" s="43" t="s">
        <v>5</v>
      </c>
    </row>
    <row r="298" spans="1:3" x14ac:dyDescent="0.25">
      <c r="A298" s="44" t="s">
        <v>3</v>
      </c>
      <c r="B298" s="44" t="s">
        <v>4</v>
      </c>
      <c r="C298" s="43" t="s">
        <v>5</v>
      </c>
    </row>
    <row r="299" spans="1:3" x14ac:dyDescent="0.25">
      <c r="A299" s="44" t="s">
        <v>6</v>
      </c>
      <c r="B299" s="44" t="s">
        <v>7</v>
      </c>
      <c r="C299" s="43" t="s">
        <v>5</v>
      </c>
    </row>
    <row r="300" spans="1:3" x14ac:dyDescent="0.25">
      <c r="A300" s="44" t="s">
        <v>6</v>
      </c>
      <c r="B300" s="44" t="s">
        <v>7</v>
      </c>
      <c r="C300" s="43" t="s">
        <v>8</v>
      </c>
    </row>
    <row r="301" spans="1:3" x14ac:dyDescent="0.25">
      <c r="A301" s="44" t="s">
        <v>3</v>
      </c>
      <c r="B301" s="44" t="s">
        <v>4</v>
      </c>
      <c r="C301" s="43" t="s">
        <v>5</v>
      </c>
    </row>
    <row r="302" spans="1:3" x14ac:dyDescent="0.25">
      <c r="A302" s="44" t="s">
        <v>3</v>
      </c>
      <c r="B302" s="44" t="s">
        <v>7</v>
      </c>
      <c r="C302" s="43" t="s">
        <v>5</v>
      </c>
    </row>
    <row r="303" spans="1:3" x14ac:dyDescent="0.25">
      <c r="A303" s="44" t="s">
        <v>6</v>
      </c>
      <c r="B303" s="44" t="s">
        <v>7</v>
      </c>
      <c r="C303" s="43" t="s">
        <v>8</v>
      </c>
    </row>
    <row r="304" spans="1:3" x14ac:dyDescent="0.25">
      <c r="A304" s="44" t="s">
        <v>6</v>
      </c>
      <c r="B304" s="44" t="s">
        <v>7</v>
      </c>
      <c r="C304" s="43" t="s">
        <v>8</v>
      </c>
    </row>
    <row r="305" spans="1:3" x14ac:dyDescent="0.25">
      <c r="A305" s="44" t="s">
        <v>3</v>
      </c>
      <c r="B305" s="44" t="s">
        <v>4</v>
      </c>
      <c r="C305" s="43" t="s">
        <v>5</v>
      </c>
    </row>
    <row r="306" spans="1:3" x14ac:dyDescent="0.25">
      <c r="A306" s="44" t="s">
        <v>3</v>
      </c>
      <c r="B306" s="44" t="s">
        <v>7</v>
      </c>
      <c r="C306" s="43" t="s">
        <v>8</v>
      </c>
    </row>
    <row r="307" spans="1:3" x14ac:dyDescent="0.25">
      <c r="A307" s="44" t="s">
        <v>3</v>
      </c>
      <c r="B307" s="44" t="s">
        <v>4</v>
      </c>
      <c r="C307" s="43" t="s">
        <v>5</v>
      </c>
    </row>
    <row r="308" spans="1:3" x14ac:dyDescent="0.25">
      <c r="A308" s="44" t="s">
        <v>3</v>
      </c>
      <c r="B308" s="44" t="s">
        <v>4</v>
      </c>
      <c r="C308" s="43" t="s">
        <v>5</v>
      </c>
    </row>
    <row r="309" spans="1:3" x14ac:dyDescent="0.25">
      <c r="A309" s="44" t="s">
        <v>6</v>
      </c>
      <c r="B309" s="44" t="s">
        <v>7</v>
      </c>
      <c r="C309" s="43" t="s">
        <v>8</v>
      </c>
    </row>
    <row r="310" spans="1:3" x14ac:dyDescent="0.25">
      <c r="A310" s="44" t="s">
        <v>3</v>
      </c>
      <c r="B310" s="44" t="s">
        <v>4</v>
      </c>
      <c r="C310" s="43" t="s">
        <v>5</v>
      </c>
    </row>
    <row r="311" spans="1:3" x14ac:dyDescent="0.25">
      <c r="A311" s="44" t="s">
        <v>6</v>
      </c>
      <c r="B311" s="44" t="s">
        <v>7</v>
      </c>
      <c r="C311" s="43" t="s">
        <v>5</v>
      </c>
    </row>
    <row r="312" spans="1:3" x14ac:dyDescent="0.25">
      <c r="A312" s="44" t="s">
        <v>6</v>
      </c>
      <c r="B312" s="44" t="s">
        <v>4</v>
      </c>
      <c r="C312" s="43" t="s">
        <v>5</v>
      </c>
    </row>
    <row r="313" spans="1:3" x14ac:dyDescent="0.25">
      <c r="A313" s="44" t="s">
        <v>6</v>
      </c>
      <c r="B313" s="44" t="s">
        <v>7</v>
      </c>
      <c r="C313" s="43" t="s">
        <v>8</v>
      </c>
    </row>
    <row r="314" spans="1:3" x14ac:dyDescent="0.25">
      <c r="A314" s="44" t="s">
        <v>3</v>
      </c>
      <c r="B314" s="44" t="s">
        <v>4</v>
      </c>
      <c r="C314" s="43" t="s">
        <v>8</v>
      </c>
    </row>
    <row r="315" spans="1:3" x14ac:dyDescent="0.25">
      <c r="A315" s="44" t="s">
        <v>3</v>
      </c>
      <c r="B315" s="44" t="s">
        <v>4</v>
      </c>
      <c r="C315" s="43" t="s">
        <v>5</v>
      </c>
    </row>
    <row r="316" spans="1:3" x14ac:dyDescent="0.25">
      <c r="A316" s="44" t="s">
        <v>6</v>
      </c>
      <c r="B316" s="44" t="s">
        <v>7</v>
      </c>
      <c r="C316" s="43" t="s">
        <v>5</v>
      </c>
    </row>
    <row r="317" spans="1:3" x14ac:dyDescent="0.25">
      <c r="A317" s="44" t="s">
        <v>6</v>
      </c>
      <c r="B317" s="44" t="s">
        <v>4</v>
      </c>
      <c r="C317" s="43" t="s">
        <v>5</v>
      </c>
    </row>
    <row r="318" spans="1:3" x14ac:dyDescent="0.25">
      <c r="A318" s="44" t="s">
        <v>3</v>
      </c>
      <c r="B318" s="44" t="s">
        <v>4</v>
      </c>
      <c r="C318" s="43" t="s">
        <v>5</v>
      </c>
    </row>
    <row r="319" spans="1:3" x14ac:dyDescent="0.25">
      <c r="A319" s="44" t="s">
        <v>3</v>
      </c>
      <c r="B319" s="44" t="s">
        <v>7</v>
      </c>
      <c r="C319" s="43" t="s">
        <v>5</v>
      </c>
    </row>
    <row r="320" spans="1:3" x14ac:dyDescent="0.25">
      <c r="A320" s="44" t="s">
        <v>6</v>
      </c>
      <c r="B320" s="44" t="s">
        <v>7</v>
      </c>
      <c r="C320" s="43" t="s">
        <v>8</v>
      </c>
    </row>
    <row r="321" spans="1:3" x14ac:dyDescent="0.25">
      <c r="A321" s="44" t="s">
        <v>3</v>
      </c>
      <c r="B321" s="44" t="s">
        <v>4</v>
      </c>
      <c r="C321" s="43" t="s">
        <v>5</v>
      </c>
    </row>
    <row r="322" spans="1:3" x14ac:dyDescent="0.25">
      <c r="A322" s="44" t="s">
        <v>6</v>
      </c>
      <c r="B322" s="44" t="s">
        <v>7</v>
      </c>
      <c r="C322" s="43" t="s">
        <v>5</v>
      </c>
    </row>
    <row r="323" spans="1:3" x14ac:dyDescent="0.25">
      <c r="A323" s="44" t="s">
        <v>6</v>
      </c>
      <c r="B323" s="44" t="s">
        <v>7</v>
      </c>
      <c r="C323" s="43" t="s">
        <v>5</v>
      </c>
    </row>
    <row r="324" spans="1:3" x14ac:dyDescent="0.25">
      <c r="A324" s="44" t="s">
        <v>6</v>
      </c>
      <c r="B324" s="44" t="s">
        <v>7</v>
      </c>
      <c r="C324" s="43" t="s">
        <v>5</v>
      </c>
    </row>
    <row r="325" spans="1:3" x14ac:dyDescent="0.25">
      <c r="A325" s="44" t="s">
        <v>6</v>
      </c>
      <c r="B325" s="44" t="s">
        <v>7</v>
      </c>
      <c r="C325" s="43" t="s">
        <v>5</v>
      </c>
    </row>
    <row r="326" spans="1:3" x14ac:dyDescent="0.25">
      <c r="A326" s="44" t="s">
        <v>6</v>
      </c>
      <c r="B326" s="44" t="s">
        <v>7</v>
      </c>
      <c r="C326" s="43" t="s">
        <v>8</v>
      </c>
    </row>
    <row r="327" spans="1:3" x14ac:dyDescent="0.25">
      <c r="A327" s="44" t="s">
        <v>3</v>
      </c>
      <c r="B327" s="44" t="s">
        <v>4</v>
      </c>
      <c r="C327" s="43" t="s">
        <v>5</v>
      </c>
    </row>
    <row r="328" spans="1:3" x14ac:dyDescent="0.25">
      <c r="A328" s="44" t="s">
        <v>3</v>
      </c>
      <c r="B328" s="44" t="s">
        <v>7</v>
      </c>
      <c r="C328" s="43" t="s">
        <v>5</v>
      </c>
    </row>
    <row r="329" spans="1:3" x14ac:dyDescent="0.25">
      <c r="A329" s="44" t="s">
        <v>3</v>
      </c>
      <c r="B329" s="44" t="s">
        <v>4</v>
      </c>
      <c r="C329" s="43" t="s">
        <v>5</v>
      </c>
    </row>
    <row r="330" spans="1:3" x14ac:dyDescent="0.25">
      <c r="A330" s="44" t="s">
        <v>3</v>
      </c>
      <c r="B330" s="44" t="s">
        <v>4</v>
      </c>
      <c r="C330" s="43" t="s">
        <v>5</v>
      </c>
    </row>
    <row r="331" spans="1:3" x14ac:dyDescent="0.25">
      <c r="A331" s="44" t="s">
        <v>3</v>
      </c>
      <c r="B331" s="44" t="s">
        <v>7</v>
      </c>
      <c r="C331" s="43" t="s">
        <v>5</v>
      </c>
    </row>
    <row r="332" spans="1:3" x14ac:dyDescent="0.25">
      <c r="A332" s="44" t="s">
        <v>6</v>
      </c>
      <c r="B332" s="44" t="s">
        <v>7</v>
      </c>
      <c r="C332" s="43" t="s">
        <v>5</v>
      </c>
    </row>
    <row r="333" spans="1:3" x14ac:dyDescent="0.25">
      <c r="A333" s="44" t="s">
        <v>3</v>
      </c>
      <c r="B333" s="44" t="s">
        <v>4</v>
      </c>
      <c r="C333" s="43" t="s">
        <v>5</v>
      </c>
    </row>
    <row r="334" spans="1:3" x14ac:dyDescent="0.25">
      <c r="A334" s="44" t="s">
        <v>3</v>
      </c>
      <c r="B334" s="44" t="s">
        <v>4</v>
      </c>
      <c r="C334" s="43" t="s">
        <v>5</v>
      </c>
    </row>
    <row r="335" spans="1:3" x14ac:dyDescent="0.25">
      <c r="A335" s="44" t="s">
        <v>3</v>
      </c>
      <c r="B335" s="44" t="s">
        <v>4</v>
      </c>
      <c r="C335" s="43" t="s">
        <v>5</v>
      </c>
    </row>
    <row r="336" spans="1:3" x14ac:dyDescent="0.25">
      <c r="A336" s="44" t="s">
        <v>6</v>
      </c>
      <c r="B336" s="44" t="s">
        <v>4</v>
      </c>
      <c r="C336" s="43" t="s">
        <v>5</v>
      </c>
    </row>
    <row r="337" spans="1:3" x14ac:dyDescent="0.25">
      <c r="A337" s="44" t="s">
        <v>3</v>
      </c>
      <c r="B337" s="44" t="s">
        <v>7</v>
      </c>
      <c r="C337" s="43" t="s">
        <v>5</v>
      </c>
    </row>
    <row r="338" spans="1:3" x14ac:dyDescent="0.25">
      <c r="A338" s="44" t="s">
        <v>3</v>
      </c>
      <c r="B338" s="44" t="s">
        <v>7</v>
      </c>
      <c r="C338" s="43" t="s">
        <v>5</v>
      </c>
    </row>
    <row r="339" spans="1:3" x14ac:dyDescent="0.25">
      <c r="A339" s="44" t="s">
        <v>3</v>
      </c>
      <c r="B339" s="44" t="s">
        <v>7</v>
      </c>
      <c r="C339" s="43" t="s">
        <v>8</v>
      </c>
    </row>
    <row r="340" spans="1:3" x14ac:dyDescent="0.25">
      <c r="A340" s="44" t="s">
        <v>3</v>
      </c>
      <c r="B340" s="44" t="s">
        <v>4</v>
      </c>
      <c r="C340" s="43" t="s">
        <v>5</v>
      </c>
    </row>
    <row r="341" spans="1:3" x14ac:dyDescent="0.25">
      <c r="A341" s="44" t="s">
        <v>6</v>
      </c>
      <c r="B341" s="44" t="s">
        <v>7</v>
      </c>
      <c r="C341" s="43" t="s">
        <v>5</v>
      </c>
    </row>
    <row r="342" spans="1:3" x14ac:dyDescent="0.25">
      <c r="A342" s="44" t="s">
        <v>3</v>
      </c>
      <c r="B342" s="44" t="s">
        <v>4</v>
      </c>
      <c r="C342" s="43" t="s">
        <v>5</v>
      </c>
    </row>
    <row r="343" spans="1:3" x14ac:dyDescent="0.25">
      <c r="A343" s="44" t="s">
        <v>3</v>
      </c>
      <c r="B343" s="44" t="s">
        <v>7</v>
      </c>
      <c r="C343" s="43" t="s">
        <v>5</v>
      </c>
    </row>
    <row r="344" spans="1:3" x14ac:dyDescent="0.25">
      <c r="A344" s="44" t="s">
        <v>3</v>
      </c>
      <c r="B344" s="44" t="s">
        <v>7</v>
      </c>
      <c r="C344" s="43" t="s">
        <v>8</v>
      </c>
    </row>
    <row r="345" spans="1:3" x14ac:dyDescent="0.25">
      <c r="A345" s="44" t="s">
        <v>6</v>
      </c>
      <c r="B345" s="44" t="s">
        <v>7</v>
      </c>
      <c r="C345" s="43" t="s">
        <v>5</v>
      </c>
    </row>
    <row r="346" spans="1:3" x14ac:dyDescent="0.25">
      <c r="A346" s="44" t="s">
        <v>3</v>
      </c>
      <c r="B346" s="44" t="s">
        <v>7</v>
      </c>
      <c r="C346" s="43" t="s">
        <v>5</v>
      </c>
    </row>
    <row r="347" spans="1:3" x14ac:dyDescent="0.25">
      <c r="A347" s="42" t="s">
        <v>6</v>
      </c>
      <c r="B347" s="42" t="s">
        <v>4</v>
      </c>
      <c r="C347" s="41" t="s">
        <v>8</v>
      </c>
    </row>
  </sheetData>
  <mergeCells count="1">
    <mergeCell ref="A2:C2"/>
  </mergeCells>
  <pageMargins left="0.7" right="0.7" top="0.75" bottom="0.75" header="0.3" footer="0.3"/>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9ED04-FEF5-2441-9DF0-6D8CAA18F03C}">
  <dimension ref="A2:I407"/>
  <sheetViews>
    <sheetView zoomScale="73" zoomScaleNormal="73" workbookViewId="0">
      <selection activeCell="I59" sqref="I59"/>
    </sheetView>
  </sheetViews>
  <sheetFormatPr defaultColWidth="11" defaultRowHeight="15.75" x14ac:dyDescent="0.25"/>
  <cols>
    <col min="2" max="2" width="13.125" customWidth="1"/>
    <col min="5" max="5" width="16.75" bestFit="1" customWidth="1"/>
    <col min="6" max="6" width="15.25" bestFit="1" customWidth="1"/>
    <col min="7" max="7" width="11.75" customWidth="1"/>
    <col min="8" max="8" width="15.5" customWidth="1"/>
    <col min="9" max="10" width="17.875" bestFit="1" customWidth="1"/>
    <col min="11" max="11" width="21.875" bestFit="1" customWidth="1"/>
    <col min="12" max="12" width="22.875" bestFit="1" customWidth="1"/>
    <col min="13" max="13" width="17.875" bestFit="1" customWidth="1"/>
    <col min="14" max="14" width="16.625" bestFit="1" customWidth="1"/>
    <col min="15" max="15" width="17.875" bestFit="1" customWidth="1"/>
    <col min="16" max="16" width="20.875" bestFit="1" customWidth="1"/>
    <col min="17" max="17" width="22" bestFit="1" customWidth="1"/>
    <col min="18" max="18" width="21.875" bestFit="1" customWidth="1"/>
    <col min="19" max="19" width="22.875" bestFit="1" customWidth="1"/>
  </cols>
  <sheetData>
    <row r="2" spans="1:3" ht="18.75" x14ac:dyDescent="0.25">
      <c r="A2" s="36" t="s">
        <v>17</v>
      </c>
      <c r="B2" s="36"/>
      <c r="C2" s="36"/>
    </row>
    <row r="4" spans="1:3" ht="16.5" thickBot="1" x14ac:dyDescent="0.3">
      <c r="A4" s="27" t="s">
        <v>10</v>
      </c>
      <c r="B4" s="27" t="s">
        <v>11</v>
      </c>
      <c r="C4" s="28" t="s">
        <v>12</v>
      </c>
    </row>
    <row r="5" spans="1:3" ht="16.5" thickTop="1" x14ac:dyDescent="0.25">
      <c r="A5" s="21" t="s">
        <v>13</v>
      </c>
      <c r="B5" s="21" t="s">
        <v>5</v>
      </c>
      <c r="C5" s="22" t="s">
        <v>14</v>
      </c>
    </row>
    <row r="6" spans="1:3" x14ac:dyDescent="0.25">
      <c r="A6" s="23" t="s">
        <v>13</v>
      </c>
      <c r="B6" s="23" t="s">
        <v>5</v>
      </c>
      <c r="C6" s="24" t="s">
        <v>14</v>
      </c>
    </row>
    <row r="7" spans="1:3" x14ac:dyDescent="0.25">
      <c r="A7" s="23" t="s">
        <v>13</v>
      </c>
      <c r="B7" s="23" t="s">
        <v>5</v>
      </c>
      <c r="C7" s="24" t="s">
        <v>14</v>
      </c>
    </row>
    <row r="8" spans="1:3" x14ac:dyDescent="0.25">
      <c r="A8" s="23" t="s">
        <v>13</v>
      </c>
      <c r="B8" s="23" t="s">
        <v>5</v>
      </c>
      <c r="C8" s="24" t="s">
        <v>14</v>
      </c>
    </row>
    <row r="9" spans="1:3" x14ac:dyDescent="0.25">
      <c r="A9" s="23" t="s">
        <v>13</v>
      </c>
      <c r="B9" s="23" t="s">
        <v>5</v>
      </c>
      <c r="C9" s="24" t="s">
        <v>14</v>
      </c>
    </row>
    <row r="10" spans="1:3" x14ac:dyDescent="0.25">
      <c r="A10" s="23" t="s">
        <v>13</v>
      </c>
      <c r="B10" s="23" t="s">
        <v>5</v>
      </c>
      <c r="C10" s="24" t="s">
        <v>14</v>
      </c>
    </row>
    <row r="11" spans="1:3" x14ac:dyDescent="0.25">
      <c r="A11" s="23" t="s">
        <v>13</v>
      </c>
      <c r="B11" s="23" t="s">
        <v>5</v>
      </c>
      <c r="C11" s="24" t="s">
        <v>14</v>
      </c>
    </row>
    <row r="12" spans="1:3" x14ac:dyDescent="0.25">
      <c r="A12" s="23" t="s">
        <v>13</v>
      </c>
      <c r="B12" s="23" t="s">
        <v>5</v>
      </c>
      <c r="C12" s="24" t="s">
        <v>14</v>
      </c>
    </row>
    <row r="13" spans="1:3" x14ac:dyDescent="0.25">
      <c r="A13" s="23" t="s">
        <v>13</v>
      </c>
      <c r="B13" s="23" t="s">
        <v>5</v>
      </c>
      <c r="C13" s="24" t="s">
        <v>14</v>
      </c>
    </row>
    <row r="14" spans="1:3" x14ac:dyDescent="0.25">
      <c r="A14" s="23" t="s">
        <v>13</v>
      </c>
      <c r="B14" s="23" t="s">
        <v>5</v>
      </c>
      <c r="C14" s="24" t="s">
        <v>14</v>
      </c>
    </row>
    <row r="15" spans="1:3" x14ac:dyDescent="0.25">
      <c r="A15" s="23" t="s">
        <v>13</v>
      </c>
      <c r="B15" s="23" t="s">
        <v>5</v>
      </c>
      <c r="C15" s="24" t="s">
        <v>14</v>
      </c>
    </row>
    <row r="16" spans="1:3" x14ac:dyDescent="0.25">
      <c r="A16" s="23" t="s">
        <v>13</v>
      </c>
      <c r="B16" s="23" t="s">
        <v>5</v>
      </c>
      <c r="C16" s="24" t="s">
        <v>14</v>
      </c>
    </row>
    <row r="17" spans="1:8" x14ac:dyDescent="0.25">
      <c r="A17" s="23" t="s">
        <v>13</v>
      </c>
      <c r="B17" s="23" t="s">
        <v>5</v>
      </c>
      <c r="C17" s="24" t="s">
        <v>14</v>
      </c>
    </row>
    <row r="18" spans="1:8" x14ac:dyDescent="0.25">
      <c r="A18" s="23" t="s">
        <v>13</v>
      </c>
      <c r="B18" s="23" t="s">
        <v>5</v>
      </c>
      <c r="C18" s="24" t="s">
        <v>14</v>
      </c>
    </row>
    <row r="19" spans="1:8" x14ac:dyDescent="0.25">
      <c r="A19" s="23" t="s">
        <v>13</v>
      </c>
      <c r="B19" s="23" t="s">
        <v>5</v>
      </c>
      <c r="C19" s="24" t="s">
        <v>14</v>
      </c>
    </row>
    <row r="20" spans="1:8" x14ac:dyDescent="0.25">
      <c r="A20" s="23" t="s">
        <v>13</v>
      </c>
      <c r="B20" s="23" t="s">
        <v>5</v>
      </c>
      <c r="C20" s="24" t="s">
        <v>14</v>
      </c>
    </row>
    <row r="21" spans="1:8" x14ac:dyDescent="0.25">
      <c r="A21" s="23" t="s">
        <v>13</v>
      </c>
      <c r="B21" s="23" t="s">
        <v>5</v>
      </c>
      <c r="C21" s="24" t="s">
        <v>14</v>
      </c>
    </row>
    <row r="22" spans="1:8" x14ac:dyDescent="0.25">
      <c r="A22" s="23" t="s">
        <v>13</v>
      </c>
      <c r="B22" s="23" t="s">
        <v>5</v>
      </c>
      <c r="C22" s="24" t="s">
        <v>14</v>
      </c>
      <c r="E22" s="55" t="s">
        <v>499</v>
      </c>
      <c r="F22" s="55" t="s">
        <v>493</v>
      </c>
    </row>
    <row r="23" spans="1:8" x14ac:dyDescent="0.25">
      <c r="A23" s="23" t="s">
        <v>13</v>
      </c>
      <c r="B23" s="23" t="s">
        <v>5</v>
      </c>
      <c r="C23" s="24" t="s">
        <v>14</v>
      </c>
      <c r="E23" s="55" t="s">
        <v>492</v>
      </c>
      <c r="F23" t="s">
        <v>14</v>
      </c>
      <c r="G23" t="s">
        <v>15</v>
      </c>
      <c r="H23" t="s">
        <v>491</v>
      </c>
    </row>
    <row r="24" spans="1:8" x14ac:dyDescent="0.25">
      <c r="A24" s="23" t="s">
        <v>13</v>
      </c>
      <c r="B24" s="23" t="s">
        <v>5</v>
      </c>
      <c r="C24" s="24" t="s">
        <v>14</v>
      </c>
      <c r="E24" s="56" t="s">
        <v>16</v>
      </c>
      <c r="F24" s="58">
        <v>34</v>
      </c>
      <c r="G24" s="58">
        <v>169</v>
      </c>
      <c r="H24" s="58">
        <v>203</v>
      </c>
    </row>
    <row r="25" spans="1:8" x14ac:dyDescent="0.25">
      <c r="A25" s="23" t="s">
        <v>13</v>
      </c>
      <c r="B25" s="23" t="s">
        <v>5</v>
      </c>
      <c r="C25" s="24" t="s">
        <v>14</v>
      </c>
      <c r="E25" s="57" t="s">
        <v>5</v>
      </c>
      <c r="F25" s="58">
        <v>7</v>
      </c>
      <c r="G25" s="58">
        <v>15</v>
      </c>
      <c r="H25" s="58">
        <v>22</v>
      </c>
    </row>
    <row r="26" spans="1:8" x14ac:dyDescent="0.25">
      <c r="A26" s="23" t="s">
        <v>13</v>
      </c>
      <c r="B26" s="23" t="s">
        <v>5</v>
      </c>
      <c r="C26" s="24" t="s">
        <v>14</v>
      </c>
      <c r="E26" s="57" t="s">
        <v>8</v>
      </c>
      <c r="F26" s="58">
        <v>27</v>
      </c>
      <c r="G26" s="58">
        <v>154</v>
      </c>
      <c r="H26" s="58">
        <v>181</v>
      </c>
    </row>
    <row r="27" spans="1:8" x14ac:dyDescent="0.25">
      <c r="A27" s="23" t="s">
        <v>13</v>
      </c>
      <c r="B27" s="23" t="s">
        <v>5</v>
      </c>
      <c r="C27" s="24" t="s">
        <v>14</v>
      </c>
      <c r="E27" s="56" t="s">
        <v>13</v>
      </c>
      <c r="F27" s="58">
        <v>35</v>
      </c>
      <c r="G27" s="58">
        <v>165</v>
      </c>
      <c r="H27" s="58">
        <v>200</v>
      </c>
    </row>
    <row r="28" spans="1:8" x14ac:dyDescent="0.25">
      <c r="A28" s="23" t="s">
        <v>13</v>
      </c>
      <c r="B28" s="23" t="s">
        <v>5</v>
      </c>
      <c r="C28" s="24" t="s">
        <v>14</v>
      </c>
      <c r="E28" s="57" t="s">
        <v>5</v>
      </c>
      <c r="F28" s="58">
        <v>32</v>
      </c>
      <c r="G28" s="58">
        <v>128</v>
      </c>
      <c r="H28" s="58">
        <v>160</v>
      </c>
    </row>
    <row r="29" spans="1:8" x14ac:dyDescent="0.25">
      <c r="A29" s="23" t="s">
        <v>13</v>
      </c>
      <c r="B29" s="23" t="s">
        <v>5</v>
      </c>
      <c r="C29" s="24" t="s">
        <v>14</v>
      </c>
      <c r="E29" s="57" t="s">
        <v>8</v>
      </c>
      <c r="F29" s="58">
        <v>3</v>
      </c>
      <c r="G29" s="58">
        <v>37</v>
      </c>
      <c r="H29" s="58">
        <v>40</v>
      </c>
    </row>
    <row r="30" spans="1:8" x14ac:dyDescent="0.25">
      <c r="A30" s="23" t="s">
        <v>13</v>
      </c>
      <c r="B30" s="23" t="s">
        <v>5</v>
      </c>
      <c r="C30" s="24" t="s">
        <v>14</v>
      </c>
      <c r="E30" s="56" t="s">
        <v>491</v>
      </c>
      <c r="F30" s="58">
        <v>69</v>
      </c>
      <c r="G30" s="58">
        <v>334</v>
      </c>
      <c r="H30" s="58">
        <v>403</v>
      </c>
    </row>
    <row r="31" spans="1:8" x14ac:dyDescent="0.25">
      <c r="A31" s="23" t="s">
        <v>13</v>
      </c>
      <c r="B31" s="23" t="s">
        <v>5</v>
      </c>
      <c r="C31" s="24" t="s">
        <v>14</v>
      </c>
    </row>
    <row r="32" spans="1:8" x14ac:dyDescent="0.25">
      <c r="A32" s="23" t="s">
        <v>13</v>
      </c>
      <c r="B32" s="23" t="s">
        <v>5</v>
      </c>
      <c r="C32" s="24" t="s">
        <v>14</v>
      </c>
    </row>
    <row r="33" spans="1:9" x14ac:dyDescent="0.25">
      <c r="A33" s="23" t="s">
        <v>13</v>
      </c>
      <c r="B33" s="23" t="s">
        <v>5</v>
      </c>
      <c r="C33" s="24" t="s">
        <v>14</v>
      </c>
    </row>
    <row r="34" spans="1:9" x14ac:dyDescent="0.25">
      <c r="A34" s="23" t="s">
        <v>13</v>
      </c>
      <c r="B34" s="23" t="s">
        <v>5</v>
      </c>
      <c r="C34" s="24" t="s">
        <v>14</v>
      </c>
    </row>
    <row r="35" spans="1:9" x14ac:dyDescent="0.25">
      <c r="A35" s="23" t="s">
        <v>13</v>
      </c>
      <c r="B35" s="23" t="s">
        <v>5</v>
      </c>
      <c r="C35" s="24" t="s">
        <v>14</v>
      </c>
    </row>
    <row r="36" spans="1:9" x14ac:dyDescent="0.25">
      <c r="A36" s="23" t="s">
        <v>13</v>
      </c>
      <c r="B36" s="23" t="s">
        <v>5</v>
      </c>
      <c r="C36" s="24" t="s">
        <v>14</v>
      </c>
    </row>
    <row r="37" spans="1:9" x14ac:dyDescent="0.25">
      <c r="A37" s="23" t="s">
        <v>13</v>
      </c>
      <c r="B37" s="23" t="s">
        <v>5</v>
      </c>
      <c r="C37" s="24" t="s">
        <v>15</v>
      </c>
    </row>
    <row r="38" spans="1:9" x14ac:dyDescent="0.25">
      <c r="A38" s="23" t="s">
        <v>13</v>
      </c>
      <c r="B38" s="23" t="s">
        <v>5</v>
      </c>
      <c r="C38" s="24" t="s">
        <v>15</v>
      </c>
    </row>
    <row r="39" spans="1:9" x14ac:dyDescent="0.25">
      <c r="A39" s="23" t="s">
        <v>13</v>
      </c>
      <c r="B39" s="23" t="s">
        <v>5</v>
      </c>
      <c r="C39" s="24" t="s">
        <v>15</v>
      </c>
    </row>
    <row r="40" spans="1:9" x14ac:dyDescent="0.25">
      <c r="A40" s="23" t="s">
        <v>13</v>
      </c>
      <c r="B40" s="23" t="s">
        <v>5</v>
      </c>
      <c r="C40" s="24" t="s">
        <v>15</v>
      </c>
      <c r="E40" t="s">
        <v>500</v>
      </c>
      <c r="F40" t="s">
        <v>501</v>
      </c>
      <c r="G40" t="s">
        <v>502</v>
      </c>
      <c r="H40" t="s">
        <v>503</v>
      </c>
      <c r="I40" t="s">
        <v>504</v>
      </c>
    </row>
    <row r="41" spans="1:9" x14ac:dyDescent="0.25">
      <c r="A41" s="23" t="s">
        <v>13</v>
      </c>
      <c r="B41" s="23" t="s">
        <v>5</v>
      </c>
      <c r="C41" s="24" t="s">
        <v>15</v>
      </c>
      <c r="E41" t="s">
        <v>16</v>
      </c>
      <c r="F41" t="s">
        <v>5</v>
      </c>
      <c r="G41">
        <v>15</v>
      </c>
      <c r="H41">
        <v>22</v>
      </c>
      <c r="I41" s="59">
        <f>Table3[[#This Row],[Live	]]/Table3[[#This Row],[Total]]</f>
        <v>0.68181818181818177</v>
      </c>
    </row>
    <row r="42" spans="1:9" x14ac:dyDescent="0.25">
      <c r="A42" s="23" t="s">
        <v>13</v>
      </c>
      <c r="B42" s="23" t="s">
        <v>5</v>
      </c>
      <c r="C42" s="24" t="s">
        <v>15</v>
      </c>
      <c r="E42" t="s">
        <v>16</v>
      </c>
      <c r="F42" t="s">
        <v>8</v>
      </c>
      <c r="G42">
        <v>154</v>
      </c>
      <c r="H42">
        <v>181</v>
      </c>
      <c r="I42" s="59">
        <f>Table3[[#This Row],[Live	]]/Table3[[#This Row],[Total]]</f>
        <v>0.850828729281768</v>
      </c>
    </row>
    <row r="43" spans="1:9" x14ac:dyDescent="0.25">
      <c r="A43" s="23" t="s">
        <v>13</v>
      </c>
      <c r="B43" s="23" t="s">
        <v>5</v>
      </c>
      <c r="C43" s="24" t="s">
        <v>15</v>
      </c>
      <c r="E43" t="s">
        <v>13</v>
      </c>
      <c r="F43" t="s">
        <v>5</v>
      </c>
      <c r="G43">
        <v>128</v>
      </c>
      <c r="H43">
        <v>160</v>
      </c>
      <c r="I43" s="59">
        <f>Table3[[#This Row],[Live	]]/Table3[[#This Row],[Total]]</f>
        <v>0.8</v>
      </c>
    </row>
    <row r="44" spans="1:9" x14ac:dyDescent="0.25">
      <c r="A44" s="23" t="s">
        <v>13</v>
      </c>
      <c r="B44" s="23" t="s">
        <v>5</v>
      </c>
      <c r="C44" s="24" t="s">
        <v>15</v>
      </c>
      <c r="E44" t="s">
        <v>13</v>
      </c>
      <c r="F44" t="s">
        <v>8</v>
      </c>
      <c r="G44">
        <v>37</v>
      </c>
      <c r="H44">
        <v>40</v>
      </c>
      <c r="I44" s="59">
        <f>Table3[[#This Row],[Live	]]/Table3[[#This Row],[Total]]</f>
        <v>0.92500000000000004</v>
      </c>
    </row>
    <row r="45" spans="1:9" x14ac:dyDescent="0.25">
      <c r="A45" s="23" t="s">
        <v>13</v>
      </c>
      <c r="B45" s="23" t="s">
        <v>5</v>
      </c>
      <c r="C45" s="24" t="s">
        <v>15</v>
      </c>
      <c r="I45" s="59"/>
    </row>
    <row r="46" spans="1:9" x14ac:dyDescent="0.25">
      <c r="A46" s="23" t="s">
        <v>13</v>
      </c>
      <c r="B46" s="23" t="s">
        <v>5</v>
      </c>
      <c r="C46" s="24" t="s">
        <v>15</v>
      </c>
    </row>
    <row r="47" spans="1:9" x14ac:dyDescent="0.25">
      <c r="A47" s="23" t="s">
        <v>13</v>
      </c>
      <c r="B47" s="23" t="s">
        <v>5</v>
      </c>
      <c r="C47" s="24" t="s">
        <v>15</v>
      </c>
    </row>
    <row r="48" spans="1:9" x14ac:dyDescent="0.25">
      <c r="A48" s="23" t="s">
        <v>13</v>
      </c>
      <c r="B48" s="23" t="s">
        <v>5</v>
      </c>
      <c r="C48" s="24" t="s">
        <v>15</v>
      </c>
    </row>
    <row r="49" spans="1:3" x14ac:dyDescent="0.25">
      <c r="A49" s="23" t="s">
        <v>13</v>
      </c>
      <c r="B49" s="23" t="s">
        <v>5</v>
      </c>
      <c r="C49" s="24" t="s">
        <v>15</v>
      </c>
    </row>
    <row r="50" spans="1:3" x14ac:dyDescent="0.25">
      <c r="A50" s="23" t="s">
        <v>13</v>
      </c>
      <c r="B50" s="23" t="s">
        <v>5</v>
      </c>
      <c r="C50" s="24" t="s">
        <v>15</v>
      </c>
    </row>
    <row r="51" spans="1:3" x14ac:dyDescent="0.25">
      <c r="A51" s="23" t="s">
        <v>13</v>
      </c>
      <c r="B51" s="23" t="s">
        <v>5</v>
      </c>
      <c r="C51" s="24" t="s">
        <v>15</v>
      </c>
    </row>
    <row r="52" spans="1:3" x14ac:dyDescent="0.25">
      <c r="A52" s="23" t="s">
        <v>13</v>
      </c>
      <c r="B52" s="23" t="s">
        <v>5</v>
      </c>
      <c r="C52" s="24" t="s">
        <v>15</v>
      </c>
    </row>
    <row r="53" spans="1:3" x14ac:dyDescent="0.25">
      <c r="A53" s="23" t="s">
        <v>13</v>
      </c>
      <c r="B53" s="23" t="s">
        <v>5</v>
      </c>
      <c r="C53" s="24" t="s">
        <v>15</v>
      </c>
    </row>
    <row r="54" spans="1:3" x14ac:dyDescent="0.25">
      <c r="A54" s="23" t="s">
        <v>13</v>
      </c>
      <c r="B54" s="23" t="s">
        <v>5</v>
      </c>
      <c r="C54" s="24" t="s">
        <v>15</v>
      </c>
    </row>
    <row r="55" spans="1:3" x14ac:dyDescent="0.25">
      <c r="A55" s="23" t="s">
        <v>13</v>
      </c>
      <c r="B55" s="23" t="s">
        <v>5</v>
      </c>
      <c r="C55" s="24" t="s">
        <v>15</v>
      </c>
    </row>
    <row r="56" spans="1:3" x14ac:dyDescent="0.25">
      <c r="A56" s="23" t="s">
        <v>13</v>
      </c>
      <c r="B56" s="23" t="s">
        <v>5</v>
      </c>
      <c r="C56" s="24" t="s">
        <v>15</v>
      </c>
    </row>
    <row r="57" spans="1:3" x14ac:dyDescent="0.25">
      <c r="A57" s="23" t="s">
        <v>13</v>
      </c>
      <c r="B57" s="23" t="s">
        <v>5</v>
      </c>
      <c r="C57" s="24" t="s">
        <v>15</v>
      </c>
    </row>
    <row r="58" spans="1:3" x14ac:dyDescent="0.25">
      <c r="A58" s="23" t="s">
        <v>13</v>
      </c>
      <c r="B58" s="23" t="s">
        <v>5</v>
      </c>
      <c r="C58" s="24" t="s">
        <v>15</v>
      </c>
    </row>
    <row r="59" spans="1:3" x14ac:dyDescent="0.25">
      <c r="A59" s="23" t="s">
        <v>13</v>
      </c>
      <c r="B59" s="23" t="s">
        <v>5</v>
      </c>
      <c r="C59" s="24" t="s">
        <v>15</v>
      </c>
    </row>
    <row r="60" spans="1:3" x14ac:dyDescent="0.25">
      <c r="A60" s="23" t="s">
        <v>13</v>
      </c>
      <c r="B60" s="23" t="s">
        <v>5</v>
      </c>
      <c r="C60" s="24" t="s">
        <v>15</v>
      </c>
    </row>
    <row r="61" spans="1:3" x14ac:dyDescent="0.25">
      <c r="A61" s="23" t="s">
        <v>13</v>
      </c>
      <c r="B61" s="23" t="s">
        <v>5</v>
      </c>
      <c r="C61" s="24" t="s">
        <v>15</v>
      </c>
    </row>
    <row r="62" spans="1:3" x14ac:dyDescent="0.25">
      <c r="A62" s="23" t="s">
        <v>13</v>
      </c>
      <c r="B62" s="23" t="s">
        <v>5</v>
      </c>
      <c r="C62" s="24" t="s">
        <v>15</v>
      </c>
    </row>
    <row r="63" spans="1:3" x14ac:dyDescent="0.25">
      <c r="A63" s="23" t="s">
        <v>13</v>
      </c>
      <c r="B63" s="23" t="s">
        <v>5</v>
      </c>
      <c r="C63" s="24" t="s">
        <v>15</v>
      </c>
    </row>
    <row r="64" spans="1:3" x14ac:dyDescent="0.25">
      <c r="A64" s="23" t="s">
        <v>13</v>
      </c>
      <c r="B64" s="23" t="s">
        <v>5</v>
      </c>
      <c r="C64" s="24" t="s">
        <v>15</v>
      </c>
    </row>
    <row r="65" spans="1:3" x14ac:dyDescent="0.25">
      <c r="A65" s="23" t="s">
        <v>13</v>
      </c>
      <c r="B65" s="23" t="s">
        <v>5</v>
      </c>
      <c r="C65" s="24" t="s">
        <v>15</v>
      </c>
    </row>
    <row r="66" spans="1:3" x14ac:dyDescent="0.25">
      <c r="A66" s="23" t="s">
        <v>13</v>
      </c>
      <c r="B66" s="23" t="s">
        <v>5</v>
      </c>
      <c r="C66" s="24" t="s">
        <v>15</v>
      </c>
    </row>
    <row r="67" spans="1:3" x14ac:dyDescent="0.25">
      <c r="A67" s="23" t="s">
        <v>13</v>
      </c>
      <c r="B67" s="23" t="s">
        <v>5</v>
      </c>
      <c r="C67" s="24" t="s">
        <v>15</v>
      </c>
    </row>
    <row r="68" spans="1:3" x14ac:dyDescent="0.25">
      <c r="A68" s="23" t="s">
        <v>13</v>
      </c>
      <c r="B68" s="23" t="s">
        <v>5</v>
      </c>
      <c r="C68" s="24" t="s">
        <v>15</v>
      </c>
    </row>
    <row r="69" spans="1:3" x14ac:dyDescent="0.25">
      <c r="A69" s="23" t="s">
        <v>13</v>
      </c>
      <c r="B69" s="23" t="s">
        <v>5</v>
      </c>
      <c r="C69" s="24" t="s">
        <v>15</v>
      </c>
    </row>
    <row r="70" spans="1:3" x14ac:dyDescent="0.25">
      <c r="A70" s="23" t="s">
        <v>13</v>
      </c>
      <c r="B70" s="23" t="s">
        <v>5</v>
      </c>
      <c r="C70" s="24" t="s">
        <v>15</v>
      </c>
    </row>
    <row r="71" spans="1:3" x14ac:dyDescent="0.25">
      <c r="A71" s="23" t="s">
        <v>13</v>
      </c>
      <c r="B71" s="23" t="s">
        <v>5</v>
      </c>
      <c r="C71" s="24" t="s">
        <v>15</v>
      </c>
    </row>
    <row r="72" spans="1:3" x14ac:dyDescent="0.25">
      <c r="A72" s="23" t="s">
        <v>13</v>
      </c>
      <c r="B72" s="23" t="s">
        <v>5</v>
      </c>
      <c r="C72" s="24" t="s">
        <v>15</v>
      </c>
    </row>
    <row r="73" spans="1:3" x14ac:dyDescent="0.25">
      <c r="A73" s="23" t="s">
        <v>13</v>
      </c>
      <c r="B73" s="23" t="s">
        <v>5</v>
      </c>
      <c r="C73" s="24" t="s">
        <v>15</v>
      </c>
    </row>
    <row r="74" spans="1:3" x14ac:dyDescent="0.25">
      <c r="A74" s="23" t="s">
        <v>13</v>
      </c>
      <c r="B74" s="23" t="s">
        <v>5</v>
      </c>
      <c r="C74" s="24" t="s">
        <v>15</v>
      </c>
    </row>
    <row r="75" spans="1:3" x14ac:dyDescent="0.25">
      <c r="A75" s="23" t="s">
        <v>13</v>
      </c>
      <c r="B75" s="23" t="s">
        <v>5</v>
      </c>
      <c r="C75" s="24" t="s">
        <v>15</v>
      </c>
    </row>
    <row r="76" spans="1:3" x14ac:dyDescent="0.25">
      <c r="A76" s="23" t="s">
        <v>13</v>
      </c>
      <c r="B76" s="23" t="s">
        <v>5</v>
      </c>
      <c r="C76" s="24" t="s">
        <v>15</v>
      </c>
    </row>
    <row r="77" spans="1:3" x14ac:dyDescent="0.25">
      <c r="A77" s="23" t="s">
        <v>13</v>
      </c>
      <c r="B77" s="23" t="s">
        <v>5</v>
      </c>
      <c r="C77" s="24" t="s">
        <v>15</v>
      </c>
    </row>
    <row r="78" spans="1:3" x14ac:dyDescent="0.25">
      <c r="A78" s="23" t="s">
        <v>13</v>
      </c>
      <c r="B78" s="23" t="s">
        <v>5</v>
      </c>
      <c r="C78" s="24" t="s">
        <v>15</v>
      </c>
    </row>
    <row r="79" spans="1:3" x14ac:dyDescent="0.25">
      <c r="A79" s="23" t="s">
        <v>13</v>
      </c>
      <c r="B79" s="23" t="s">
        <v>5</v>
      </c>
      <c r="C79" s="24" t="s">
        <v>15</v>
      </c>
    </row>
    <row r="80" spans="1:3" x14ac:dyDescent="0.25">
      <c r="A80" s="23" t="s">
        <v>13</v>
      </c>
      <c r="B80" s="23" t="s">
        <v>5</v>
      </c>
      <c r="C80" s="24" t="s">
        <v>15</v>
      </c>
    </row>
    <row r="81" spans="1:3" x14ac:dyDescent="0.25">
      <c r="A81" s="23" t="s">
        <v>13</v>
      </c>
      <c r="B81" s="23" t="s">
        <v>5</v>
      </c>
      <c r="C81" s="24" t="s">
        <v>15</v>
      </c>
    </row>
    <row r="82" spans="1:3" x14ac:dyDescent="0.25">
      <c r="A82" s="23" t="s">
        <v>13</v>
      </c>
      <c r="B82" s="23" t="s">
        <v>5</v>
      </c>
      <c r="C82" s="24" t="s">
        <v>15</v>
      </c>
    </row>
    <row r="83" spans="1:3" x14ac:dyDescent="0.25">
      <c r="A83" s="23" t="s">
        <v>13</v>
      </c>
      <c r="B83" s="23" t="s">
        <v>5</v>
      </c>
      <c r="C83" s="24" t="s">
        <v>15</v>
      </c>
    </row>
    <row r="84" spans="1:3" x14ac:dyDescent="0.25">
      <c r="A84" s="23" t="s">
        <v>13</v>
      </c>
      <c r="B84" s="23" t="s">
        <v>5</v>
      </c>
      <c r="C84" s="24" t="s">
        <v>15</v>
      </c>
    </row>
    <row r="85" spans="1:3" x14ac:dyDescent="0.25">
      <c r="A85" s="23" t="s">
        <v>13</v>
      </c>
      <c r="B85" s="23" t="s">
        <v>5</v>
      </c>
      <c r="C85" s="24" t="s">
        <v>15</v>
      </c>
    </row>
    <row r="86" spans="1:3" x14ac:dyDescent="0.25">
      <c r="A86" s="23" t="s">
        <v>13</v>
      </c>
      <c r="B86" s="23" t="s">
        <v>5</v>
      </c>
      <c r="C86" s="24" t="s">
        <v>15</v>
      </c>
    </row>
    <row r="87" spans="1:3" x14ac:dyDescent="0.25">
      <c r="A87" s="23" t="s">
        <v>13</v>
      </c>
      <c r="B87" s="23" t="s">
        <v>5</v>
      </c>
      <c r="C87" s="24" t="s">
        <v>15</v>
      </c>
    </row>
    <row r="88" spans="1:3" x14ac:dyDescent="0.25">
      <c r="A88" s="23" t="s">
        <v>13</v>
      </c>
      <c r="B88" s="23" t="s">
        <v>5</v>
      </c>
      <c r="C88" s="24" t="s">
        <v>15</v>
      </c>
    </row>
    <row r="89" spans="1:3" x14ac:dyDescent="0.25">
      <c r="A89" s="23" t="s">
        <v>13</v>
      </c>
      <c r="B89" s="23" t="s">
        <v>5</v>
      </c>
      <c r="C89" s="24" t="s">
        <v>15</v>
      </c>
    </row>
    <row r="90" spans="1:3" x14ac:dyDescent="0.25">
      <c r="A90" s="23" t="s">
        <v>13</v>
      </c>
      <c r="B90" s="23" t="s">
        <v>5</v>
      </c>
      <c r="C90" s="24" t="s">
        <v>15</v>
      </c>
    </row>
    <row r="91" spans="1:3" x14ac:dyDescent="0.25">
      <c r="A91" s="23" t="s">
        <v>13</v>
      </c>
      <c r="B91" s="23" t="s">
        <v>5</v>
      </c>
      <c r="C91" s="24" t="s">
        <v>15</v>
      </c>
    </row>
    <row r="92" spans="1:3" x14ac:dyDescent="0.25">
      <c r="A92" s="23" t="s">
        <v>13</v>
      </c>
      <c r="B92" s="23" t="s">
        <v>5</v>
      </c>
      <c r="C92" s="24" t="s">
        <v>15</v>
      </c>
    </row>
    <row r="93" spans="1:3" x14ac:dyDescent="0.25">
      <c r="A93" s="23" t="s">
        <v>13</v>
      </c>
      <c r="B93" s="23" t="s">
        <v>5</v>
      </c>
      <c r="C93" s="24" t="s">
        <v>15</v>
      </c>
    </row>
    <row r="94" spans="1:3" x14ac:dyDescent="0.25">
      <c r="A94" s="23" t="s">
        <v>13</v>
      </c>
      <c r="B94" s="23" t="s">
        <v>5</v>
      </c>
      <c r="C94" s="24" t="s">
        <v>15</v>
      </c>
    </row>
    <row r="95" spans="1:3" x14ac:dyDescent="0.25">
      <c r="A95" s="23" t="s">
        <v>13</v>
      </c>
      <c r="B95" s="23" t="s">
        <v>5</v>
      </c>
      <c r="C95" s="24" t="s">
        <v>15</v>
      </c>
    </row>
    <row r="96" spans="1:3" x14ac:dyDescent="0.25">
      <c r="A96" s="23" t="s">
        <v>13</v>
      </c>
      <c r="B96" s="23" t="s">
        <v>5</v>
      </c>
      <c r="C96" s="24" t="s">
        <v>15</v>
      </c>
    </row>
    <row r="97" spans="1:3" x14ac:dyDescent="0.25">
      <c r="A97" s="23" t="s">
        <v>13</v>
      </c>
      <c r="B97" s="23" t="s">
        <v>5</v>
      </c>
      <c r="C97" s="24" t="s">
        <v>15</v>
      </c>
    </row>
    <row r="98" spans="1:3" x14ac:dyDescent="0.25">
      <c r="A98" s="23" t="s">
        <v>13</v>
      </c>
      <c r="B98" s="23" t="s">
        <v>5</v>
      </c>
      <c r="C98" s="24" t="s">
        <v>15</v>
      </c>
    </row>
    <row r="99" spans="1:3" x14ac:dyDescent="0.25">
      <c r="A99" s="23" t="s">
        <v>13</v>
      </c>
      <c r="B99" s="23" t="s">
        <v>5</v>
      </c>
      <c r="C99" s="24" t="s">
        <v>15</v>
      </c>
    </row>
    <row r="100" spans="1:3" x14ac:dyDescent="0.25">
      <c r="A100" s="23" t="s">
        <v>13</v>
      </c>
      <c r="B100" s="23" t="s">
        <v>5</v>
      </c>
      <c r="C100" s="24" t="s">
        <v>15</v>
      </c>
    </row>
    <row r="101" spans="1:3" x14ac:dyDescent="0.25">
      <c r="A101" s="23" t="s">
        <v>13</v>
      </c>
      <c r="B101" s="23" t="s">
        <v>5</v>
      </c>
      <c r="C101" s="24" t="s">
        <v>15</v>
      </c>
    </row>
    <row r="102" spans="1:3" x14ac:dyDescent="0.25">
      <c r="A102" s="23" t="s">
        <v>13</v>
      </c>
      <c r="B102" s="23" t="s">
        <v>5</v>
      </c>
      <c r="C102" s="24" t="s">
        <v>15</v>
      </c>
    </row>
    <row r="103" spans="1:3" x14ac:dyDescent="0.25">
      <c r="A103" s="23" t="s">
        <v>13</v>
      </c>
      <c r="B103" s="23" t="s">
        <v>5</v>
      </c>
      <c r="C103" s="24" t="s">
        <v>15</v>
      </c>
    </row>
    <row r="104" spans="1:3" x14ac:dyDescent="0.25">
      <c r="A104" s="23" t="s">
        <v>13</v>
      </c>
      <c r="B104" s="23" t="s">
        <v>5</v>
      </c>
      <c r="C104" s="24" t="s">
        <v>15</v>
      </c>
    </row>
    <row r="105" spans="1:3" x14ac:dyDescent="0.25">
      <c r="A105" s="23" t="s">
        <v>13</v>
      </c>
      <c r="B105" s="23" t="s">
        <v>5</v>
      </c>
      <c r="C105" s="24" t="s">
        <v>15</v>
      </c>
    </row>
    <row r="106" spans="1:3" x14ac:dyDescent="0.25">
      <c r="A106" s="23" t="s">
        <v>13</v>
      </c>
      <c r="B106" s="23" t="s">
        <v>5</v>
      </c>
      <c r="C106" s="24" t="s">
        <v>15</v>
      </c>
    </row>
    <row r="107" spans="1:3" x14ac:dyDescent="0.25">
      <c r="A107" s="23" t="s">
        <v>13</v>
      </c>
      <c r="B107" s="23" t="s">
        <v>5</v>
      </c>
      <c r="C107" s="24" t="s">
        <v>15</v>
      </c>
    </row>
    <row r="108" spans="1:3" x14ac:dyDescent="0.25">
      <c r="A108" s="23" t="s">
        <v>13</v>
      </c>
      <c r="B108" s="23" t="s">
        <v>5</v>
      </c>
      <c r="C108" s="24" t="s">
        <v>15</v>
      </c>
    </row>
    <row r="109" spans="1:3" x14ac:dyDescent="0.25">
      <c r="A109" s="23" t="s">
        <v>13</v>
      </c>
      <c r="B109" s="23" t="s">
        <v>5</v>
      </c>
      <c r="C109" s="24" t="s">
        <v>15</v>
      </c>
    </row>
    <row r="110" spans="1:3" x14ac:dyDescent="0.25">
      <c r="A110" s="23" t="s">
        <v>13</v>
      </c>
      <c r="B110" s="23" t="s">
        <v>5</v>
      </c>
      <c r="C110" s="24" t="s">
        <v>15</v>
      </c>
    </row>
    <row r="111" spans="1:3" x14ac:dyDescent="0.25">
      <c r="A111" s="23" t="s">
        <v>13</v>
      </c>
      <c r="B111" s="23" t="s">
        <v>5</v>
      </c>
      <c r="C111" s="24" t="s">
        <v>15</v>
      </c>
    </row>
    <row r="112" spans="1:3" x14ac:dyDescent="0.25">
      <c r="A112" s="23" t="s">
        <v>13</v>
      </c>
      <c r="B112" s="23" t="s">
        <v>5</v>
      </c>
      <c r="C112" s="24" t="s">
        <v>15</v>
      </c>
    </row>
    <row r="113" spans="1:3" x14ac:dyDescent="0.25">
      <c r="A113" s="23" t="s">
        <v>13</v>
      </c>
      <c r="B113" s="23" t="s">
        <v>5</v>
      </c>
      <c r="C113" s="24" t="s">
        <v>15</v>
      </c>
    </row>
    <row r="114" spans="1:3" x14ac:dyDescent="0.25">
      <c r="A114" s="23" t="s">
        <v>13</v>
      </c>
      <c r="B114" s="23" t="s">
        <v>5</v>
      </c>
      <c r="C114" s="24" t="s">
        <v>15</v>
      </c>
    </row>
    <row r="115" spans="1:3" x14ac:dyDescent="0.25">
      <c r="A115" s="23" t="s">
        <v>13</v>
      </c>
      <c r="B115" s="23" t="s">
        <v>5</v>
      </c>
      <c r="C115" s="24" t="s">
        <v>15</v>
      </c>
    </row>
    <row r="116" spans="1:3" x14ac:dyDescent="0.25">
      <c r="A116" s="23" t="s">
        <v>13</v>
      </c>
      <c r="B116" s="23" t="s">
        <v>5</v>
      </c>
      <c r="C116" s="24" t="s">
        <v>15</v>
      </c>
    </row>
    <row r="117" spans="1:3" x14ac:dyDescent="0.25">
      <c r="A117" s="23" t="s">
        <v>13</v>
      </c>
      <c r="B117" s="23" t="s">
        <v>5</v>
      </c>
      <c r="C117" s="24" t="s">
        <v>15</v>
      </c>
    </row>
    <row r="118" spans="1:3" x14ac:dyDescent="0.25">
      <c r="A118" s="23" t="s">
        <v>13</v>
      </c>
      <c r="B118" s="23" t="s">
        <v>5</v>
      </c>
      <c r="C118" s="24" t="s">
        <v>15</v>
      </c>
    </row>
    <row r="119" spans="1:3" x14ac:dyDescent="0.25">
      <c r="A119" s="23" t="s">
        <v>13</v>
      </c>
      <c r="B119" s="23" t="s">
        <v>5</v>
      </c>
      <c r="C119" s="24" t="s">
        <v>15</v>
      </c>
    </row>
    <row r="120" spans="1:3" x14ac:dyDescent="0.25">
      <c r="A120" s="23" t="s">
        <v>13</v>
      </c>
      <c r="B120" s="23" t="s">
        <v>5</v>
      </c>
      <c r="C120" s="24" t="s">
        <v>15</v>
      </c>
    </row>
    <row r="121" spans="1:3" x14ac:dyDescent="0.25">
      <c r="A121" s="23" t="s">
        <v>13</v>
      </c>
      <c r="B121" s="23" t="s">
        <v>5</v>
      </c>
      <c r="C121" s="24" t="s">
        <v>15</v>
      </c>
    </row>
    <row r="122" spans="1:3" x14ac:dyDescent="0.25">
      <c r="A122" s="23" t="s">
        <v>13</v>
      </c>
      <c r="B122" s="23" t="s">
        <v>5</v>
      </c>
      <c r="C122" s="24" t="s">
        <v>15</v>
      </c>
    </row>
    <row r="123" spans="1:3" x14ac:dyDescent="0.25">
      <c r="A123" s="23" t="s">
        <v>13</v>
      </c>
      <c r="B123" s="23" t="s">
        <v>5</v>
      </c>
      <c r="C123" s="24" t="s">
        <v>15</v>
      </c>
    </row>
    <row r="124" spans="1:3" x14ac:dyDescent="0.25">
      <c r="A124" s="23" t="s">
        <v>13</v>
      </c>
      <c r="B124" s="23" t="s">
        <v>5</v>
      </c>
      <c r="C124" s="24" t="s">
        <v>15</v>
      </c>
    </row>
    <row r="125" spans="1:3" x14ac:dyDescent="0.25">
      <c r="A125" s="23" t="s">
        <v>13</v>
      </c>
      <c r="B125" s="23" t="s">
        <v>5</v>
      </c>
      <c r="C125" s="24" t="s">
        <v>15</v>
      </c>
    </row>
    <row r="126" spans="1:3" x14ac:dyDescent="0.25">
      <c r="A126" s="23" t="s">
        <v>13</v>
      </c>
      <c r="B126" s="23" t="s">
        <v>5</v>
      </c>
      <c r="C126" s="24" t="s">
        <v>15</v>
      </c>
    </row>
    <row r="127" spans="1:3" x14ac:dyDescent="0.25">
      <c r="A127" s="23" t="s">
        <v>13</v>
      </c>
      <c r="B127" s="23" t="s">
        <v>5</v>
      </c>
      <c r="C127" s="24" t="s">
        <v>15</v>
      </c>
    </row>
    <row r="128" spans="1:3" x14ac:dyDescent="0.25">
      <c r="A128" s="23" t="s">
        <v>13</v>
      </c>
      <c r="B128" s="23" t="s">
        <v>5</v>
      </c>
      <c r="C128" s="24" t="s">
        <v>15</v>
      </c>
    </row>
    <row r="129" spans="1:3" x14ac:dyDescent="0.25">
      <c r="A129" s="23" t="s">
        <v>13</v>
      </c>
      <c r="B129" s="23" t="s">
        <v>5</v>
      </c>
      <c r="C129" s="24" t="s">
        <v>15</v>
      </c>
    </row>
    <row r="130" spans="1:3" x14ac:dyDescent="0.25">
      <c r="A130" s="23" t="s">
        <v>13</v>
      </c>
      <c r="B130" s="23" t="s">
        <v>5</v>
      </c>
      <c r="C130" s="24" t="s">
        <v>15</v>
      </c>
    </row>
    <row r="131" spans="1:3" x14ac:dyDescent="0.25">
      <c r="A131" s="23" t="s">
        <v>13</v>
      </c>
      <c r="B131" s="23" t="s">
        <v>5</v>
      </c>
      <c r="C131" s="24" t="s">
        <v>15</v>
      </c>
    </row>
    <row r="132" spans="1:3" x14ac:dyDescent="0.25">
      <c r="A132" s="23" t="s">
        <v>13</v>
      </c>
      <c r="B132" s="23" t="s">
        <v>5</v>
      </c>
      <c r="C132" s="24" t="s">
        <v>15</v>
      </c>
    </row>
    <row r="133" spans="1:3" x14ac:dyDescent="0.25">
      <c r="A133" s="23" t="s">
        <v>13</v>
      </c>
      <c r="B133" s="23" t="s">
        <v>5</v>
      </c>
      <c r="C133" s="24" t="s">
        <v>15</v>
      </c>
    </row>
    <row r="134" spans="1:3" x14ac:dyDescent="0.25">
      <c r="A134" s="23" t="s">
        <v>13</v>
      </c>
      <c r="B134" s="23" t="s">
        <v>5</v>
      </c>
      <c r="C134" s="24" t="s">
        <v>15</v>
      </c>
    </row>
    <row r="135" spans="1:3" x14ac:dyDescent="0.25">
      <c r="A135" s="23" t="s">
        <v>13</v>
      </c>
      <c r="B135" s="23" t="s">
        <v>5</v>
      </c>
      <c r="C135" s="24" t="s">
        <v>15</v>
      </c>
    </row>
    <row r="136" spans="1:3" x14ac:dyDescent="0.25">
      <c r="A136" s="23" t="s">
        <v>13</v>
      </c>
      <c r="B136" s="23" t="s">
        <v>5</v>
      </c>
      <c r="C136" s="24" t="s">
        <v>15</v>
      </c>
    </row>
    <row r="137" spans="1:3" x14ac:dyDescent="0.25">
      <c r="A137" s="23" t="s">
        <v>13</v>
      </c>
      <c r="B137" s="23" t="s">
        <v>5</v>
      </c>
      <c r="C137" s="24" t="s">
        <v>15</v>
      </c>
    </row>
    <row r="138" spans="1:3" x14ac:dyDescent="0.25">
      <c r="A138" s="23" t="s">
        <v>13</v>
      </c>
      <c r="B138" s="23" t="s">
        <v>5</v>
      </c>
      <c r="C138" s="24" t="s">
        <v>15</v>
      </c>
    </row>
    <row r="139" spans="1:3" x14ac:dyDescent="0.25">
      <c r="A139" s="23" t="s">
        <v>13</v>
      </c>
      <c r="B139" s="23" t="s">
        <v>5</v>
      </c>
      <c r="C139" s="24" t="s">
        <v>15</v>
      </c>
    </row>
    <row r="140" spans="1:3" x14ac:dyDescent="0.25">
      <c r="A140" s="23" t="s">
        <v>13</v>
      </c>
      <c r="B140" s="23" t="s">
        <v>5</v>
      </c>
      <c r="C140" s="24" t="s">
        <v>15</v>
      </c>
    </row>
    <row r="141" spans="1:3" x14ac:dyDescent="0.25">
      <c r="A141" s="23" t="s">
        <v>13</v>
      </c>
      <c r="B141" s="23" t="s">
        <v>5</v>
      </c>
      <c r="C141" s="24" t="s">
        <v>15</v>
      </c>
    </row>
    <row r="142" spans="1:3" x14ac:dyDescent="0.25">
      <c r="A142" s="23" t="s">
        <v>13</v>
      </c>
      <c r="B142" s="23" t="s">
        <v>5</v>
      </c>
      <c r="C142" s="24" t="s">
        <v>15</v>
      </c>
    </row>
    <row r="143" spans="1:3" x14ac:dyDescent="0.25">
      <c r="A143" s="23" t="s">
        <v>13</v>
      </c>
      <c r="B143" s="23" t="s">
        <v>5</v>
      </c>
      <c r="C143" s="24" t="s">
        <v>15</v>
      </c>
    </row>
    <row r="144" spans="1:3" x14ac:dyDescent="0.25">
      <c r="A144" s="23" t="s">
        <v>13</v>
      </c>
      <c r="B144" s="23" t="s">
        <v>5</v>
      </c>
      <c r="C144" s="24" t="s">
        <v>15</v>
      </c>
    </row>
    <row r="145" spans="1:3" x14ac:dyDescent="0.25">
      <c r="A145" s="23" t="s">
        <v>13</v>
      </c>
      <c r="B145" s="23" t="s">
        <v>5</v>
      </c>
      <c r="C145" s="24" t="s">
        <v>15</v>
      </c>
    </row>
    <row r="146" spans="1:3" x14ac:dyDescent="0.25">
      <c r="A146" s="23" t="s">
        <v>13</v>
      </c>
      <c r="B146" s="23" t="s">
        <v>5</v>
      </c>
      <c r="C146" s="24" t="s">
        <v>15</v>
      </c>
    </row>
    <row r="147" spans="1:3" x14ac:dyDescent="0.25">
      <c r="A147" s="23" t="s">
        <v>13</v>
      </c>
      <c r="B147" s="23" t="s">
        <v>5</v>
      </c>
      <c r="C147" s="24" t="s">
        <v>15</v>
      </c>
    </row>
    <row r="148" spans="1:3" x14ac:dyDescent="0.25">
      <c r="A148" s="23" t="s">
        <v>13</v>
      </c>
      <c r="B148" s="23" t="s">
        <v>5</v>
      </c>
      <c r="C148" s="24" t="s">
        <v>15</v>
      </c>
    </row>
    <row r="149" spans="1:3" x14ac:dyDescent="0.25">
      <c r="A149" s="23" t="s">
        <v>13</v>
      </c>
      <c r="B149" s="23" t="s">
        <v>5</v>
      </c>
      <c r="C149" s="24" t="s">
        <v>15</v>
      </c>
    </row>
    <row r="150" spans="1:3" x14ac:dyDescent="0.25">
      <c r="A150" s="23" t="s">
        <v>13</v>
      </c>
      <c r="B150" s="23" t="s">
        <v>5</v>
      </c>
      <c r="C150" s="24" t="s">
        <v>15</v>
      </c>
    </row>
    <row r="151" spans="1:3" x14ac:dyDescent="0.25">
      <c r="A151" s="23" t="s">
        <v>13</v>
      </c>
      <c r="B151" s="23" t="s">
        <v>5</v>
      </c>
      <c r="C151" s="24" t="s">
        <v>15</v>
      </c>
    </row>
    <row r="152" spans="1:3" x14ac:dyDescent="0.25">
      <c r="A152" s="23" t="s">
        <v>13</v>
      </c>
      <c r="B152" s="23" t="s">
        <v>5</v>
      </c>
      <c r="C152" s="24" t="s">
        <v>15</v>
      </c>
    </row>
    <row r="153" spans="1:3" x14ac:dyDescent="0.25">
      <c r="A153" s="23" t="s">
        <v>13</v>
      </c>
      <c r="B153" s="23" t="s">
        <v>5</v>
      </c>
      <c r="C153" s="24" t="s">
        <v>15</v>
      </c>
    </row>
    <row r="154" spans="1:3" x14ac:dyDescent="0.25">
      <c r="A154" s="23" t="s">
        <v>13</v>
      </c>
      <c r="B154" s="23" t="s">
        <v>5</v>
      </c>
      <c r="C154" s="24" t="s">
        <v>15</v>
      </c>
    </row>
    <row r="155" spans="1:3" x14ac:dyDescent="0.25">
      <c r="A155" s="23" t="s">
        <v>13</v>
      </c>
      <c r="B155" s="23" t="s">
        <v>5</v>
      </c>
      <c r="C155" s="24" t="s">
        <v>15</v>
      </c>
    </row>
    <row r="156" spans="1:3" x14ac:dyDescent="0.25">
      <c r="A156" s="23" t="s">
        <v>13</v>
      </c>
      <c r="B156" s="23" t="s">
        <v>5</v>
      </c>
      <c r="C156" s="24" t="s">
        <v>15</v>
      </c>
    </row>
    <row r="157" spans="1:3" x14ac:dyDescent="0.25">
      <c r="A157" s="23" t="s">
        <v>13</v>
      </c>
      <c r="B157" s="23" t="s">
        <v>5</v>
      </c>
      <c r="C157" s="24" t="s">
        <v>15</v>
      </c>
    </row>
    <row r="158" spans="1:3" x14ac:dyDescent="0.25">
      <c r="A158" s="23" t="s">
        <v>13</v>
      </c>
      <c r="B158" s="23" t="s">
        <v>5</v>
      </c>
      <c r="C158" s="24" t="s">
        <v>15</v>
      </c>
    </row>
    <row r="159" spans="1:3" x14ac:dyDescent="0.25">
      <c r="A159" s="23" t="s">
        <v>13</v>
      </c>
      <c r="B159" s="23" t="s">
        <v>5</v>
      </c>
      <c r="C159" s="24" t="s">
        <v>15</v>
      </c>
    </row>
    <row r="160" spans="1:3" x14ac:dyDescent="0.25">
      <c r="A160" s="23" t="s">
        <v>13</v>
      </c>
      <c r="B160" s="23" t="s">
        <v>5</v>
      </c>
      <c r="C160" s="24" t="s">
        <v>15</v>
      </c>
    </row>
    <row r="161" spans="1:3" x14ac:dyDescent="0.25">
      <c r="A161" s="23" t="s">
        <v>13</v>
      </c>
      <c r="B161" s="23" t="s">
        <v>5</v>
      </c>
      <c r="C161" s="24" t="s">
        <v>15</v>
      </c>
    </row>
    <row r="162" spans="1:3" x14ac:dyDescent="0.25">
      <c r="A162" s="23" t="s">
        <v>13</v>
      </c>
      <c r="B162" s="23" t="s">
        <v>5</v>
      </c>
      <c r="C162" s="24" t="s">
        <v>15</v>
      </c>
    </row>
    <row r="163" spans="1:3" x14ac:dyDescent="0.25">
      <c r="A163" s="23" t="s">
        <v>13</v>
      </c>
      <c r="B163" s="23" t="s">
        <v>5</v>
      </c>
      <c r="C163" s="24" t="s">
        <v>15</v>
      </c>
    </row>
    <row r="164" spans="1:3" x14ac:dyDescent="0.25">
      <c r="A164" s="23" t="s">
        <v>13</v>
      </c>
      <c r="B164" s="23" t="s">
        <v>5</v>
      </c>
      <c r="C164" s="24" t="s">
        <v>15</v>
      </c>
    </row>
    <row r="165" spans="1:3" x14ac:dyDescent="0.25">
      <c r="A165" s="23" t="s">
        <v>13</v>
      </c>
      <c r="B165" s="23" t="s">
        <v>8</v>
      </c>
      <c r="C165" s="24" t="s">
        <v>14</v>
      </c>
    </row>
    <row r="166" spans="1:3" x14ac:dyDescent="0.25">
      <c r="A166" s="23" t="s">
        <v>13</v>
      </c>
      <c r="B166" s="23" t="s">
        <v>8</v>
      </c>
      <c r="C166" s="24" t="s">
        <v>14</v>
      </c>
    </row>
    <row r="167" spans="1:3" x14ac:dyDescent="0.25">
      <c r="A167" s="23" t="s">
        <v>13</v>
      </c>
      <c r="B167" s="23" t="s">
        <v>8</v>
      </c>
      <c r="C167" s="24" t="s">
        <v>14</v>
      </c>
    </row>
    <row r="168" spans="1:3" x14ac:dyDescent="0.25">
      <c r="A168" s="23" t="s">
        <v>13</v>
      </c>
      <c r="B168" s="23" t="s">
        <v>8</v>
      </c>
      <c r="C168" s="24" t="s">
        <v>15</v>
      </c>
    </row>
    <row r="169" spans="1:3" x14ac:dyDescent="0.25">
      <c r="A169" s="23" t="s">
        <v>13</v>
      </c>
      <c r="B169" s="23" t="s">
        <v>8</v>
      </c>
      <c r="C169" s="24" t="s">
        <v>15</v>
      </c>
    </row>
    <row r="170" spans="1:3" x14ac:dyDescent="0.25">
      <c r="A170" s="23" t="s">
        <v>13</v>
      </c>
      <c r="B170" s="23" t="s">
        <v>8</v>
      </c>
      <c r="C170" s="24" t="s">
        <v>15</v>
      </c>
    </row>
    <row r="171" spans="1:3" x14ac:dyDescent="0.25">
      <c r="A171" s="23" t="s">
        <v>13</v>
      </c>
      <c r="B171" s="23" t="s">
        <v>8</v>
      </c>
      <c r="C171" s="24" t="s">
        <v>15</v>
      </c>
    </row>
    <row r="172" spans="1:3" x14ac:dyDescent="0.25">
      <c r="A172" s="23" t="s">
        <v>13</v>
      </c>
      <c r="B172" s="23" t="s">
        <v>8</v>
      </c>
      <c r="C172" s="24" t="s">
        <v>15</v>
      </c>
    </row>
    <row r="173" spans="1:3" x14ac:dyDescent="0.25">
      <c r="A173" s="23" t="s">
        <v>13</v>
      </c>
      <c r="B173" s="23" t="s">
        <v>8</v>
      </c>
      <c r="C173" s="24" t="s">
        <v>15</v>
      </c>
    </row>
    <row r="174" spans="1:3" x14ac:dyDescent="0.25">
      <c r="A174" s="23" t="s">
        <v>13</v>
      </c>
      <c r="B174" s="23" t="s">
        <v>8</v>
      </c>
      <c r="C174" s="24" t="s">
        <v>15</v>
      </c>
    </row>
    <row r="175" spans="1:3" x14ac:dyDescent="0.25">
      <c r="A175" s="23" t="s">
        <v>13</v>
      </c>
      <c r="B175" s="23" t="s">
        <v>8</v>
      </c>
      <c r="C175" s="24" t="s">
        <v>15</v>
      </c>
    </row>
    <row r="176" spans="1:3" x14ac:dyDescent="0.25">
      <c r="A176" s="23" t="s">
        <v>13</v>
      </c>
      <c r="B176" s="23" t="s">
        <v>8</v>
      </c>
      <c r="C176" s="24" t="s">
        <v>15</v>
      </c>
    </row>
    <row r="177" spans="1:3" x14ac:dyDescent="0.25">
      <c r="A177" s="23" t="s">
        <v>13</v>
      </c>
      <c r="B177" s="23" t="s">
        <v>8</v>
      </c>
      <c r="C177" s="24" t="s">
        <v>15</v>
      </c>
    </row>
    <row r="178" spans="1:3" x14ac:dyDescent="0.25">
      <c r="A178" s="23" t="s">
        <v>13</v>
      </c>
      <c r="B178" s="23" t="s">
        <v>8</v>
      </c>
      <c r="C178" s="24" t="s">
        <v>15</v>
      </c>
    </row>
    <row r="179" spans="1:3" x14ac:dyDescent="0.25">
      <c r="A179" s="23" t="s">
        <v>13</v>
      </c>
      <c r="B179" s="23" t="s">
        <v>8</v>
      </c>
      <c r="C179" s="24" t="s">
        <v>15</v>
      </c>
    </row>
    <row r="180" spans="1:3" x14ac:dyDescent="0.25">
      <c r="A180" s="23" t="s">
        <v>13</v>
      </c>
      <c r="B180" s="23" t="s">
        <v>8</v>
      </c>
      <c r="C180" s="24" t="s">
        <v>15</v>
      </c>
    </row>
    <row r="181" spans="1:3" x14ac:dyDescent="0.25">
      <c r="A181" s="23" t="s">
        <v>13</v>
      </c>
      <c r="B181" s="23" t="s">
        <v>8</v>
      </c>
      <c r="C181" s="24" t="s">
        <v>15</v>
      </c>
    </row>
    <row r="182" spans="1:3" x14ac:dyDescent="0.25">
      <c r="A182" s="23" t="s">
        <v>13</v>
      </c>
      <c r="B182" s="23" t="s">
        <v>8</v>
      </c>
      <c r="C182" s="24" t="s">
        <v>15</v>
      </c>
    </row>
    <row r="183" spans="1:3" x14ac:dyDescent="0.25">
      <c r="A183" s="23" t="s">
        <v>13</v>
      </c>
      <c r="B183" s="23" t="s">
        <v>8</v>
      </c>
      <c r="C183" s="24" t="s">
        <v>15</v>
      </c>
    </row>
    <row r="184" spans="1:3" x14ac:dyDescent="0.25">
      <c r="A184" s="23" t="s">
        <v>13</v>
      </c>
      <c r="B184" s="23" t="s">
        <v>8</v>
      </c>
      <c r="C184" s="24" t="s">
        <v>15</v>
      </c>
    </row>
    <row r="185" spans="1:3" x14ac:dyDescent="0.25">
      <c r="A185" s="23" t="s">
        <v>13</v>
      </c>
      <c r="B185" s="23" t="s">
        <v>8</v>
      </c>
      <c r="C185" s="24" t="s">
        <v>15</v>
      </c>
    </row>
    <row r="186" spans="1:3" x14ac:dyDescent="0.25">
      <c r="A186" s="23" t="s">
        <v>13</v>
      </c>
      <c r="B186" s="23" t="s">
        <v>8</v>
      </c>
      <c r="C186" s="24" t="s">
        <v>15</v>
      </c>
    </row>
    <row r="187" spans="1:3" x14ac:dyDescent="0.25">
      <c r="A187" s="23" t="s">
        <v>13</v>
      </c>
      <c r="B187" s="23" t="s">
        <v>8</v>
      </c>
      <c r="C187" s="24" t="s">
        <v>15</v>
      </c>
    </row>
    <row r="188" spans="1:3" x14ac:dyDescent="0.25">
      <c r="A188" s="23" t="s">
        <v>13</v>
      </c>
      <c r="B188" s="23" t="s">
        <v>8</v>
      </c>
      <c r="C188" s="24" t="s">
        <v>15</v>
      </c>
    </row>
    <row r="189" spans="1:3" x14ac:dyDescent="0.25">
      <c r="A189" s="23" t="s">
        <v>13</v>
      </c>
      <c r="B189" s="23" t="s">
        <v>8</v>
      </c>
      <c r="C189" s="24" t="s">
        <v>15</v>
      </c>
    </row>
    <row r="190" spans="1:3" x14ac:dyDescent="0.25">
      <c r="A190" s="23" t="s">
        <v>13</v>
      </c>
      <c r="B190" s="23" t="s">
        <v>8</v>
      </c>
      <c r="C190" s="24" t="s">
        <v>15</v>
      </c>
    </row>
    <row r="191" spans="1:3" x14ac:dyDescent="0.25">
      <c r="A191" s="23" t="s">
        <v>13</v>
      </c>
      <c r="B191" s="23" t="s">
        <v>8</v>
      </c>
      <c r="C191" s="24" t="s">
        <v>15</v>
      </c>
    </row>
    <row r="192" spans="1:3" x14ac:dyDescent="0.25">
      <c r="A192" s="23" t="s">
        <v>13</v>
      </c>
      <c r="B192" s="23" t="s">
        <v>8</v>
      </c>
      <c r="C192" s="24" t="s">
        <v>15</v>
      </c>
    </row>
    <row r="193" spans="1:3" x14ac:dyDescent="0.25">
      <c r="A193" s="23" t="s">
        <v>13</v>
      </c>
      <c r="B193" s="23" t="s">
        <v>8</v>
      </c>
      <c r="C193" s="24" t="s">
        <v>15</v>
      </c>
    </row>
    <row r="194" spans="1:3" x14ac:dyDescent="0.25">
      <c r="A194" s="23" t="s">
        <v>13</v>
      </c>
      <c r="B194" s="23" t="s">
        <v>8</v>
      </c>
      <c r="C194" s="24" t="s">
        <v>15</v>
      </c>
    </row>
    <row r="195" spans="1:3" x14ac:dyDescent="0.25">
      <c r="A195" s="23" t="s">
        <v>13</v>
      </c>
      <c r="B195" s="23" t="s">
        <v>8</v>
      </c>
      <c r="C195" s="24" t="s">
        <v>15</v>
      </c>
    </row>
    <row r="196" spans="1:3" x14ac:dyDescent="0.25">
      <c r="A196" s="23" t="s">
        <v>13</v>
      </c>
      <c r="B196" s="23" t="s">
        <v>8</v>
      </c>
      <c r="C196" s="24" t="s">
        <v>15</v>
      </c>
    </row>
    <row r="197" spans="1:3" x14ac:dyDescent="0.25">
      <c r="A197" s="23" t="s">
        <v>13</v>
      </c>
      <c r="B197" s="23" t="s">
        <v>8</v>
      </c>
      <c r="C197" s="24" t="s">
        <v>15</v>
      </c>
    </row>
    <row r="198" spans="1:3" x14ac:dyDescent="0.25">
      <c r="A198" s="23" t="s">
        <v>13</v>
      </c>
      <c r="B198" s="23" t="s">
        <v>8</v>
      </c>
      <c r="C198" s="24" t="s">
        <v>15</v>
      </c>
    </row>
    <row r="199" spans="1:3" x14ac:dyDescent="0.25">
      <c r="A199" s="23" t="s">
        <v>13</v>
      </c>
      <c r="B199" s="23" t="s">
        <v>8</v>
      </c>
      <c r="C199" s="24" t="s">
        <v>15</v>
      </c>
    </row>
    <row r="200" spans="1:3" x14ac:dyDescent="0.25">
      <c r="A200" s="23" t="s">
        <v>13</v>
      </c>
      <c r="B200" s="23" t="s">
        <v>8</v>
      </c>
      <c r="C200" s="24" t="s">
        <v>15</v>
      </c>
    </row>
    <row r="201" spans="1:3" x14ac:dyDescent="0.25">
      <c r="A201" s="23" t="s">
        <v>13</v>
      </c>
      <c r="B201" s="23" t="s">
        <v>8</v>
      </c>
      <c r="C201" s="24" t="s">
        <v>15</v>
      </c>
    </row>
    <row r="202" spans="1:3" x14ac:dyDescent="0.25">
      <c r="A202" s="23" t="s">
        <v>13</v>
      </c>
      <c r="B202" s="23" t="s">
        <v>8</v>
      </c>
      <c r="C202" s="24" t="s">
        <v>15</v>
      </c>
    </row>
    <row r="203" spans="1:3" x14ac:dyDescent="0.25">
      <c r="A203" s="23" t="s">
        <v>13</v>
      </c>
      <c r="B203" s="23" t="s">
        <v>8</v>
      </c>
      <c r="C203" s="24" t="s">
        <v>15</v>
      </c>
    </row>
    <row r="204" spans="1:3" x14ac:dyDescent="0.25">
      <c r="A204" s="23" t="s">
        <v>13</v>
      </c>
      <c r="B204" s="23" t="s">
        <v>8</v>
      </c>
      <c r="C204" s="24" t="s">
        <v>15</v>
      </c>
    </row>
    <row r="205" spans="1:3" x14ac:dyDescent="0.25">
      <c r="A205" s="23" t="s">
        <v>16</v>
      </c>
      <c r="B205" s="23" t="s">
        <v>5</v>
      </c>
      <c r="C205" s="24" t="s">
        <v>14</v>
      </c>
    </row>
    <row r="206" spans="1:3" x14ac:dyDescent="0.25">
      <c r="A206" s="23" t="s">
        <v>16</v>
      </c>
      <c r="B206" s="23" t="s">
        <v>5</v>
      </c>
      <c r="C206" s="24" t="s">
        <v>14</v>
      </c>
    </row>
    <row r="207" spans="1:3" x14ac:dyDescent="0.25">
      <c r="A207" s="23" t="s">
        <v>16</v>
      </c>
      <c r="B207" s="23" t="s">
        <v>5</v>
      </c>
      <c r="C207" s="24" t="s">
        <v>14</v>
      </c>
    </row>
    <row r="208" spans="1:3" x14ac:dyDescent="0.25">
      <c r="A208" s="23" t="s">
        <v>16</v>
      </c>
      <c r="B208" s="23" t="s">
        <v>5</v>
      </c>
      <c r="C208" s="24" t="s">
        <v>14</v>
      </c>
    </row>
    <row r="209" spans="1:3" x14ac:dyDescent="0.25">
      <c r="A209" s="23" t="s">
        <v>16</v>
      </c>
      <c r="B209" s="23" t="s">
        <v>5</v>
      </c>
      <c r="C209" s="24" t="s">
        <v>14</v>
      </c>
    </row>
    <row r="210" spans="1:3" x14ac:dyDescent="0.25">
      <c r="A210" s="23" t="s">
        <v>16</v>
      </c>
      <c r="B210" s="23" t="s">
        <v>5</v>
      </c>
      <c r="C210" s="24" t="s">
        <v>14</v>
      </c>
    </row>
    <row r="211" spans="1:3" x14ac:dyDescent="0.25">
      <c r="A211" s="23" t="s">
        <v>16</v>
      </c>
      <c r="B211" s="23" t="s">
        <v>5</v>
      </c>
      <c r="C211" s="24" t="s">
        <v>14</v>
      </c>
    </row>
    <row r="212" spans="1:3" x14ac:dyDescent="0.25">
      <c r="A212" s="23" t="s">
        <v>16</v>
      </c>
      <c r="B212" s="23" t="s">
        <v>5</v>
      </c>
      <c r="C212" s="24" t="s">
        <v>15</v>
      </c>
    </row>
    <row r="213" spans="1:3" x14ac:dyDescent="0.25">
      <c r="A213" s="23" t="s">
        <v>16</v>
      </c>
      <c r="B213" s="23" t="s">
        <v>5</v>
      </c>
      <c r="C213" s="24" t="s">
        <v>15</v>
      </c>
    </row>
    <row r="214" spans="1:3" x14ac:dyDescent="0.25">
      <c r="A214" s="23" t="s">
        <v>16</v>
      </c>
      <c r="B214" s="23" t="s">
        <v>5</v>
      </c>
      <c r="C214" s="24" t="s">
        <v>15</v>
      </c>
    </row>
    <row r="215" spans="1:3" x14ac:dyDescent="0.25">
      <c r="A215" s="23" t="s">
        <v>16</v>
      </c>
      <c r="B215" s="23" t="s">
        <v>5</v>
      </c>
      <c r="C215" s="24" t="s">
        <v>15</v>
      </c>
    </row>
    <row r="216" spans="1:3" x14ac:dyDescent="0.25">
      <c r="A216" s="23" t="s">
        <v>16</v>
      </c>
      <c r="B216" s="23" t="s">
        <v>5</v>
      </c>
      <c r="C216" s="24" t="s">
        <v>15</v>
      </c>
    </row>
    <row r="217" spans="1:3" x14ac:dyDescent="0.25">
      <c r="A217" s="23" t="s">
        <v>16</v>
      </c>
      <c r="B217" s="23" t="s">
        <v>5</v>
      </c>
      <c r="C217" s="24" t="s">
        <v>15</v>
      </c>
    </row>
    <row r="218" spans="1:3" x14ac:dyDescent="0.25">
      <c r="A218" s="23" t="s">
        <v>16</v>
      </c>
      <c r="B218" s="23" t="s">
        <v>5</v>
      </c>
      <c r="C218" s="24" t="s">
        <v>15</v>
      </c>
    </row>
    <row r="219" spans="1:3" x14ac:dyDescent="0.25">
      <c r="A219" s="23" t="s">
        <v>16</v>
      </c>
      <c r="B219" s="23" t="s">
        <v>5</v>
      </c>
      <c r="C219" s="24" t="s">
        <v>15</v>
      </c>
    </row>
    <row r="220" spans="1:3" x14ac:dyDescent="0.25">
      <c r="A220" s="23" t="s">
        <v>16</v>
      </c>
      <c r="B220" s="23" t="s">
        <v>5</v>
      </c>
      <c r="C220" s="24" t="s">
        <v>15</v>
      </c>
    </row>
    <row r="221" spans="1:3" x14ac:dyDescent="0.25">
      <c r="A221" s="23" t="s">
        <v>16</v>
      </c>
      <c r="B221" s="23" t="s">
        <v>5</v>
      </c>
      <c r="C221" s="24" t="s">
        <v>15</v>
      </c>
    </row>
    <row r="222" spans="1:3" x14ac:dyDescent="0.25">
      <c r="A222" s="23" t="s">
        <v>16</v>
      </c>
      <c r="B222" s="23" t="s">
        <v>5</v>
      </c>
      <c r="C222" s="24" t="s">
        <v>15</v>
      </c>
    </row>
    <row r="223" spans="1:3" x14ac:dyDescent="0.25">
      <c r="A223" s="23" t="s">
        <v>16</v>
      </c>
      <c r="B223" s="23" t="s">
        <v>5</v>
      </c>
      <c r="C223" s="24" t="s">
        <v>15</v>
      </c>
    </row>
    <row r="224" spans="1:3" x14ac:dyDescent="0.25">
      <c r="A224" s="23" t="s">
        <v>16</v>
      </c>
      <c r="B224" s="23" t="s">
        <v>5</v>
      </c>
      <c r="C224" s="24" t="s">
        <v>15</v>
      </c>
    </row>
    <row r="225" spans="1:3" x14ac:dyDescent="0.25">
      <c r="A225" s="23" t="s">
        <v>16</v>
      </c>
      <c r="B225" s="23" t="s">
        <v>5</v>
      </c>
      <c r="C225" s="24" t="s">
        <v>15</v>
      </c>
    </row>
    <row r="226" spans="1:3" x14ac:dyDescent="0.25">
      <c r="A226" s="23" t="s">
        <v>16</v>
      </c>
      <c r="B226" s="23" t="s">
        <v>5</v>
      </c>
      <c r="C226" s="24" t="s">
        <v>15</v>
      </c>
    </row>
    <row r="227" spans="1:3" x14ac:dyDescent="0.25">
      <c r="A227" s="23" t="s">
        <v>16</v>
      </c>
      <c r="B227" s="23" t="s">
        <v>8</v>
      </c>
      <c r="C227" s="24" t="s">
        <v>14</v>
      </c>
    </row>
    <row r="228" spans="1:3" x14ac:dyDescent="0.25">
      <c r="A228" s="23" t="s">
        <v>16</v>
      </c>
      <c r="B228" s="23" t="s">
        <v>8</v>
      </c>
      <c r="C228" s="24" t="s">
        <v>14</v>
      </c>
    </row>
    <row r="229" spans="1:3" x14ac:dyDescent="0.25">
      <c r="A229" s="23" t="s">
        <v>16</v>
      </c>
      <c r="B229" s="23" t="s">
        <v>8</v>
      </c>
      <c r="C229" s="24" t="s">
        <v>14</v>
      </c>
    </row>
    <row r="230" spans="1:3" x14ac:dyDescent="0.25">
      <c r="A230" s="23" t="s">
        <v>16</v>
      </c>
      <c r="B230" s="23" t="s">
        <v>8</v>
      </c>
      <c r="C230" s="24" t="s">
        <v>14</v>
      </c>
    </row>
    <row r="231" spans="1:3" x14ac:dyDescent="0.25">
      <c r="A231" s="23" t="s">
        <v>16</v>
      </c>
      <c r="B231" s="23" t="s">
        <v>8</v>
      </c>
      <c r="C231" s="24" t="s">
        <v>14</v>
      </c>
    </row>
    <row r="232" spans="1:3" x14ac:dyDescent="0.25">
      <c r="A232" s="23" t="s">
        <v>16</v>
      </c>
      <c r="B232" s="23" t="s">
        <v>8</v>
      </c>
      <c r="C232" s="24" t="s">
        <v>14</v>
      </c>
    </row>
    <row r="233" spans="1:3" x14ac:dyDescent="0.25">
      <c r="A233" s="23" t="s">
        <v>16</v>
      </c>
      <c r="B233" s="23" t="s">
        <v>8</v>
      </c>
      <c r="C233" s="24" t="s">
        <v>14</v>
      </c>
    </row>
    <row r="234" spans="1:3" x14ac:dyDescent="0.25">
      <c r="A234" s="23" t="s">
        <v>16</v>
      </c>
      <c r="B234" s="23" t="s">
        <v>8</v>
      </c>
      <c r="C234" s="24" t="s">
        <v>14</v>
      </c>
    </row>
    <row r="235" spans="1:3" x14ac:dyDescent="0.25">
      <c r="A235" s="23" t="s">
        <v>16</v>
      </c>
      <c r="B235" s="23" t="s">
        <v>8</v>
      </c>
      <c r="C235" s="24" t="s">
        <v>14</v>
      </c>
    </row>
    <row r="236" spans="1:3" x14ac:dyDescent="0.25">
      <c r="A236" s="23" t="s">
        <v>16</v>
      </c>
      <c r="B236" s="23" t="s">
        <v>8</v>
      </c>
      <c r="C236" s="24" t="s">
        <v>14</v>
      </c>
    </row>
    <row r="237" spans="1:3" x14ac:dyDescent="0.25">
      <c r="A237" s="23" t="s">
        <v>16</v>
      </c>
      <c r="B237" s="23" t="s">
        <v>8</v>
      </c>
      <c r="C237" s="24" t="s">
        <v>14</v>
      </c>
    </row>
    <row r="238" spans="1:3" x14ac:dyDescent="0.25">
      <c r="A238" s="23" t="s">
        <v>16</v>
      </c>
      <c r="B238" s="23" t="s">
        <v>8</v>
      </c>
      <c r="C238" s="24" t="s">
        <v>14</v>
      </c>
    </row>
    <row r="239" spans="1:3" x14ac:dyDescent="0.25">
      <c r="A239" s="23" t="s">
        <v>16</v>
      </c>
      <c r="B239" s="23" t="s">
        <v>8</v>
      </c>
      <c r="C239" s="24" t="s">
        <v>14</v>
      </c>
    </row>
    <row r="240" spans="1:3" x14ac:dyDescent="0.25">
      <c r="A240" s="23" t="s">
        <v>16</v>
      </c>
      <c r="B240" s="23" t="s">
        <v>8</v>
      </c>
      <c r="C240" s="24" t="s">
        <v>14</v>
      </c>
    </row>
    <row r="241" spans="1:3" x14ac:dyDescent="0.25">
      <c r="A241" s="23" t="s">
        <v>16</v>
      </c>
      <c r="B241" s="23" t="s">
        <v>8</v>
      </c>
      <c r="C241" s="24" t="s">
        <v>14</v>
      </c>
    </row>
    <row r="242" spans="1:3" x14ac:dyDescent="0.25">
      <c r="A242" s="23" t="s">
        <v>16</v>
      </c>
      <c r="B242" s="23" t="s">
        <v>8</v>
      </c>
      <c r="C242" s="24" t="s">
        <v>14</v>
      </c>
    </row>
    <row r="243" spans="1:3" x14ac:dyDescent="0.25">
      <c r="A243" s="23" t="s">
        <v>16</v>
      </c>
      <c r="B243" s="23" t="s">
        <v>8</v>
      </c>
      <c r="C243" s="24" t="s">
        <v>14</v>
      </c>
    </row>
    <row r="244" spans="1:3" x14ac:dyDescent="0.25">
      <c r="A244" s="23" t="s">
        <v>16</v>
      </c>
      <c r="B244" s="23" t="s">
        <v>8</v>
      </c>
      <c r="C244" s="24" t="s">
        <v>14</v>
      </c>
    </row>
    <row r="245" spans="1:3" x14ac:dyDescent="0.25">
      <c r="A245" s="23" t="s">
        <v>16</v>
      </c>
      <c r="B245" s="23" t="s">
        <v>8</v>
      </c>
      <c r="C245" s="24" t="s">
        <v>14</v>
      </c>
    </row>
    <row r="246" spans="1:3" x14ac:dyDescent="0.25">
      <c r="A246" s="23" t="s">
        <v>16</v>
      </c>
      <c r="B246" s="23" t="s">
        <v>8</v>
      </c>
      <c r="C246" s="24" t="s">
        <v>14</v>
      </c>
    </row>
    <row r="247" spans="1:3" x14ac:dyDescent="0.25">
      <c r="A247" s="23" t="s">
        <v>16</v>
      </c>
      <c r="B247" s="23" t="s">
        <v>8</v>
      </c>
      <c r="C247" s="24" t="s">
        <v>14</v>
      </c>
    </row>
    <row r="248" spans="1:3" x14ac:dyDescent="0.25">
      <c r="A248" s="23" t="s">
        <v>16</v>
      </c>
      <c r="B248" s="23" t="s">
        <v>8</v>
      </c>
      <c r="C248" s="24" t="s">
        <v>14</v>
      </c>
    </row>
    <row r="249" spans="1:3" x14ac:dyDescent="0.25">
      <c r="A249" s="23" t="s">
        <v>16</v>
      </c>
      <c r="B249" s="23" t="s">
        <v>8</v>
      </c>
      <c r="C249" s="24" t="s">
        <v>14</v>
      </c>
    </row>
    <row r="250" spans="1:3" x14ac:dyDescent="0.25">
      <c r="A250" s="23" t="s">
        <v>16</v>
      </c>
      <c r="B250" s="23" t="s">
        <v>8</v>
      </c>
      <c r="C250" s="24" t="s">
        <v>14</v>
      </c>
    </row>
    <row r="251" spans="1:3" x14ac:dyDescent="0.25">
      <c r="A251" s="23" t="s">
        <v>16</v>
      </c>
      <c r="B251" s="23" t="s">
        <v>8</v>
      </c>
      <c r="C251" s="24" t="s">
        <v>14</v>
      </c>
    </row>
    <row r="252" spans="1:3" x14ac:dyDescent="0.25">
      <c r="A252" s="23" t="s">
        <v>16</v>
      </c>
      <c r="B252" s="23" t="s">
        <v>8</v>
      </c>
      <c r="C252" s="24" t="s">
        <v>14</v>
      </c>
    </row>
    <row r="253" spans="1:3" x14ac:dyDescent="0.25">
      <c r="A253" s="23" t="s">
        <v>16</v>
      </c>
      <c r="B253" s="23" t="s">
        <v>8</v>
      </c>
      <c r="C253" s="24" t="s">
        <v>14</v>
      </c>
    </row>
    <row r="254" spans="1:3" x14ac:dyDescent="0.25">
      <c r="A254" s="23" t="s">
        <v>16</v>
      </c>
      <c r="B254" s="23" t="s">
        <v>8</v>
      </c>
      <c r="C254" s="24" t="s">
        <v>15</v>
      </c>
    </row>
    <row r="255" spans="1:3" x14ac:dyDescent="0.25">
      <c r="A255" s="23" t="s">
        <v>16</v>
      </c>
      <c r="B255" s="23" t="s">
        <v>8</v>
      </c>
      <c r="C255" s="24" t="s">
        <v>15</v>
      </c>
    </row>
    <row r="256" spans="1:3" x14ac:dyDescent="0.25">
      <c r="A256" s="23" t="s">
        <v>16</v>
      </c>
      <c r="B256" s="23" t="s">
        <v>8</v>
      </c>
      <c r="C256" s="24" t="s">
        <v>15</v>
      </c>
    </row>
    <row r="257" spans="1:3" x14ac:dyDescent="0.25">
      <c r="A257" s="23" t="s">
        <v>16</v>
      </c>
      <c r="B257" s="23" t="s">
        <v>8</v>
      </c>
      <c r="C257" s="24" t="s">
        <v>15</v>
      </c>
    </row>
    <row r="258" spans="1:3" x14ac:dyDescent="0.25">
      <c r="A258" s="23" t="s">
        <v>16</v>
      </c>
      <c r="B258" s="23" t="s">
        <v>8</v>
      </c>
      <c r="C258" s="24" t="s">
        <v>15</v>
      </c>
    </row>
    <row r="259" spans="1:3" x14ac:dyDescent="0.25">
      <c r="A259" s="23" t="s">
        <v>16</v>
      </c>
      <c r="B259" s="23" t="s">
        <v>8</v>
      </c>
      <c r="C259" s="24" t="s">
        <v>15</v>
      </c>
    </row>
    <row r="260" spans="1:3" x14ac:dyDescent="0.25">
      <c r="A260" s="23" t="s">
        <v>16</v>
      </c>
      <c r="B260" s="23" t="s">
        <v>8</v>
      </c>
      <c r="C260" s="24" t="s">
        <v>15</v>
      </c>
    </row>
    <row r="261" spans="1:3" x14ac:dyDescent="0.25">
      <c r="A261" s="23" t="s">
        <v>16</v>
      </c>
      <c r="B261" s="23" t="s">
        <v>8</v>
      </c>
      <c r="C261" s="24" t="s">
        <v>15</v>
      </c>
    </row>
    <row r="262" spans="1:3" x14ac:dyDescent="0.25">
      <c r="A262" s="23" t="s">
        <v>16</v>
      </c>
      <c r="B262" s="23" t="s">
        <v>8</v>
      </c>
      <c r="C262" s="24" t="s">
        <v>15</v>
      </c>
    </row>
    <row r="263" spans="1:3" x14ac:dyDescent="0.25">
      <c r="A263" s="23" t="s">
        <v>16</v>
      </c>
      <c r="B263" s="23" t="s">
        <v>8</v>
      </c>
      <c r="C263" s="24" t="s">
        <v>15</v>
      </c>
    </row>
    <row r="264" spans="1:3" x14ac:dyDescent="0.25">
      <c r="A264" s="23" t="s">
        <v>16</v>
      </c>
      <c r="B264" s="23" t="s">
        <v>8</v>
      </c>
      <c r="C264" s="24" t="s">
        <v>15</v>
      </c>
    </row>
    <row r="265" spans="1:3" x14ac:dyDescent="0.25">
      <c r="A265" s="23" t="s">
        <v>16</v>
      </c>
      <c r="B265" s="23" t="s">
        <v>8</v>
      </c>
      <c r="C265" s="24" t="s">
        <v>15</v>
      </c>
    </row>
    <row r="266" spans="1:3" x14ac:dyDescent="0.25">
      <c r="A266" s="23" t="s">
        <v>16</v>
      </c>
      <c r="B266" s="23" t="s">
        <v>8</v>
      </c>
      <c r="C266" s="24" t="s">
        <v>15</v>
      </c>
    </row>
    <row r="267" spans="1:3" x14ac:dyDescent="0.25">
      <c r="A267" s="23" t="s">
        <v>16</v>
      </c>
      <c r="B267" s="23" t="s">
        <v>8</v>
      </c>
      <c r="C267" s="24" t="s">
        <v>15</v>
      </c>
    </row>
    <row r="268" spans="1:3" x14ac:dyDescent="0.25">
      <c r="A268" s="23" t="s">
        <v>16</v>
      </c>
      <c r="B268" s="23" t="s">
        <v>8</v>
      </c>
      <c r="C268" s="24" t="s">
        <v>15</v>
      </c>
    </row>
    <row r="269" spans="1:3" x14ac:dyDescent="0.25">
      <c r="A269" s="23" t="s">
        <v>16</v>
      </c>
      <c r="B269" s="23" t="s">
        <v>8</v>
      </c>
      <c r="C269" s="24" t="s">
        <v>15</v>
      </c>
    </row>
    <row r="270" spans="1:3" x14ac:dyDescent="0.25">
      <c r="A270" s="23" t="s">
        <v>16</v>
      </c>
      <c r="B270" s="23" t="s">
        <v>8</v>
      </c>
      <c r="C270" s="24" t="s">
        <v>15</v>
      </c>
    </row>
    <row r="271" spans="1:3" x14ac:dyDescent="0.25">
      <c r="A271" s="23" t="s">
        <v>16</v>
      </c>
      <c r="B271" s="23" t="s">
        <v>8</v>
      </c>
      <c r="C271" s="24" t="s">
        <v>15</v>
      </c>
    </row>
    <row r="272" spans="1:3" x14ac:dyDescent="0.25">
      <c r="A272" s="23" t="s">
        <v>16</v>
      </c>
      <c r="B272" s="23" t="s">
        <v>8</v>
      </c>
      <c r="C272" s="24" t="s">
        <v>15</v>
      </c>
    </row>
    <row r="273" spans="1:3" x14ac:dyDescent="0.25">
      <c r="A273" s="23" t="s">
        <v>16</v>
      </c>
      <c r="B273" s="23" t="s">
        <v>8</v>
      </c>
      <c r="C273" s="24" t="s">
        <v>15</v>
      </c>
    </row>
    <row r="274" spans="1:3" x14ac:dyDescent="0.25">
      <c r="A274" s="23" t="s">
        <v>16</v>
      </c>
      <c r="B274" s="23" t="s">
        <v>8</v>
      </c>
      <c r="C274" s="24" t="s">
        <v>15</v>
      </c>
    </row>
    <row r="275" spans="1:3" x14ac:dyDescent="0.25">
      <c r="A275" s="23" t="s">
        <v>16</v>
      </c>
      <c r="B275" s="23" t="s">
        <v>8</v>
      </c>
      <c r="C275" s="24" t="s">
        <v>15</v>
      </c>
    </row>
    <row r="276" spans="1:3" x14ac:dyDescent="0.25">
      <c r="A276" s="23" t="s">
        <v>16</v>
      </c>
      <c r="B276" s="23" t="s">
        <v>8</v>
      </c>
      <c r="C276" s="24" t="s">
        <v>15</v>
      </c>
    </row>
    <row r="277" spans="1:3" x14ac:dyDescent="0.25">
      <c r="A277" s="23" t="s">
        <v>16</v>
      </c>
      <c r="B277" s="23" t="s">
        <v>8</v>
      </c>
      <c r="C277" s="24" t="s">
        <v>15</v>
      </c>
    </row>
    <row r="278" spans="1:3" x14ac:dyDescent="0.25">
      <c r="A278" s="23" t="s">
        <v>16</v>
      </c>
      <c r="B278" s="23" t="s">
        <v>8</v>
      </c>
      <c r="C278" s="24" t="s">
        <v>15</v>
      </c>
    </row>
    <row r="279" spans="1:3" x14ac:dyDescent="0.25">
      <c r="A279" s="23" t="s">
        <v>16</v>
      </c>
      <c r="B279" s="23" t="s">
        <v>8</v>
      </c>
      <c r="C279" s="24" t="s">
        <v>15</v>
      </c>
    </row>
    <row r="280" spans="1:3" x14ac:dyDescent="0.25">
      <c r="A280" s="23" t="s">
        <v>16</v>
      </c>
      <c r="B280" s="23" t="s">
        <v>8</v>
      </c>
      <c r="C280" s="24" t="s">
        <v>15</v>
      </c>
    </row>
    <row r="281" spans="1:3" x14ac:dyDescent="0.25">
      <c r="A281" s="23" t="s">
        <v>16</v>
      </c>
      <c r="B281" s="23" t="s">
        <v>8</v>
      </c>
      <c r="C281" s="24" t="s">
        <v>15</v>
      </c>
    </row>
    <row r="282" spans="1:3" x14ac:dyDescent="0.25">
      <c r="A282" s="23" t="s">
        <v>16</v>
      </c>
      <c r="B282" s="23" t="s">
        <v>8</v>
      </c>
      <c r="C282" s="24" t="s">
        <v>15</v>
      </c>
    </row>
    <row r="283" spans="1:3" x14ac:dyDescent="0.25">
      <c r="A283" s="23" t="s">
        <v>16</v>
      </c>
      <c r="B283" s="23" t="s">
        <v>8</v>
      </c>
      <c r="C283" s="24" t="s">
        <v>15</v>
      </c>
    </row>
    <row r="284" spans="1:3" x14ac:dyDescent="0.25">
      <c r="A284" s="23" t="s">
        <v>16</v>
      </c>
      <c r="B284" s="23" t="s">
        <v>8</v>
      </c>
      <c r="C284" s="24" t="s">
        <v>15</v>
      </c>
    </row>
    <row r="285" spans="1:3" x14ac:dyDescent="0.25">
      <c r="A285" s="23" t="s">
        <v>16</v>
      </c>
      <c r="B285" s="23" t="s">
        <v>8</v>
      </c>
      <c r="C285" s="24" t="s">
        <v>15</v>
      </c>
    </row>
    <row r="286" spans="1:3" x14ac:dyDescent="0.25">
      <c r="A286" s="23" t="s">
        <v>16</v>
      </c>
      <c r="B286" s="23" t="s">
        <v>8</v>
      </c>
      <c r="C286" s="24" t="s">
        <v>15</v>
      </c>
    </row>
    <row r="287" spans="1:3" x14ac:dyDescent="0.25">
      <c r="A287" s="23" t="s">
        <v>16</v>
      </c>
      <c r="B287" s="23" t="s">
        <v>8</v>
      </c>
      <c r="C287" s="24" t="s">
        <v>15</v>
      </c>
    </row>
    <row r="288" spans="1:3" x14ac:dyDescent="0.25">
      <c r="A288" s="23" t="s">
        <v>16</v>
      </c>
      <c r="B288" s="23" t="s">
        <v>8</v>
      </c>
      <c r="C288" s="24" t="s">
        <v>15</v>
      </c>
    </row>
    <row r="289" spans="1:3" x14ac:dyDescent="0.25">
      <c r="A289" s="23" t="s">
        <v>16</v>
      </c>
      <c r="B289" s="23" t="s">
        <v>8</v>
      </c>
      <c r="C289" s="24" t="s">
        <v>15</v>
      </c>
    </row>
    <row r="290" spans="1:3" x14ac:dyDescent="0.25">
      <c r="A290" s="23" t="s">
        <v>16</v>
      </c>
      <c r="B290" s="23" t="s">
        <v>8</v>
      </c>
      <c r="C290" s="24" t="s">
        <v>15</v>
      </c>
    </row>
    <row r="291" spans="1:3" x14ac:dyDescent="0.25">
      <c r="A291" s="23" t="s">
        <v>16</v>
      </c>
      <c r="B291" s="23" t="s">
        <v>8</v>
      </c>
      <c r="C291" s="24" t="s">
        <v>15</v>
      </c>
    </row>
    <row r="292" spans="1:3" x14ac:dyDescent="0.25">
      <c r="A292" s="23" t="s">
        <v>16</v>
      </c>
      <c r="B292" s="23" t="s">
        <v>8</v>
      </c>
      <c r="C292" s="24" t="s">
        <v>15</v>
      </c>
    </row>
    <row r="293" spans="1:3" x14ac:dyDescent="0.25">
      <c r="A293" s="23" t="s">
        <v>16</v>
      </c>
      <c r="B293" s="23" t="s">
        <v>8</v>
      </c>
      <c r="C293" s="24" t="s">
        <v>15</v>
      </c>
    </row>
    <row r="294" spans="1:3" x14ac:dyDescent="0.25">
      <c r="A294" s="23" t="s">
        <v>16</v>
      </c>
      <c r="B294" s="23" t="s">
        <v>8</v>
      </c>
      <c r="C294" s="24" t="s">
        <v>15</v>
      </c>
    </row>
    <row r="295" spans="1:3" x14ac:dyDescent="0.25">
      <c r="A295" s="23" t="s">
        <v>16</v>
      </c>
      <c r="B295" s="23" t="s">
        <v>8</v>
      </c>
      <c r="C295" s="24" t="s">
        <v>15</v>
      </c>
    </row>
    <row r="296" spans="1:3" x14ac:dyDescent="0.25">
      <c r="A296" s="23" t="s">
        <v>16</v>
      </c>
      <c r="B296" s="23" t="s">
        <v>8</v>
      </c>
      <c r="C296" s="24" t="s">
        <v>15</v>
      </c>
    </row>
    <row r="297" spans="1:3" x14ac:dyDescent="0.25">
      <c r="A297" s="23" t="s">
        <v>16</v>
      </c>
      <c r="B297" s="23" t="s">
        <v>8</v>
      </c>
      <c r="C297" s="24" t="s">
        <v>15</v>
      </c>
    </row>
    <row r="298" spans="1:3" x14ac:dyDescent="0.25">
      <c r="A298" s="23" t="s">
        <v>16</v>
      </c>
      <c r="B298" s="23" t="s">
        <v>8</v>
      </c>
      <c r="C298" s="24" t="s">
        <v>15</v>
      </c>
    </row>
    <row r="299" spans="1:3" x14ac:dyDescent="0.25">
      <c r="A299" s="23" t="s">
        <v>16</v>
      </c>
      <c r="B299" s="23" t="s">
        <v>8</v>
      </c>
      <c r="C299" s="24" t="s">
        <v>15</v>
      </c>
    </row>
    <row r="300" spans="1:3" x14ac:dyDescent="0.25">
      <c r="A300" s="23" t="s">
        <v>16</v>
      </c>
      <c r="B300" s="23" t="s">
        <v>8</v>
      </c>
      <c r="C300" s="24" t="s">
        <v>15</v>
      </c>
    </row>
    <row r="301" spans="1:3" x14ac:dyDescent="0.25">
      <c r="A301" s="23" t="s">
        <v>16</v>
      </c>
      <c r="B301" s="23" t="s">
        <v>8</v>
      </c>
      <c r="C301" s="24" t="s">
        <v>15</v>
      </c>
    </row>
    <row r="302" spans="1:3" x14ac:dyDescent="0.25">
      <c r="A302" s="23" t="s">
        <v>16</v>
      </c>
      <c r="B302" s="23" t="s">
        <v>8</v>
      </c>
      <c r="C302" s="24" t="s">
        <v>15</v>
      </c>
    </row>
    <row r="303" spans="1:3" x14ac:dyDescent="0.25">
      <c r="A303" s="23" t="s">
        <v>16</v>
      </c>
      <c r="B303" s="23" t="s">
        <v>8</v>
      </c>
      <c r="C303" s="24" t="s">
        <v>15</v>
      </c>
    </row>
    <row r="304" spans="1:3" x14ac:dyDescent="0.25">
      <c r="A304" s="23" t="s">
        <v>16</v>
      </c>
      <c r="B304" s="23" t="s">
        <v>8</v>
      </c>
      <c r="C304" s="24" t="s">
        <v>15</v>
      </c>
    </row>
    <row r="305" spans="1:3" x14ac:dyDescent="0.25">
      <c r="A305" s="23" t="s">
        <v>16</v>
      </c>
      <c r="B305" s="23" t="s">
        <v>8</v>
      </c>
      <c r="C305" s="24" t="s">
        <v>15</v>
      </c>
    </row>
    <row r="306" spans="1:3" x14ac:dyDescent="0.25">
      <c r="A306" s="23" t="s">
        <v>16</v>
      </c>
      <c r="B306" s="23" t="s">
        <v>8</v>
      </c>
      <c r="C306" s="24" t="s">
        <v>15</v>
      </c>
    </row>
    <row r="307" spans="1:3" x14ac:dyDescent="0.25">
      <c r="A307" s="23" t="s">
        <v>16</v>
      </c>
      <c r="B307" s="23" t="s">
        <v>8</v>
      </c>
      <c r="C307" s="24" t="s">
        <v>15</v>
      </c>
    </row>
    <row r="308" spans="1:3" x14ac:dyDescent="0.25">
      <c r="A308" s="23" t="s">
        <v>16</v>
      </c>
      <c r="B308" s="23" t="s">
        <v>8</v>
      </c>
      <c r="C308" s="24" t="s">
        <v>15</v>
      </c>
    </row>
    <row r="309" spans="1:3" x14ac:dyDescent="0.25">
      <c r="A309" s="23" t="s">
        <v>16</v>
      </c>
      <c r="B309" s="23" t="s">
        <v>8</v>
      </c>
      <c r="C309" s="24" t="s">
        <v>15</v>
      </c>
    </row>
    <row r="310" spans="1:3" x14ac:dyDescent="0.25">
      <c r="A310" s="23" t="s">
        <v>16</v>
      </c>
      <c r="B310" s="23" t="s">
        <v>8</v>
      </c>
      <c r="C310" s="24" t="s">
        <v>15</v>
      </c>
    </row>
    <row r="311" spans="1:3" x14ac:dyDescent="0.25">
      <c r="A311" s="23" t="s">
        <v>16</v>
      </c>
      <c r="B311" s="23" t="s">
        <v>8</v>
      </c>
      <c r="C311" s="24" t="s">
        <v>15</v>
      </c>
    </row>
    <row r="312" spans="1:3" x14ac:dyDescent="0.25">
      <c r="A312" s="23" t="s">
        <v>16</v>
      </c>
      <c r="B312" s="23" t="s">
        <v>8</v>
      </c>
      <c r="C312" s="24" t="s">
        <v>15</v>
      </c>
    </row>
    <row r="313" spans="1:3" x14ac:dyDescent="0.25">
      <c r="A313" s="23" t="s">
        <v>16</v>
      </c>
      <c r="B313" s="23" t="s">
        <v>8</v>
      </c>
      <c r="C313" s="24" t="s">
        <v>15</v>
      </c>
    </row>
    <row r="314" spans="1:3" x14ac:dyDescent="0.25">
      <c r="A314" s="23" t="s">
        <v>16</v>
      </c>
      <c r="B314" s="23" t="s">
        <v>8</v>
      </c>
      <c r="C314" s="24" t="s">
        <v>15</v>
      </c>
    </row>
    <row r="315" spans="1:3" x14ac:dyDescent="0.25">
      <c r="A315" s="23" t="s">
        <v>16</v>
      </c>
      <c r="B315" s="23" t="s">
        <v>8</v>
      </c>
      <c r="C315" s="24" t="s">
        <v>15</v>
      </c>
    </row>
    <row r="316" spans="1:3" x14ac:dyDescent="0.25">
      <c r="A316" s="23" t="s">
        <v>16</v>
      </c>
      <c r="B316" s="23" t="s">
        <v>8</v>
      </c>
      <c r="C316" s="24" t="s">
        <v>15</v>
      </c>
    </row>
    <row r="317" spans="1:3" x14ac:dyDescent="0.25">
      <c r="A317" s="23" t="s">
        <v>16</v>
      </c>
      <c r="B317" s="23" t="s">
        <v>8</v>
      </c>
      <c r="C317" s="24" t="s">
        <v>15</v>
      </c>
    </row>
    <row r="318" spans="1:3" x14ac:dyDescent="0.25">
      <c r="A318" s="23" t="s">
        <v>16</v>
      </c>
      <c r="B318" s="23" t="s">
        <v>8</v>
      </c>
      <c r="C318" s="24" t="s">
        <v>15</v>
      </c>
    </row>
    <row r="319" spans="1:3" x14ac:dyDescent="0.25">
      <c r="A319" s="23" t="s">
        <v>16</v>
      </c>
      <c r="B319" s="23" t="s">
        <v>8</v>
      </c>
      <c r="C319" s="24" t="s">
        <v>15</v>
      </c>
    </row>
    <row r="320" spans="1:3" x14ac:dyDescent="0.25">
      <c r="A320" s="23" t="s">
        <v>16</v>
      </c>
      <c r="B320" s="23" t="s">
        <v>8</v>
      </c>
      <c r="C320" s="24" t="s">
        <v>15</v>
      </c>
    </row>
    <row r="321" spans="1:3" x14ac:dyDescent="0.25">
      <c r="A321" s="23" t="s">
        <v>16</v>
      </c>
      <c r="B321" s="23" t="s">
        <v>8</v>
      </c>
      <c r="C321" s="24" t="s">
        <v>15</v>
      </c>
    </row>
    <row r="322" spans="1:3" x14ac:dyDescent="0.25">
      <c r="A322" s="23" t="s">
        <v>16</v>
      </c>
      <c r="B322" s="23" t="s">
        <v>8</v>
      </c>
      <c r="C322" s="24" t="s">
        <v>15</v>
      </c>
    </row>
    <row r="323" spans="1:3" x14ac:dyDescent="0.25">
      <c r="A323" s="23" t="s">
        <v>16</v>
      </c>
      <c r="B323" s="23" t="s">
        <v>8</v>
      </c>
      <c r="C323" s="24" t="s">
        <v>15</v>
      </c>
    </row>
    <row r="324" spans="1:3" x14ac:dyDescent="0.25">
      <c r="A324" s="23" t="s">
        <v>16</v>
      </c>
      <c r="B324" s="23" t="s">
        <v>8</v>
      </c>
      <c r="C324" s="24" t="s">
        <v>15</v>
      </c>
    </row>
    <row r="325" spans="1:3" x14ac:dyDescent="0.25">
      <c r="A325" s="23" t="s">
        <v>16</v>
      </c>
      <c r="B325" s="23" t="s">
        <v>8</v>
      </c>
      <c r="C325" s="24" t="s">
        <v>15</v>
      </c>
    </row>
    <row r="326" spans="1:3" x14ac:dyDescent="0.25">
      <c r="A326" s="23" t="s">
        <v>16</v>
      </c>
      <c r="B326" s="23" t="s">
        <v>8</v>
      </c>
      <c r="C326" s="24" t="s">
        <v>15</v>
      </c>
    </row>
    <row r="327" spans="1:3" x14ac:dyDescent="0.25">
      <c r="A327" s="23" t="s">
        <v>16</v>
      </c>
      <c r="B327" s="23" t="s">
        <v>8</v>
      </c>
      <c r="C327" s="24" t="s">
        <v>15</v>
      </c>
    </row>
    <row r="328" spans="1:3" x14ac:dyDescent="0.25">
      <c r="A328" s="23" t="s">
        <v>16</v>
      </c>
      <c r="B328" s="23" t="s">
        <v>8</v>
      </c>
      <c r="C328" s="24" t="s">
        <v>15</v>
      </c>
    </row>
    <row r="329" spans="1:3" x14ac:dyDescent="0.25">
      <c r="A329" s="23" t="s">
        <v>16</v>
      </c>
      <c r="B329" s="23" t="s">
        <v>8</v>
      </c>
      <c r="C329" s="24" t="s">
        <v>15</v>
      </c>
    </row>
    <row r="330" spans="1:3" x14ac:dyDescent="0.25">
      <c r="A330" s="23" t="s">
        <v>16</v>
      </c>
      <c r="B330" s="23" t="s">
        <v>8</v>
      </c>
      <c r="C330" s="24" t="s">
        <v>15</v>
      </c>
    </row>
    <row r="331" spans="1:3" x14ac:dyDescent="0.25">
      <c r="A331" s="23" t="s">
        <v>16</v>
      </c>
      <c r="B331" s="23" t="s">
        <v>8</v>
      </c>
      <c r="C331" s="24" t="s">
        <v>15</v>
      </c>
    </row>
    <row r="332" spans="1:3" x14ac:dyDescent="0.25">
      <c r="A332" s="23" t="s">
        <v>16</v>
      </c>
      <c r="B332" s="23" t="s">
        <v>8</v>
      </c>
      <c r="C332" s="24" t="s">
        <v>15</v>
      </c>
    </row>
    <row r="333" spans="1:3" x14ac:dyDescent="0.25">
      <c r="A333" s="23" t="s">
        <v>16</v>
      </c>
      <c r="B333" s="23" t="s">
        <v>8</v>
      </c>
      <c r="C333" s="24" t="s">
        <v>15</v>
      </c>
    </row>
    <row r="334" spans="1:3" x14ac:dyDescent="0.25">
      <c r="A334" s="23" t="s">
        <v>16</v>
      </c>
      <c r="B334" s="23" t="s">
        <v>8</v>
      </c>
      <c r="C334" s="24" t="s">
        <v>15</v>
      </c>
    </row>
    <row r="335" spans="1:3" x14ac:dyDescent="0.25">
      <c r="A335" s="23" t="s">
        <v>16</v>
      </c>
      <c r="B335" s="23" t="s">
        <v>8</v>
      </c>
      <c r="C335" s="24" t="s">
        <v>15</v>
      </c>
    </row>
    <row r="336" spans="1:3" x14ac:dyDescent="0.25">
      <c r="A336" s="23" t="s">
        <v>16</v>
      </c>
      <c r="B336" s="23" t="s">
        <v>8</v>
      </c>
      <c r="C336" s="24" t="s">
        <v>15</v>
      </c>
    </row>
    <row r="337" spans="1:3" x14ac:dyDescent="0.25">
      <c r="A337" s="23" t="s">
        <v>16</v>
      </c>
      <c r="B337" s="23" t="s">
        <v>8</v>
      </c>
      <c r="C337" s="24" t="s">
        <v>15</v>
      </c>
    </row>
    <row r="338" spans="1:3" x14ac:dyDescent="0.25">
      <c r="A338" s="23" t="s">
        <v>16</v>
      </c>
      <c r="B338" s="23" t="s">
        <v>8</v>
      </c>
      <c r="C338" s="24" t="s">
        <v>15</v>
      </c>
    </row>
    <row r="339" spans="1:3" x14ac:dyDescent="0.25">
      <c r="A339" s="23" t="s">
        <v>16</v>
      </c>
      <c r="B339" s="23" t="s">
        <v>8</v>
      </c>
      <c r="C339" s="24" t="s">
        <v>15</v>
      </c>
    </row>
    <row r="340" spans="1:3" x14ac:dyDescent="0.25">
      <c r="A340" s="23" t="s">
        <v>16</v>
      </c>
      <c r="B340" s="23" t="s">
        <v>8</v>
      </c>
      <c r="C340" s="24" t="s">
        <v>15</v>
      </c>
    </row>
    <row r="341" spans="1:3" x14ac:dyDescent="0.25">
      <c r="A341" s="23" t="s">
        <v>16</v>
      </c>
      <c r="B341" s="23" t="s">
        <v>8</v>
      </c>
      <c r="C341" s="24" t="s">
        <v>15</v>
      </c>
    </row>
    <row r="342" spans="1:3" x14ac:dyDescent="0.25">
      <c r="A342" s="23" t="s">
        <v>16</v>
      </c>
      <c r="B342" s="23" t="s">
        <v>8</v>
      </c>
      <c r="C342" s="24" t="s">
        <v>15</v>
      </c>
    </row>
    <row r="343" spans="1:3" x14ac:dyDescent="0.25">
      <c r="A343" s="23" t="s">
        <v>16</v>
      </c>
      <c r="B343" s="23" t="s">
        <v>8</v>
      </c>
      <c r="C343" s="24" t="s">
        <v>15</v>
      </c>
    </row>
    <row r="344" spans="1:3" x14ac:dyDescent="0.25">
      <c r="A344" s="23" t="s">
        <v>16</v>
      </c>
      <c r="B344" s="23" t="s">
        <v>8</v>
      </c>
      <c r="C344" s="24" t="s">
        <v>15</v>
      </c>
    </row>
    <row r="345" spans="1:3" x14ac:dyDescent="0.25">
      <c r="A345" s="23" t="s">
        <v>16</v>
      </c>
      <c r="B345" s="23" t="s">
        <v>8</v>
      </c>
      <c r="C345" s="24" t="s">
        <v>15</v>
      </c>
    </row>
    <row r="346" spans="1:3" x14ac:dyDescent="0.25">
      <c r="A346" s="23" t="s">
        <v>16</v>
      </c>
      <c r="B346" s="23" t="s">
        <v>8</v>
      </c>
      <c r="C346" s="24" t="s">
        <v>15</v>
      </c>
    </row>
    <row r="347" spans="1:3" x14ac:dyDescent="0.25">
      <c r="A347" s="23" t="s">
        <v>16</v>
      </c>
      <c r="B347" s="23" t="s">
        <v>8</v>
      </c>
      <c r="C347" s="24" t="s">
        <v>15</v>
      </c>
    </row>
    <row r="348" spans="1:3" x14ac:dyDescent="0.25">
      <c r="A348" s="23" t="s">
        <v>16</v>
      </c>
      <c r="B348" s="23" t="s">
        <v>8</v>
      </c>
      <c r="C348" s="24" t="s">
        <v>15</v>
      </c>
    </row>
    <row r="349" spans="1:3" x14ac:dyDescent="0.25">
      <c r="A349" s="23" t="s">
        <v>16</v>
      </c>
      <c r="B349" s="23" t="s">
        <v>8</v>
      </c>
      <c r="C349" s="24" t="s">
        <v>15</v>
      </c>
    </row>
    <row r="350" spans="1:3" x14ac:dyDescent="0.25">
      <c r="A350" s="23" t="s">
        <v>16</v>
      </c>
      <c r="B350" s="23" t="s">
        <v>8</v>
      </c>
      <c r="C350" s="24" t="s">
        <v>15</v>
      </c>
    </row>
    <row r="351" spans="1:3" x14ac:dyDescent="0.25">
      <c r="A351" s="23" t="s">
        <v>16</v>
      </c>
      <c r="B351" s="23" t="s">
        <v>8</v>
      </c>
      <c r="C351" s="24" t="s">
        <v>15</v>
      </c>
    </row>
    <row r="352" spans="1:3" x14ac:dyDescent="0.25">
      <c r="A352" s="23" t="s">
        <v>16</v>
      </c>
      <c r="B352" s="23" t="s">
        <v>8</v>
      </c>
      <c r="C352" s="24" t="s">
        <v>15</v>
      </c>
    </row>
    <row r="353" spans="1:3" x14ac:dyDescent="0.25">
      <c r="A353" s="23" t="s">
        <v>16</v>
      </c>
      <c r="B353" s="23" t="s">
        <v>8</v>
      </c>
      <c r="C353" s="24" t="s">
        <v>15</v>
      </c>
    </row>
    <row r="354" spans="1:3" x14ac:dyDescent="0.25">
      <c r="A354" s="23" t="s">
        <v>16</v>
      </c>
      <c r="B354" s="23" t="s">
        <v>8</v>
      </c>
      <c r="C354" s="24" t="s">
        <v>15</v>
      </c>
    </row>
    <row r="355" spans="1:3" x14ac:dyDescent="0.25">
      <c r="A355" s="23" t="s">
        <v>16</v>
      </c>
      <c r="B355" s="23" t="s">
        <v>8</v>
      </c>
      <c r="C355" s="24" t="s">
        <v>15</v>
      </c>
    </row>
    <row r="356" spans="1:3" x14ac:dyDescent="0.25">
      <c r="A356" s="23" t="s">
        <v>16</v>
      </c>
      <c r="B356" s="23" t="s">
        <v>8</v>
      </c>
      <c r="C356" s="24" t="s">
        <v>15</v>
      </c>
    </row>
    <row r="357" spans="1:3" x14ac:dyDescent="0.25">
      <c r="A357" s="23" t="s">
        <v>16</v>
      </c>
      <c r="B357" s="23" t="s">
        <v>8</v>
      </c>
      <c r="C357" s="24" t="s">
        <v>15</v>
      </c>
    </row>
    <row r="358" spans="1:3" x14ac:dyDescent="0.25">
      <c r="A358" s="23" t="s">
        <v>16</v>
      </c>
      <c r="B358" s="23" t="s">
        <v>8</v>
      </c>
      <c r="C358" s="24" t="s">
        <v>15</v>
      </c>
    </row>
    <row r="359" spans="1:3" x14ac:dyDescent="0.25">
      <c r="A359" s="23" t="s">
        <v>16</v>
      </c>
      <c r="B359" s="23" t="s">
        <v>8</v>
      </c>
      <c r="C359" s="24" t="s">
        <v>15</v>
      </c>
    </row>
    <row r="360" spans="1:3" x14ac:dyDescent="0.25">
      <c r="A360" s="23" t="s">
        <v>16</v>
      </c>
      <c r="B360" s="23" t="s">
        <v>8</v>
      </c>
      <c r="C360" s="24" t="s">
        <v>15</v>
      </c>
    </row>
    <row r="361" spans="1:3" x14ac:dyDescent="0.25">
      <c r="A361" s="23" t="s">
        <v>16</v>
      </c>
      <c r="B361" s="23" t="s">
        <v>8</v>
      </c>
      <c r="C361" s="24" t="s">
        <v>15</v>
      </c>
    </row>
    <row r="362" spans="1:3" x14ac:dyDescent="0.25">
      <c r="A362" s="23" t="s">
        <v>16</v>
      </c>
      <c r="B362" s="23" t="s">
        <v>8</v>
      </c>
      <c r="C362" s="24" t="s">
        <v>15</v>
      </c>
    </row>
    <row r="363" spans="1:3" x14ac:dyDescent="0.25">
      <c r="A363" s="23" t="s">
        <v>16</v>
      </c>
      <c r="B363" s="23" t="s">
        <v>8</v>
      </c>
      <c r="C363" s="24" t="s">
        <v>15</v>
      </c>
    </row>
    <row r="364" spans="1:3" x14ac:dyDescent="0.25">
      <c r="A364" s="23" t="s">
        <v>16</v>
      </c>
      <c r="B364" s="23" t="s">
        <v>8</v>
      </c>
      <c r="C364" s="24" t="s">
        <v>15</v>
      </c>
    </row>
    <row r="365" spans="1:3" x14ac:dyDescent="0.25">
      <c r="A365" s="23" t="s">
        <v>16</v>
      </c>
      <c r="B365" s="23" t="s">
        <v>8</v>
      </c>
      <c r="C365" s="24" t="s">
        <v>15</v>
      </c>
    </row>
    <row r="366" spans="1:3" x14ac:dyDescent="0.25">
      <c r="A366" s="23" t="s">
        <v>16</v>
      </c>
      <c r="B366" s="23" t="s">
        <v>8</v>
      </c>
      <c r="C366" s="24" t="s">
        <v>15</v>
      </c>
    </row>
    <row r="367" spans="1:3" x14ac:dyDescent="0.25">
      <c r="A367" s="23" t="s">
        <v>16</v>
      </c>
      <c r="B367" s="23" t="s">
        <v>8</v>
      </c>
      <c r="C367" s="24" t="s">
        <v>15</v>
      </c>
    </row>
    <row r="368" spans="1:3" x14ac:dyDescent="0.25">
      <c r="A368" s="23" t="s">
        <v>16</v>
      </c>
      <c r="B368" s="23" t="s">
        <v>8</v>
      </c>
      <c r="C368" s="24" t="s">
        <v>15</v>
      </c>
    </row>
    <row r="369" spans="1:3" x14ac:dyDescent="0.25">
      <c r="A369" s="23" t="s">
        <v>16</v>
      </c>
      <c r="B369" s="23" t="s">
        <v>8</v>
      </c>
      <c r="C369" s="24" t="s">
        <v>15</v>
      </c>
    </row>
    <row r="370" spans="1:3" x14ac:dyDescent="0.25">
      <c r="A370" s="23" t="s">
        <v>16</v>
      </c>
      <c r="B370" s="23" t="s">
        <v>8</v>
      </c>
      <c r="C370" s="24" t="s">
        <v>15</v>
      </c>
    </row>
    <row r="371" spans="1:3" x14ac:dyDescent="0.25">
      <c r="A371" s="23" t="s">
        <v>16</v>
      </c>
      <c r="B371" s="23" t="s">
        <v>8</v>
      </c>
      <c r="C371" s="24" t="s">
        <v>15</v>
      </c>
    </row>
    <row r="372" spans="1:3" x14ac:dyDescent="0.25">
      <c r="A372" s="23" t="s">
        <v>16</v>
      </c>
      <c r="B372" s="23" t="s">
        <v>8</v>
      </c>
      <c r="C372" s="24" t="s">
        <v>15</v>
      </c>
    </row>
    <row r="373" spans="1:3" x14ac:dyDescent="0.25">
      <c r="A373" s="23" t="s">
        <v>16</v>
      </c>
      <c r="B373" s="23" t="s">
        <v>8</v>
      </c>
      <c r="C373" s="24" t="s">
        <v>15</v>
      </c>
    </row>
    <row r="374" spans="1:3" x14ac:dyDescent="0.25">
      <c r="A374" s="23" t="s">
        <v>16</v>
      </c>
      <c r="B374" s="23" t="s">
        <v>8</v>
      </c>
      <c r="C374" s="24" t="s">
        <v>15</v>
      </c>
    </row>
    <row r="375" spans="1:3" x14ac:dyDescent="0.25">
      <c r="A375" s="23" t="s">
        <v>16</v>
      </c>
      <c r="B375" s="23" t="s">
        <v>8</v>
      </c>
      <c r="C375" s="24" t="s">
        <v>15</v>
      </c>
    </row>
    <row r="376" spans="1:3" x14ac:dyDescent="0.25">
      <c r="A376" s="23" t="s">
        <v>16</v>
      </c>
      <c r="B376" s="23" t="s">
        <v>8</v>
      </c>
      <c r="C376" s="24" t="s">
        <v>15</v>
      </c>
    </row>
    <row r="377" spans="1:3" x14ac:dyDescent="0.25">
      <c r="A377" s="23" t="s">
        <v>16</v>
      </c>
      <c r="B377" s="23" t="s">
        <v>8</v>
      </c>
      <c r="C377" s="24" t="s">
        <v>15</v>
      </c>
    </row>
    <row r="378" spans="1:3" x14ac:dyDescent="0.25">
      <c r="A378" s="23" t="s">
        <v>16</v>
      </c>
      <c r="B378" s="23" t="s">
        <v>8</v>
      </c>
      <c r="C378" s="24" t="s">
        <v>15</v>
      </c>
    </row>
    <row r="379" spans="1:3" x14ac:dyDescent="0.25">
      <c r="A379" s="23" t="s">
        <v>16</v>
      </c>
      <c r="B379" s="23" t="s">
        <v>8</v>
      </c>
      <c r="C379" s="24" t="s">
        <v>15</v>
      </c>
    </row>
    <row r="380" spans="1:3" x14ac:dyDescent="0.25">
      <c r="A380" s="23" t="s">
        <v>16</v>
      </c>
      <c r="B380" s="23" t="s">
        <v>8</v>
      </c>
      <c r="C380" s="24" t="s">
        <v>15</v>
      </c>
    </row>
    <row r="381" spans="1:3" x14ac:dyDescent="0.25">
      <c r="A381" s="23" t="s">
        <v>16</v>
      </c>
      <c r="B381" s="23" t="s">
        <v>8</v>
      </c>
      <c r="C381" s="24" t="s">
        <v>15</v>
      </c>
    </row>
    <row r="382" spans="1:3" x14ac:dyDescent="0.25">
      <c r="A382" s="23" t="s">
        <v>16</v>
      </c>
      <c r="B382" s="23" t="s">
        <v>8</v>
      </c>
      <c r="C382" s="24" t="s">
        <v>15</v>
      </c>
    </row>
    <row r="383" spans="1:3" x14ac:dyDescent="0.25">
      <c r="A383" s="23" t="s">
        <v>16</v>
      </c>
      <c r="B383" s="23" t="s">
        <v>8</v>
      </c>
      <c r="C383" s="24" t="s">
        <v>15</v>
      </c>
    </row>
    <row r="384" spans="1:3" x14ac:dyDescent="0.25">
      <c r="A384" s="23" t="s">
        <v>16</v>
      </c>
      <c r="B384" s="23" t="s">
        <v>8</v>
      </c>
      <c r="C384" s="24" t="s">
        <v>15</v>
      </c>
    </row>
    <row r="385" spans="1:3" x14ac:dyDescent="0.25">
      <c r="A385" s="23" t="s">
        <v>16</v>
      </c>
      <c r="B385" s="23" t="s">
        <v>8</v>
      </c>
      <c r="C385" s="24" t="s">
        <v>15</v>
      </c>
    </row>
    <row r="386" spans="1:3" x14ac:dyDescent="0.25">
      <c r="A386" s="23" t="s">
        <v>16</v>
      </c>
      <c r="B386" s="23" t="s">
        <v>8</v>
      </c>
      <c r="C386" s="24" t="s">
        <v>15</v>
      </c>
    </row>
    <row r="387" spans="1:3" x14ac:dyDescent="0.25">
      <c r="A387" s="23" t="s">
        <v>16</v>
      </c>
      <c r="B387" s="23" t="s">
        <v>8</v>
      </c>
      <c r="C387" s="24" t="s">
        <v>15</v>
      </c>
    </row>
    <row r="388" spans="1:3" x14ac:dyDescent="0.25">
      <c r="A388" s="23" t="s">
        <v>16</v>
      </c>
      <c r="B388" s="23" t="s">
        <v>8</v>
      </c>
      <c r="C388" s="24" t="s">
        <v>15</v>
      </c>
    </row>
    <row r="389" spans="1:3" x14ac:dyDescent="0.25">
      <c r="A389" s="23" t="s">
        <v>16</v>
      </c>
      <c r="B389" s="23" t="s">
        <v>8</v>
      </c>
      <c r="C389" s="24" t="s">
        <v>15</v>
      </c>
    </row>
    <row r="390" spans="1:3" x14ac:dyDescent="0.25">
      <c r="A390" s="23" t="s">
        <v>16</v>
      </c>
      <c r="B390" s="23" t="s">
        <v>8</v>
      </c>
      <c r="C390" s="24" t="s">
        <v>15</v>
      </c>
    </row>
    <row r="391" spans="1:3" x14ac:dyDescent="0.25">
      <c r="A391" s="23" t="s">
        <v>16</v>
      </c>
      <c r="B391" s="23" t="s">
        <v>8</v>
      </c>
      <c r="C391" s="24" t="s">
        <v>15</v>
      </c>
    </row>
    <row r="392" spans="1:3" x14ac:dyDescent="0.25">
      <c r="A392" s="23" t="s">
        <v>16</v>
      </c>
      <c r="B392" s="23" t="s">
        <v>8</v>
      </c>
      <c r="C392" s="24" t="s">
        <v>15</v>
      </c>
    </row>
    <row r="393" spans="1:3" x14ac:dyDescent="0.25">
      <c r="A393" s="23" t="s">
        <v>16</v>
      </c>
      <c r="B393" s="23" t="s">
        <v>8</v>
      </c>
      <c r="C393" s="24" t="s">
        <v>15</v>
      </c>
    </row>
    <row r="394" spans="1:3" x14ac:dyDescent="0.25">
      <c r="A394" s="23" t="s">
        <v>16</v>
      </c>
      <c r="B394" s="23" t="s">
        <v>8</v>
      </c>
      <c r="C394" s="24" t="s">
        <v>15</v>
      </c>
    </row>
    <row r="395" spans="1:3" x14ac:dyDescent="0.25">
      <c r="A395" s="23" t="s">
        <v>16</v>
      </c>
      <c r="B395" s="23" t="s">
        <v>8</v>
      </c>
      <c r="C395" s="24" t="s">
        <v>15</v>
      </c>
    </row>
    <row r="396" spans="1:3" x14ac:dyDescent="0.25">
      <c r="A396" s="23" t="s">
        <v>16</v>
      </c>
      <c r="B396" s="23" t="s">
        <v>8</v>
      </c>
      <c r="C396" s="24" t="s">
        <v>15</v>
      </c>
    </row>
    <row r="397" spans="1:3" x14ac:dyDescent="0.25">
      <c r="A397" s="23" t="s">
        <v>16</v>
      </c>
      <c r="B397" s="23" t="s">
        <v>8</v>
      </c>
      <c r="C397" s="24" t="s">
        <v>15</v>
      </c>
    </row>
    <row r="398" spans="1:3" x14ac:dyDescent="0.25">
      <c r="A398" s="23" t="s">
        <v>16</v>
      </c>
      <c r="B398" s="23" t="s">
        <v>8</v>
      </c>
      <c r="C398" s="24" t="s">
        <v>15</v>
      </c>
    </row>
    <row r="399" spans="1:3" x14ac:dyDescent="0.25">
      <c r="A399" s="23" t="s">
        <v>16</v>
      </c>
      <c r="B399" s="23" t="s">
        <v>8</v>
      </c>
      <c r="C399" s="24" t="s">
        <v>15</v>
      </c>
    </row>
    <row r="400" spans="1:3" x14ac:dyDescent="0.25">
      <c r="A400" s="23" t="s">
        <v>16</v>
      </c>
      <c r="B400" s="23" t="s">
        <v>8</v>
      </c>
      <c r="C400" s="24" t="s">
        <v>15</v>
      </c>
    </row>
    <row r="401" spans="1:3" x14ac:dyDescent="0.25">
      <c r="A401" s="23" t="s">
        <v>16</v>
      </c>
      <c r="B401" s="23" t="s">
        <v>8</v>
      </c>
      <c r="C401" s="24" t="s">
        <v>15</v>
      </c>
    </row>
    <row r="402" spans="1:3" x14ac:dyDescent="0.25">
      <c r="A402" s="23" t="s">
        <v>16</v>
      </c>
      <c r="B402" s="23" t="s">
        <v>8</v>
      </c>
      <c r="C402" s="24" t="s">
        <v>15</v>
      </c>
    </row>
    <row r="403" spans="1:3" x14ac:dyDescent="0.25">
      <c r="A403" s="23" t="s">
        <v>16</v>
      </c>
      <c r="B403" s="23" t="s">
        <v>8</v>
      </c>
      <c r="C403" s="24" t="s">
        <v>15</v>
      </c>
    </row>
    <row r="404" spans="1:3" x14ac:dyDescent="0.25">
      <c r="A404" s="23" t="s">
        <v>16</v>
      </c>
      <c r="B404" s="23" t="s">
        <v>8</v>
      </c>
      <c r="C404" s="24" t="s">
        <v>15</v>
      </c>
    </row>
    <row r="405" spans="1:3" x14ac:dyDescent="0.25">
      <c r="A405" s="23" t="s">
        <v>16</v>
      </c>
      <c r="B405" s="23" t="s">
        <v>8</v>
      </c>
      <c r="C405" s="24" t="s">
        <v>15</v>
      </c>
    </row>
    <row r="406" spans="1:3" x14ac:dyDescent="0.25">
      <c r="A406" s="23" t="s">
        <v>16</v>
      </c>
      <c r="B406" s="23" t="s">
        <v>8</v>
      </c>
      <c r="C406" s="24" t="s">
        <v>15</v>
      </c>
    </row>
    <row r="407" spans="1:3" x14ac:dyDescent="0.25">
      <c r="A407" s="25" t="s">
        <v>16</v>
      </c>
      <c r="B407" s="25" t="s">
        <v>8</v>
      </c>
      <c r="C407" s="26" t="s">
        <v>15</v>
      </c>
    </row>
  </sheetData>
  <mergeCells count="1">
    <mergeCell ref="A2:C2"/>
  </mergeCell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B7239-62A2-0942-A4B5-3881ECD52859}">
  <dimension ref="A1:Z34"/>
  <sheetViews>
    <sheetView zoomScale="86" zoomScaleNormal="86" workbookViewId="0">
      <selection activeCell="J46" sqref="J46"/>
    </sheetView>
  </sheetViews>
  <sheetFormatPr defaultColWidth="7.5" defaultRowHeight="12.75" x14ac:dyDescent="0.2"/>
  <cols>
    <col min="1" max="1" width="12" style="3" customWidth="1"/>
    <col min="2" max="2" width="11.625" style="3" customWidth="1"/>
    <col min="3" max="3" width="10.625" style="3" customWidth="1"/>
    <col min="4" max="4" width="9.375" style="3" customWidth="1"/>
    <col min="5" max="5" width="12" style="3" bestFit="1" customWidth="1"/>
    <col min="6" max="26" width="15.625" style="3" bestFit="1" customWidth="1"/>
    <col min="27" max="16384" width="7.5" style="3"/>
  </cols>
  <sheetData>
    <row r="1" spans="1:26" customFormat="1" ht="15.75" x14ac:dyDescent="0.25"/>
    <row r="2" spans="1:26" customFormat="1" ht="15.75" x14ac:dyDescent="0.25"/>
    <row r="3" spans="1:26" customFormat="1" ht="15.75" x14ac:dyDescent="0.25"/>
    <row r="4" spans="1:26" customFormat="1" ht="15.75" x14ac:dyDescent="0.25"/>
    <row r="9" spans="1:26" customFormat="1" ht="15.75" x14ac:dyDescent="0.25"/>
    <row r="11" spans="1:26" ht="18.75" x14ac:dyDescent="0.2">
      <c r="A11" s="37" t="s">
        <v>41</v>
      </c>
      <c r="B11" s="37"/>
      <c r="C11" s="37"/>
    </row>
    <row r="13" spans="1:26" s="4" customFormat="1" ht="15.75" x14ac:dyDescent="0.25">
      <c r="A13" s="8"/>
      <c r="B13" s="7" t="s">
        <v>18</v>
      </c>
      <c r="C13" s="7" t="s">
        <v>19</v>
      </c>
      <c r="E13" s="8"/>
      <c r="F13" s="6" t="s">
        <v>20</v>
      </c>
      <c r="G13" s="6" t="s">
        <v>21</v>
      </c>
      <c r="H13" s="6" t="s">
        <v>22</v>
      </c>
      <c r="I13" s="6" t="s">
        <v>23</v>
      </c>
      <c r="J13" s="6" t="s">
        <v>24</v>
      </c>
      <c r="K13" s="6" t="s">
        <v>25</v>
      </c>
      <c r="L13" s="6" t="s">
        <v>26</v>
      </c>
      <c r="M13" s="6" t="s">
        <v>27</v>
      </c>
      <c r="N13" s="6" t="s">
        <v>28</v>
      </c>
      <c r="O13" s="6" t="s">
        <v>29</v>
      </c>
      <c r="P13" s="6" t="s">
        <v>30</v>
      </c>
      <c r="Q13" s="6" t="s">
        <v>31</v>
      </c>
      <c r="R13" s="6" t="s">
        <v>32</v>
      </c>
      <c r="S13" s="6" t="s">
        <v>33</v>
      </c>
      <c r="T13" s="6" t="s">
        <v>34</v>
      </c>
      <c r="U13" s="6" t="s">
        <v>35</v>
      </c>
      <c r="V13" s="6" t="s">
        <v>36</v>
      </c>
      <c r="W13" s="6" t="s">
        <v>37</v>
      </c>
      <c r="X13" s="6" t="s">
        <v>38</v>
      </c>
      <c r="Y13" s="6" t="s">
        <v>39</v>
      </c>
      <c r="Z13" s="6" t="s">
        <v>40</v>
      </c>
    </row>
    <row r="14" spans="1:26" s="4" customFormat="1" ht="15.75" x14ac:dyDescent="0.25">
      <c r="A14" s="9" t="s">
        <v>20</v>
      </c>
      <c r="B14" s="5">
        <v>40.700000000000003</v>
      </c>
      <c r="C14" s="5">
        <v>73.900000000000006</v>
      </c>
      <c r="E14" s="9" t="s">
        <v>20</v>
      </c>
      <c r="F14" s="12"/>
      <c r="G14" s="60">
        <f>69*SQRT((VLOOKUP($E14, $A$14:$C$34, 2, FALSE) - VLOOKUP(G$13, $A$14:$C$34, 2, FALSE))^2 +
         (VLOOKUP($E14, $A$14:$C$34, 3, FALSE) - VLOOKUP(G$13, $A$14:$C$34, 3, FALSE))^2)</f>
        <v>228.53483323117302</v>
      </c>
      <c r="H14" s="60">
        <f t="shared" ref="H14:Z29" si="0">69*SQRT((VLOOKUP($E14, $A$14:$C$34, 2, FALSE) - VLOOKUP(H$13, $A$14:$C$34, 2, FALSE))^2 +
         (VLOOKUP($E14, $A$14:$C$34, 3, FALSE) - VLOOKUP(H$13, $A$14:$C$34, 3, FALSE))^2)</f>
        <v>95.857863527203079</v>
      </c>
      <c r="I14" s="60">
        <f t="shared" si="0"/>
        <v>608.84436434937913</v>
      </c>
      <c r="J14" s="60">
        <f t="shared" si="0"/>
        <v>866.9322118827979</v>
      </c>
      <c r="K14" s="60">
        <f t="shared" si="0"/>
        <v>1328.120058579043</v>
      </c>
      <c r="L14" s="60">
        <f t="shared" si="0"/>
        <v>1116.2229615986225</v>
      </c>
      <c r="M14" s="60">
        <f t="shared" si="0"/>
        <v>1671.481384879891</v>
      </c>
      <c r="N14" s="60">
        <f t="shared" si="0"/>
        <v>1663.2578453144301</v>
      </c>
      <c r="O14" s="60">
        <f t="shared" si="0"/>
        <v>955.22021021333057</v>
      </c>
      <c r="P14" s="60">
        <f t="shared" si="0"/>
        <v>645.54653589032512</v>
      </c>
      <c r="Q14" s="60">
        <f t="shared" si="0"/>
        <v>541.0233636359892</v>
      </c>
      <c r="R14" s="60">
        <f t="shared" si="0"/>
        <v>844.08746584699304</v>
      </c>
      <c r="S14" s="60">
        <f t="shared" si="0"/>
        <v>2139.9012617408307</v>
      </c>
      <c r="T14" s="60">
        <f t="shared" si="0"/>
        <v>1371.0874698574114</v>
      </c>
      <c r="U14" s="60">
        <f t="shared" si="0"/>
        <v>2682.210260214511</v>
      </c>
      <c r="V14" s="60">
        <f t="shared" si="0"/>
        <v>2622.00907893165</v>
      </c>
      <c r="W14" s="60">
        <f t="shared" si="0"/>
        <v>3104.0875325931129</v>
      </c>
      <c r="X14" s="60">
        <f t="shared" si="0"/>
        <v>3366.2525306340272</v>
      </c>
      <c r="Y14" s="60">
        <f t="shared" si="0"/>
        <v>3030.2314515561343</v>
      </c>
      <c r="Z14" s="60">
        <f t="shared" si="0"/>
        <v>3347.0761359730077</v>
      </c>
    </row>
    <row r="15" spans="1:26" s="4" customFormat="1" ht="15.75" x14ac:dyDescent="0.25">
      <c r="A15" s="9" t="s">
        <v>21</v>
      </c>
      <c r="B15" s="5">
        <v>42.3</v>
      </c>
      <c r="C15" s="5">
        <v>71</v>
      </c>
      <c r="E15" s="9" t="s">
        <v>21</v>
      </c>
      <c r="F15" s="12"/>
      <c r="G15" s="60">
        <f t="shared" ref="G15:V34" si="1">69*SQRT((VLOOKUP($E15, $A$14:$C$34, 2, FALSE) - VLOOKUP(G$13, $A$14:$C$34, 2, FALSE))^2 +
         (VLOOKUP($E15, $A$14:$C$34, 3, FALSE) - VLOOKUP(G$13, $A$14:$C$34, 3, FALSE))^2)</f>
        <v>0</v>
      </c>
      <c r="H15" s="60">
        <f t="shared" si="0"/>
        <v>324.37339594979073</v>
      </c>
      <c r="I15" s="60">
        <f t="shared" si="0"/>
        <v>835.01404179810015</v>
      </c>
      <c r="J15" s="60">
        <f t="shared" si="0"/>
        <v>1094.9280387313136</v>
      </c>
      <c r="K15" s="60">
        <f t="shared" si="0"/>
        <v>1555.9461751615961</v>
      </c>
      <c r="L15" s="60">
        <f t="shared" si="0"/>
        <v>1303.5157421373935</v>
      </c>
      <c r="M15" s="60">
        <f t="shared" si="0"/>
        <v>1897.048309875107</v>
      </c>
      <c r="N15" s="60">
        <f t="shared" si="0"/>
        <v>1891.6699527137393</v>
      </c>
      <c r="O15" s="60">
        <f t="shared" si="0"/>
        <v>1152.8163513760553</v>
      </c>
      <c r="P15" s="60">
        <f t="shared" si="0"/>
        <v>834.92851190985164</v>
      </c>
      <c r="Q15" s="60">
        <f t="shared" si="0"/>
        <v>740.36067561695916</v>
      </c>
      <c r="R15" s="60">
        <f t="shared" si="0"/>
        <v>1056.0832637628528</v>
      </c>
      <c r="S15" s="60">
        <f t="shared" si="0"/>
        <v>2345.4519948189095</v>
      </c>
      <c r="T15" s="60">
        <f t="shared" si="0"/>
        <v>1549.9372180833645</v>
      </c>
      <c r="U15" s="60">
        <f t="shared" si="0"/>
        <v>2900.1759687991344</v>
      </c>
      <c r="V15" s="60">
        <f t="shared" si="0"/>
        <v>2823.9972839930283</v>
      </c>
      <c r="W15" s="60">
        <f t="shared" si="0"/>
        <v>3319.1797179423716</v>
      </c>
      <c r="X15" s="60">
        <f t="shared" ref="X15:Z34" si="2">69*SQRT((VLOOKUP($E15, $A$14:$C$34, 2, FALSE) - VLOOKUP(X$13, $A$14:$C$34, 2, FALSE))^2 +
         (VLOOKUP($E15, $A$14:$C$34, 3, FALSE) - VLOOKUP(X$13, $A$14:$C$34, 3, FALSE))^2)</f>
        <v>3573.9135985639045</v>
      </c>
      <c r="Y15" s="60">
        <f t="shared" si="2"/>
        <v>3247.7384531393532</v>
      </c>
      <c r="Z15" s="60">
        <f t="shared" si="2"/>
        <v>3546.9288758022767</v>
      </c>
    </row>
    <row r="16" spans="1:26" s="4" customFormat="1" ht="15.75" x14ac:dyDescent="0.25">
      <c r="A16" s="9" t="s">
        <v>22</v>
      </c>
      <c r="B16" s="5">
        <v>40</v>
      </c>
      <c r="C16" s="5">
        <v>75.099999999999994</v>
      </c>
      <c r="E16" s="9" t="s">
        <v>22</v>
      </c>
      <c r="F16" s="12"/>
      <c r="G16" s="60">
        <f t="shared" si="1"/>
        <v>324.37339594979073</v>
      </c>
      <c r="H16" s="60">
        <f t="shared" si="0"/>
        <v>0</v>
      </c>
      <c r="I16" s="60">
        <f t="shared" si="0"/>
        <v>514.17733322269271</v>
      </c>
      <c r="J16" s="60">
        <f t="shared" si="0"/>
        <v>771.22741782174808</v>
      </c>
      <c r="K16" s="60">
        <f t="shared" si="0"/>
        <v>1232.4566686094897</v>
      </c>
      <c r="L16" s="60">
        <f t="shared" si="0"/>
        <v>1041.0771585238053</v>
      </c>
      <c r="M16" s="60">
        <f t="shared" si="0"/>
        <v>1577.5669652981458</v>
      </c>
      <c r="N16" s="60">
        <f t="shared" si="0"/>
        <v>1567.5761321224568</v>
      </c>
      <c r="O16" s="60">
        <f t="shared" si="0"/>
        <v>878.22662223369264</v>
      </c>
      <c r="P16" s="60">
        <f t="shared" si="0"/>
        <v>576.30491929186223</v>
      </c>
      <c r="Q16" s="60">
        <f t="shared" si="0"/>
        <v>467.01328674888953</v>
      </c>
      <c r="R16" s="60">
        <f t="shared" si="0"/>
        <v>759.1254441790237</v>
      </c>
      <c r="S16" s="60">
        <f t="shared" si="0"/>
        <v>2056.2463082033732</v>
      </c>
      <c r="T16" s="60">
        <f t="shared" si="0"/>
        <v>1302.3281614094049</v>
      </c>
      <c r="U16" s="60">
        <f t="shared" si="0"/>
        <v>2592.0959183641335</v>
      </c>
      <c r="V16" s="60">
        <f t="shared" si="0"/>
        <v>2539.7999291282777</v>
      </c>
      <c r="W16" s="60">
        <f t="shared" si="0"/>
        <v>3015.307894726508</v>
      </c>
      <c r="X16" s="60">
        <f t="shared" si="2"/>
        <v>3281.0134851902089</v>
      </c>
      <c r="Y16" s="60">
        <f t="shared" si="2"/>
        <v>2940.274517795915</v>
      </c>
      <c r="Z16" s="60">
        <f t="shared" si="2"/>
        <v>3265.5666966087224</v>
      </c>
    </row>
    <row r="17" spans="1:26" s="4" customFormat="1" ht="15.75" x14ac:dyDescent="0.25">
      <c r="A17" s="9" t="s">
        <v>23</v>
      </c>
      <c r="B17" s="5">
        <v>35.200000000000003</v>
      </c>
      <c r="C17" s="5">
        <v>80.8</v>
      </c>
      <c r="E17" s="9" t="s">
        <v>23</v>
      </c>
      <c r="F17" s="12"/>
      <c r="G17" s="60">
        <f t="shared" si="1"/>
        <v>835.01404179810015</v>
      </c>
      <c r="H17" s="60">
        <f t="shared" si="0"/>
        <v>514.17733322269271</v>
      </c>
      <c r="I17" s="60">
        <f t="shared" si="0"/>
        <v>0</v>
      </c>
      <c r="J17" s="60">
        <f t="shared" si="0"/>
        <v>266.52226923842659</v>
      </c>
      <c r="K17" s="60">
        <f t="shared" si="0"/>
        <v>723.18452002238064</v>
      </c>
      <c r="L17" s="60">
        <f t="shared" si="0"/>
        <v>649.91993353027738</v>
      </c>
      <c r="M17" s="60">
        <f t="shared" si="0"/>
        <v>1116.3509125718492</v>
      </c>
      <c r="N17" s="60">
        <f t="shared" si="0"/>
        <v>1074.0975374704112</v>
      </c>
      <c r="O17" s="60">
        <f t="shared" si="0"/>
        <v>658.8325811615573</v>
      </c>
      <c r="P17" s="60">
        <f t="shared" si="0"/>
        <v>521.53229046723425</v>
      </c>
      <c r="Q17" s="60">
        <f t="shared" si="0"/>
        <v>439.11331111684586</v>
      </c>
      <c r="R17" s="60">
        <f t="shared" si="0"/>
        <v>484.23057524282751</v>
      </c>
      <c r="S17" s="60">
        <f t="shared" si="0"/>
        <v>1692.9203082248148</v>
      </c>
      <c r="T17" s="60">
        <f t="shared" si="0"/>
        <v>1095.9711173201599</v>
      </c>
      <c r="U17" s="60">
        <f t="shared" si="0"/>
        <v>2162.8831175077398</v>
      </c>
      <c r="V17" s="60">
        <f t="shared" si="0"/>
        <v>2180.4109176941861</v>
      </c>
      <c r="W17" s="60">
        <f t="shared" si="0"/>
        <v>2595.5100019071406</v>
      </c>
      <c r="X17" s="60">
        <f t="shared" si="2"/>
        <v>2889.7740396093254</v>
      </c>
      <c r="Y17" s="60">
        <f t="shared" si="2"/>
        <v>2510.1684106848284</v>
      </c>
      <c r="Z17" s="60">
        <f t="shared" si="2"/>
        <v>2904.1705735028727</v>
      </c>
    </row>
    <row r="18" spans="1:26" s="4" customFormat="1" ht="15.75" x14ac:dyDescent="0.25">
      <c r="A18" s="9" t="s">
        <v>24</v>
      </c>
      <c r="B18" s="5">
        <v>33.799999999999997</v>
      </c>
      <c r="C18" s="5">
        <v>84.4</v>
      </c>
      <c r="E18" s="9" t="s">
        <v>24</v>
      </c>
      <c r="F18" s="12"/>
      <c r="G18" s="60">
        <f t="shared" si="1"/>
        <v>1094.9280387313136</v>
      </c>
      <c r="H18" s="60">
        <f t="shared" si="0"/>
        <v>771.22741782174808</v>
      </c>
      <c r="I18" s="60">
        <f t="shared" si="0"/>
        <v>266.52226923842659</v>
      </c>
      <c r="J18" s="60">
        <f t="shared" si="0"/>
        <v>0</v>
      </c>
      <c r="K18" s="60">
        <f t="shared" si="0"/>
        <v>461.26899960868809</v>
      </c>
      <c r="L18" s="60">
        <f t="shared" si="0"/>
        <v>623.4485062938237</v>
      </c>
      <c r="M18" s="60">
        <f t="shared" si="0"/>
        <v>858.37774901263549</v>
      </c>
      <c r="N18" s="60">
        <f t="shared" si="0"/>
        <v>807.624293839654</v>
      </c>
      <c r="O18" s="60">
        <f t="shared" si="0"/>
        <v>597.11915896243022</v>
      </c>
      <c r="P18" s="60">
        <f t="shared" si="0"/>
        <v>600.14135834818137</v>
      </c>
      <c r="Q18" s="60">
        <f t="shared" si="0"/>
        <v>563.01632303157987</v>
      </c>
      <c r="R18" s="60">
        <f t="shared" si="0"/>
        <v>430.29674644366042</v>
      </c>
      <c r="S18" s="60">
        <f t="shared" si="0"/>
        <v>1473.8406460672741</v>
      </c>
      <c r="T18" s="60">
        <f t="shared" si="0"/>
        <v>987.08593850788873</v>
      </c>
      <c r="U18" s="60">
        <f t="shared" si="0"/>
        <v>1911.4120905759694</v>
      </c>
      <c r="V18" s="60">
        <f t="shared" si="0"/>
        <v>1958.0079800654541</v>
      </c>
      <c r="W18" s="60">
        <f t="shared" si="0"/>
        <v>2346.0913217519901</v>
      </c>
      <c r="X18" s="60">
        <f t="shared" si="2"/>
        <v>2650.2108670820885</v>
      </c>
      <c r="Y18" s="60">
        <f t="shared" si="2"/>
        <v>2257.3547993171114</v>
      </c>
      <c r="Z18" s="60">
        <f t="shared" si="2"/>
        <v>2676.6664416770354</v>
      </c>
    </row>
    <row r="19" spans="1:26" s="4" customFormat="1" ht="15.75" x14ac:dyDescent="0.25">
      <c r="A19" s="9" t="s">
        <v>25</v>
      </c>
      <c r="B19" s="5">
        <v>30</v>
      </c>
      <c r="C19" s="5">
        <v>89.9</v>
      </c>
      <c r="E19" s="9" t="s">
        <v>25</v>
      </c>
      <c r="F19" s="12"/>
      <c r="G19" s="60">
        <f t="shared" si="1"/>
        <v>1555.9461751615961</v>
      </c>
      <c r="H19" s="60">
        <f t="shared" si="0"/>
        <v>1232.4566686094897</v>
      </c>
      <c r="I19" s="60">
        <f t="shared" si="0"/>
        <v>723.18452002238064</v>
      </c>
      <c r="J19" s="60">
        <f t="shared" si="0"/>
        <v>461.26899960868809</v>
      </c>
      <c r="K19" s="60">
        <f t="shared" si="0"/>
        <v>0</v>
      </c>
      <c r="L19" s="60">
        <f t="shared" si="0"/>
        <v>729.34664597844016</v>
      </c>
      <c r="M19" s="60">
        <f t="shared" si="0"/>
        <v>513.80682167522787</v>
      </c>
      <c r="N19" s="60">
        <f t="shared" si="0"/>
        <v>379.75082620054957</v>
      </c>
      <c r="O19" s="60">
        <f t="shared" si="0"/>
        <v>828.22996806442575</v>
      </c>
      <c r="P19" s="60">
        <f t="shared" si="0"/>
        <v>975.80735803743585</v>
      </c>
      <c r="Q19" s="60">
        <f t="shared" si="0"/>
        <v>974.56240949464097</v>
      </c>
      <c r="R19" s="60">
        <f t="shared" si="0"/>
        <v>725.25532055959445</v>
      </c>
      <c r="S19" s="60">
        <f t="shared" si="0"/>
        <v>1236.313649524262</v>
      </c>
      <c r="T19" s="60">
        <f t="shared" si="0"/>
        <v>1061.2549929211168</v>
      </c>
      <c r="U19" s="60">
        <f t="shared" si="0"/>
        <v>1550.7203132738016</v>
      </c>
      <c r="V19" s="60">
        <f t="shared" si="0"/>
        <v>1691.0490944972591</v>
      </c>
      <c r="W19" s="60">
        <f t="shared" si="0"/>
        <v>1986.7447395173847</v>
      </c>
      <c r="X19" s="60">
        <f t="shared" si="2"/>
        <v>2319.6010281942872</v>
      </c>
      <c r="Y19" s="60">
        <f t="shared" si="2"/>
        <v>1886.7179121426702</v>
      </c>
      <c r="Z19" s="60">
        <f t="shared" si="2"/>
        <v>2381.0599341469756</v>
      </c>
    </row>
    <row r="20" spans="1:26" s="4" customFormat="1" ht="15.75" x14ac:dyDescent="0.25">
      <c r="A20" s="9" t="s">
        <v>26</v>
      </c>
      <c r="B20" s="5">
        <v>25.8</v>
      </c>
      <c r="C20" s="5">
        <v>80.2</v>
      </c>
      <c r="E20" s="9" t="s">
        <v>26</v>
      </c>
      <c r="F20" s="12"/>
      <c r="G20" s="60">
        <f t="shared" si="1"/>
        <v>1303.5157421373935</v>
      </c>
      <c r="H20" s="60">
        <f t="shared" si="0"/>
        <v>1041.0771585238053</v>
      </c>
      <c r="I20" s="60">
        <f t="shared" si="0"/>
        <v>649.91993353027738</v>
      </c>
      <c r="J20" s="60">
        <f t="shared" si="0"/>
        <v>623.4485062938237</v>
      </c>
      <c r="K20" s="60">
        <f t="shared" si="0"/>
        <v>729.34664597844016</v>
      </c>
      <c r="L20" s="60">
        <f t="shared" si="0"/>
        <v>0</v>
      </c>
      <c r="M20" s="60">
        <f t="shared" si="0"/>
        <v>1243.0728699476949</v>
      </c>
      <c r="N20" s="60">
        <f t="shared" si="0"/>
        <v>1084.5079252822454</v>
      </c>
      <c r="O20" s="60">
        <f t="shared" si="0"/>
        <v>1219.271196247988</v>
      </c>
      <c r="P20" s="60">
        <f t="shared" si="0"/>
        <v>1162.7472511255401</v>
      </c>
      <c r="Q20" s="60">
        <f t="shared" si="0"/>
        <v>1088.2330357051287</v>
      </c>
      <c r="R20" s="60">
        <f t="shared" si="0"/>
        <v>1048.277830539213</v>
      </c>
      <c r="S20" s="60">
        <f t="shared" si="0"/>
        <v>1959.028966095193</v>
      </c>
      <c r="T20" s="60">
        <f t="shared" si="0"/>
        <v>1603.7862232853852</v>
      </c>
      <c r="U20" s="60">
        <f t="shared" si="0"/>
        <v>2264.3146645287611</v>
      </c>
      <c r="V20" s="60">
        <f t="shared" si="0"/>
        <v>2419.8153421284032</v>
      </c>
      <c r="W20" s="60">
        <f t="shared" si="0"/>
        <v>2697.2999332665995</v>
      </c>
      <c r="X20" s="60">
        <f t="shared" si="2"/>
        <v>3040.5130093456264</v>
      </c>
      <c r="Y20" s="60">
        <f t="shared" si="2"/>
        <v>2591.5080956848269</v>
      </c>
      <c r="Z20" s="60">
        <f t="shared" si="2"/>
        <v>3109.198494789292</v>
      </c>
    </row>
    <row r="21" spans="1:26" s="4" customFormat="1" ht="15.75" x14ac:dyDescent="0.25">
      <c r="A21" s="9" t="s">
        <v>27</v>
      </c>
      <c r="B21" s="5">
        <v>32.799999999999997</v>
      </c>
      <c r="C21" s="5">
        <v>96.8</v>
      </c>
      <c r="E21" s="9" t="s">
        <v>27</v>
      </c>
      <c r="F21" s="12"/>
      <c r="G21" s="60">
        <f t="shared" si="1"/>
        <v>1897.048309875107</v>
      </c>
      <c r="H21" s="60">
        <f t="shared" si="0"/>
        <v>1577.5669652981458</v>
      </c>
      <c r="I21" s="60">
        <f t="shared" si="0"/>
        <v>1116.3509125718492</v>
      </c>
      <c r="J21" s="60">
        <f t="shared" si="0"/>
        <v>858.37774901263549</v>
      </c>
      <c r="K21" s="60">
        <f t="shared" si="0"/>
        <v>513.80682167522787</v>
      </c>
      <c r="L21" s="60">
        <f t="shared" si="0"/>
        <v>1243.0728699476949</v>
      </c>
      <c r="M21" s="60">
        <f t="shared" si="0"/>
        <v>0</v>
      </c>
      <c r="N21" s="60">
        <f t="shared" si="0"/>
        <v>228.43064593000602</v>
      </c>
      <c r="O21" s="60">
        <f t="shared" si="0"/>
        <v>883.11913692321241</v>
      </c>
      <c r="P21" s="60">
        <f t="shared" si="0"/>
        <v>1154.2815297837874</v>
      </c>
      <c r="Q21" s="60">
        <f t="shared" si="0"/>
        <v>1202.4623486829012</v>
      </c>
      <c r="R21" s="60">
        <f t="shared" si="0"/>
        <v>882.25613627789528</v>
      </c>
      <c r="S21" s="60">
        <f t="shared" si="0"/>
        <v>738.68681455675153</v>
      </c>
      <c r="T21" s="60">
        <f t="shared" si="0"/>
        <v>875.75652438334726</v>
      </c>
      <c r="U21" s="60">
        <f t="shared" si="0"/>
        <v>1056.8043243666255</v>
      </c>
      <c r="V21" s="60">
        <f t="shared" si="0"/>
        <v>1179.0927062788578</v>
      </c>
      <c r="W21" s="60">
        <f t="shared" si="0"/>
        <v>1493.0968655783863</v>
      </c>
      <c r="X21" s="60">
        <f t="shared" si="2"/>
        <v>1813.3221004554043</v>
      </c>
      <c r="Y21" s="60">
        <f t="shared" si="2"/>
        <v>1400.6999999999998</v>
      </c>
      <c r="Z21" s="60">
        <f t="shared" si="2"/>
        <v>1867.8492444520255</v>
      </c>
    </row>
    <row r="22" spans="1:26" s="4" customFormat="1" ht="15.75" x14ac:dyDescent="0.25">
      <c r="A22" s="9" t="s">
        <v>28</v>
      </c>
      <c r="B22" s="5">
        <v>29.8</v>
      </c>
      <c r="C22" s="5">
        <v>95.4</v>
      </c>
      <c r="E22" s="9" t="s">
        <v>28</v>
      </c>
      <c r="F22" s="12"/>
      <c r="G22" s="60">
        <f t="shared" si="1"/>
        <v>1891.6699527137393</v>
      </c>
      <c r="H22" s="60">
        <f t="shared" si="0"/>
        <v>1567.5761321224568</v>
      </c>
      <c r="I22" s="60">
        <f t="shared" si="0"/>
        <v>1074.0975374704112</v>
      </c>
      <c r="J22" s="60">
        <f t="shared" si="0"/>
        <v>807.624293839654</v>
      </c>
      <c r="K22" s="60">
        <f t="shared" si="0"/>
        <v>379.75082620054957</v>
      </c>
      <c r="L22" s="60">
        <f t="shared" si="0"/>
        <v>1084.5079252822454</v>
      </c>
      <c r="M22" s="60">
        <f t="shared" si="0"/>
        <v>228.43064593000602</v>
      </c>
      <c r="N22" s="60">
        <f t="shared" si="0"/>
        <v>0</v>
      </c>
      <c r="O22" s="60">
        <f t="shared" si="0"/>
        <v>983.80063529152085</v>
      </c>
      <c r="P22" s="60">
        <f t="shared" si="0"/>
        <v>1214.9683329206573</v>
      </c>
      <c r="Q22" s="60">
        <f t="shared" si="0"/>
        <v>1243.1111696063228</v>
      </c>
      <c r="R22" s="60">
        <f t="shared" si="0"/>
        <v>942.27325654504307</v>
      </c>
      <c r="S22" s="60">
        <f t="shared" si="0"/>
        <v>951.72488146522664</v>
      </c>
      <c r="T22" s="60">
        <f t="shared" si="0"/>
        <v>1058.7622254311873</v>
      </c>
      <c r="U22" s="60">
        <f t="shared" si="0"/>
        <v>1180.2429326202289</v>
      </c>
      <c r="V22" s="60">
        <f t="shared" si="0"/>
        <v>1368.3067090385839</v>
      </c>
      <c r="W22" s="60">
        <f t="shared" si="0"/>
        <v>1614.4967915731515</v>
      </c>
      <c r="X22" s="60">
        <f t="shared" si="2"/>
        <v>1956.2929841922953</v>
      </c>
      <c r="Y22" s="60">
        <f t="shared" si="2"/>
        <v>1511.5410315304041</v>
      </c>
      <c r="Z22" s="60">
        <f t="shared" si="2"/>
        <v>2033.1479631350003</v>
      </c>
    </row>
    <row r="23" spans="1:26" s="4" customFormat="1" ht="15.75" x14ac:dyDescent="0.25">
      <c r="A23" s="9" t="s">
        <v>29</v>
      </c>
      <c r="B23" s="5">
        <v>41.8</v>
      </c>
      <c r="C23" s="5">
        <v>87.7</v>
      </c>
      <c r="E23" s="9" t="s">
        <v>29</v>
      </c>
      <c r="F23" s="12"/>
      <c r="G23" s="60">
        <f t="shared" si="1"/>
        <v>1152.8163513760553</v>
      </c>
      <c r="H23" s="60">
        <f t="shared" si="0"/>
        <v>878.22662223369264</v>
      </c>
      <c r="I23" s="60">
        <f t="shared" si="0"/>
        <v>658.8325811615573</v>
      </c>
      <c r="J23" s="60">
        <f t="shared" si="0"/>
        <v>597.11915896243022</v>
      </c>
      <c r="K23" s="60">
        <f t="shared" si="0"/>
        <v>828.22996806442575</v>
      </c>
      <c r="L23" s="60">
        <f t="shared" si="0"/>
        <v>1219.271196247988</v>
      </c>
      <c r="M23" s="60">
        <f t="shared" si="0"/>
        <v>883.11913692321241</v>
      </c>
      <c r="N23" s="60">
        <f t="shared" si="0"/>
        <v>983.80063529152085</v>
      </c>
      <c r="O23" s="60">
        <f t="shared" si="0"/>
        <v>0</v>
      </c>
      <c r="P23" s="60">
        <f t="shared" si="0"/>
        <v>320.08861273091298</v>
      </c>
      <c r="Q23" s="60">
        <f t="shared" si="0"/>
        <v>414.51717696616623</v>
      </c>
      <c r="R23" s="60">
        <f t="shared" si="0"/>
        <v>176.726228953147</v>
      </c>
      <c r="S23" s="60">
        <f t="shared" si="0"/>
        <v>1194.7963173696178</v>
      </c>
      <c r="T23" s="60">
        <f t="shared" si="0"/>
        <v>445.03662770607968</v>
      </c>
      <c r="U23" s="60">
        <f t="shared" si="0"/>
        <v>1778.3403077026617</v>
      </c>
      <c r="V23" s="60">
        <f t="shared" si="0"/>
        <v>1671.225011780281</v>
      </c>
      <c r="W23" s="60">
        <f t="shared" si="0"/>
        <v>2183.9126768257015</v>
      </c>
      <c r="X23" s="60">
        <f t="shared" si="2"/>
        <v>2423.8650148058982</v>
      </c>
      <c r="Y23" s="60">
        <f t="shared" si="2"/>
        <v>2121.5227927128185</v>
      </c>
      <c r="Z23" s="60">
        <f t="shared" si="2"/>
        <v>2394.3397691221685</v>
      </c>
    </row>
    <row r="24" spans="1:26" s="4" customFormat="1" ht="15.75" x14ac:dyDescent="0.25">
      <c r="A24" s="9" t="s">
        <v>30</v>
      </c>
      <c r="B24" s="5">
        <v>42.4</v>
      </c>
      <c r="C24" s="5">
        <v>83.1</v>
      </c>
      <c r="E24" s="9" t="s">
        <v>30</v>
      </c>
      <c r="F24" s="12"/>
      <c r="G24" s="60">
        <f t="shared" si="1"/>
        <v>834.92851190985164</v>
      </c>
      <c r="H24" s="60">
        <f t="shared" si="0"/>
        <v>576.30491929186223</v>
      </c>
      <c r="I24" s="60">
        <f t="shared" si="0"/>
        <v>521.53229046723425</v>
      </c>
      <c r="J24" s="60">
        <f t="shared" si="0"/>
        <v>600.14135834818137</v>
      </c>
      <c r="K24" s="60">
        <f t="shared" si="0"/>
        <v>975.80735803743585</v>
      </c>
      <c r="L24" s="60">
        <f t="shared" si="0"/>
        <v>1162.7472511255401</v>
      </c>
      <c r="M24" s="60">
        <f t="shared" si="0"/>
        <v>1154.2815297837874</v>
      </c>
      <c r="N24" s="60">
        <f t="shared" si="0"/>
        <v>1214.9683329206573</v>
      </c>
      <c r="O24" s="60">
        <f t="shared" si="0"/>
        <v>320.08861273091298</v>
      </c>
      <c r="P24" s="60">
        <f t="shared" si="0"/>
        <v>0</v>
      </c>
      <c r="Q24" s="60">
        <f t="shared" si="0"/>
        <v>114.83888714194279</v>
      </c>
      <c r="R24" s="60">
        <f t="shared" si="0"/>
        <v>273.92217872965313</v>
      </c>
      <c r="S24" s="60">
        <f t="shared" si="0"/>
        <v>1514.860389606911</v>
      </c>
      <c r="T24" s="60">
        <f t="shared" si="0"/>
        <v>726.30489465513051</v>
      </c>
      <c r="U24" s="60">
        <f t="shared" si="0"/>
        <v>2093.1124695056405</v>
      </c>
      <c r="V24" s="60">
        <f t="shared" si="0"/>
        <v>1990.2643040561229</v>
      </c>
      <c r="W24" s="60">
        <f t="shared" si="0"/>
        <v>2502.123054527895</v>
      </c>
      <c r="X24" s="60">
        <f t="shared" si="2"/>
        <v>2743.9192790605193</v>
      </c>
      <c r="Y24" s="60">
        <f t="shared" si="2"/>
        <v>2437.7222483293704</v>
      </c>
      <c r="Z24" s="60">
        <f t="shared" si="2"/>
        <v>2712.2617738706576</v>
      </c>
    </row>
    <row r="25" spans="1:26" s="4" customFormat="1" ht="15.75" x14ac:dyDescent="0.25">
      <c r="A25" s="9" t="s">
        <v>31</v>
      </c>
      <c r="B25" s="5">
        <v>41.5</v>
      </c>
      <c r="C25" s="5">
        <v>81.7</v>
      </c>
      <c r="E25" s="9" t="s">
        <v>31</v>
      </c>
      <c r="F25" s="12"/>
      <c r="G25" s="60">
        <f t="shared" si="1"/>
        <v>740.36067561695916</v>
      </c>
      <c r="H25" s="60">
        <f t="shared" si="0"/>
        <v>467.01328674888953</v>
      </c>
      <c r="I25" s="60">
        <f t="shared" si="0"/>
        <v>439.11331111684586</v>
      </c>
      <c r="J25" s="60">
        <f t="shared" si="0"/>
        <v>563.01632303157987</v>
      </c>
      <c r="K25" s="60">
        <f t="shared" si="0"/>
        <v>974.56240949464097</v>
      </c>
      <c r="L25" s="60">
        <f t="shared" si="0"/>
        <v>1088.2330357051287</v>
      </c>
      <c r="M25" s="60">
        <f t="shared" si="0"/>
        <v>1202.4623486829012</v>
      </c>
      <c r="N25" s="60">
        <f t="shared" si="0"/>
        <v>1243.1111696063228</v>
      </c>
      <c r="O25" s="60">
        <f t="shared" si="0"/>
        <v>414.51717696616623</v>
      </c>
      <c r="P25" s="60">
        <f t="shared" si="0"/>
        <v>114.83888714194279</v>
      </c>
      <c r="Q25" s="60">
        <f t="shared" si="0"/>
        <v>0</v>
      </c>
      <c r="R25" s="60">
        <f t="shared" si="0"/>
        <v>325.47234905595241</v>
      </c>
      <c r="S25" s="60">
        <f t="shared" si="0"/>
        <v>1605.0918758750231</v>
      </c>
      <c r="T25" s="60">
        <f t="shared" si="0"/>
        <v>836.0397179560307</v>
      </c>
      <c r="U25" s="60">
        <f t="shared" si="0"/>
        <v>2169.0158505644899</v>
      </c>
      <c r="V25" s="60">
        <f t="shared" si="0"/>
        <v>2084.359693047244</v>
      </c>
      <c r="W25" s="60">
        <f t="shared" si="0"/>
        <v>2583.2645334924568</v>
      </c>
      <c r="X25" s="60">
        <f t="shared" si="2"/>
        <v>2833.6242693765871</v>
      </c>
      <c r="Y25" s="60">
        <f t="shared" si="2"/>
        <v>2515.2842483504719</v>
      </c>
      <c r="Z25" s="60">
        <f t="shared" si="2"/>
        <v>2808.3084766456836</v>
      </c>
    </row>
    <row r="26" spans="1:26" s="4" customFormat="1" ht="15.75" x14ac:dyDescent="0.25">
      <c r="A26" s="9" t="s">
        <v>32</v>
      </c>
      <c r="B26" s="5">
        <v>39.799999999999997</v>
      </c>
      <c r="C26" s="5">
        <v>86.1</v>
      </c>
      <c r="E26" s="9" t="s">
        <v>32</v>
      </c>
      <c r="F26" s="12"/>
      <c r="G26" s="60">
        <f t="shared" si="1"/>
        <v>1056.0832637628528</v>
      </c>
      <c r="H26" s="60">
        <f t="shared" si="0"/>
        <v>759.1254441790237</v>
      </c>
      <c r="I26" s="60">
        <f t="shared" si="0"/>
        <v>484.23057524282751</v>
      </c>
      <c r="J26" s="60">
        <f t="shared" si="0"/>
        <v>430.29674644366042</v>
      </c>
      <c r="K26" s="60">
        <f t="shared" si="0"/>
        <v>725.25532055959445</v>
      </c>
      <c r="L26" s="60">
        <f t="shared" si="0"/>
        <v>1048.277830539213</v>
      </c>
      <c r="M26" s="60">
        <f t="shared" si="0"/>
        <v>882.25613627789528</v>
      </c>
      <c r="N26" s="60">
        <f t="shared" si="0"/>
        <v>942.27325654504307</v>
      </c>
      <c r="O26" s="60">
        <f t="shared" si="0"/>
        <v>176.726228953147</v>
      </c>
      <c r="P26" s="60">
        <f t="shared" si="0"/>
        <v>273.92217872965313</v>
      </c>
      <c r="Q26" s="60">
        <f t="shared" si="0"/>
        <v>325.47234905595241</v>
      </c>
      <c r="R26" s="60">
        <f t="shared" si="0"/>
        <v>0</v>
      </c>
      <c r="S26" s="60">
        <f t="shared" si="0"/>
        <v>1297.2000000000007</v>
      </c>
      <c r="T26" s="60">
        <f t="shared" si="0"/>
        <v>612.81945138841695</v>
      </c>
      <c r="U26" s="60">
        <f t="shared" si="0"/>
        <v>1845.9144319279806</v>
      </c>
      <c r="V26" s="60">
        <f t="shared" si="0"/>
        <v>1781.5367074523058</v>
      </c>
      <c r="W26" s="60">
        <f t="shared" ref="W26:W34" si="3">69*SQRT((VLOOKUP($E26, $A$14:$C$34, 2, FALSE) - VLOOKUP(W$13, $A$14:$C$34, 2, FALSE))^2 +
         (VLOOKUP($E26, $A$14:$C$34, 3, FALSE) - VLOOKUP(W$13, $A$14:$C$34, 3, FALSE))^2)</f>
        <v>2263.1368893639651</v>
      </c>
      <c r="X26" s="60">
        <f t="shared" si="2"/>
        <v>2522.2779882479254</v>
      </c>
      <c r="Y26" s="60">
        <f t="shared" si="2"/>
        <v>2192.8543043257573</v>
      </c>
      <c r="Z26" s="60">
        <f t="shared" si="2"/>
        <v>2507.7774482597142</v>
      </c>
    </row>
    <row r="27" spans="1:26" s="4" customFormat="1" ht="15.75" x14ac:dyDescent="0.25">
      <c r="A27" s="9" t="s">
        <v>33</v>
      </c>
      <c r="B27" s="5">
        <v>39.799999999999997</v>
      </c>
      <c r="C27" s="5">
        <v>104.9</v>
      </c>
      <c r="E27" s="9" t="s">
        <v>33</v>
      </c>
      <c r="F27" s="12"/>
      <c r="G27" s="60">
        <f t="shared" si="1"/>
        <v>2345.4519948189095</v>
      </c>
      <c r="H27" s="60">
        <f t="shared" si="0"/>
        <v>2056.2463082033732</v>
      </c>
      <c r="I27" s="60">
        <f t="shared" si="0"/>
        <v>1692.9203082248148</v>
      </c>
      <c r="J27" s="60">
        <f t="shared" si="0"/>
        <v>1473.8406460672741</v>
      </c>
      <c r="K27" s="60">
        <f t="shared" si="0"/>
        <v>1236.313649524262</v>
      </c>
      <c r="L27" s="60">
        <f t="shared" si="0"/>
        <v>1959.028966095193</v>
      </c>
      <c r="M27" s="60">
        <f t="shared" si="0"/>
        <v>738.68681455675153</v>
      </c>
      <c r="N27" s="60">
        <f t="shared" si="0"/>
        <v>951.72488146522664</v>
      </c>
      <c r="O27" s="60">
        <f t="shared" si="0"/>
        <v>1194.7963173696178</v>
      </c>
      <c r="P27" s="60">
        <f t="shared" si="0"/>
        <v>1514.860389606911</v>
      </c>
      <c r="Q27" s="60">
        <f t="shared" si="0"/>
        <v>1605.0918758750231</v>
      </c>
      <c r="R27" s="60">
        <f t="shared" si="0"/>
        <v>1297.2000000000007</v>
      </c>
      <c r="S27" s="60">
        <f t="shared" si="0"/>
        <v>0</v>
      </c>
      <c r="T27" s="60">
        <f t="shared" si="0"/>
        <v>877.1417217303034</v>
      </c>
      <c r="U27" s="60">
        <f t="shared" si="0"/>
        <v>660.13205497082095</v>
      </c>
      <c r="V27" s="60">
        <f t="shared" si="0"/>
        <v>487.90367901871781</v>
      </c>
      <c r="W27" s="60">
        <f t="shared" si="3"/>
        <v>1011.1266686226804</v>
      </c>
      <c r="X27" s="60">
        <f t="shared" si="2"/>
        <v>1229.0718815431414</v>
      </c>
      <c r="Y27" s="60">
        <f t="shared" si="2"/>
        <v>970.52369368295115</v>
      </c>
      <c r="Z27" s="60">
        <f t="shared" si="2"/>
        <v>1213.8706232543896</v>
      </c>
    </row>
    <row r="28" spans="1:26" s="4" customFormat="1" ht="15.75" x14ac:dyDescent="0.25">
      <c r="A28" s="9" t="s">
        <v>34</v>
      </c>
      <c r="B28" s="5">
        <v>45</v>
      </c>
      <c r="C28" s="5">
        <v>93.3</v>
      </c>
      <c r="E28" s="9" t="s">
        <v>34</v>
      </c>
      <c r="F28" s="12"/>
      <c r="G28" s="60">
        <f t="shared" si="1"/>
        <v>1549.9372180833645</v>
      </c>
      <c r="H28" s="60">
        <f t="shared" si="0"/>
        <v>1302.3281614094049</v>
      </c>
      <c r="I28" s="60">
        <f t="shared" si="0"/>
        <v>1095.9711173201599</v>
      </c>
      <c r="J28" s="60">
        <f t="shared" si="0"/>
        <v>987.08593850788873</v>
      </c>
      <c r="K28" s="60">
        <f t="shared" si="0"/>
        <v>1061.2549929211168</v>
      </c>
      <c r="L28" s="60">
        <f t="shared" si="0"/>
        <v>1603.7862232853852</v>
      </c>
      <c r="M28" s="60">
        <f t="shared" si="0"/>
        <v>875.75652438334726</v>
      </c>
      <c r="N28" s="60">
        <f t="shared" si="0"/>
        <v>1058.7622254311873</v>
      </c>
      <c r="O28" s="60">
        <f t="shared" si="0"/>
        <v>445.03662770607968</v>
      </c>
      <c r="P28" s="60">
        <f t="shared" si="0"/>
        <v>726.30489465513051</v>
      </c>
      <c r="Q28" s="60">
        <f t="shared" si="0"/>
        <v>836.0397179560307</v>
      </c>
      <c r="R28" s="60">
        <f t="shared" si="0"/>
        <v>612.81945138841695</v>
      </c>
      <c r="S28" s="60">
        <f t="shared" si="0"/>
        <v>877.1417217303034</v>
      </c>
      <c r="T28" s="60">
        <f t="shared" si="0"/>
        <v>0</v>
      </c>
      <c r="U28" s="60">
        <f t="shared" si="0"/>
        <v>1520.6479178297648</v>
      </c>
      <c r="V28" s="60">
        <f t="shared" si="0"/>
        <v>1315.7125825954549</v>
      </c>
      <c r="W28" s="60">
        <f t="shared" si="3"/>
        <v>1888.1557192138582</v>
      </c>
      <c r="X28" s="60">
        <f t="shared" si="2"/>
        <v>2081.8456066673148</v>
      </c>
      <c r="Y28" s="60">
        <f t="shared" si="2"/>
        <v>1845.3856182380957</v>
      </c>
      <c r="Z28" s="60">
        <f t="shared" si="2"/>
        <v>2021.5586981336955</v>
      </c>
    </row>
    <row r="29" spans="1:26" s="4" customFormat="1" ht="15.75" x14ac:dyDescent="0.25">
      <c r="A29" s="9" t="s">
        <v>35</v>
      </c>
      <c r="B29" s="5">
        <v>33.5</v>
      </c>
      <c r="C29" s="5">
        <v>112.1</v>
      </c>
      <c r="E29" s="9" t="s">
        <v>35</v>
      </c>
      <c r="F29" s="12"/>
      <c r="G29" s="60">
        <f t="shared" si="1"/>
        <v>2900.1759687991344</v>
      </c>
      <c r="H29" s="60">
        <f t="shared" si="0"/>
        <v>2592.0959183641335</v>
      </c>
      <c r="I29" s="60">
        <f t="shared" si="0"/>
        <v>2162.8831175077398</v>
      </c>
      <c r="J29" s="60">
        <f t="shared" si="0"/>
        <v>1911.4120905759694</v>
      </c>
      <c r="K29" s="60">
        <f t="shared" si="0"/>
        <v>1550.7203132738016</v>
      </c>
      <c r="L29" s="60">
        <f t="shared" si="0"/>
        <v>2264.3146645287611</v>
      </c>
      <c r="M29" s="60">
        <f t="shared" si="0"/>
        <v>1056.8043243666255</v>
      </c>
      <c r="N29" s="60">
        <f t="shared" si="0"/>
        <v>1180.2429326202289</v>
      </c>
      <c r="O29" s="60">
        <f t="shared" si="0"/>
        <v>1778.3403077026617</v>
      </c>
      <c r="P29" s="60">
        <f t="shared" si="0"/>
        <v>2093.1124695056405</v>
      </c>
      <c r="Q29" s="60">
        <f t="shared" si="0"/>
        <v>2169.0158505644899</v>
      </c>
      <c r="R29" s="60">
        <f t="shared" si="0"/>
        <v>1845.9144319279806</v>
      </c>
      <c r="S29" s="60">
        <f t="shared" si="0"/>
        <v>660.13205497082095</v>
      </c>
      <c r="T29" s="60">
        <f t="shared" si="0"/>
        <v>1520.6479178297648</v>
      </c>
      <c r="U29" s="60">
        <f t="shared" si="0"/>
        <v>0</v>
      </c>
      <c r="V29" s="60">
        <f t="shared" si="0"/>
        <v>503.88900563516938</v>
      </c>
      <c r="W29" s="60">
        <f t="shared" si="3"/>
        <v>436.66697837139077</v>
      </c>
      <c r="X29" s="60">
        <f t="shared" si="2"/>
        <v>782.89918891259549</v>
      </c>
      <c r="Y29" s="60">
        <f t="shared" si="2"/>
        <v>348.36459349365578</v>
      </c>
      <c r="Z29" s="60">
        <f t="shared" si="2"/>
        <v>904.1369918325438</v>
      </c>
    </row>
    <row r="30" spans="1:26" s="4" customFormat="1" ht="15.75" x14ac:dyDescent="0.25">
      <c r="A30" s="9" t="s">
        <v>36</v>
      </c>
      <c r="B30" s="5">
        <v>40.799999999999997</v>
      </c>
      <c r="C30" s="5">
        <v>111.9</v>
      </c>
      <c r="E30" s="9" t="s">
        <v>36</v>
      </c>
      <c r="F30" s="12"/>
      <c r="G30" s="60">
        <f t="shared" si="1"/>
        <v>2823.9972839930283</v>
      </c>
      <c r="H30" s="60">
        <f t="shared" si="1"/>
        <v>2539.7999291282777</v>
      </c>
      <c r="I30" s="60">
        <f t="shared" si="1"/>
        <v>2180.4109176941861</v>
      </c>
      <c r="J30" s="60">
        <f t="shared" si="1"/>
        <v>1958.0079800654541</v>
      </c>
      <c r="K30" s="60">
        <f t="shared" si="1"/>
        <v>1691.0490944972591</v>
      </c>
      <c r="L30" s="60">
        <f t="shared" si="1"/>
        <v>2419.8153421284032</v>
      </c>
      <c r="M30" s="60">
        <f t="shared" si="1"/>
        <v>1179.0927062788578</v>
      </c>
      <c r="N30" s="60">
        <f t="shared" si="1"/>
        <v>1368.3067090385839</v>
      </c>
      <c r="O30" s="60">
        <f t="shared" si="1"/>
        <v>1671.225011780281</v>
      </c>
      <c r="P30" s="60">
        <f t="shared" si="1"/>
        <v>1990.2643040561229</v>
      </c>
      <c r="Q30" s="60">
        <f t="shared" si="1"/>
        <v>2084.359693047244</v>
      </c>
      <c r="R30" s="60">
        <f t="shared" si="1"/>
        <v>1781.5367074523058</v>
      </c>
      <c r="S30" s="60">
        <f t="shared" si="1"/>
        <v>487.90367901871781</v>
      </c>
      <c r="T30" s="60">
        <f t="shared" si="1"/>
        <v>1315.7125825954549</v>
      </c>
      <c r="U30" s="60">
        <f t="shared" si="1"/>
        <v>503.88900563516938</v>
      </c>
      <c r="V30" s="60">
        <f t="shared" si="1"/>
        <v>0</v>
      </c>
      <c r="W30" s="60">
        <f t="shared" si="3"/>
        <v>644.10677686234578</v>
      </c>
      <c r="X30" s="60">
        <f t="shared" si="2"/>
        <v>766.76977639966924</v>
      </c>
      <c r="Y30" s="60">
        <f t="shared" si="2"/>
        <v>658.36269639158581</v>
      </c>
      <c r="Z30" s="60">
        <f t="shared" si="2"/>
        <v>726.59981420311419</v>
      </c>
    </row>
    <row r="31" spans="1:26" s="4" customFormat="1" ht="15.75" x14ac:dyDescent="0.25">
      <c r="A31" s="9" t="s">
        <v>37</v>
      </c>
      <c r="B31" s="5">
        <v>34.1</v>
      </c>
      <c r="C31" s="5">
        <v>118.4</v>
      </c>
      <c r="E31" s="9" t="s">
        <v>37</v>
      </c>
      <c r="F31" s="12"/>
      <c r="G31" s="60">
        <f t="shared" si="1"/>
        <v>3319.1797179423716</v>
      </c>
      <c r="H31" s="60">
        <f t="shared" si="1"/>
        <v>3015.307894726508</v>
      </c>
      <c r="I31" s="60">
        <f t="shared" si="1"/>
        <v>2595.5100019071406</v>
      </c>
      <c r="J31" s="60">
        <f t="shared" si="1"/>
        <v>2346.0913217519901</v>
      </c>
      <c r="K31" s="60">
        <f t="shared" si="1"/>
        <v>1986.7447395173847</v>
      </c>
      <c r="L31" s="60">
        <f t="shared" si="1"/>
        <v>2697.2999332665995</v>
      </c>
      <c r="M31" s="60">
        <f t="shared" si="1"/>
        <v>1493.0968655783863</v>
      </c>
      <c r="N31" s="60">
        <f t="shared" si="1"/>
        <v>1614.4967915731515</v>
      </c>
      <c r="O31" s="60">
        <f t="shared" si="1"/>
        <v>2183.9126768257015</v>
      </c>
      <c r="P31" s="60">
        <f t="shared" si="1"/>
        <v>2502.123054527895</v>
      </c>
      <c r="Q31" s="60">
        <f t="shared" si="1"/>
        <v>2583.2645334924568</v>
      </c>
      <c r="R31" s="60">
        <f t="shared" si="1"/>
        <v>2263.1368893639651</v>
      </c>
      <c r="S31" s="60">
        <f t="shared" si="1"/>
        <v>1011.1266686226804</v>
      </c>
      <c r="T31" s="60">
        <f t="shared" si="1"/>
        <v>1888.1557192138582</v>
      </c>
      <c r="U31" s="60">
        <f t="shared" si="1"/>
        <v>436.66697837139077</v>
      </c>
      <c r="V31" s="60">
        <f t="shared" si="1"/>
        <v>644.10677686234578</v>
      </c>
      <c r="W31" s="60">
        <f t="shared" si="3"/>
        <v>0</v>
      </c>
      <c r="X31" s="60">
        <f t="shared" si="2"/>
        <v>386.21513434871946</v>
      </c>
      <c r="Y31" s="60">
        <f t="shared" si="2"/>
        <v>126.85495654486739</v>
      </c>
      <c r="Z31" s="60">
        <f t="shared" si="2"/>
        <v>586.5</v>
      </c>
    </row>
    <row r="32" spans="1:26" s="4" customFormat="1" ht="15.75" x14ac:dyDescent="0.25">
      <c r="A32" s="9" t="s">
        <v>38</v>
      </c>
      <c r="B32" s="5">
        <v>37.799999999999997</v>
      </c>
      <c r="C32" s="5">
        <v>122.6</v>
      </c>
      <c r="E32" s="9" t="s">
        <v>38</v>
      </c>
      <c r="F32" s="12"/>
      <c r="G32" s="60">
        <f t="shared" si="1"/>
        <v>3573.9135985639045</v>
      </c>
      <c r="H32" s="60">
        <f t="shared" si="1"/>
        <v>3281.0134851902089</v>
      </c>
      <c r="I32" s="60">
        <f t="shared" si="1"/>
        <v>2889.7740396093254</v>
      </c>
      <c r="J32" s="60">
        <f t="shared" si="1"/>
        <v>2650.2108670820885</v>
      </c>
      <c r="K32" s="60">
        <f t="shared" si="1"/>
        <v>2319.6010281942872</v>
      </c>
      <c r="L32" s="60">
        <f t="shared" si="1"/>
        <v>3040.5130093456264</v>
      </c>
      <c r="M32" s="60">
        <f t="shared" si="1"/>
        <v>1813.3221004554043</v>
      </c>
      <c r="N32" s="60">
        <f t="shared" si="1"/>
        <v>1956.2929841922953</v>
      </c>
      <c r="O32" s="60">
        <f t="shared" si="1"/>
        <v>2423.8650148058982</v>
      </c>
      <c r="P32" s="60">
        <f t="shared" si="1"/>
        <v>2743.9192790605193</v>
      </c>
      <c r="Q32" s="60">
        <f t="shared" si="1"/>
        <v>2833.6242693765871</v>
      </c>
      <c r="R32" s="60">
        <f t="shared" si="1"/>
        <v>2522.2779882479254</v>
      </c>
      <c r="S32" s="60">
        <f t="shared" si="1"/>
        <v>1229.0718815431414</v>
      </c>
      <c r="T32" s="60">
        <f t="shared" si="1"/>
        <v>2081.8456066673148</v>
      </c>
      <c r="U32" s="60">
        <f t="shared" si="1"/>
        <v>782.89918891259549</v>
      </c>
      <c r="V32" s="60">
        <f t="shared" si="1"/>
        <v>766.76977639966924</v>
      </c>
      <c r="W32" s="60">
        <f t="shared" si="3"/>
        <v>386.21513434871946</v>
      </c>
      <c r="X32" s="60">
        <f t="shared" si="2"/>
        <v>0</v>
      </c>
      <c r="Y32" s="60">
        <f t="shared" si="2"/>
        <v>512.87937178248842</v>
      </c>
      <c r="Z32" s="60">
        <f t="shared" si="2"/>
        <v>262.56290674807843</v>
      </c>
    </row>
    <row r="33" spans="1:26" s="4" customFormat="1" ht="15.75" x14ac:dyDescent="0.25">
      <c r="A33" s="9" t="s">
        <v>39</v>
      </c>
      <c r="B33" s="5">
        <v>32.799999999999997</v>
      </c>
      <c r="C33" s="5">
        <v>117.1</v>
      </c>
      <c r="E33" s="9" t="s">
        <v>39</v>
      </c>
      <c r="F33" s="12"/>
      <c r="G33" s="60">
        <f t="shared" si="1"/>
        <v>3247.7384531393532</v>
      </c>
      <c r="H33" s="60">
        <f t="shared" si="1"/>
        <v>2940.274517795915</v>
      </c>
      <c r="I33" s="60">
        <f t="shared" si="1"/>
        <v>2510.1684106848284</v>
      </c>
      <c r="J33" s="60">
        <f t="shared" si="1"/>
        <v>2257.3547993171114</v>
      </c>
      <c r="K33" s="60">
        <f t="shared" si="1"/>
        <v>1886.7179121426702</v>
      </c>
      <c r="L33" s="60">
        <f t="shared" si="1"/>
        <v>2591.5080956848269</v>
      </c>
      <c r="M33" s="60">
        <f t="shared" si="1"/>
        <v>1400.6999999999998</v>
      </c>
      <c r="N33" s="60">
        <f t="shared" si="1"/>
        <v>1511.5410315304041</v>
      </c>
      <c r="O33" s="60">
        <f t="shared" si="1"/>
        <v>2121.5227927128185</v>
      </c>
      <c r="P33" s="60">
        <f t="shared" si="1"/>
        <v>2437.7222483293704</v>
      </c>
      <c r="Q33" s="60">
        <f t="shared" si="1"/>
        <v>2515.2842483504719</v>
      </c>
      <c r="R33" s="60">
        <f t="shared" si="1"/>
        <v>2192.8543043257573</v>
      </c>
      <c r="S33" s="60">
        <f t="shared" si="1"/>
        <v>970.52369368295115</v>
      </c>
      <c r="T33" s="60">
        <f t="shared" si="1"/>
        <v>1845.3856182380957</v>
      </c>
      <c r="U33" s="60">
        <f t="shared" si="1"/>
        <v>348.36459349365578</v>
      </c>
      <c r="V33" s="60">
        <f t="shared" si="1"/>
        <v>658.36269639158581</v>
      </c>
      <c r="W33" s="60">
        <f t="shared" si="3"/>
        <v>126.85495654486739</v>
      </c>
      <c r="X33" s="60">
        <f t="shared" si="2"/>
        <v>512.87937178248842</v>
      </c>
      <c r="Y33" s="60">
        <f t="shared" si="2"/>
        <v>0</v>
      </c>
      <c r="Z33" s="60">
        <f t="shared" si="2"/>
        <v>708.82179001495217</v>
      </c>
    </row>
    <row r="34" spans="1:26" s="4" customFormat="1" ht="15.75" x14ac:dyDescent="0.25">
      <c r="A34" s="9" t="s">
        <v>40</v>
      </c>
      <c r="B34" s="5">
        <v>41.6</v>
      </c>
      <c r="C34" s="5">
        <v>122.4</v>
      </c>
      <c r="E34" s="9" t="s">
        <v>40</v>
      </c>
      <c r="F34" s="12"/>
      <c r="G34" s="60">
        <f t="shared" si="1"/>
        <v>3546.9288758022767</v>
      </c>
      <c r="H34" s="60">
        <f t="shared" si="1"/>
        <v>3265.5666966087224</v>
      </c>
      <c r="I34" s="60">
        <f t="shared" si="1"/>
        <v>2904.1705735028727</v>
      </c>
      <c r="J34" s="60">
        <f t="shared" si="1"/>
        <v>2676.6664416770354</v>
      </c>
      <c r="K34" s="60">
        <f t="shared" si="1"/>
        <v>2381.0599341469756</v>
      </c>
      <c r="L34" s="60">
        <f t="shared" si="1"/>
        <v>3109.198494789292</v>
      </c>
      <c r="M34" s="60">
        <f t="shared" si="1"/>
        <v>1867.8492444520255</v>
      </c>
      <c r="N34" s="60">
        <f t="shared" si="1"/>
        <v>2033.1479631350003</v>
      </c>
      <c r="O34" s="60">
        <f t="shared" si="1"/>
        <v>2394.3397691221685</v>
      </c>
      <c r="P34" s="60">
        <f t="shared" si="1"/>
        <v>2712.2617738706576</v>
      </c>
      <c r="Q34" s="60">
        <f t="shared" si="1"/>
        <v>2808.3084766456836</v>
      </c>
      <c r="R34" s="60">
        <f t="shared" si="1"/>
        <v>2507.7774482597142</v>
      </c>
      <c r="S34" s="60">
        <f t="shared" si="1"/>
        <v>1213.8706232543896</v>
      </c>
      <c r="T34" s="60">
        <f t="shared" si="1"/>
        <v>2021.5586981336955</v>
      </c>
      <c r="U34" s="60">
        <f t="shared" si="1"/>
        <v>904.1369918325438</v>
      </c>
      <c r="V34" s="60">
        <f t="shared" si="1"/>
        <v>726.59981420311419</v>
      </c>
      <c r="W34" s="60">
        <f t="shared" si="3"/>
        <v>586.5</v>
      </c>
      <c r="X34" s="60">
        <f t="shared" si="2"/>
        <v>262.56290674807843</v>
      </c>
      <c r="Y34" s="60">
        <f t="shared" si="2"/>
        <v>708.82179001495217</v>
      </c>
      <c r="Z34" s="60">
        <f t="shared" si="2"/>
        <v>0</v>
      </c>
    </row>
  </sheetData>
  <mergeCells count="1">
    <mergeCell ref="A11:C11"/>
  </mergeCells>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C2FD6-B36C-7545-9A48-4B5D25B0BBB5}">
  <dimension ref="A2:E70"/>
  <sheetViews>
    <sheetView zoomScale="75" zoomScaleNormal="75" workbookViewId="0">
      <selection activeCell="J57" sqref="J57"/>
    </sheetView>
  </sheetViews>
  <sheetFormatPr defaultColWidth="11" defaultRowHeight="15.75" x14ac:dyDescent="0.25"/>
  <sheetData>
    <row r="2" spans="1:2" ht="18.75" x14ac:dyDescent="0.3">
      <c r="A2" s="35" t="s">
        <v>44</v>
      </c>
      <c r="B2" s="35"/>
    </row>
    <row r="4" spans="1:2" ht="16.5" thickBot="1" x14ac:dyDescent="0.3">
      <c r="A4" s="2" t="s">
        <v>42</v>
      </c>
      <c r="B4" s="2" t="s">
        <v>43</v>
      </c>
    </row>
    <row r="5" spans="1:2" ht="16.5" thickTop="1" x14ac:dyDescent="0.25">
      <c r="A5" s="1">
        <v>63</v>
      </c>
      <c r="B5" t="str">
        <f>VLOOKUP(A5, $D$22:$E$26, 2, TRUE)</f>
        <v>D</v>
      </c>
    </row>
    <row r="6" spans="1:2" x14ac:dyDescent="0.25">
      <c r="A6" s="1">
        <v>40</v>
      </c>
      <c r="B6" t="str">
        <f>VLOOKUP(A6, $D$22:$E$26, 2, TRUE)</f>
        <v>F</v>
      </c>
    </row>
    <row r="7" spans="1:2" x14ac:dyDescent="0.25">
      <c r="A7" s="1">
        <v>44</v>
      </c>
      <c r="B7" t="str">
        <f t="shared" ref="B7:B70" si="0">VLOOKUP(A7, $D$22:$E$26, 2, TRUE)</f>
        <v>F</v>
      </c>
    </row>
    <row r="8" spans="1:2" x14ac:dyDescent="0.25">
      <c r="A8" s="1">
        <v>74</v>
      </c>
      <c r="B8" t="str">
        <f t="shared" si="0"/>
        <v>C</v>
      </c>
    </row>
    <row r="9" spans="1:2" x14ac:dyDescent="0.25">
      <c r="A9" s="1">
        <v>99</v>
      </c>
      <c r="B9" t="str">
        <f t="shared" si="0"/>
        <v>A</v>
      </c>
    </row>
    <row r="10" spans="1:2" x14ac:dyDescent="0.25">
      <c r="A10" s="1">
        <v>82</v>
      </c>
      <c r="B10" t="str">
        <f t="shared" si="0"/>
        <v>B</v>
      </c>
    </row>
    <row r="11" spans="1:2" x14ac:dyDescent="0.25">
      <c r="A11" s="1">
        <v>48</v>
      </c>
      <c r="B11" t="str">
        <f t="shared" si="0"/>
        <v>F</v>
      </c>
    </row>
    <row r="12" spans="1:2" x14ac:dyDescent="0.25">
      <c r="A12" s="1">
        <v>47</v>
      </c>
      <c r="B12" t="str">
        <f t="shared" si="0"/>
        <v>F</v>
      </c>
    </row>
    <row r="13" spans="1:2" x14ac:dyDescent="0.25">
      <c r="A13" s="1">
        <v>51</v>
      </c>
      <c r="B13" t="str">
        <f t="shared" si="0"/>
        <v>F</v>
      </c>
    </row>
    <row r="14" spans="1:2" x14ac:dyDescent="0.25">
      <c r="A14" s="1">
        <v>83</v>
      </c>
      <c r="B14" t="str">
        <f t="shared" si="0"/>
        <v>B</v>
      </c>
    </row>
    <row r="15" spans="1:2" x14ac:dyDescent="0.25">
      <c r="A15" s="1">
        <v>90</v>
      </c>
      <c r="B15" t="str">
        <f t="shared" si="0"/>
        <v>A</v>
      </c>
    </row>
    <row r="16" spans="1:2" x14ac:dyDescent="0.25">
      <c r="A16" s="1">
        <v>64</v>
      </c>
      <c r="B16" t="str">
        <f t="shared" si="0"/>
        <v>D</v>
      </c>
    </row>
    <row r="17" spans="1:5" x14ac:dyDescent="0.25">
      <c r="A17" s="1">
        <v>88</v>
      </c>
      <c r="B17" t="str">
        <f t="shared" si="0"/>
        <v>B</v>
      </c>
    </row>
    <row r="18" spans="1:5" x14ac:dyDescent="0.25">
      <c r="A18" s="1">
        <v>84</v>
      </c>
      <c r="B18" t="str">
        <f t="shared" si="0"/>
        <v>B</v>
      </c>
    </row>
    <row r="19" spans="1:5" x14ac:dyDescent="0.25">
      <c r="A19" s="1">
        <v>64</v>
      </c>
      <c r="B19" t="str">
        <f t="shared" si="0"/>
        <v>D</v>
      </c>
    </row>
    <row r="20" spans="1:5" x14ac:dyDescent="0.25">
      <c r="A20" s="1">
        <v>56</v>
      </c>
      <c r="B20" t="str">
        <f t="shared" si="0"/>
        <v>F</v>
      </c>
    </row>
    <row r="21" spans="1:5" ht="16.5" thickBot="1" x14ac:dyDescent="0.3">
      <c r="A21" s="1">
        <v>64</v>
      </c>
      <c r="B21" t="str">
        <f t="shared" si="0"/>
        <v>D</v>
      </c>
      <c r="D21" s="38" t="s">
        <v>45</v>
      </c>
      <c r="E21" s="38"/>
    </row>
    <row r="22" spans="1:5" ht="16.5" thickTop="1" x14ac:dyDescent="0.25">
      <c r="A22" s="1">
        <v>99</v>
      </c>
      <c r="B22" t="str">
        <f t="shared" si="0"/>
        <v>A</v>
      </c>
      <c r="D22">
        <v>0</v>
      </c>
      <c r="E22" t="s">
        <v>46</v>
      </c>
    </row>
    <row r="23" spans="1:5" x14ac:dyDescent="0.25">
      <c r="A23" s="1">
        <v>55</v>
      </c>
      <c r="B23" t="str">
        <f t="shared" si="0"/>
        <v>F</v>
      </c>
      <c r="D23">
        <v>60</v>
      </c>
      <c r="E23" t="s">
        <v>47</v>
      </c>
    </row>
    <row r="24" spans="1:5" x14ac:dyDescent="0.25">
      <c r="A24" s="1">
        <v>69</v>
      </c>
      <c r="B24" t="str">
        <f t="shared" si="0"/>
        <v>D</v>
      </c>
      <c r="D24">
        <v>70</v>
      </c>
      <c r="E24" t="s">
        <v>48</v>
      </c>
    </row>
    <row r="25" spans="1:5" x14ac:dyDescent="0.25">
      <c r="A25" s="1">
        <v>54</v>
      </c>
      <c r="B25" t="str">
        <f t="shared" si="0"/>
        <v>F</v>
      </c>
      <c r="D25">
        <v>80</v>
      </c>
      <c r="E25" t="s">
        <v>49</v>
      </c>
    </row>
    <row r="26" spans="1:5" x14ac:dyDescent="0.25">
      <c r="A26" s="1">
        <v>98</v>
      </c>
      <c r="B26" t="str">
        <f t="shared" si="0"/>
        <v>A</v>
      </c>
      <c r="D26">
        <v>90</v>
      </c>
      <c r="E26" t="s">
        <v>50</v>
      </c>
    </row>
    <row r="27" spans="1:5" x14ac:dyDescent="0.25">
      <c r="A27" s="1">
        <v>51</v>
      </c>
      <c r="B27" t="str">
        <f t="shared" si="0"/>
        <v>F</v>
      </c>
    </row>
    <row r="28" spans="1:5" x14ac:dyDescent="0.25">
      <c r="A28" s="1">
        <v>59</v>
      </c>
      <c r="B28" t="str">
        <f t="shared" si="0"/>
        <v>F</v>
      </c>
    </row>
    <row r="29" spans="1:5" x14ac:dyDescent="0.25">
      <c r="A29" s="1">
        <v>77</v>
      </c>
      <c r="B29" t="str">
        <f t="shared" si="0"/>
        <v>C</v>
      </c>
    </row>
    <row r="30" spans="1:5" x14ac:dyDescent="0.25">
      <c r="A30" s="1">
        <v>58</v>
      </c>
      <c r="B30" t="str">
        <f t="shared" si="0"/>
        <v>F</v>
      </c>
    </row>
    <row r="31" spans="1:5" x14ac:dyDescent="0.25">
      <c r="A31" s="1">
        <v>83</v>
      </c>
      <c r="B31" t="str">
        <f t="shared" si="0"/>
        <v>B</v>
      </c>
    </row>
    <row r="32" spans="1:5" x14ac:dyDescent="0.25">
      <c r="A32" s="1">
        <v>71</v>
      </c>
      <c r="B32" t="str">
        <f t="shared" si="0"/>
        <v>C</v>
      </c>
    </row>
    <row r="33" spans="1:2" x14ac:dyDescent="0.25">
      <c r="A33" s="1">
        <v>65</v>
      </c>
      <c r="B33" t="str">
        <f t="shared" si="0"/>
        <v>D</v>
      </c>
    </row>
    <row r="34" spans="1:2" x14ac:dyDescent="0.25">
      <c r="A34" s="1">
        <v>97</v>
      </c>
      <c r="B34" t="str">
        <f t="shared" si="0"/>
        <v>A</v>
      </c>
    </row>
    <row r="35" spans="1:2" x14ac:dyDescent="0.25">
      <c r="A35" s="1">
        <v>90</v>
      </c>
      <c r="B35" t="str">
        <f t="shared" si="0"/>
        <v>A</v>
      </c>
    </row>
    <row r="36" spans="1:2" x14ac:dyDescent="0.25">
      <c r="A36" s="1">
        <v>81</v>
      </c>
      <c r="B36" t="str">
        <f t="shared" si="0"/>
        <v>B</v>
      </c>
    </row>
    <row r="37" spans="1:2" x14ac:dyDescent="0.25">
      <c r="A37" s="1">
        <v>99</v>
      </c>
      <c r="B37" t="str">
        <f t="shared" si="0"/>
        <v>A</v>
      </c>
    </row>
    <row r="38" spans="1:2" x14ac:dyDescent="0.25">
      <c r="A38" s="1">
        <v>58</v>
      </c>
      <c r="B38" t="str">
        <f t="shared" si="0"/>
        <v>F</v>
      </c>
    </row>
    <row r="39" spans="1:2" x14ac:dyDescent="0.25">
      <c r="A39" s="1">
        <v>84</v>
      </c>
      <c r="B39" t="str">
        <f t="shared" si="0"/>
        <v>B</v>
      </c>
    </row>
    <row r="40" spans="1:2" x14ac:dyDescent="0.25">
      <c r="A40" s="1">
        <v>97</v>
      </c>
      <c r="B40" t="str">
        <f t="shared" si="0"/>
        <v>A</v>
      </c>
    </row>
    <row r="41" spans="1:2" x14ac:dyDescent="0.25">
      <c r="A41" s="1">
        <v>66</v>
      </c>
      <c r="B41" t="str">
        <f t="shared" si="0"/>
        <v>D</v>
      </c>
    </row>
    <row r="42" spans="1:2" x14ac:dyDescent="0.25">
      <c r="A42" s="1">
        <v>100</v>
      </c>
      <c r="B42" t="str">
        <f t="shared" si="0"/>
        <v>A</v>
      </c>
    </row>
    <row r="43" spans="1:2" x14ac:dyDescent="0.25">
      <c r="A43" s="1">
        <v>67</v>
      </c>
      <c r="B43" t="str">
        <f t="shared" si="0"/>
        <v>D</v>
      </c>
    </row>
    <row r="44" spans="1:2" x14ac:dyDescent="0.25">
      <c r="A44" s="1">
        <v>91</v>
      </c>
      <c r="B44" t="str">
        <f t="shared" si="0"/>
        <v>A</v>
      </c>
    </row>
    <row r="45" spans="1:2" x14ac:dyDescent="0.25">
      <c r="A45" s="1">
        <v>40</v>
      </c>
      <c r="B45" t="str">
        <f t="shared" si="0"/>
        <v>F</v>
      </c>
    </row>
    <row r="46" spans="1:2" x14ac:dyDescent="0.25">
      <c r="A46" s="1">
        <v>71</v>
      </c>
      <c r="B46" t="str">
        <f t="shared" si="0"/>
        <v>C</v>
      </c>
    </row>
    <row r="47" spans="1:2" x14ac:dyDescent="0.25">
      <c r="A47" s="1">
        <v>72</v>
      </c>
      <c r="B47" t="str">
        <f t="shared" si="0"/>
        <v>C</v>
      </c>
    </row>
    <row r="48" spans="1:2" x14ac:dyDescent="0.25">
      <c r="A48" s="1">
        <v>64</v>
      </c>
      <c r="B48" t="str">
        <f t="shared" si="0"/>
        <v>D</v>
      </c>
    </row>
    <row r="49" spans="1:2" x14ac:dyDescent="0.25">
      <c r="A49" s="1">
        <v>85</v>
      </c>
      <c r="B49" t="str">
        <f t="shared" si="0"/>
        <v>B</v>
      </c>
    </row>
    <row r="50" spans="1:2" x14ac:dyDescent="0.25">
      <c r="A50" s="1">
        <v>90</v>
      </c>
      <c r="B50" t="str">
        <f>VLOOKUP(A50, $D$22:$E$26, 2, TRUE)</f>
        <v>A</v>
      </c>
    </row>
    <row r="51" spans="1:2" x14ac:dyDescent="0.25">
      <c r="A51" s="1">
        <v>75</v>
      </c>
      <c r="B51" t="str">
        <f t="shared" si="0"/>
        <v>C</v>
      </c>
    </row>
    <row r="52" spans="1:2" x14ac:dyDescent="0.25">
      <c r="A52" s="1">
        <v>59</v>
      </c>
      <c r="B52" t="str">
        <f t="shared" si="0"/>
        <v>F</v>
      </c>
    </row>
    <row r="53" spans="1:2" x14ac:dyDescent="0.25">
      <c r="A53" s="1">
        <v>88</v>
      </c>
      <c r="B53" t="str">
        <f t="shared" si="0"/>
        <v>B</v>
      </c>
    </row>
    <row r="54" spans="1:2" x14ac:dyDescent="0.25">
      <c r="A54" s="1">
        <v>74</v>
      </c>
      <c r="B54" t="str">
        <f t="shared" si="0"/>
        <v>C</v>
      </c>
    </row>
    <row r="55" spans="1:2" x14ac:dyDescent="0.25">
      <c r="A55" s="1">
        <v>78</v>
      </c>
      <c r="B55" t="str">
        <f t="shared" si="0"/>
        <v>C</v>
      </c>
    </row>
    <row r="56" spans="1:2" x14ac:dyDescent="0.25">
      <c r="A56" s="1">
        <v>87</v>
      </c>
      <c r="B56" t="str">
        <f t="shared" si="0"/>
        <v>B</v>
      </c>
    </row>
    <row r="57" spans="1:2" x14ac:dyDescent="0.25">
      <c r="A57" s="1">
        <v>53</v>
      </c>
      <c r="B57" t="str">
        <f t="shared" si="0"/>
        <v>F</v>
      </c>
    </row>
    <row r="58" spans="1:2" x14ac:dyDescent="0.25">
      <c r="A58" s="1">
        <v>76</v>
      </c>
      <c r="B58" t="str">
        <f t="shared" si="0"/>
        <v>C</v>
      </c>
    </row>
    <row r="59" spans="1:2" x14ac:dyDescent="0.25">
      <c r="A59" s="1">
        <v>75</v>
      </c>
      <c r="B59" t="str">
        <f t="shared" si="0"/>
        <v>C</v>
      </c>
    </row>
    <row r="60" spans="1:2" x14ac:dyDescent="0.25">
      <c r="A60" s="1">
        <v>92</v>
      </c>
      <c r="B60" t="str">
        <f t="shared" si="0"/>
        <v>A</v>
      </c>
    </row>
    <row r="61" spans="1:2" x14ac:dyDescent="0.25">
      <c r="A61" s="1">
        <v>56</v>
      </c>
      <c r="B61" t="str">
        <f t="shared" si="0"/>
        <v>F</v>
      </c>
    </row>
    <row r="62" spans="1:2" x14ac:dyDescent="0.25">
      <c r="A62" s="1">
        <v>89</v>
      </c>
      <c r="B62" t="str">
        <f t="shared" si="0"/>
        <v>B</v>
      </c>
    </row>
    <row r="63" spans="1:2" x14ac:dyDescent="0.25">
      <c r="A63" s="1">
        <v>74</v>
      </c>
      <c r="B63" t="str">
        <f t="shared" si="0"/>
        <v>C</v>
      </c>
    </row>
    <row r="64" spans="1:2" x14ac:dyDescent="0.25">
      <c r="A64" s="1">
        <v>50</v>
      </c>
      <c r="B64" t="str">
        <f t="shared" si="0"/>
        <v>F</v>
      </c>
    </row>
    <row r="65" spans="1:2" x14ac:dyDescent="0.25">
      <c r="A65" s="1">
        <v>40</v>
      </c>
      <c r="B65" t="str">
        <f t="shared" si="0"/>
        <v>F</v>
      </c>
    </row>
    <row r="66" spans="1:2" x14ac:dyDescent="0.25">
      <c r="A66" s="1">
        <v>61</v>
      </c>
      <c r="B66" t="str">
        <f t="shared" si="0"/>
        <v>D</v>
      </c>
    </row>
    <row r="67" spans="1:2" x14ac:dyDescent="0.25">
      <c r="A67" s="1">
        <v>72</v>
      </c>
      <c r="B67" t="str">
        <f t="shared" si="0"/>
        <v>C</v>
      </c>
    </row>
    <row r="68" spans="1:2" x14ac:dyDescent="0.25">
      <c r="A68" s="1">
        <v>68</v>
      </c>
      <c r="B68" t="str">
        <f t="shared" si="0"/>
        <v>D</v>
      </c>
    </row>
    <row r="69" spans="1:2" x14ac:dyDescent="0.25">
      <c r="A69" s="1">
        <v>90</v>
      </c>
      <c r="B69" t="str">
        <f t="shared" si="0"/>
        <v>A</v>
      </c>
    </row>
    <row r="70" spans="1:2" x14ac:dyDescent="0.25">
      <c r="A70" s="1">
        <v>63</v>
      </c>
      <c r="B70" t="str">
        <f t="shared" si="0"/>
        <v>D</v>
      </c>
    </row>
  </sheetData>
  <mergeCells count="2">
    <mergeCell ref="A2:B2"/>
    <mergeCell ref="D21:E2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1A92F-F43C-4548-85F0-D95CA7D4A497}">
  <dimension ref="A2:G425"/>
  <sheetViews>
    <sheetView topLeftCell="A2" zoomScale="89" zoomScaleNormal="89" workbookViewId="0">
      <selection sqref="A1:C1048576"/>
    </sheetView>
  </sheetViews>
  <sheetFormatPr defaultColWidth="11" defaultRowHeight="15.75" x14ac:dyDescent="0.25"/>
  <cols>
    <col min="2" max="2" width="20.125" bestFit="1" customWidth="1"/>
    <col min="3" max="3" width="14.875" bestFit="1" customWidth="1"/>
    <col min="5" max="5" width="25.5" customWidth="1"/>
    <col min="6" max="6" width="49.375" customWidth="1"/>
    <col min="7" max="7" width="51.125" customWidth="1"/>
  </cols>
  <sheetData>
    <row r="2" spans="1:5" ht="18.75" customHeight="1" x14ac:dyDescent="0.25">
      <c r="A2" s="61" t="s">
        <v>459</v>
      </c>
      <c r="B2" s="61" t="s">
        <v>51</v>
      </c>
      <c r="C2" s="61" t="s">
        <v>52</v>
      </c>
    </row>
    <row r="3" spans="1:5" x14ac:dyDescent="0.25">
      <c r="A3" s="63">
        <v>345</v>
      </c>
      <c r="B3" s="63" t="s">
        <v>397</v>
      </c>
      <c r="C3" s="66">
        <v>22000000</v>
      </c>
    </row>
    <row r="4" spans="1:5" ht="16.5" thickBot="1" x14ac:dyDescent="0.3">
      <c r="A4" s="23">
        <v>1</v>
      </c>
      <c r="B4" s="23" t="s">
        <v>53</v>
      </c>
      <c r="C4" s="30">
        <v>13166667</v>
      </c>
    </row>
    <row r="5" spans="1:5" ht="16.5" thickTop="1" x14ac:dyDescent="0.25">
      <c r="A5" s="21">
        <v>60</v>
      </c>
      <c r="B5" s="21" t="s">
        <v>112</v>
      </c>
      <c r="C5" s="29">
        <v>13033075</v>
      </c>
    </row>
    <row r="6" spans="1:5" x14ac:dyDescent="0.25">
      <c r="A6" s="23">
        <v>61</v>
      </c>
      <c r="B6" s="23" t="s">
        <v>113</v>
      </c>
      <c r="C6" s="30">
        <v>13000000</v>
      </c>
    </row>
    <row r="7" spans="1:5" x14ac:dyDescent="0.25">
      <c r="A7" s="23">
        <v>232</v>
      </c>
      <c r="B7" s="23" t="s">
        <v>284</v>
      </c>
      <c r="C7" s="30">
        <v>12600000</v>
      </c>
    </row>
    <row r="8" spans="1:5" x14ac:dyDescent="0.25">
      <c r="A8" s="23">
        <v>233</v>
      </c>
      <c r="B8" s="23" t="s">
        <v>285</v>
      </c>
      <c r="C8" s="30">
        <v>12357143</v>
      </c>
    </row>
    <row r="9" spans="1:5" x14ac:dyDescent="0.25">
      <c r="A9" s="23">
        <v>376</v>
      </c>
      <c r="B9" s="23" t="s">
        <v>428</v>
      </c>
      <c r="C9" s="30">
        <v>12200000</v>
      </c>
    </row>
    <row r="10" spans="1:5" x14ac:dyDescent="0.25">
      <c r="A10" s="23">
        <v>32</v>
      </c>
      <c r="B10" s="23" t="s">
        <v>84</v>
      </c>
      <c r="C10" s="30">
        <v>12049040</v>
      </c>
    </row>
    <row r="11" spans="1:5" x14ac:dyDescent="0.25">
      <c r="A11" s="23">
        <v>377</v>
      </c>
      <c r="B11" s="23" t="s">
        <v>429</v>
      </c>
      <c r="C11" s="30">
        <v>11500000</v>
      </c>
    </row>
    <row r="12" spans="1:5" x14ac:dyDescent="0.25">
      <c r="A12" s="23">
        <v>234</v>
      </c>
      <c r="B12" s="23" t="s">
        <v>286</v>
      </c>
      <c r="C12" s="30">
        <v>10300000</v>
      </c>
    </row>
    <row r="13" spans="1:5" x14ac:dyDescent="0.25">
      <c r="A13" s="23">
        <v>118</v>
      </c>
      <c r="B13" s="23" t="s">
        <v>170</v>
      </c>
      <c r="C13" s="30">
        <v>10000000</v>
      </c>
      <c r="E13" t="s">
        <v>507</v>
      </c>
    </row>
    <row r="14" spans="1:5" x14ac:dyDescent="0.25">
      <c r="A14" s="23">
        <v>235</v>
      </c>
      <c r="B14" s="23" t="s">
        <v>287</v>
      </c>
      <c r="C14" s="30">
        <v>10000000</v>
      </c>
    </row>
    <row r="15" spans="1:5" x14ac:dyDescent="0.25">
      <c r="A15" s="23">
        <v>92</v>
      </c>
      <c r="B15" s="23" t="s">
        <v>144</v>
      </c>
      <c r="C15" s="30">
        <v>9927000</v>
      </c>
    </row>
    <row r="16" spans="1:5" x14ac:dyDescent="0.25">
      <c r="A16" s="23">
        <v>93</v>
      </c>
      <c r="B16" s="23" t="s">
        <v>145</v>
      </c>
      <c r="C16" s="30">
        <v>9250000</v>
      </c>
    </row>
    <row r="17" spans="1:7" x14ac:dyDescent="0.25">
      <c r="A17" s="23">
        <v>236</v>
      </c>
      <c r="B17" s="23" t="s">
        <v>288</v>
      </c>
      <c r="C17" s="30">
        <v>9150000</v>
      </c>
    </row>
    <row r="18" spans="1:7" x14ac:dyDescent="0.25">
      <c r="A18" s="23">
        <v>318</v>
      </c>
      <c r="B18" s="23" t="s">
        <v>370</v>
      </c>
      <c r="C18" s="30">
        <v>9000000</v>
      </c>
      <c r="E18" t="s">
        <v>505</v>
      </c>
      <c r="F18" t="s">
        <v>506</v>
      </c>
    </row>
    <row r="19" spans="1:7" x14ac:dyDescent="0.25">
      <c r="A19" s="23">
        <v>119</v>
      </c>
      <c r="B19" s="23" t="s">
        <v>171</v>
      </c>
      <c r="C19" s="30">
        <v>8911948</v>
      </c>
      <c r="E19">
        <f>MAX(C7:C407)</f>
        <v>12600000</v>
      </c>
      <c r="F19" t="str">
        <f>INDEX(B7:B407, MATCH(MAX(C7:C407), C7:C407, 0))</f>
        <v xml:space="preserve">dl-Derek Jeter </v>
      </c>
    </row>
    <row r="20" spans="1:7" x14ac:dyDescent="0.25">
      <c r="A20" s="23">
        <v>346</v>
      </c>
      <c r="B20" s="23" t="s">
        <v>398</v>
      </c>
      <c r="C20" s="30">
        <v>8620921</v>
      </c>
    </row>
    <row r="21" spans="1:7" x14ac:dyDescent="0.25">
      <c r="A21" s="23">
        <v>347</v>
      </c>
      <c r="B21" s="23" t="s">
        <v>399</v>
      </c>
      <c r="C21" s="30">
        <v>8600000</v>
      </c>
    </row>
    <row r="22" spans="1:7" x14ac:dyDescent="0.25">
      <c r="A22" s="23">
        <v>120</v>
      </c>
      <c r="B22" s="23" t="s">
        <v>172</v>
      </c>
      <c r="C22" s="30">
        <v>8175000</v>
      </c>
    </row>
    <row r="23" spans="1:7" x14ac:dyDescent="0.25">
      <c r="A23" s="23">
        <v>121</v>
      </c>
      <c r="B23" s="23" t="s">
        <v>173</v>
      </c>
      <c r="C23" s="30">
        <v>8000000</v>
      </c>
    </row>
    <row r="24" spans="1:7" x14ac:dyDescent="0.25">
      <c r="A24" s="23">
        <v>205</v>
      </c>
      <c r="B24" s="23" t="s">
        <v>257</v>
      </c>
      <c r="C24" s="30">
        <v>7750000</v>
      </c>
      <c r="E24" t="s">
        <v>509</v>
      </c>
      <c r="F24" t="s">
        <v>508</v>
      </c>
    </row>
    <row r="25" spans="1:7" x14ac:dyDescent="0.25">
      <c r="A25" s="23">
        <v>148</v>
      </c>
      <c r="B25" s="23" t="s">
        <v>200</v>
      </c>
      <c r="C25" s="30">
        <v>7500000</v>
      </c>
      <c r="E25" t="str" cm="1">
        <f t="array" ref="E25:E425">_xlfn._xlws.SORT(C2:C402, 1, -1)</f>
        <v>salary</v>
      </c>
      <c r="F25" t="str">
        <f>INDEX(B2:B402, MATCH(LARGE(C2:C402, 1), C2:C402, 0))</f>
        <v xml:space="preserve">Alex Rodriguez </v>
      </c>
      <c r="G25" t="s">
        <v>510</v>
      </c>
    </row>
    <row r="26" spans="1:7" x14ac:dyDescent="0.25">
      <c r="A26" s="23">
        <v>290</v>
      </c>
      <c r="B26" s="23" t="s">
        <v>342</v>
      </c>
      <c r="C26" s="30">
        <v>7500000</v>
      </c>
      <c r="E26">
        <v>22000000</v>
      </c>
    </row>
    <row r="27" spans="1:7" x14ac:dyDescent="0.25">
      <c r="A27" s="23">
        <v>348</v>
      </c>
      <c r="B27" s="23" t="s">
        <v>400</v>
      </c>
      <c r="C27" s="30">
        <v>7500000</v>
      </c>
      <c r="E27">
        <v>13166667</v>
      </c>
    </row>
    <row r="28" spans="1:7" x14ac:dyDescent="0.25">
      <c r="A28" s="23">
        <v>319</v>
      </c>
      <c r="B28" s="23" t="s">
        <v>371</v>
      </c>
      <c r="C28" s="30">
        <v>7479409</v>
      </c>
      <c r="E28">
        <v>13033075</v>
      </c>
    </row>
    <row r="29" spans="1:7" x14ac:dyDescent="0.25">
      <c r="A29" s="23">
        <v>122</v>
      </c>
      <c r="B29" s="23" t="s">
        <v>174</v>
      </c>
      <c r="C29" s="30">
        <v>7342698</v>
      </c>
      <c r="E29">
        <v>13000000</v>
      </c>
    </row>
    <row r="30" spans="1:7" x14ac:dyDescent="0.25">
      <c r="A30" s="23">
        <v>62</v>
      </c>
      <c r="B30" s="23" t="s">
        <v>114</v>
      </c>
      <c r="C30" s="30">
        <v>7333333</v>
      </c>
      <c r="E30">
        <v>12600000</v>
      </c>
    </row>
    <row r="31" spans="1:7" x14ac:dyDescent="0.25">
      <c r="A31" s="23">
        <v>63</v>
      </c>
      <c r="B31" s="23" t="s">
        <v>115</v>
      </c>
      <c r="C31" s="30">
        <v>7250000</v>
      </c>
      <c r="E31">
        <v>12357143</v>
      </c>
    </row>
    <row r="32" spans="1:7" x14ac:dyDescent="0.25">
      <c r="A32" s="23">
        <v>320</v>
      </c>
      <c r="B32" s="23" t="s">
        <v>372</v>
      </c>
      <c r="C32" s="30">
        <v>7250000</v>
      </c>
      <c r="E32">
        <v>12200000</v>
      </c>
    </row>
    <row r="33" spans="1:5" x14ac:dyDescent="0.25">
      <c r="A33" s="23">
        <v>378</v>
      </c>
      <c r="B33" s="23" t="s">
        <v>430</v>
      </c>
      <c r="C33" s="30">
        <v>7250000</v>
      </c>
      <c r="E33">
        <v>12049040</v>
      </c>
    </row>
    <row r="34" spans="1:5" x14ac:dyDescent="0.25">
      <c r="A34" s="23">
        <v>263</v>
      </c>
      <c r="B34" s="23" t="s">
        <v>315</v>
      </c>
      <c r="C34" s="30">
        <v>7100000</v>
      </c>
      <c r="E34">
        <v>11500000</v>
      </c>
    </row>
    <row r="35" spans="1:5" x14ac:dyDescent="0.25">
      <c r="A35" s="23">
        <v>64</v>
      </c>
      <c r="B35" s="23" t="s">
        <v>116</v>
      </c>
      <c r="C35" s="30">
        <v>7000000</v>
      </c>
      <c r="E35">
        <v>10300000</v>
      </c>
    </row>
    <row r="36" spans="1:5" x14ac:dyDescent="0.25">
      <c r="A36" s="23">
        <v>237</v>
      </c>
      <c r="B36" s="23" t="s">
        <v>289</v>
      </c>
      <c r="C36" s="30">
        <v>7000000</v>
      </c>
      <c r="E36">
        <v>10000000</v>
      </c>
    </row>
    <row r="37" spans="1:5" x14ac:dyDescent="0.25">
      <c r="A37" s="23">
        <v>238</v>
      </c>
      <c r="B37" s="23" t="s">
        <v>290</v>
      </c>
      <c r="C37" s="30">
        <v>7000000</v>
      </c>
      <c r="E37">
        <v>10000000</v>
      </c>
    </row>
    <row r="38" spans="1:5" x14ac:dyDescent="0.25">
      <c r="A38" s="23">
        <v>349</v>
      </c>
      <c r="B38" s="23" t="s">
        <v>401</v>
      </c>
      <c r="C38" s="30">
        <v>7000000</v>
      </c>
      <c r="E38">
        <v>9927000</v>
      </c>
    </row>
    <row r="39" spans="1:5" x14ac:dyDescent="0.25">
      <c r="A39" s="23">
        <v>65</v>
      </c>
      <c r="B39" s="23" t="s">
        <v>117</v>
      </c>
      <c r="C39" s="30">
        <v>6750000</v>
      </c>
      <c r="E39">
        <v>9250000</v>
      </c>
    </row>
    <row r="40" spans="1:5" x14ac:dyDescent="0.25">
      <c r="A40" s="23">
        <v>291</v>
      </c>
      <c r="B40" s="23" t="s">
        <v>343</v>
      </c>
      <c r="C40" s="30">
        <v>6700000</v>
      </c>
      <c r="E40">
        <v>9150000</v>
      </c>
    </row>
    <row r="41" spans="1:5" x14ac:dyDescent="0.25">
      <c r="A41" s="23">
        <v>33</v>
      </c>
      <c r="B41" s="23" t="s">
        <v>85</v>
      </c>
      <c r="C41" s="30">
        <v>6658731</v>
      </c>
      <c r="E41">
        <v>9000000</v>
      </c>
    </row>
    <row r="42" spans="1:5" x14ac:dyDescent="0.25">
      <c r="A42" s="23">
        <v>34</v>
      </c>
      <c r="B42" s="23" t="s">
        <v>86</v>
      </c>
      <c r="C42" s="30">
        <v>6536612</v>
      </c>
      <c r="E42">
        <v>8911948</v>
      </c>
    </row>
    <row r="43" spans="1:5" x14ac:dyDescent="0.25">
      <c r="A43" s="23">
        <v>239</v>
      </c>
      <c r="B43" s="23" t="s">
        <v>291</v>
      </c>
      <c r="C43" s="30">
        <v>6500000</v>
      </c>
      <c r="E43">
        <v>8620921</v>
      </c>
    </row>
    <row r="44" spans="1:5" x14ac:dyDescent="0.25">
      <c r="A44" s="23">
        <v>292</v>
      </c>
      <c r="B44" s="23" t="s">
        <v>344</v>
      </c>
      <c r="C44" s="30">
        <v>6500000</v>
      </c>
      <c r="E44">
        <v>8600000</v>
      </c>
    </row>
    <row r="45" spans="1:5" x14ac:dyDescent="0.25">
      <c r="A45" s="23">
        <v>66</v>
      </c>
      <c r="B45" s="23" t="s">
        <v>118</v>
      </c>
      <c r="C45" s="30">
        <v>6350000</v>
      </c>
      <c r="E45">
        <v>8175000</v>
      </c>
    </row>
    <row r="46" spans="1:5" x14ac:dyDescent="0.25">
      <c r="A46" s="23">
        <v>35</v>
      </c>
      <c r="B46" s="23" t="s">
        <v>87</v>
      </c>
      <c r="C46" s="30">
        <v>6300921</v>
      </c>
      <c r="E46">
        <v>8000000</v>
      </c>
    </row>
    <row r="47" spans="1:5" x14ac:dyDescent="0.25">
      <c r="A47" s="23">
        <v>67</v>
      </c>
      <c r="B47" s="23" t="s">
        <v>119</v>
      </c>
      <c r="C47" s="30">
        <v>6250000</v>
      </c>
      <c r="E47">
        <v>7750000</v>
      </c>
    </row>
    <row r="48" spans="1:5" x14ac:dyDescent="0.25">
      <c r="A48" s="23">
        <v>123</v>
      </c>
      <c r="B48" s="23" t="s">
        <v>175</v>
      </c>
      <c r="C48" s="30">
        <v>6000000</v>
      </c>
      <c r="E48">
        <v>7500000</v>
      </c>
    </row>
    <row r="49" spans="1:5" x14ac:dyDescent="0.25">
      <c r="A49" s="23">
        <v>176</v>
      </c>
      <c r="B49" s="23" t="s">
        <v>228</v>
      </c>
      <c r="C49" s="30">
        <v>6000000</v>
      </c>
      <c r="E49">
        <v>7500000</v>
      </c>
    </row>
    <row r="50" spans="1:5" x14ac:dyDescent="0.25">
      <c r="A50" s="23">
        <v>240</v>
      </c>
      <c r="B50" s="23" t="s">
        <v>292</v>
      </c>
      <c r="C50" s="30">
        <v>6000000</v>
      </c>
      <c r="E50">
        <v>7500000</v>
      </c>
    </row>
    <row r="51" spans="1:5" x14ac:dyDescent="0.25">
      <c r="A51" s="23">
        <v>241</v>
      </c>
      <c r="B51" s="23" t="s">
        <v>293</v>
      </c>
      <c r="C51" s="30">
        <v>6000000</v>
      </c>
      <c r="E51">
        <v>7479409</v>
      </c>
    </row>
    <row r="52" spans="1:5" x14ac:dyDescent="0.25">
      <c r="A52" s="23">
        <v>350</v>
      </c>
      <c r="B52" s="23" t="s">
        <v>402</v>
      </c>
      <c r="C52" s="30">
        <v>6000000</v>
      </c>
      <c r="E52">
        <v>7342698</v>
      </c>
    </row>
    <row r="53" spans="1:5" x14ac:dyDescent="0.25">
      <c r="A53" s="23">
        <v>321</v>
      </c>
      <c r="B53" s="23" t="s">
        <v>373</v>
      </c>
      <c r="C53" s="30">
        <v>5973991</v>
      </c>
      <c r="E53">
        <v>7333333</v>
      </c>
    </row>
    <row r="54" spans="1:5" x14ac:dyDescent="0.25">
      <c r="A54" s="23">
        <v>94</v>
      </c>
      <c r="B54" s="23" t="s">
        <v>146</v>
      </c>
      <c r="C54" s="30">
        <v>5950000</v>
      </c>
      <c r="E54">
        <v>7250000</v>
      </c>
    </row>
    <row r="55" spans="1:5" x14ac:dyDescent="0.25">
      <c r="A55" s="23">
        <v>95</v>
      </c>
      <c r="B55" s="23" t="s">
        <v>147</v>
      </c>
      <c r="C55" s="30">
        <v>5900000</v>
      </c>
      <c r="E55">
        <v>7250000</v>
      </c>
    </row>
    <row r="56" spans="1:5" x14ac:dyDescent="0.25">
      <c r="A56" s="23">
        <v>124</v>
      </c>
      <c r="B56" s="23" t="s">
        <v>176</v>
      </c>
      <c r="C56" s="30">
        <v>5750000</v>
      </c>
      <c r="E56">
        <v>7250000</v>
      </c>
    </row>
    <row r="57" spans="1:5" x14ac:dyDescent="0.25">
      <c r="A57" s="23">
        <v>293</v>
      </c>
      <c r="B57" s="23" t="s">
        <v>345</v>
      </c>
      <c r="C57" s="30">
        <v>5695000</v>
      </c>
      <c r="E57">
        <v>7100000</v>
      </c>
    </row>
    <row r="58" spans="1:5" x14ac:dyDescent="0.25">
      <c r="A58" s="23">
        <v>2</v>
      </c>
      <c r="B58" s="23" t="s">
        <v>54</v>
      </c>
      <c r="C58" s="30">
        <v>5683013</v>
      </c>
      <c r="E58">
        <v>7000000</v>
      </c>
    </row>
    <row r="59" spans="1:5" x14ac:dyDescent="0.25">
      <c r="A59" s="23">
        <v>125</v>
      </c>
      <c r="B59" s="23" t="s">
        <v>177</v>
      </c>
      <c r="C59" s="30">
        <v>5666667</v>
      </c>
      <c r="E59">
        <v>7000000</v>
      </c>
    </row>
    <row r="60" spans="1:5" x14ac:dyDescent="0.25">
      <c r="A60" s="23">
        <v>322</v>
      </c>
      <c r="B60" s="23" t="s">
        <v>374</v>
      </c>
      <c r="C60" s="30">
        <v>5620316</v>
      </c>
      <c r="E60">
        <v>7000000</v>
      </c>
    </row>
    <row r="61" spans="1:5" x14ac:dyDescent="0.25">
      <c r="A61" s="23">
        <v>294</v>
      </c>
      <c r="B61" s="23" t="s">
        <v>346</v>
      </c>
      <c r="C61" s="30">
        <v>5500000</v>
      </c>
      <c r="E61">
        <v>7000000</v>
      </c>
    </row>
    <row r="62" spans="1:5" x14ac:dyDescent="0.25">
      <c r="A62" s="23">
        <v>149</v>
      </c>
      <c r="B62" s="23" t="s">
        <v>201</v>
      </c>
      <c r="C62" s="30">
        <v>5325000</v>
      </c>
      <c r="E62">
        <v>6750000</v>
      </c>
    </row>
    <row r="63" spans="1:5" x14ac:dyDescent="0.25">
      <c r="A63" s="23">
        <v>150</v>
      </c>
      <c r="B63" s="23" t="s">
        <v>202</v>
      </c>
      <c r="C63" s="30">
        <v>5300000</v>
      </c>
      <c r="E63">
        <v>6700000</v>
      </c>
    </row>
    <row r="64" spans="1:5" x14ac:dyDescent="0.25">
      <c r="A64" s="23">
        <v>151</v>
      </c>
      <c r="B64" s="23" t="s">
        <v>203</v>
      </c>
      <c r="C64" s="30">
        <v>5250000</v>
      </c>
      <c r="E64">
        <v>6658731</v>
      </c>
    </row>
    <row r="65" spans="1:5" x14ac:dyDescent="0.25">
      <c r="A65" s="23">
        <v>242</v>
      </c>
      <c r="B65" s="23" t="s">
        <v>294</v>
      </c>
      <c r="C65" s="30">
        <v>5250000</v>
      </c>
      <c r="E65">
        <v>6536612</v>
      </c>
    </row>
    <row r="66" spans="1:5" x14ac:dyDescent="0.25">
      <c r="A66" s="23">
        <v>295</v>
      </c>
      <c r="B66" s="23" t="s">
        <v>347</v>
      </c>
      <c r="C66" s="30">
        <v>5070000</v>
      </c>
      <c r="E66">
        <v>6500000</v>
      </c>
    </row>
    <row r="67" spans="1:5" x14ac:dyDescent="0.25">
      <c r="A67" s="23">
        <v>96</v>
      </c>
      <c r="B67" s="23" t="s">
        <v>148</v>
      </c>
      <c r="C67" s="30">
        <v>5000000</v>
      </c>
      <c r="E67">
        <v>6500000</v>
      </c>
    </row>
    <row r="68" spans="1:5" x14ac:dyDescent="0.25">
      <c r="A68" s="23">
        <v>126</v>
      </c>
      <c r="B68" s="23" t="s">
        <v>178</v>
      </c>
      <c r="C68" s="30">
        <v>5000000</v>
      </c>
      <c r="E68">
        <v>6350000</v>
      </c>
    </row>
    <row r="69" spans="1:5" x14ac:dyDescent="0.25">
      <c r="A69" s="23">
        <v>177</v>
      </c>
      <c r="B69" s="23" t="s">
        <v>229</v>
      </c>
      <c r="C69" s="30">
        <v>5000000</v>
      </c>
      <c r="E69">
        <v>6300921</v>
      </c>
    </row>
    <row r="70" spans="1:5" x14ac:dyDescent="0.25">
      <c r="A70" s="23">
        <v>296</v>
      </c>
      <c r="B70" s="23" t="s">
        <v>348</v>
      </c>
      <c r="C70" s="30">
        <v>5000000</v>
      </c>
      <c r="E70">
        <v>6250000</v>
      </c>
    </row>
    <row r="71" spans="1:5" x14ac:dyDescent="0.25">
      <c r="A71" s="23">
        <v>152</v>
      </c>
      <c r="B71" s="23" t="s">
        <v>204</v>
      </c>
      <c r="C71" s="30">
        <v>4662500</v>
      </c>
      <c r="E71">
        <v>6000000</v>
      </c>
    </row>
    <row r="72" spans="1:5" x14ac:dyDescent="0.25">
      <c r="A72" s="23">
        <v>68</v>
      </c>
      <c r="B72" s="23" t="s">
        <v>120</v>
      </c>
      <c r="C72" s="30">
        <v>4600000</v>
      </c>
      <c r="E72">
        <v>6000000</v>
      </c>
    </row>
    <row r="73" spans="1:5" x14ac:dyDescent="0.25">
      <c r="A73" s="23">
        <v>3</v>
      </c>
      <c r="B73" s="23" t="s">
        <v>55</v>
      </c>
      <c r="C73" s="30">
        <v>4500000</v>
      </c>
      <c r="E73">
        <v>6000000</v>
      </c>
    </row>
    <row r="74" spans="1:5" x14ac:dyDescent="0.25">
      <c r="A74" s="23">
        <v>69</v>
      </c>
      <c r="B74" s="23" t="s">
        <v>121</v>
      </c>
      <c r="C74" s="30">
        <v>4500000</v>
      </c>
      <c r="E74">
        <v>6000000</v>
      </c>
    </row>
    <row r="75" spans="1:5" x14ac:dyDescent="0.25">
      <c r="A75" s="23">
        <v>70</v>
      </c>
      <c r="B75" s="23" t="s">
        <v>122</v>
      </c>
      <c r="C75" s="30">
        <v>4500000</v>
      </c>
      <c r="E75">
        <v>6000000</v>
      </c>
    </row>
    <row r="76" spans="1:5" x14ac:dyDescent="0.25">
      <c r="A76" s="23">
        <v>71</v>
      </c>
      <c r="B76" s="23" t="s">
        <v>123</v>
      </c>
      <c r="C76" s="30">
        <v>4500000</v>
      </c>
      <c r="E76">
        <v>5973991</v>
      </c>
    </row>
    <row r="77" spans="1:5" x14ac:dyDescent="0.25">
      <c r="A77" s="23">
        <v>97</v>
      </c>
      <c r="B77" s="23" t="s">
        <v>149</v>
      </c>
      <c r="C77" s="30">
        <v>4500000</v>
      </c>
      <c r="E77">
        <v>5950000</v>
      </c>
    </row>
    <row r="78" spans="1:5" x14ac:dyDescent="0.25">
      <c r="A78" s="23">
        <v>351</v>
      </c>
      <c r="B78" s="23" t="s">
        <v>403</v>
      </c>
      <c r="C78" s="30">
        <v>4500000</v>
      </c>
      <c r="E78">
        <v>5900000</v>
      </c>
    </row>
    <row r="79" spans="1:5" x14ac:dyDescent="0.25">
      <c r="A79" s="23">
        <v>352</v>
      </c>
      <c r="B79" s="23" t="s">
        <v>404</v>
      </c>
      <c r="C79" s="30">
        <v>4500000</v>
      </c>
      <c r="E79">
        <v>5750000</v>
      </c>
    </row>
    <row r="80" spans="1:5" x14ac:dyDescent="0.25">
      <c r="A80" s="23">
        <v>297</v>
      </c>
      <c r="B80" s="23" t="s">
        <v>349</v>
      </c>
      <c r="C80" s="30">
        <v>4400000</v>
      </c>
      <c r="E80">
        <v>5695000</v>
      </c>
    </row>
    <row r="81" spans="1:5" x14ac:dyDescent="0.25">
      <c r="A81" s="23">
        <v>36</v>
      </c>
      <c r="B81" s="23" t="s">
        <v>88</v>
      </c>
      <c r="C81" s="30">
        <v>4311622</v>
      </c>
      <c r="E81">
        <v>5683013</v>
      </c>
    </row>
    <row r="82" spans="1:5" x14ac:dyDescent="0.25">
      <c r="A82" s="23">
        <v>379</v>
      </c>
      <c r="B82" s="23" t="s">
        <v>431</v>
      </c>
      <c r="C82" s="30">
        <v>4250000</v>
      </c>
      <c r="E82">
        <v>5666667</v>
      </c>
    </row>
    <row r="83" spans="1:5" x14ac:dyDescent="0.25">
      <c r="A83" s="23">
        <v>37</v>
      </c>
      <c r="B83" s="23" t="s">
        <v>89</v>
      </c>
      <c r="C83" s="30">
        <v>4209324</v>
      </c>
      <c r="E83">
        <v>5620316</v>
      </c>
    </row>
    <row r="84" spans="1:5" x14ac:dyDescent="0.25">
      <c r="A84" s="23">
        <v>38</v>
      </c>
      <c r="B84" s="23" t="s">
        <v>90</v>
      </c>
      <c r="C84" s="30">
        <v>4123245</v>
      </c>
      <c r="E84">
        <v>5500000</v>
      </c>
    </row>
    <row r="85" spans="1:5" x14ac:dyDescent="0.25">
      <c r="A85" s="23">
        <v>264</v>
      </c>
      <c r="B85" s="23" t="s">
        <v>316</v>
      </c>
      <c r="C85" s="30">
        <v>4103333</v>
      </c>
      <c r="E85">
        <v>5325000</v>
      </c>
    </row>
    <row r="86" spans="1:5" x14ac:dyDescent="0.25">
      <c r="A86" s="23">
        <v>243</v>
      </c>
      <c r="B86" s="23" t="s">
        <v>295</v>
      </c>
      <c r="C86" s="30">
        <v>4050000</v>
      </c>
      <c r="E86">
        <v>5300000</v>
      </c>
    </row>
    <row r="87" spans="1:5" x14ac:dyDescent="0.25">
      <c r="A87" s="23">
        <v>153</v>
      </c>
      <c r="B87" s="23" t="s">
        <v>205</v>
      </c>
      <c r="C87" s="30">
        <v>3975000</v>
      </c>
      <c r="E87">
        <v>5250000</v>
      </c>
    </row>
    <row r="88" spans="1:5" x14ac:dyDescent="0.25">
      <c r="A88" s="23">
        <v>206</v>
      </c>
      <c r="B88" s="23" t="s">
        <v>258</v>
      </c>
      <c r="C88" s="30">
        <v>3900000</v>
      </c>
      <c r="E88">
        <v>5250000</v>
      </c>
    </row>
    <row r="89" spans="1:5" x14ac:dyDescent="0.25">
      <c r="A89" s="23">
        <v>178</v>
      </c>
      <c r="B89" s="23" t="s">
        <v>230</v>
      </c>
      <c r="C89" s="30">
        <v>3800000</v>
      </c>
      <c r="E89">
        <v>5070000</v>
      </c>
    </row>
    <row r="90" spans="1:5" x14ac:dyDescent="0.25">
      <c r="A90" s="23">
        <v>98</v>
      </c>
      <c r="B90" s="23" t="s">
        <v>150</v>
      </c>
      <c r="C90" s="30">
        <v>3750000</v>
      </c>
      <c r="E90">
        <v>5000000</v>
      </c>
    </row>
    <row r="91" spans="1:5" x14ac:dyDescent="0.25">
      <c r="A91" s="23">
        <v>154</v>
      </c>
      <c r="B91" s="23" t="s">
        <v>206</v>
      </c>
      <c r="C91" s="30">
        <v>3525000</v>
      </c>
      <c r="E91">
        <v>5000000</v>
      </c>
    </row>
    <row r="92" spans="1:5" x14ac:dyDescent="0.25">
      <c r="A92" s="23">
        <v>380</v>
      </c>
      <c r="B92" s="23" t="s">
        <v>432</v>
      </c>
      <c r="C92" s="30">
        <v>3525000</v>
      </c>
      <c r="E92">
        <v>5000000</v>
      </c>
    </row>
    <row r="93" spans="1:5" x14ac:dyDescent="0.25">
      <c r="A93" s="23">
        <v>4</v>
      </c>
      <c r="B93" s="23" t="s">
        <v>56</v>
      </c>
      <c r="C93" s="30">
        <v>3450000</v>
      </c>
      <c r="E93">
        <v>5000000</v>
      </c>
    </row>
    <row r="94" spans="1:5" x14ac:dyDescent="0.25">
      <c r="A94" s="23">
        <v>298</v>
      </c>
      <c r="B94" s="23" t="s">
        <v>350</v>
      </c>
      <c r="C94" s="30">
        <v>3416667</v>
      </c>
      <c r="E94">
        <v>4662500</v>
      </c>
    </row>
    <row r="95" spans="1:5" x14ac:dyDescent="0.25">
      <c r="A95" s="23">
        <v>5</v>
      </c>
      <c r="B95" s="23" t="s">
        <v>57</v>
      </c>
      <c r="C95" s="30">
        <v>3400000</v>
      </c>
      <c r="E95">
        <v>4600000</v>
      </c>
    </row>
    <row r="96" spans="1:5" x14ac:dyDescent="0.25">
      <c r="A96" s="23">
        <v>299</v>
      </c>
      <c r="B96" s="23" t="s">
        <v>351</v>
      </c>
      <c r="C96" s="30">
        <v>3333333</v>
      </c>
      <c r="E96">
        <v>4500000</v>
      </c>
    </row>
    <row r="97" spans="1:5" x14ac:dyDescent="0.25">
      <c r="A97" s="23">
        <v>265</v>
      </c>
      <c r="B97" s="23" t="s">
        <v>317</v>
      </c>
      <c r="C97" s="30">
        <v>3300000</v>
      </c>
      <c r="E97">
        <v>4500000</v>
      </c>
    </row>
    <row r="98" spans="1:5" x14ac:dyDescent="0.25">
      <c r="A98" s="23">
        <v>266</v>
      </c>
      <c r="B98" s="23" t="s">
        <v>318</v>
      </c>
      <c r="C98" s="30">
        <v>3300000</v>
      </c>
      <c r="E98">
        <v>4500000</v>
      </c>
    </row>
    <row r="99" spans="1:5" x14ac:dyDescent="0.25">
      <c r="A99" s="23">
        <v>381</v>
      </c>
      <c r="B99" s="23" t="s">
        <v>433</v>
      </c>
      <c r="C99" s="30">
        <v>3300000</v>
      </c>
      <c r="E99">
        <v>4500000</v>
      </c>
    </row>
    <row r="100" spans="1:5" x14ac:dyDescent="0.25">
      <c r="A100" s="23">
        <v>179</v>
      </c>
      <c r="B100" s="23" t="s">
        <v>231</v>
      </c>
      <c r="C100" s="30">
        <v>3250000</v>
      </c>
      <c r="E100">
        <v>4500000</v>
      </c>
    </row>
    <row r="101" spans="1:5" x14ac:dyDescent="0.25">
      <c r="A101" s="23">
        <v>267</v>
      </c>
      <c r="B101" s="23" t="s">
        <v>319</v>
      </c>
      <c r="C101" s="30">
        <v>3250000</v>
      </c>
      <c r="E101">
        <v>4500000</v>
      </c>
    </row>
    <row r="102" spans="1:5" x14ac:dyDescent="0.25">
      <c r="A102" s="23">
        <v>300</v>
      </c>
      <c r="B102" s="23" t="s">
        <v>352</v>
      </c>
      <c r="C102" s="30">
        <v>3250000</v>
      </c>
      <c r="E102">
        <v>4500000</v>
      </c>
    </row>
    <row r="103" spans="1:5" x14ac:dyDescent="0.25">
      <c r="A103" s="23">
        <v>301</v>
      </c>
      <c r="B103" s="23" t="s">
        <v>353</v>
      </c>
      <c r="C103" s="30">
        <v>3250000</v>
      </c>
      <c r="E103">
        <v>4400000</v>
      </c>
    </row>
    <row r="104" spans="1:5" x14ac:dyDescent="0.25">
      <c r="A104" s="23">
        <v>353</v>
      </c>
      <c r="B104" s="23" t="s">
        <v>405</v>
      </c>
      <c r="C104" s="30">
        <v>3250000</v>
      </c>
      <c r="E104">
        <v>4311622</v>
      </c>
    </row>
    <row r="105" spans="1:5" x14ac:dyDescent="0.25">
      <c r="A105" s="23">
        <v>354</v>
      </c>
      <c r="B105" s="23" t="s">
        <v>406</v>
      </c>
      <c r="C105" s="30">
        <v>3150000</v>
      </c>
      <c r="E105">
        <v>4250000</v>
      </c>
    </row>
    <row r="106" spans="1:5" x14ac:dyDescent="0.25">
      <c r="A106" s="23">
        <v>99</v>
      </c>
      <c r="B106" s="23" t="s">
        <v>151</v>
      </c>
      <c r="C106" s="30">
        <v>3100000</v>
      </c>
      <c r="E106">
        <v>4209324</v>
      </c>
    </row>
    <row r="107" spans="1:5" x14ac:dyDescent="0.25">
      <c r="A107" s="23">
        <v>39</v>
      </c>
      <c r="B107" s="23" t="s">
        <v>91</v>
      </c>
      <c r="C107" s="30">
        <v>3000000</v>
      </c>
      <c r="E107">
        <v>4123245</v>
      </c>
    </row>
    <row r="108" spans="1:5" x14ac:dyDescent="0.25">
      <c r="A108" s="23">
        <v>40</v>
      </c>
      <c r="B108" s="23" t="s">
        <v>92</v>
      </c>
      <c r="C108" s="30">
        <v>3000000</v>
      </c>
      <c r="E108">
        <v>4103333</v>
      </c>
    </row>
    <row r="109" spans="1:5" x14ac:dyDescent="0.25">
      <c r="A109" s="23">
        <v>72</v>
      </c>
      <c r="B109" s="23" t="s">
        <v>124</v>
      </c>
      <c r="C109" s="30">
        <v>3000000</v>
      </c>
      <c r="E109">
        <v>4050000</v>
      </c>
    </row>
    <row r="110" spans="1:5" x14ac:dyDescent="0.25">
      <c r="A110" s="23">
        <v>127</v>
      </c>
      <c r="B110" s="23" t="s">
        <v>179</v>
      </c>
      <c r="C110" s="30">
        <v>3000000</v>
      </c>
      <c r="E110">
        <v>3975000</v>
      </c>
    </row>
    <row r="111" spans="1:5" x14ac:dyDescent="0.25">
      <c r="A111" s="23">
        <v>382</v>
      </c>
      <c r="B111" s="23" t="s">
        <v>434</v>
      </c>
      <c r="C111" s="30">
        <v>3000000</v>
      </c>
      <c r="E111">
        <v>3900000</v>
      </c>
    </row>
    <row r="112" spans="1:5" x14ac:dyDescent="0.25">
      <c r="A112" s="23">
        <v>323</v>
      </c>
      <c r="B112" s="23" t="s">
        <v>375</v>
      </c>
      <c r="C112" s="30">
        <v>2975000</v>
      </c>
      <c r="E112">
        <v>3800000</v>
      </c>
    </row>
    <row r="113" spans="1:5" x14ac:dyDescent="0.25">
      <c r="A113" s="23">
        <v>324</v>
      </c>
      <c r="B113" s="23" t="s">
        <v>376</v>
      </c>
      <c r="C113" s="30">
        <v>2873439</v>
      </c>
      <c r="E113">
        <v>3750000</v>
      </c>
    </row>
    <row r="114" spans="1:5" x14ac:dyDescent="0.25">
      <c r="A114" s="23">
        <v>41</v>
      </c>
      <c r="B114" s="23" t="s">
        <v>93</v>
      </c>
      <c r="C114" s="30">
        <v>2750000</v>
      </c>
      <c r="E114">
        <v>3525000</v>
      </c>
    </row>
    <row r="115" spans="1:5" x14ac:dyDescent="0.25">
      <c r="A115" s="23">
        <v>325</v>
      </c>
      <c r="B115" s="23" t="s">
        <v>377</v>
      </c>
      <c r="C115" s="30">
        <v>2750000</v>
      </c>
      <c r="E115">
        <v>3525000</v>
      </c>
    </row>
    <row r="116" spans="1:5" x14ac:dyDescent="0.25">
      <c r="A116" s="23">
        <v>326</v>
      </c>
      <c r="B116" s="23" t="s">
        <v>378</v>
      </c>
      <c r="C116" s="30">
        <v>2724447</v>
      </c>
      <c r="E116">
        <v>3450000</v>
      </c>
    </row>
    <row r="117" spans="1:5" x14ac:dyDescent="0.25">
      <c r="A117" s="23">
        <v>128</v>
      </c>
      <c r="B117" s="23" t="s">
        <v>180</v>
      </c>
      <c r="C117" s="30">
        <v>2700000</v>
      </c>
      <c r="E117">
        <v>3416667</v>
      </c>
    </row>
    <row r="118" spans="1:5" x14ac:dyDescent="0.25">
      <c r="A118" s="23">
        <v>155</v>
      </c>
      <c r="B118" s="23" t="s">
        <v>207</v>
      </c>
      <c r="C118" s="30">
        <v>2700000</v>
      </c>
      <c r="E118">
        <v>3400000</v>
      </c>
    </row>
    <row r="119" spans="1:5" x14ac:dyDescent="0.25">
      <c r="A119" s="23">
        <v>129</v>
      </c>
      <c r="B119" s="23" t="s">
        <v>181</v>
      </c>
      <c r="C119" s="30">
        <v>2666667</v>
      </c>
      <c r="E119">
        <v>3333333</v>
      </c>
    </row>
    <row r="120" spans="1:5" x14ac:dyDescent="0.25">
      <c r="A120" s="23">
        <v>130</v>
      </c>
      <c r="B120" s="23" t="s">
        <v>182</v>
      </c>
      <c r="C120" s="30">
        <v>2625000</v>
      </c>
      <c r="E120">
        <v>3300000</v>
      </c>
    </row>
    <row r="121" spans="1:5" x14ac:dyDescent="0.25">
      <c r="A121" s="23">
        <v>131</v>
      </c>
      <c r="B121" s="23" t="s">
        <v>183</v>
      </c>
      <c r="C121" s="30">
        <v>2600000</v>
      </c>
      <c r="E121">
        <v>3300000</v>
      </c>
    </row>
    <row r="122" spans="1:5" x14ac:dyDescent="0.25">
      <c r="A122" s="23">
        <v>383</v>
      </c>
      <c r="B122" s="23" t="s">
        <v>435</v>
      </c>
      <c r="C122" s="30">
        <v>2583333</v>
      </c>
      <c r="E122">
        <v>3300000</v>
      </c>
    </row>
    <row r="123" spans="1:5" x14ac:dyDescent="0.25">
      <c r="A123" s="23">
        <v>132</v>
      </c>
      <c r="B123" s="23" t="s">
        <v>184</v>
      </c>
      <c r="C123" s="30">
        <v>2562500</v>
      </c>
      <c r="E123">
        <v>3250000</v>
      </c>
    </row>
    <row r="124" spans="1:5" x14ac:dyDescent="0.25">
      <c r="A124" s="23">
        <v>384</v>
      </c>
      <c r="B124" s="23" t="s">
        <v>436</v>
      </c>
      <c r="C124" s="30">
        <v>2550000</v>
      </c>
      <c r="E124">
        <v>3250000</v>
      </c>
    </row>
    <row r="125" spans="1:5" x14ac:dyDescent="0.25">
      <c r="A125" s="23">
        <v>6</v>
      </c>
      <c r="B125" s="23" t="s">
        <v>58</v>
      </c>
      <c r="C125" s="30">
        <v>2500000</v>
      </c>
      <c r="E125">
        <v>3250000</v>
      </c>
    </row>
    <row r="126" spans="1:5" x14ac:dyDescent="0.25">
      <c r="A126" s="23">
        <v>73</v>
      </c>
      <c r="B126" s="23" t="s">
        <v>125</v>
      </c>
      <c r="C126" s="30">
        <v>2500000</v>
      </c>
      <c r="E126">
        <v>3250000</v>
      </c>
    </row>
    <row r="127" spans="1:5" x14ac:dyDescent="0.25">
      <c r="A127" s="23">
        <v>385</v>
      </c>
      <c r="B127" s="23" t="s">
        <v>437</v>
      </c>
      <c r="C127" s="30">
        <v>2500000</v>
      </c>
      <c r="E127">
        <v>3250000</v>
      </c>
    </row>
    <row r="128" spans="1:5" x14ac:dyDescent="0.25">
      <c r="A128" s="23">
        <v>244</v>
      </c>
      <c r="B128" s="23" t="s">
        <v>296</v>
      </c>
      <c r="C128" s="30">
        <v>2450000</v>
      </c>
      <c r="E128">
        <v>3150000</v>
      </c>
    </row>
    <row r="129" spans="1:5" x14ac:dyDescent="0.25">
      <c r="A129" s="23">
        <v>156</v>
      </c>
      <c r="B129" s="23" t="s">
        <v>208</v>
      </c>
      <c r="C129" s="30">
        <v>2416667</v>
      </c>
      <c r="E129">
        <v>3100000</v>
      </c>
    </row>
    <row r="130" spans="1:5" x14ac:dyDescent="0.25">
      <c r="A130" s="23">
        <v>180</v>
      </c>
      <c r="B130" s="23" t="s">
        <v>232</v>
      </c>
      <c r="C130" s="30">
        <v>2350000</v>
      </c>
      <c r="E130">
        <v>3000000</v>
      </c>
    </row>
    <row r="131" spans="1:5" x14ac:dyDescent="0.25">
      <c r="A131" s="23">
        <v>42</v>
      </c>
      <c r="B131" s="23" t="s">
        <v>94</v>
      </c>
      <c r="C131" s="30">
        <v>2333333</v>
      </c>
      <c r="E131">
        <v>3000000</v>
      </c>
    </row>
    <row r="132" spans="1:5" x14ac:dyDescent="0.25">
      <c r="A132" s="23">
        <v>100</v>
      </c>
      <c r="B132" s="23" t="s">
        <v>152</v>
      </c>
      <c r="C132" s="30">
        <v>2300000</v>
      </c>
      <c r="E132">
        <v>3000000</v>
      </c>
    </row>
    <row r="133" spans="1:5" x14ac:dyDescent="0.25">
      <c r="A133" s="23">
        <v>181</v>
      </c>
      <c r="B133" s="23" t="s">
        <v>233</v>
      </c>
      <c r="C133" s="30">
        <v>2300000</v>
      </c>
      <c r="E133">
        <v>3000000</v>
      </c>
    </row>
    <row r="134" spans="1:5" x14ac:dyDescent="0.25">
      <c r="A134" s="23">
        <v>182</v>
      </c>
      <c r="B134" s="23" t="s">
        <v>234</v>
      </c>
      <c r="C134" s="30">
        <v>2300000</v>
      </c>
      <c r="E134">
        <v>3000000</v>
      </c>
    </row>
    <row r="135" spans="1:5" x14ac:dyDescent="0.25">
      <c r="A135" s="23">
        <v>386</v>
      </c>
      <c r="B135" s="23" t="s">
        <v>438</v>
      </c>
      <c r="C135" s="30">
        <v>2275000</v>
      </c>
      <c r="E135">
        <v>2975000</v>
      </c>
    </row>
    <row r="136" spans="1:5" x14ac:dyDescent="0.25">
      <c r="A136" s="23">
        <v>74</v>
      </c>
      <c r="B136" s="23" t="s">
        <v>126</v>
      </c>
      <c r="C136" s="30">
        <v>2250000</v>
      </c>
      <c r="E136">
        <v>2873439</v>
      </c>
    </row>
    <row r="137" spans="1:5" x14ac:dyDescent="0.25">
      <c r="A137" s="23">
        <v>302</v>
      </c>
      <c r="B137" s="23" t="s">
        <v>354</v>
      </c>
      <c r="C137" s="30">
        <v>2200000</v>
      </c>
      <c r="E137">
        <v>2750000</v>
      </c>
    </row>
    <row r="138" spans="1:5" x14ac:dyDescent="0.25">
      <c r="A138" s="23">
        <v>387</v>
      </c>
      <c r="B138" s="23" t="s">
        <v>439</v>
      </c>
      <c r="C138" s="30">
        <v>2200000</v>
      </c>
      <c r="E138">
        <v>2750000</v>
      </c>
    </row>
    <row r="139" spans="1:5" x14ac:dyDescent="0.25">
      <c r="A139" s="23">
        <v>388</v>
      </c>
      <c r="B139" s="23" t="s">
        <v>440</v>
      </c>
      <c r="C139" s="30">
        <v>2183333</v>
      </c>
      <c r="E139">
        <v>2724447</v>
      </c>
    </row>
    <row r="140" spans="1:5" x14ac:dyDescent="0.25">
      <c r="A140" s="23">
        <v>207</v>
      </c>
      <c r="B140" s="23" t="s">
        <v>259</v>
      </c>
      <c r="C140" s="30">
        <v>2150000</v>
      </c>
      <c r="E140">
        <v>2700000</v>
      </c>
    </row>
    <row r="141" spans="1:5" x14ac:dyDescent="0.25">
      <c r="A141" s="23">
        <v>75</v>
      </c>
      <c r="B141" s="23" t="s">
        <v>127</v>
      </c>
      <c r="C141" s="30">
        <v>2125000</v>
      </c>
      <c r="E141">
        <v>2700000</v>
      </c>
    </row>
    <row r="142" spans="1:5" x14ac:dyDescent="0.25">
      <c r="A142" s="23">
        <v>43</v>
      </c>
      <c r="B142" s="23" t="s">
        <v>95</v>
      </c>
      <c r="C142" s="30">
        <v>2100000</v>
      </c>
      <c r="E142">
        <v>2666667</v>
      </c>
    </row>
    <row r="143" spans="1:5" x14ac:dyDescent="0.25">
      <c r="A143" s="23">
        <v>389</v>
      </c>
      <c r="B143" s="23" t="s">
        <v>441</v>
      </c>
      <c r="C143" s="30">
        <v>2100000</v>
      </c>
      <c r="E143">
        <v>2625000</v>
      </c>
    </row>
    <row r="144" spans="1:5" x14ac:dyDescent="0.25">
      <c r="A144" s="23">
        <v>245</v>
      </c>
      <c r="B144" s="23" t="s">
        <v>297</v>
      </c>
      <c r="C144" s="30">
        <v>2050000</v>
      </c>
      <c r="E144">
        <v>2600000</v>
      </c>
    </row>
    <row r="145" spans="1:5" x14ac:dyDescent="0.25">
      <c r="A145" s="23">
        <v>355</v>
      </c>
      <c r="B145" s="23" t="s">
        <v>407</v>
      </c>
      <c r="C145" s="30">
        <v>2050000</v>
      </c>
      <c r="E145">
        <v>2583333</v>
      </c>
    </row>
    <row r="146" spans="1:5" x14ac:dyDescent="0.25">
      <c r="A146" s="23">
        <v>268</v>
      </c>
      <c r="B146" s="23" t="s">
        <v>320</v>
      </c>
      <c r="C146" s="30">
        <v>2025000</v>
      </c>
      <c r="E146">
        <v>2562500</v>
      </c>
    </row>
    <row r="147" spans="1:5" x14ac:dyDescent="0.25">
      <c r="A147" s="23">
        <v>7</v>
      </c>
      <c r="B147" s="23" t="s">
        <v>59</v>
      </c>
      <c r="C147" s="30">
        <v>2000000</v>
      </c>
      <c r="E147">
        <v>2550000</v>
      </c>
    </row>
    <row r="148" spans="1:5" x14ac:dyDescent="0.25">
      <c r="A148" s="23">
        <v>44</v>
      </c>
      <c r="B148" s="23" t="s">
        <v>96</v>
      </c>
      <c r="C148" s="30">
        <v>2000000</v>
      </c>
      <c r="E148">
        <v>2500000</v>
      </c>
    </row>
    <row r="149" spans="1:5" x14ac:dyDescent="0.25">
      <c r="A149" s="23">
        <v>133</v>
      </c>
      <c r="B149" s="23" t="s">
        <v>185</v>
      </c>
      <c r="C149" s="30">
        <v>2000000</v>
      </c>
      <c r="E149">
        <v>2500000</v>
      </c>
    </row>
    <row r="150" spans="1:5" x14ac:dyDescent="0.25">
      <c r="A150" s="23">
        <v>303</v>
      </c>
      <c r="B150" s="23" t="s">
        <v>355</v>
      </c>
      <c r="C150" s="30">
        <v>2000000</v>
      </c>
      <c r="E150">
        <v>2500000</v>
      </c>
    </row>
    <row r="151" spans="1:5" x14ac:dyDescent="0.25">
      <c r="A151" s="23">
        <v>356</v>
      </c>
      <c r="B151" s="23" t="s">
        <v>408</v>
      </c>
      <c r="C151" s="30">
        <v>2000000</v>
      </c>
      <c r="E151">
        <v>2450000</v>
      </c>
    </row>
    <row r="152" spans="1:5" x14ac:dyDescent="0.25">
      <c r="A152" s="23">
        <v>101</v>
      </c>
      <c r="B152" s="23" t="s">
        <v>153</v>
      </c>
      <c r="C152" s="30">
        <v>1925000</v>
      </c>
      <c r="E152">
        <v>2416667</v>
      </c>
    </row>
    <row r="153" spans="1:5" x14ac:dyDescent="0.25">
      <c r="A153" s="23">
        <v>183</v>
      </c>
      <c r="B153" s="23" t="s">
        <v>235</v>
      </c>
      <c r="C153" s="30">
        <v>1900000</v>
      </c>
      <c r="E153">
        <v>2350000</v>
      </c>
    </row>
    <row r="154" spans="1:5" x14ac:dyDescent="0.25">
      <c r="A154" s="23">
        <v>269</v>
      </c>
      <c r="B154" s="23" t="s">
        <v>321</v>
      </c>
      <c r="C154" s="30">
        <v>1900000</v>
      </c>
      <c r="E154">
        <v>2333333</v>
      </c>
    </row>
    <row r="155" spans="1:5" x14ac:dyDescent="0.25">
      <c r="A155" s="23">
        <v>157</v>
      </c>
      <c r="B155" s="23" t="s">
        <v>209</v>
      </c>
      <c r="C155" s="30">
        <v>1850000</v>
      </c>
      <c r="E155">
        <v>2300000</v>
      </c>
    </row>
    <row r="156" spans="1:5" x14ac:dyDescent="0.25">
      <c r="A156" s="23">
        <v>304</v>
      </c>
      <c r="B156" s="23" t="s">
        <v>356</v>
      </c>
      <c r="C156" s="30">
        <v>1850000</v>
      </c>
      <c r="E156">
        <v>2300000</v>
      </c>
    </row>
    <row r="157" spans="1:5" x14ac:dyDescent="0.25">
      <c r="A157" s="23">
        <v>76</v>
      </c>
      <c r="B157" s="23" t="s">
        <v>128</v>
      </c>
      <c r="C157" s="30">
        <v>1800000</v>
      </c>
      <c r="E157">
        <v>2300000</v>
      </c>
    </row>
    <row r="158" spans="1:5" x14ac:dyDescent="0.25">
      <c r="A158" s="23">
        <v>134</v>
      </c>
      <c r="B158" s="23" t="s">
        <v>186</v>
      </c>
      <c r="C158" s="30">
        <v>1800000</v>
      </c>
      <c r="E158">
        <v>2275000</v>
      </c>
    </row>
    <row r="159" spans="1:5" x14ac:dyDescent="0.25">
      <c r="A159" s="23">
        <v>208</v>
      </c>
      <c r="B159" s="23" t="s">
        <v>260</v>
      </c>
      <c r="C159" s="30">
        <v>1800000</v>
      </c>
      <c r="E159">
        <v>2250000</v>
      </c>
    </row>
    <row r="160" spans="1:5" x14ac:dyDescent="0.25">
      <c r="A160" s="23">
        <v>270</v>
      </c>
      <c r="B160" s="23" t="s">
        <v>322</v>
      </c>
      <c r="C160" s="30">
        <v>1800000</v>
      </c>
      <c r="E160">
        <v>2200000</v>
      </c>
    </row>
    <row r="161" spans="1:5" x14ac:dyDescent="0.25">
      <c r="A161" s="23">
        <v>246</v>
      </c>
      <c r="B161" s="23" t="s">
        <v>298</v>
      </c>
      <c r="C161" s="30">
        <v>1700000</v>
      </c>
      <c r="E161">
        <v>2200000</v>
      </c>
    </row>
    <row r="162" spans="1:5" x14ac:dyDescent="0.25">
      <c r="A162" s="23">
        <v>305</v>
      </c>
      <c r="B162" s="23" t="s">
        <v>357</v>
      </c>
      <c r="C162" s="30">
        <v>1700000</v>
      </c>
      <c r="E162">
        <v>2183333</v>
      </c>
    </row>
    <row r="163" spans="1:5" x14ac:dyDescent="0.25">
      <c r="A163" s="23">
        <v>306</v>
      </c>
      <c r="B163" s="23" t="s">
        <v>358</v>
      </c>
      <c r="C163" s="30">
        <v>1700000</v>
      </c>
      <c r="E163">
        <v>2150000</v>
      </c>
    </row>
    <row r="164" spans="1:5" x14ac:dyDescent="0.25">
      <c r="A164" s="23">
        <v>77</v>
      </c>
      <c r="B164" s="23" t="s">
        <v>129</v>
      </c>
      <c r="C164" s="30">
        <v>1680000</v>
      </c>
      <c r="E164">
        <v>2125000</v>
      </c>
    </row>
    <row r="165" spans="1:5" x14ac:dyDescent="0.25">
      <c r="A165" s="23">
        <v>78</v>
      </c>
      <c r="B165" s="23" t="s">
        <v>130</v>
      </c>
      <c r="C165" s="30">
        <v>1625000</v>
      </c>
      <c r="E165">
        <v>2100000</v>
      </c>
    </row>
    <row r="166" spans="1:5" x14ac:dyDescent="0.25">
      <c r="A166" s="23">
        <v>135</v>
      </c>
      <c r="B166" s="23" t="s">
        <v>187</v>
      </c>
      <c r="C166" s="30">
        <v>1600000</v>
      </c>
      <c r="E166">
        <v>2100000</v>
      </c>
    </row>
    <row r="167" spans="1:5" x14ac:dyDescent="0.25">
      <c r="A167" s="23">
        <v>247</v>
      </c>
      <c r="B167" s="23" t="s">
        <v>299</v>
      </c>
      <c r="C167" s="30">
        <v>1600000</v>
      </c>
      <c r="E167">
        <v>2050000</v>
      </c>
    </row>
    <row r="168" spans="1:5" x14ac:dyDescent="0.25">
      <c r="A168" s="23">
        <v>45</v>
      </c>
      <c r="B168" s="23" t="s">
        <v>97</v>
      </c>
      <c r="C168" s="30">
        <v>1550000</v>
      </c>
      <c r="E168">
        <v>2050000</v>
      </c>
    </row>
    <row r="169" spans="1:5" x14ac:dyDescent="0.25">
      <c r="A169" s="23">
        <v>390</v>
      </c>
      <c r="B169" s="23" t="s">
        <v>442</v>
      </c>
      <c r="C169" s="30">
        <v>1550000</v>
      </c>
      <c r="E169">
        <v>2025000</v>
      </c>
    </row>
    <row r="170" spans="1:5" x14ac:dyDescent="0.25">
      <c r="A170" s="23">
        <v>8</v>
      </c>
      <c r="B170" s="23" t="s">
        <v>60</v>
      </c>
      <c r="C170" s="30">
        <v>1500000</v>
      </c>
      <c r="E170">
        <v>2000000</v>
      </c>
    </row>
    <row r="171" spans="1:5" x14ac:dyDescent="0.25">
      <c r="A171" s="23">
        <v>102</v>
      </c>
      <c r="B171" s="23" t="s">
        <v>154</v>
      </c>
      <c r="C171" s="30">
        <v>1500000</v>
      </c>
      <c r="E171">
        <v>2000000</v>
      </c>
    </row>
    <row r="172" spans="1:5" x14ac:dyDescent="0.25">
      <c r="A172" s="23">
        <v>136</v>
      </c>
      <c r="B172" s="23" t="s">
        <v>188</v>
      </c>
      <c r="C172" s="30">
        <v>1500000</v>
      </c>
      <c r="E172">
        <v>2000000</v>
      </c>
    </row>
    <row r="173" spans="1:5" x14ac:dyDescent="0.25">
      <c r="A173" s="23">
        <v>307</v>
      </c>
      <c r="B173" s="23" t="s">
        <v>359</v>
      </c>
      <c r="C173" s="30">
        <v>1500000</v>
      </c>
      <c r="E173">
        <v>2000000</v>
      </c>
    </row>
    <row r="174" spans="1:5" x14ac:dyDescent="0.25">
      <c r="A174" s="23">
        <v>391</v>
      </c>
      <c r="B174" s="23" t="s">
        <v>443</v>
      </c>
      <c r="C174" s="30">
        <v>1500000</v>
      </c>
      <c r="E174">
        <v>2000000</v>
      </c>
    </row>
    <row r="175" spans="1:5" x14ac:dyDescent="0.25">
      <c r="A175" s="23">
        <v>79</v>
      </c>
      <c r="B175" s="23" t="s">
        <v>131</v>
      </c>
      <c r="C175" s="30">
        <v>1450000</v>
      </c>
      <c r="E175">
        <v>1925000</v>
      </c>
    </row>
    <row r="176" spans="1:5" x14ac:dyDescent="0.25">
      <c r="A176" s="23">
        <v>209</v>
      </c>
      <c r="B176" s="23" t="s">
        <v>261</v>
      </c>
      <c r="C176" s="30">
        <v>1450000</v>
      </c>
      <c r="E176">
        <v>1900000</v>
      </c>
    </row>
    <row r="177" spans="1:5" x14ac:dyDescent="0.25">
      <c r="A177" s="23">
        <v>357</v>
      </c>
      <c r="B177" s="23" t="s">
        <v>409</v>
      </c>
      <c r="C177" s="30">
        <v>1420000</v>
      </c>
      <c r="E177">
        <v>1900000</v>
      </c>
    </row>
    <row r="178" spans="1:5" x14ac:dyDescent="0.25">
      <c r="A178" s="23">
        <v>327</v>
      </c>
      <c r="B178" s="23" t="s">
        <v>379</v>
      </c>
      <c r="C178" s="30">
        <v>1400000</v>
      </c>
      <c r="E178">
        <v>1850000</v>
      </c>
    </row>
    <row r="179" spans="1:5" x14ac:dyDescent="0.25">
      <c r="A179" s="23">
        <v>358</v>
      </c>
      <c r="B179" s="23" t="s">
        <v>410</v>
      </c>
      <c r="C179" s="30">
        <v>1400000</v>
      </c>
      <c r="E179">
        <v>1850000</v>
      </c>
    </row>
    <row r="180" spans="1:5" x14ac:dyDescent="0.25">
      <c r="A180" s="23">
        <v>80</v>
      </c>
      <c r="B180" s="23" t="s">
        <v>132</v>
      </c>
      <c r="C180" s="30">
        <v>1375000</v>
      </c>
      <c r="E180">
        <v>1800000</v>
      </c>
    </row>
    <row r="181" spans="1:5" x14ac:dyDescent="0.25">
      <c r="A181" s="23">
        <v>137</v>
      </c>
      <c r="B181" s="23" t="s">
        <v>189</v>
      </c>
      <c r="C181" s="30">
        <v>1325000</v>
      </c>
      <c r="E181">
        <v>1800000</v>
      </c>
    </row>
    <row r="182" spans="1:5" x14ac:dyDescent="0.25">
      <c r="A182" s="23">
        <v>81</v>
      </c>
      <c r="B182" s="23" t="s">
        <v>133</v>
      </c>
      <c r="C182" s="30">
        <v>1300000</v>
      </c>
      <c r="E182">
        <v>1800000</v>
      </c>
    </row>
    <row r="183" spans="1:5" x14ac:dyDescent="0.25">
      <c r="A183" s="23">
        <v>9</v>
      </c>
      <c r="B183" s="23" t="s">
        <v>61</v>
      </c>
      <c r="C183" s="30">
        <v>1250000</v>
      </c>
      <c r="E183">
        <v>1800000</v>
      </c>
    </row>
    <row r="184" spans="1:5" x14ac:dyDescent="0.25">
      <c r="A184" s="23">
        <v>46</v>
      </c>
      <c r="B184" s="23" t="s">
        <v>98</v>
      </c>
      <c r="C184" s="30">
        <v>1225000</v>
      </c>
      <c r="E184">
        <v>1700000</v>
      </c>
    </row>
    <row r="185" spans="1:5" x14ac:dyDescent="0.25">
      <c r="A185" s="23">
        <v>47</v>
      </c>
      <c r="B185" s="23" t="s">
        <v>99</v>
      </c>
      <c r="C185" s="30">
        <v>1200000</v>
      </c>
      <c r="E185">
        <v>1700000</v>
      </c>
    </row>
    <row r="186" spans="1:5" x14ac:dyDescent="0.25">
      <c r="A186" s="23">
        <v>158</v>
      </c>
      <c r="B186" s="23" t="s">
        <v>210</v>
      </c>
      <c r="C186" s="30">
        <v>1200000</v>
      </c>
      <c r="E186">
        <v>1700000</v>
      </c>
    </row>
    <row r="187" spans="1:5" x14ac:dyDescent="0.25">
      <c r="A187" s="23">
        <v>184</v>
      </c>
      <c r="B187" s="23" t="s">
        <v>236</v>
      </c>
      <c r="C187" s="30">
        <v>1200000</v>
      </c>
      <c r="E187">
        <v>1680000</v>
      </c>
    </row>
    <row r="188" spans="1:5" x14ac:dyDescent="0.25">
      <c r="A188" s="23">
        <v>10</v>
      </c>
      <c r="B188" s="23" t="s">
        <v>62</v>
      </c>
      <c r="C188" s="30">
        <v>1150000</v>
      </c>
      <c r="E188">
        <v>1625000</v>
      </c>
    </row>
    <row r="189" spans="1:5" x14ac:dyDescent="0.25">
      <c r="A189" s="23">
        <v>185</v>
      </c>
      <c r="B189" s="23" t="s">
        <v>237</v>
      </c>
      <c r="C189" s="30">
        <v>1150000</v>
      </c>
      <c r="E189">
        <v>1600000</v>
      </c>
    </row>
    <row r="190" spans="1:5" x14ac:dyDescent="0.25">
      <c r="A190" s="23">
        <v>11</v>
      </c>
      <c r="B190" s="23" t="s">
        <v>63</v>
      </c>
      <c r="C190" s="30">
        <v>1125000</v>
      </c>
      <c r="E190">
        <v>1600000</v>
      </c>
    </row>
    <row r="191" spans="1:5" x14ac:dyDescent="0.25">
      <c r="A191" s="23">
        <v>271</v>
      </c>
      <c r="B191" s="23" t="s">
        <v>323</v>
      </c>
      <c r="C191" s="30">
        <v>1116667</v>
      </c>
      <c r="E191">
        <v>1550000</v>
      </c>
    </row>
    <row r="192" spans="1:5" x14ac:dyDescent="0.25">
      <c r="A192" s="23">
        <v>159</v>
      </c>
      <c r="B192" s="23" t="s">
        <v>211</v>
      </c>
      <c r="C192" s="30">
        <v>1100000</v>
      </c>
      <c r="E192">
        <v>1550000</v>
      </c>
    </row>
    <row r="193" spans="1:5" x14ac:dyDescent="0.25">
      <c r="A193" s="23">
        <v>210</v>
      </c>
      <c r="B193" s="23" t="s">
        <v>262</v>
      </c>
      <c r="C193" s="30">
        <v>1100000</v>
      </c>
      <c r="E193">
        <v>1500000</v>
      </c>
    </row>
    <row r="194" spans="1:5" x14ac:dyDescent="0.25">
      <c r="A194" s="23">
        <v>248</v>
      </c>
      <c r="B194" s="23" t="s">
        <v>300</v>
      </c>
      <c r="C194" s="30">
        <v>1100000</v>
      </c>
      <c r="E194">
        <v>1500000</v>
      </c>
    </row>
    <row r="195" spans="1:5" x14ac:dyDescent="0.25">
      <c r="A195" s="23">
        <v>308</v>
      </c>
      <c r="B195" s="23" t="s">
        <v>360</v>
      </c>
      <c r="C195" s="30">
        <v>1100000</v>
      </c>
      <c r="E195">
        <v>1500000</v>
      </c>
    </row>
    <row r="196" spans="1:5" x14ac:dyDescent="0.25">
      <c r="A196" s="23">
        <v>309</v>
      </c>
      <c r="B196" s="23" t="s">
        <v>361</v>
      </c>
      <c r="C196" s="30">
        <v>1100000</v>
      </c>
      <c r="E196">
        <v>1500000</v>
      </c>
    </row>
    <row r="197" spans="1:5" x14ac:dyDescent="0.25">
      <c r="A197" s="23">
        <v>82</v>
      </c>
      <c r="B197" s="23" t="s">
        <v>134</v>
      </c>
      <c r="C197" s="30">
        <v>1050000</v>
      </c>
      <c r="E197">
        <v>1500000</v>
      </c>
    </row>
    <row r="198" spans="1:5" x14ac:dyDescent="0.25">
      <c r="A198" s="23">
        <v>83</v>
      </c>
      <c r="B198" s="23" t="s">
        <v>135</v>
      </c>
      <c r="C198" s="30">
        <v>1000000</v>
      </c>
      <c r="E198">
        <v>1450000</v>
      </c>
    </row>
    <row r="199" spans="1:5" x14ac:dyDescent="0.25">
      <c r="A199" s="23">
        <v>84</v>
      </c>
      <c r="B199" s="23" t="s">
        <v>136</v>
      </c>
      <c r="C199" s="30">
        <v>1000000</v>
      </c>
      <c r="E199">
        <v>1450000</v>
      </c>
    </row>
    <row r="200" spans="1:5" x14ac:dyDescent="0.25">
      <c r="A200" s="23">
        <v>103</v>
      </c>
      <c r="B200" s="23" t="s">
        <v>155</v>
      </c>
      <c r="C200" s="30">
        <v>1000000</v>
      </c>
      <c r="E200">
        <v>1420000</v>
      </c>
    </row>
    <row r="201" spans="1:5" x14ac:dyDescent="0.25">
      <c r="A201" s="23">
        <v>392</v>
      </c>
      <c r="B201" s="23" t="s">
        <v>444</v>
      </c>
      <c r="C201" s="30">
        <v>1000000</v>
      </c>
      <c r="E201">
        <v>1400000</v>
      </c>
    </row>
    <row r="202" spans="1:5" x14ac:dyDescent="0.25">
      <c r="A202" s="23">
        <v>393</v>
      </c>
      <c r="B202" s="23" t="s">
        <v>445</v>
      </c>
      <c r="C202" s="30">
        <v>1000000</v>
      </c>
      <c r="E202">
        <v>1400000</v>
      </c>
    </row>
    <row r="203" spans="1:5" x14ac:dyDescent="0.25">
      <c r="A203" s="23">
        <v>104</v>
      </c>
      <c r="B203" s="23" t="s">
        <v>156</v>
      </c>
      <c r="C203" s="30">
        <v>975000</v>
      </c>
      <c r="E203">
        <v>1375000</v>
      </c>
    </row>
    <row r="204" spans="1:5" x14ac:dyDescent="0.25">
      <c r="A204" s="23">
        <v>328</v>
      </c>
      <c r="B204" s="23" t="s">
        <v>380</v>
      </c>
      <c r="C204" s="30">
        <v>975000</v>
      </c>
      <c r="E204">
        <v>1325000</v>
      </c>
    </row>
    <row r="205" spans="1:5" x14ac:dyDescent="0.25">
      <c r="A205" s="23">
        <v>12</v>
      </c>
      <c r="B205" s="23" t="s">
        <v>64</v>
      </c>
      <c r="C205" s="30">
        <v>900000</v>
      </c>
      <c r="E205">
        <v>1300000</v>
      </c>
    </row>
    <row r="206" spans="1:5" x14ac:dyDescent="0.25">
      <c r="A206" s="23">
        <v>211</v>
      </c>
      <c r="B206" s="23" t="s">
        <v>263</v>
      </c>
      <c r="C206" s="30">
        <v>900000</v>
      </c>
      <c r="E206">
        <v>1250000</v>
      </c>
    </row>
    <row r="207" spans="1:5" x14ac:dyDescent="0.25">
      <c r="A207" s="23">
        <v>272</v>
      </c>
      <c r="B207" s="23" t="s">
        <v>324</v>
      </c>
      <c r="C207" s="30">
        <v>900000</v>
      </c>
      <c r="E207">
        <v>1225000</v>
      </c>
    </row>
    <row r="208" spans="1:5" x14ac:dyDescent="0.25">
      <c r="A208" s="23">
        <v>249</v>
      </c>
      <c r="B208" s="23" t="s">
        <v>301</v>
      </c>
      <c r="C208" s="30">
        <v>850000</v>
      </c>
      <c r="E208">
        <v>1200000</v>
      </c>
    </row>
    <row r="209" spans="1:5" x14ac:dyDescent="0.25">
      <c r="A209" s="23">
        <v>359</v>
      </c>
      <c r="B209" s="23" t="s">
        <v>411</v>
      </c>
      <c r="C209" s="30">
        <v>850000</v>
      </c>
      <c r="E209">
        <v>1200000</v>
      </c>
    </row>
    <row r="210" spans="1:5" x14ac:dyDescent="0.25">
      <c r="A210" s="23">
        <v>310</v>
      </c>
      <c r="B210" s="23" t="s">
        <v>362</v>
      </c>
      <c r="C210" s="30">
        <v>837500</v>
      </c>
      <c r="E210">
        <v>1200000</v>
      </c>
    </row>
    <row r="211" spans="1:5" x14ac:dyDescent="0.25">
      <c r="A211" s="23">
        <v>329</v>
      </c>
      <c r="B211" s="23" t="s">
        <v>381</v>
      </c>
      <c r="C211" s="30">
        <v>835000</v>
      </c>
      <c r="E211">
        <v>1150000</v>
      </c>
    </row>
    <row r="212" spans="1:5" x14ac:dyDescent="0.25">
      <c r="A212" s="23">
        <v>186</v>
      </c>
      <c r="B212" s="23" t="s">
        <v>238</v>
      </c>
      <c r="C212" s="30">
        <v>800000</v>
      </c>
      <c r="E212">
        <v>1150000</v>
      </c>
    </row>
    <row r="213" spans="1:5" x14ac:dyDescent="0.25">
      <c r="A213" s="23">
        <v>360</v>
      </c>
      <c r="B213" s="23" t="s">
        <v>412</v>
      </c>
      <c r="C213" s="30">
        <v>800000</v>
      </c>
      <c r="E213">
        <v>1125000</v>
      </c>
    </row>
    <row r="214" spans="1:5" x14ac:dyDescent="0.25">
      <c r="A214" s="23">
        <v>105</v>
      </c>
      <c r="B214" s="23" t="s">
        <v>157</v>
      </c>
      <c r="C214" s="30">
        <v>750000</v>
      </c>
      <c r="E214">
        <v>1116667</v>
      </c>
    </row>
    <row r="215" spans="1:5" x14ac:dyDescent="0.25">
      <c r="A215" s="23">
        <v>187</v>
      </c>
      <c r="B215" s="23" t="s">
        <v>239</v>
      </c>
      <c r="C215" s="30">
        <v>750000</v>
      </c>
      <c r="E215">
        <v>1100000</v>
      </c>
    </row>
    <row r="216" spans="1:5" x14ac:dyDescent="0.25">
      <c r="A216" s="23">
        <v>188</v>
      </c>
      <c r="B216" s="23" t="s">
        <v>240</v>
      </c>
      <c r="C216" s="30">
        <v>750000</v>
      </c>
      <c r="E216">
        <v>1100000</v>
      </c>
    </row>
    <row r="217" spans="1:5" x14ac:dyDescent="0.25">
      <c r="A217" s="23">
        <v>330</v>
      </c>
      <c r="B217" s="23" t="s">
        <v>382</v>
      </c>
      <c r="C217" s="30">
        <v>750000</v>
      </c>
      <c r="E217">
        <v>1100000</v>
      </c>
    </row>
    <row r="218" spans="1:5" x14ac:dyDescent="0.25">
      <c r="A218" s="23">
        <v>394</v>
      </c>
      <c r="B218" s="23" t="s">
        <v>446</v>
      </c>
      <c r="C218" s="30">
        <v>733333</v>
      </c>
      <c r="E218">
        <v>1100000</v>
      </c>
    </row>
    <row r="219" spans="1:5" x14ac:dyDescent="0.25">
      <c r="A219" s="23">
        <v>395</v>
      </c>
      <c r="B219" s="23" t="s">
        <v>447</v>
      </c>
      <c r="C219" s="30">
        <v>725000</v>
      </c>
      <c r="E219">
        <v>1100000</v>
      </c>
    </row>
    <row r="220" spans="1:5" x14ac:dyDescent="0.25">
      <c r="A220" s="23">
        <v>13</v>
      </c>
      <c r="B220" s="23" t="s">
        <v>65</v>
      </c>
      <c r="C220" s="30">
        <v>715000</v>
      </c>
      <c r="E220">
        <v>1050000</v>
      </c>
    </row>
    <row r="221" spans="1:5" x14ac:dyDescent="0.25">
      <c r="A221" s="23">
        <v>14</v>
      </c>
      <c r="B221" s="23" t="s">
        <v>66</v>
      </c>
      <c r="C221" s="30">
        <v>705000</v>
      </c>
      <c r="E221">
        <v>1000000</v>
      </c>
    </row>
    <row r="222" spans="1:5" x14ac:dyDescent="0.25">
      <c r="A222" s="23">
        <v>85</v>
      </c>
      <c r="B222" s="23" t="s">
        <v>137</v>
      </c>
      <c r="C222" s="30">
        <v>700000</v>
      </c>
      <c r="E222">
        <v>1000000</v>
      </c>
    </row>
    <row r="223" spans="1:5" x14ac:dyDescent="0.25">
      <c r="A223" s="23">
        <v>331</v>
      </c>
      <c r="B223" s="23" t="s">
        <v>383</v>
      </c>
      <c r="C223" s="30">
        <v>700000</v>
      </c>
      <c r="E223">
        <v>1000000</v>
      </c>
    </row>
    <row r="224" spans="1:5" x14ac:dyDescent="0.25">
      <c r="A224" s="23">
        <v>160</v>
      </c>
      <c r="B224" s="23" t="s">
        <v>212</v>
      </c>
      <c r="C224" s="30">
        <v>650000</v>
      </c>
      <c r="E224">
        <v>1000000</v>
      </c>
    </row>
    <row r="225" spans="1:5" x14ac:dyDescent="0.25">
      <c r="A225" s="23">
        <v>332</v>
      </c>
      <c r="B225" s="23" t="s">
        <v>384</v>
      </c>
      <c r="C225" s="30">
        <v>650000</v>
      </c>
      <c r="E225">
        <v>1000000</v>
      </c>
    </row>
    <row r="226" spans="1:5" x14ac:dyDescent="0.25">
      <c r="A226" s="23">
        <v>361</v>
      </c>
      <c r="B226" s="23" t="s">
        <v>413</v>
      </c>
      <c r="C226" s="30">
        <v>650000</v>
      </c>
      <c r="E226">
        <v>975000</v>
      </c>
    </row>
    <row r="227" spans="1:5" x14ac:dyDescent="0.25">
      <c r="A227" s="23">
        <v>250</v>
      </c>
      <c r="B227" s="23" t="s">
        <v>302</v>
      </c>
      <c r="C227" s="30">
        <v>630000</v>
      </c>
      <c r="E227">
        <v>975000</v>
      </c>
    </row>
    <row r="228" spans="1:5" x14ac:dyDescent="0.25">
      <c r="A228" s="23">
        <v>273</v>
      </c>
      <c r="B228" s="23" t="s">
        <v>325</v>
      </c>
      <c r="C228" s="30">
        <v>625000</v>
      </c>
      <c r="E228">
        <v>900000</v>
      </c>
    </row>
    <row r="229" spans="1:5" x14ac:dyDescent="0.25">
      <c r="A229" s="23">
        <v>138</v>
      </c>
      <c r="B229" s="23" t="s">
        <v>190</v>
      </c>
      <c r="C229" s="30">
        <v>600000</v>
      </c>
      <c r="E229">
        <v>900000</v>
      </c>
    </row>
    <row r="230" spans="1:5" x14ac:dyDescent="0.25">
      <c r="A230" s="23">
        <v>106</v>
      </c>
      <c r="B230" s="23" t="s">
        <v>158</v>
      </c>
      <c r="C230" s="30">
        <v>550000</v>
      </c>
      <c r="E230">
        <v>900000</v>
      </c>
    </row>
    <row r="231" spans="1:5" x14ac:dyDescent="0.25">
      <c r="A231" s="23">
        <v>274</v>
      </c>
      <c r="B231" s="23" t="s">
        <v>326</v>
      </c>
      <c r="C231" s="30">
        <v>525000</v>
      </c>
      <c r="E231">
        <v>850000</v>
      </c>
    </row>
    <row r="232" spans="1:5" x14ac:dyDescent="0.25">
      <c r="A232" s="23">
        <v>15</v>
      </c>
      <c r="B232" s="23" t="s">
        <v>67</v>
      </c>
      <c r="C232" s="30">
        <v>500000</v>
      </c>
      <c r="E232">
        <v>850000</v>
      </c>
    </row>
    <row r="233" spans="1:5" x14ac:dyDescent="0.25">
      <c r="A233" s="23">
        <v>212</v>
      </c>
      <c r="B233" s="23" t="s">
        <v>264</v>
      </c>
      <c r="C233" s="30">
        <v>500000</v>
      </c>
      <c r="E233">
        <v>837500</v>
      </c>
    </row>
    <row r="234" spans="1:5" x14ac:dyDescent="0.25">
      <c r="A234" s="23">
        <v>251</v>
      </c>
      <c r="B234" s="23" t="s">
        <v>303</v>
      </c>
      <c r="C234" s="30">
        <v>500000</v>
      </c>
      <c r="E234">
        <v>835000</v>
      </c>
    </row>
    <row r="235" spans="1:5" x14ac:dyDescent="0.25">
      <c r="A235" s="23">
        <v>362</v>
      </c>
      <c r="B235" s="23" t="s">
        <v>414</v>
      </c>
      <c r="C235" s="30">
        <v>500000</v>
      </c>
      <c r="E235">
        <v>800000</v>
      </c>
    </row>
    <row r="236" spans="1:5" x14ac:dyDescent="0.25">
      <c r="A236" s="23">
        <v>363</v>
      </c>
      <c r="B236" s="23" t="s">
        <v>415</v>
      </c>
      <c r="C236" s="30">
        <v>450000</v>
      </c>
      <c r="E236">
        <v>800000</v>
      </c>
    </row>
    <row r="237" spans="1:5" x14ac:dyDescent="0.25">
      <c r="A237" s="23">
        <v>161</v>
      </c>
      <c r="B237" s="23" t="s">
        <v>213</v>
      </c>
      <c r="C237" s="30">
        <v>440000</v>
      </c>
      <c r="E237">
        <v>750000</v>
      </c>
    </row>
    <row r="238" spans="1:5" x14ac:dyDescent="0.25">
      <c r="A238" s="23">
        <v>162</v>
      </c>
      <c r="B238" s="23" t="s">
        <v>214</v>
      </c>
      <c r="C238" s="30">
        <v>425000</v>
      </c>
      <c r="E238">
        <v>750000</v>
      </c>
    </row>
    <row r="239" spans="1:5" x14ac:dyDescent="0.25">
      <c r="A239" s="23">
        <v>189</v>
      </c>
      <c r="B239" s="23" t="s">
        <v>241</v>
      </c>
      <c r="C239" s="30">
        <v>425000</v>
      </c>
      <c r="E239">
        <v>750000</v>
      </c>
    </row>
    <row r="240" spans="1:5" x14ac:dyDescent="0.25">
      <c r="A240" s="23">
        <v>311</v>
      </c>
      <c r="B240" s="23" t="s">
        <v>363</v>
      </c>
      <c r="C240" s="30">
        <v>425000</v>
      </c>
      <c r="E240">
        <v>750000</v>
      </c>
    </row>
    <row r="241" spans="1:5" x14ac:dyDescent="0.25">
      <c r="A241" s="23">
        <v>312</v>
      </c>
      <c r="B241" s="23" t="s">
        <v>364</v>
      </c>
      <c r="C241" s="30">
        <v>425000</v>
      </c>
      <c r="E241">
        <v>733333</v>
      </c>
    </row>
    <row r="242" spans="1:5" x14ac:dyDescent="0.25">
      <c r="A242" s="23">
        <v>163</v>
      </c>
      <c r="B242" s="23" t="s">
        <v>215</v>
      </c>
      <c r="C242" s="30">
        <v>420000</v>
      </c>
      <c r="E242">
        <v>725000</v>
      </c>
    </row>
    <row r="243" spans="1:5" x14ac:dyDescent="0.25">
      <c r="A243" s="23">
        <v>364</v>
      </c>
      <c r="B243" s="23" t="s">
        <v>416</v>
      </c>
      <c r="C243" s="30">
        <v>406500</v>
      </c>
      <c r="E243">
        <v>715000</v>
      </c>
    </row>
    <row r="244" spans="1:5" x14ac:dyDescent="0.25">
      <c r="A244" s="23">
        <v>86</v>
      </c>
      <c r="B244" s="23" t="s">
        <v>138</v>
      </c>
      <c r="C244" s="30">
        <v>400000</v>
      </c>
      <c r="E244">
        <v>705000</v>
      </c>
    </row>
    <row r="245" spans="1:5" x14ac:dyDescent="0.25">
      <c r="A245" s="23">
        <v>107</v>
      </c>
      <c r="B245" s="23" t="s">
        <v>159</v>
      </c>
      <c r="C245" s="30">
        <v>400000</v>
      </c>
      <c r="E245">
        <v>700000</v>
      </c>
    </row>
    <row r="246" spans="1:5" x14ac:dyDescent="0.25">
      <c r="A246" s="23">
        <v>213</v>
      </c>
      <c r="B246" s="23" t="s">
        <v>265</v>
      </c>
      <c r="C246" s="30">
        <v>400000</v>
      </c>
      <c r="E246">
        <v>700000</v>
      </c>
    </row>
    <row r="247" spans="1:5" x14ac:dyDescent="0.25">
      <c r="A247" s="23">
        <v>214</v>
      </c>
      <c r="B247" s="23" t="s">
        <v>266</v>
      </c>
      <c r="C247" s="30">
        <v>400000</v>
      </c>
      <c r="E247">
        <v>650000</v>
      </c>
    </row>
    <row r="248" spans="1:5" x14ac:dyDescent="0.25">
      <c r="A248" s="23">
        <v>87</v>
      </c>
      <c r="B248" s="23" t="s">
        <v>139</v>
      </c>
      <c r="C248" s="30">
        <v>390000</v>
      </c>
      <c r="E248">
        <v>650000</v>
      </c>
    </row>
    <row r="249" spans="1:5" x14ac:dyDescent="0.25">
      <c r="A249" s="23">
        <v>139</v>
      </c>
      <c r="B249" s="23" t="s">
        <v>191</v>
      </c>
      <c r="C249" s="30">
        <v>387500</v>
      </c>
      <c r="E249">
        <v>650000</v>
      </c>
    </row>
    <row r="250" spans="1:5" x14ac:dyDescent="0.25">
      <c r="A250" s="23">
        <v>108</v>
      </c>
      <c r="B250" s="23" t="s">
        <v>160</v>
      </c>
      <c r="C250" s="30">
        <v>375000</v>
      </c>
      <c r="E250">
        <v>630000</v>
      </c>
    </row>
    <row r="251" spans="1:5" x14ac:dyDescent="0.25">
      <c r="A251" s="23">
        <v>109</v>
      </c>
      <c r="B251" s="23" t="s">
        <v>161</v>
      </c>
      <c r="C251" s="30">
        <v>375000</v>
      </c>
      <c r="E251">
        <v>625000</v>
      </c>
    </row>
    <row r="252" spans="1:5" x14ac:dyDescent="0.25">
      <c r="A252" s="23">
        <v>275</v>
      </c>
      <c r="B252" s="23" t="s">
        <v>327</v>
      </c>
      <c r="C252" s="30">
        <v>375000</v>
      </c>
      <c r="E252">
        <v>600000</v>
      </c>
    </row>
    <row r="253" spans="1:5" x14ac:dyDescent="0.25">
      <c r="A253" s="23">
        <v>164</v>
      </c>
      <c r="B253" s="23" t="s">
        <v>216</v>
      </c>
      <c r="C253" s="30">
        <v>355000</v>
      </c>
      <c r="E253">
        <v>550000</v>
      </c>
    </row>
    <row r="254" spans="1:5" x14ac:dyDescent="0.25">
      <c r="A254" s="23">
        <v>16</v>
      </c>
      <c r="B254" s="23" t="s">
        <v>68</v>
      </c>
      <c r="C254" s="30">
        <v>350000</v>
      </c>
      <c r="E254">
        <v>525000</v>
      </c>
    </row>
    <row r="255" spans="1:5" x14ac:dyDescent="0.25">
      <c r="A255" s="23">
        <v>17</v>
      </c>
      <c r="B255" s="23" t="s">
        <v>69</v>
      </c>
      <c r="C255" s="30">
        <v>350000</v>
      </c>
      <c r="E255">
        <v>500000</v>
      </c>
    </row>
    <row r="256" spans="1:5" x14ac:dyDescent="0.25">
      <c r="A256" s="23">
        <v>48</v>
      </c>
      <c r="B256" s="23" t="s">
        <v>100</v>
      </c>
      <c r="C256" s="30">
        <v>350000</v>
      </c>
      <c r="E256">
        <v>500000</v>
      </c>
    </row>
    <row r="257" spans="1:5" x14ac:dyDescent="0.25">
      <c r="A257" s="23">
        <v>252</v>
      </c>
      <c r="B257" s="23" t="s">
        <v>304</v>
      </c>
      <c r="C257" s="30">
        <v>350000</v>
      </c>
      <c r="E257">
        <v>500000</v>
      </c>
    </row>
    <row r="258" spans="1:5" x14ac:dyDescent="0.25">
      <c r="A258" s="23">
        <v>276</v>
      </c>
      <c r="B258" s="23" t="s">
        <v>328</v>
      </c>
      <c r="C258" s="30">
        <v>350000</v>
      </c>
      <c r="E258">
        <v>500000</v>
      </c>
    </row>
    <row r="259" spans="1:5" x14ac:dyDescent="0.25">
      <c r="A259" s="23">
        <v>333</v>
      </c>
      <c r="B259" s="23" t="s">
        <v>385</v>
      </c>
      <c r="C259" s="30">
        <v>350000</v>
      </c>
      <c r="E259">
        <v>450000</v>
      </c>
    </row>
    <row r="260" spans="1:5" x14ac:dyDescent="0.25">
      <c r="A260" s="23">
        <v>165</v>
      </c>
      <c r="B260" s="23" t="s">
        <v>217</v>
      </c>
      <c r="C260" s="30">
        <v>345000</v>
      </c>
      <c r="E260">
        <v>440000</v>
      </c>
    </row>
    <row r="261" spans="1:5" x14ac:dyDescent="0.25">
      <c r="A261" s="23">
        <v>215</v>
      </c>
      <c r="B261" s="23" t="s">
        <v>267</v>
      </c>
      <c r="C261" s="30">
        <v>325000</v>
      </c>
      <c r="E261">
        <v>425000</v>
      </c>
    </row>
    <row r="262" spans="1:5" x14ac:dyDescent="0.25">
      <c r="A262" s="23">
        <v>18</v>
      </c>
      <c r="B262" s="23" t="s">
        <v>70</v>
      </c>
      <c r="C262" s="30">
        <v>320000</v>
      </c>
      <c r="E262">
        <v>425000</v>
      </c>
    </row>
    <row r="263" spans="1:5" x14ac:dyDescent="0.25">
      <c r="A263" s="23">
        <v>190</v>
      </c>
      <c r="B263" s="23" t="s">
        <v>242</v>
      </c>
      <c r="C263" s="30">
        <v>320000</v>
      </c>
      <c r="E263">
        <v>425000</v>
      </c>
    </row>
    <row r="264" spans="1:5" x14ac:dyDescent="0.25">
      <c r="A264" s="23">
        <v>253</v>
      </c>
      <c r="B264" s="23" t="s">
        <v>305</v>
      </c>
      <c r="C264" s="30">
        <v>320000</v>
      </c>
      <c r="E264">
        <v>425000</v>
      </c>
    </row>
    <row r="265" spans="1:5" x14ac:dyDescent="0.25">
      <c r="A265" s="23">
        <v>254</v>
      </c>
      <c r="B265" s="23" t="s">
        <v>306</v>
      </c>
      <c r="C265" s="30">
        <v>320000</v>
      </c>
      <c r="E265">
        <v>420000</v>
      </c>
    </row>
    <row r="266" spans="1:5" x14ac:dyDescent="0.25">
      <c r="A266" s="23">
        <v>110</v>
      </c>
      <c r="B266" s="23" t="s">
        <v>162</v>
      </c>
      <c r="C266" s="30">
        <v>315000</v>
      </c>
      <c r="E266">
        <v>406500</v>
      </c>
    </row>
    <row r="267" spans="1:5" x14ac:dyDescent="0.25">
      <c r="A267" s="23">
        <v>191</v>
      </c>
      <c r="B267" s="23" t="s">
        <v>243</v>
      </c>
      <c r="C267" s="30">
        <v>310000</v>
      </c>
      <c r="E267">
        <v>400000</v>
      </c>
    </row>
    <row r="268" spans="1:5" x14ac:dyDescent="0.25">
      <c r="A268" s="23">
        <v>365</v>
      </c>
      <c r="B268" s="23" t="s">
        <v>417</v>
      </c>
      <c r="C268" s="30">
        <v>310000</v>
      </c>
      <c r="E268">
        <v>400000</v>
      </c>
    </row>
    <row r="269" spans="1:5" x14ac:dyDescent="0.25">
      <c r="A269" s="23">
        <v>366</v>
      </c>
      <c r="B269" s="23" t="s">
        <v>418</v>
      </c>
      <c r="C269" s="30">
        <v>307500</v>
      </c>
      <c r="E269">
        <v>400000</v>
      </c>
    </row>
    <row r="270" spans="1:5" x14ac:dyDescent="0.25">
      <c r="A270" s="23">
        <v>111</v>
      </c>
      <c r="B270" s="23" t="s">
        <v>163</v>
      </c>
      <c r="C270" s="30">
        <v>300000</v>
      </c>
      <c r="E270">
        <v>400000</v>
      </c>
    </row>
    <row r="271" spans="1:5" x14ac:dyDescent="0.25">
      <c r="A271" s="23">
        <v>367</v>
      </c>
      <c r="B271" s="23" t="s">
        <v>419</v>
      </c>
      <c r="C271" s="30">
        <v>300000</v>
      </c>
      <c r="E271">
        <v>390000</v>
      </c>
    </row>
    <row r="272" spans="1:5" x14ac:dyDescent="0.25">
      <c r="A272" s="23">
        <v>368</v>
      </c>
      <c r="B272" s="23" t="s">
        <v>420</v>
      </c>
      <c r="C272" s="30">
        <v>295000</v>
      </c>
      <c r="E272">
        <v>387500</v>
      </c>
    </row>
    <row r="273" spans="1:5" x14ac:dyDescent="0.25">
      <c r="A273" s="23">
        <v>277</v>
      </c>
      <c r="B273" s="23" t="s">
        <v>329</v>
      </c>
      <c r="C273" s="30">
        <v>290000</v>
      </c>
      <c r="E273">
        <v>375000</v>
      </c>
    </row>
    <row r="274" spans="1:5" x14ac:dyDescent="0.25">
      <c r="A274" s="23">
        <v>278</v>
      </c>
      <c r="B274" s="23" t="s">
        <v>330</v>
      </c>
      <c r="C274" s="30">
        <v>290000</v>
      </c>
      <c r="E274">
        <v>375000</v>
      </c>
    </row>
    <row r="275" spans="1:5" x14ac:dyDescent="0.25">
      <c r="A275" s="23">
        <v>313</v>
      </c>
      <c r="B275" s="23" t="s">
        <v>365</v>
      </c>
      <c r="C275" s="30">
        <v>285000</v>
      </c>
      <c r="E275">
        <v>375000</v>
      </c>
    </row>
    <row r="276" spans="1:5" x14ac:dyDescent="0.25">
      <c r="A276" s="23">
        <v>279</v>
      </c>
      <c r="B276" s="23" t="s">
        <v>331</v>
      </c>
      <c r="C276" s="30">
        <v>282500</v>
      </c>
      <c r="E276">
        <v>355000</v>
      </c>
    </row>
    <row r="277" spans="1:5" x14ac:dyDescent="0.25">
      <c r="A277" s="23">
        <v>19</v>
      </c>
      <c r="B277" s="23" t="s">
        <v>71</v>
      </c>
      <c r="C277" s="30">
        <v>280000</v>
      </c>
      <c r="E277">
        <v>350000</v>
      </c>
    </row>
    <row r="278" spans="1:5" x14ac:dyDescent="0.25">
      <c r="A278" s="23">
        <v>192</v>
      </c>
      <c r="B278" s="23" t="s">
        <v>244</v>
      </c>
      <c r="C278" s="30">
        <v>280000</v>
      </c>
      <c r="E278">
        <v>350000</v>
      </c>
    </row>
    <row r="279" spans="1:5" x14ac:dyDescent="0.25">
      <c r="A279" s="23">
        <v>369</v>
      </c>
      <c r="B279" s="23" t="s">
        <v>421</v>
      </c>
      <c r="C279" s="30">
        <v>277500</v>
      </c>
      <c r="E279">
        <v>350000</v>
      </c>
    </row>
    <row r="280" spans="1:5" x14ac:dyDescent="0.25">
      <c r="A280" s="23">
        <v>20</v>
      </c>
      <c r="B280" s="23" t="s">
        <v>72</v>
      </c>
      <c r="C280" s="30">
        <v>275000</v>
      </c>
      <c r="E280">
        <v>350000</v>
      </c>
    </row>
    <row r="281" spans="1:5" x14ac:dyDescent="0.25">
      <c r="A281" s="23">
        <v>166</v>
      </c>
      <c r="B281" s="23" t="s">
        <v>218</v>
      </c>
      <c r="C281" s="30">
        <v>275000</v>
      </c>
      <c r="E281">
        <v>350000</v>
      </c>
    </row>
    <row r="282" spans="1:5" x14ac:dyDescent="0.25">
      <c r="A282" s="23">
        <v>193</v>
      </c>
      <c r="B282" s="23" t="s">
        <v>245</v>
      </c>
      <c r="C282" s="30">
        <v>275000</v>
      </c>
      <c r="E282">
        <v>350000</v>
      </c>
    </row>
    <row r="283" spans="1:5" x14ac:dyDescent="0.25">
      <c r="A283" s="23">
        <v>216</v>
      </c>
      <c r="B283" s="23" t="s">
        <v>268</v>
      </c>
      <c r="C283" s="30">
        <v>275000</v>
      </c>
      <c r="E283">
        <v>345000</v>
      </c>
    </row>
    <row r="284" spans="1:5" x14ac:dyDescent="0.25">
      <c r="A284" s="23">
        <v>314</v>
      </c>
      <c r="B284" s="23" t="s">
        <v>366</v>
      </c>
      <c r="C284" s="30">
        <v>275000</v>
      </c>
      <c r="E284">
        <v>325000</v>
      </c>
    </row>
    <row r="285" spans="1:5" x14ac:dyDescent="0.25">
      <c r="A285" s="23">
        <v>21</v>
      </c>
      <c r="B285" s="23" t="s">
        <v>73</v>
      </c>
      <c r="C285" s="30">
        <v>270000</v>
      </c>
      <c r="E285">
        <v>320000</v>
      </c>
    </row>
    <row r="286" spans="1:5" x14ac:dyDescent="0.25">
      <c r="A286" s="23">
        <v>22</v>
      </c>
      <c r="B286" s="23" t="s">
        <v>74</v>
      </c>
      <c r="C286" s="30">
        <v>270000</v>
      </c>
      <c r="E286">
        <v>320000</v>
      </c>
    </row>
    <row r="287" spans="1:5" x14ac:dyDescent="0.25">
      <c r="A287" s="23">
        <v>49</v>
      </c>
      <c r="B287" s="23" t="s">
        <v>101</v>
      </c>
      <c r="C287" s="30">
        <v>270000</v>
      </c>
      <c r="E287">
        <v>320000</v>
      </c>
    </row>
    <row r="288" spans="1:5" x14ac:dyDescent="0.25">
      <c r="A288" s="23">
        <v>255</v>
      </c>
      <c r="B288" s="23" t="s">
        <v>307</v>
      </c>
      <c r="C288" s="30">
        <v>270000</v>
      </c>
      <c r="E288">
        <v>320000</v>
      </c>
    </row>
    <row r="289" spans="1:5" x14ac:dyDescent="0.25">
      <c r="A289" s="23">
        <v>334</v>
      </c>
      <c r="B289" s="23" t="s">
        <v>386</v>
      </c>
      <c r="C289" s="30">
        <v>270000</v>
      </c>
      <c r="E289">
        <v>315000</v>
      </c>
    </row>
    <row r="290" spans="1:5" x14ac:dyDescent="0.25">
      <c r="A290" s="23">
        <v>280</v>
      </c>
      <c r="B290" s="23" t="s">
        <v>332</v>
      </c>
      <c r="C290" s="30">
        <v>267500</v>
      </c>
      <c r="E290">
        <v>310000</v>
      </c>
    </row>
    <row r="291" spans="1:5" x14ac:dyDescent="0.25">
      <c r="A291" s="23">
        <v>194</v>
      </c>
      <c r="B291" s="23" t="s">
        <v>246</v>
      </c>
      <c r="C291" s="30">
        <v>265000</v>
      </c>
      <c r="E291">
        <v>310000</v>
      </c>
    </row>
    <row r="292" spans="1:5" x14ac:dyDescent="0.25">
      <c r="A292" s="23">
        <v>370</v>
      </c>
      <c r="B292" s="23" t="s">
        <v>422</v>
      </c>
      <c r="C292" s="30">
        <v>265000</v>
      </c>
      <c r="E292">
        <v>307500</v>
      </c>
    </row>
    <row r="293" spans="1:5" x14ac:dyDescent="0.25">
      <c r="A293" s="23">
        <v>112</v>
      </c>
      <c r="B293" s="23" t="s">
        <v>164</v>
      </c>
      <c r="C293" s="30">
        <v>260000</v>
      </c>
      <c r="E293">
        <v>300000</v>
      </c>
    </row>
    <row r="294" spans="1:5" x14ac:dyDescent="0.25">
      <c r="A294" s="23">
        <v>167</v>
      </c>
      <c r="B294" s="23" t="s">
        <v>219</v>
      </c>
      <c r="C294" s="30">
        <v>260000</v>
      </c>
      <c r="E294">
        <v>300000</v>
      </c>
    </row>
    <row r="295" spans="1:5" x14ac:dyDescent="0.25">
      <c r="A295" s="23">
        <v>195</v>
      </c>
      <c r="B295" s="23" t="s">
        <v>247</v>
      </c>
      <c r="C295" s="30">
        <v>260000</v>
      </c>
      <c r="E295">
        <v>295000</v>
      </c>
    </row>
    <row r="296" spans="1:5" x14ac:dyDescent="0.25">
      <c r="A296" s="23">
        <v>196</v>
      </c>
      <c r="B296" s="23" t="s">
        <v>248</v>
      </c>
      <c r="C296" s="30">
        <v>260000</v>
      </c>
      <c r="E296">
        <v>290000</v>
      </c>
    </row>
    <row r="297" spans="1:5" x14ac:dyDescent="0.25">
      <c r="A297" s="23">
        <v>217</v>
      </c>
      <c r="B297" s="23" t="s">
        <v>269</v>
      </c>
      <c r="C297" s="30">
        <v>260000</v>
      </c>
      <c r="E297">
        <v>290000</v>
      </c>
    </row>
    <row r="298" spans="1:5" x14ac:dyDescent="0.25">
      <c r="A298" s="23">
        <v>218</v>
      </c>
      <c r="B298" s="23" t="s">
        <v>270</v>
      </c>
      <c r="C298" s="30">
        <v>260000</v>
      </c>
      <c r="E298">
        <v>285000</v>
      </c>
    </row>
    <row r="299" spans="1:5" x14ac:dyDescent="0.25">
      <c r="A299" s="23">
        <v>335</v>
      </c>
      <c r="B299" s="23" t="s">
        <v>387</v>
      </c>
      <c r="C299" s="30">
        <v>260000</v>
      </c>
      <c r="E299">
        <v>282500</v>
      </c>
    </row>
    <row r="300" spans="1:5" x14ac:dyDescent="0.25">
      <c r="A300" s="23">
        <v>336</v>
      </c>
      <c r="B300" s="23" t="s">
        <v>388</v>
      </c>
      <c r="C300" s="30">
        <v>260000</v>
      </c>
      <c r="E300">
        <v>280000</v>
      </c>
    </row>
    <row r="301" spans="1:5" x14ac:dyDescent="0.25">
      <c r="A301" s="23">
        <v>168</v>
      </c>
      <c r="B301" s="23" t="s">
        <v>220</v>
      </c>
      <c r="C301" s="30">
        <v>255000</v>
      </c>
      <c r="E301">
        <v>280000</v>
      </c>
    </row>
    <row r="302" spans="1:5" x14ac:dyDescent="0.25">
      <c r="A302" s="23">
        <v>169</v>
      </c>
      <c r="B302" s="23" t="s">
        <v>221</v>
      </c>
      <c r="C302" s="30">
        <v>255000</v>
      </c>
      <c r="E302">
        <v>277500</v>
      </c>
    </row>
    <row r="303" spans="1:5" x14ac:dyDescent="0.25">
      <c r="A303" s="23">
        <v>219</v>
      </c>
      <c r="B303" s="23" t="s">
        <v>271</v>
      </c>
      <c r="C303" s="30">
        <v>255000</v>
      </c>
      <c r="E303">
        <v>275000</v>
      </c>
    </row>
    <row r="304" spans="1:5" x14ac:dyDescent="0.25">
      <c r="A304" s="23">
        <v>337</v>
      </c>
      <c r="B304" s="23" t="s">
        <v>389</v>
      </c>
      <c r="C304" s="30">
        <v>255000</v>
      </c>
      <c r="E304">
        <v>275000</v>
      </c>
    </row>
    <row r="305" spans="1:5" x14ac:dyDescent="0.25">
      <c r="A305" s="23">
        <v>338</v>
      </c>
      <c r="B305" s="23" t="s">
        <v>390</v>
      </c>
      <c r="C305" s="30">
        <v>255000</v>
      </c>
      <c r="E305">
        <v>275000</v>
      </c>
    </row>
    <row r="306" spans="1:5" x14ac:dyDescent="0.25">
      <c r="A306" s="23">
        <v>339</v>
      </c>
      <c r="B306" s="23" t="s">
        <v>391</v>
      </c>
      <c r="C306" s="30">
        <v>255000</v>
      </c>
      <c r="E306">
        <v>275000</v>
      </c>
    </row>
    <row r="307" spans="1:5" x14ac:dyDescent="0.25">
      <c r="A307" s="23">
        <v>23</v>
      </c>
      <c r="B307" s="23" t="s">
        <v>75</v>
      </c>
      <c r="C307" s="30">
        <v>250000</v>
      </c>
      <c r="E307">
        <v>275000</v>
      </c>
    </row>
    <row r="308" spans="1:5" x14ac:dyDescent="0.25">
      <c r="A308" s="23">
        <v>170</v>
      </c>
      <c r="B308" s="23" t="s">
        <v>222</v>
      </c>
      <c r="C308" s="30">
        <v>250000</v>
      </c>
      <c r="E308">
        <v>270000</v>
      </c>
    </row>
    <row r="309" spans="1:5" x14ac:dyDescent="0.25">
      <c r="A309" s="23">
        <v>220</v>
      </c>
      <c r="B309" s="23" t="s">
        <v>272</v>
      </c>
      <c r="C309" s="30">
        <v>250000</v>
      </c>
      <c r="E309">
        <v>270000</v>
      </c>
    </row>
    <row r="310" spans="1:5" x14ac:dyDescent="0.25">
      <c r="A310" s="23">
        <v>371</v>
      </c>
      <c r="B310" s="23" t="s">
        <v>423</v>
      </c>
      <c r="C310" s="30">
        <v>250000</v>
      </c>
      <c r="E310">
        <v>270000</v>
      </c>
    </row>
    <row r="311" spans="1:5" x14ac:dyDescent="0.25">
      <c r="A311" s="23">
        <v>281</v>
      </c>
      <c r="B311" s="23" t="s">
        <v>333</v>
      </c>
      <c r="C311" s="30">
        <v>245000</v>
      </c>
      <c r="E311">
        <v>270000</v>
      </c>
    </row>
    <row r="312" spans="1:5" x14ac:dyDescent="0.25">
      <c r="A312" s="23">
        <v>140</v>
      </c>
      <c r="B312" s="23" t="s">
        <v>192</v>
      </c>
      <c r="C312" s="30">
        <v>243000</v>
      </c>
      <c r="E312">
        <v>270000</v>
      </c>
    </row>
    <row r="313" spans="1:5" x14ac:dyDescent="0.25">
      <c r="A313" s="23">
        <v>340</v>
      </c>
      <c r="B313" s="23" t="s">
        <v>392</v>
      </c>
      <c r="C313" s="30">
        <v>242500</v>
      </c>
      <c r="E313">
        <v>267500</v>
      </c>
    </row>
    <row r="314" spans="1:5" x14ac:dyDescent="0.25">
      <c r="A314" s="23">
        <v>282</v>
      </c>
      <c r="B314" s="23" t="s">
        <v>334</v>
      </c>
      <c r="C314" s="30">
        <v>240750</v>
      </c>
      <c r="E314">
        <v>265000</v>
      </c>
    </row>
    <row r="315" spans="1:5" x14ac:dyDescent="0.25">
      <c r="A315" s="23">
        <v>171</v>
      </c>
      <c r="B315" s="23" t="s">
        <v>223</v>
      </c>
      <c r="C315" s="30">
        <v>240000</v>
      </c>
      <c r="E315">
        <v>265000</v>
      </c>
    </row>
    <row r="316" spans="1:5" x14ac:dyDescent="0.25">
      <c r="A316" s="23">
        <v>172</v>
      </c>
      <c r="B316" s="23" t="s">
        <v>224</v>
      </c>
      <c r="C316" s="30">
        <v>240000</v>
      </c>
      <c r="E316">
        <v>260000</v>
      </c>
    </row>
    <row r="317" spans="1:5" x14ac:dyDescent="0.25">
      <c r="A317" s="23">
        <v>221</v>
      </c>
      <c r="B317" s="23" t="s">
        <v>273</v>
      </c>
      <c r="C317" s="30">
        <v>240000</v>
      </c>
      <c r="E317">
        <v>260000</v>
      </c>
    </row>
    <row r="318" spans="1:5" x14ac:dyDescent="0.25">
      <c r="A318" s="23">
        <v>283</v>
      </c>
      <c r="B318" s="23" t="s">
        <v>335</v>
      </c>
      <c r="C318" s="30">
        <v>240000</v>
      </c>
      <c r="E318">
        <v>260000</v>
      </c>
    </row>
    <row r="319" spans="1:5" x14ac:dyDescent="0.25">
      <c r="A319" s="23">
        <v>372</v>
      </c>
      <c r="B319" s="23" t="s">
        <v>424</v>
      </c>
      <c r="C319" s="30">
        <v>240000</v>
      </c>
      <c r="E319">
        <v>260000</v>
      </c>
    </row>
    <row r="320" spans="1:5" x14ac:dyDescent="0.25">
      <c r="A320" s="23">
        <v>341</v>
      </c>
      <c r="B320" s="23" t="s">
        <v>393</v>
      </c>
      <c r="C320" s="30">
        <v>237500</v>
      </c>
      <c r="E320">
        <v>260000</v>
      </c>
    </row>
    <row r="321" spans="1:5" x14ac:dyDescent="0.25">
      <c r="A321" s="23">
        <v>141</v>
      </c>
      <c r="B321" s="23" t="s">
        <v>193</v>
      </c>
      <c r="C321" s="30">
        <v>237000</v>
      </c>
      <c r="E321">
        <v>260000</v>
      </c>
    </row>
    <row r="322" spans="1:5" x14ac:dyDescent="0.25">
      <c r="A322" s="23">
        <v>50</v>
      </c>
      <c r="B322" s="23" t="s">
        <v>102</v>
      </c>
      <c r="C322" s="30">
        <v>235000</v>
      </c>
      <c r="E322">
        <v>260000</v>
      </c>
    </row>
    <row r="323" spans="1:5" x14ac:dyDescent="0.25">
      <c r="A323" s="23">
        <v>197</v>
      </c>
      <c r="B323" s="23" t="s">
        <v>249</v>
      </c>
      <c r="C323" s="30">
        <v>235000</v>
      </c>
      <c r="E323">
        <v>260000</v>
      </c>
    </row>
    <row r="324" spans="1:5" x14ac:dyDescent="0.25">
      <c r="A324" s="23">
        <v>198</v>
      </c>
      <c r="B324" s="23" t="s">
        <v>250</v>
      </c>
      <c r="C324" s="30">
        <v>235000</v>
      </c>
      <c r="E324">
        <v>255000</v>
      </c>
    </row>
    <row r="325" spans="1:5" x14ac:dyDescent="0.25">
      <c r="A325" s="23">
        <v>222</v>
      </c>
      <c r="B325" s="23" t="s">
        <v>274</v>
      </c>
      <c r="C325" s="30">
        <v>235000</v>
      </c>
      <c r="E325">
        <v>255000</v>
      </c>
    </row>
    <row r="326" spans="1:5" x14ac:dyDescent="0.25">
      <c r="A326" s="23">
        <v>223</v>
      </c>
      <c r="B326" s="23" t="s">
        <v>275</v>
      </c>
      <c r="C326" s="30">
        <v>235000</v>
      </c>
      <c r="E326">
        <v>255000</v>
      </c>
    </row>
    <row r="327" spans="1:5" x14ac:dyDescent="0.25">
      <c r="A327" s="23">
        <v>315</v>
      </c>
      <c r="B327" s="23" t="s">
        <v>367</v>
      </c>
      <c r="C327" s="30">
        <v>235000</v>
      </c>
      <c r="E327">
        <v>255000</v>
      </c>
    </row>
    <row r="328" spans="1:5" x14ac:dyDescent="0.25">
      <c r="A328" s="23">
        <v>51</v>
      </c>
      <c r="B328" s="23" t="s">
        <v>103</v>
      </c>
      <c r="C328" s="30">
        <v>232500</v>
      </c>
      <c r="E328">
        <v>255000</v>
      </c>
    </row>
    <row r="329" spans="1:5" x14ac:dyDescent="0.25">
      <c r="A329" s="23">
        <v>284</v>
      </c>
      <c r="B329" s="23" t="s">
        <v>336</v>
      </c>
      <c r="C329" s="30">
        <v>232500</v>
      </c>
      <c r="E329">
        <v>255000</v>
      </c>
    </row>
    <row r="330" spans="1:5" x14ac:dyDescent="0.25">
      <c r="A330" s="23">
        <v>24</v>
      </c>
      <c r="B330" s="23" t="s">
        <v>76</v>
      </c>
      <c r="C330" s="30">
        <v>232000</v>
      </c>
      <c r="E330">
        <v>250000</v>
      </c>
    </row>
    <row r="331" spans="1:5" x14ac:dyDescent="0.25">
      <c r="A331" s="23">
        <v>52</v>
      </c>
      <c r="B331" s="23" t="s">
        <v>104</v>
      </c>
      <c r="C331" s="30">
        <v>230000</v>
      </c>
      <c r="E331">
        <v>250000</v>
      </c>
    </row>
    <row r="332" spans="1:5" x14ac:dyDescent="0.25">
      <c r="A332" s="23">
        <v>113</v>
      </c>
      <c r="B332" s="23" t="s">
        <v>165</v>
      </c>
      <c r="C332" s="30">
        <v>230000</v>
      </c>
      <c r="E332">
        <v>250000</v>
      </c>
    </row>
    <row r="333" spans="1:5" x14ac:dyDescent="0.25">
      <c r="A333" s="23">
        <v>142</v>
      </c>
      <c r="B333" s="23" t="s">
        <v>194</v>
      </c>
      <c r="C333" s="30">
        <v>230000</v>
      </c>
      <c r="E333">
        <v>250000</v>
      </c>
    </row>
    <row r="334" spans="1:5" x14ac:dyDescent="0.25">
      <c r="A334" s="23">
        <v>256</v>
      </c>
      <c r="B334" s="23" t="s">
        <v>308</v>
      </c>
      <c r="C334" s="30">
        <v>230000</v>
      </c>
      <c r="E334">
        <v>245000</v>
      </c>
    </row>
    <row r="335" spans="1:5" x14ac:dyDescent="0.25">
      <c r="A335" s="23">
        <v>53</v>
      </c>
      <c r="B335" s="23" t="s">
        <v>105</v>
      </c>
      <c r="C335" s="30">
        <v>226000</v>
      </c>
      <c r="E335">
        <v>243000</v>
      </c>
    </row>
    <row r="336" spans="1:5" x14ac:dyDescent="0.25">
      <c r="A336" s="23">
        <v>88</v>
      </c>
      <c r="B336" s="23" t="s">
        <v>140</v>
      </c>
      <c r="C336" s="30">
        <v>225000</v>
      </c>
      <c r="E336">
        <v>242500</v>
      </c>
    </row>
    <row r="337" spans="1:5" x14ac:dyDescent="0.25">
      <c r="A337" s="23">
        <v>114</v>
      </c>
      <c r="B337" s="23" t="s">
        <v>166</v>
      </c>
      <c r="C337" s="30">
        <v>225000</v>
      </c>
      <c r="E337">
        <v>240750</v>
      </c>
    </row>
    <row r="338" spans="1:5" x14ac:dyDescent="0.25">
      <c r="A338" s="23">
        <v>285</v>
      </c>
      <c r="B338" s="23" t="s">
        <v>337</v>
      </c>
      <c r="C338" s="30">
        <v>225000</v>
      </c>
      <c r="E338">
        <v>240000</v>
      </c>
    </row>
    <row r="339" spans="1:5" x14ac:dyDescent="0.25">
      <c r="A339" s="23">
        <v>396</v>
      </c>
      <c r="B339" s="23" t="s">
        <v>448</v>
      </c>
      <c r="C339" s="30">
        <v>225000</v>
      </c>
      <c r="E339">
        <v>240000</v>
      </c>
    </row>
    <row r="340" spans="1:5" x14ac:dyDescent="0.25">
      <c r="A340" s="23">
        <v>397</v>
      </c>
      <c r="B340" s="23" t="s">
        <v>449</v>
      </c>
      <c r="C340" s="30">
        <v>223000</v>
      </c>
      <c r="E340">
        <v>240000</v>
      </c>
    </row>
    <row r="341" spans="1:5" x14ac:dyDescent="0.25">
      <c r="A341" s="23">
        <v>398</v>
      </c>
      <c r="B341" s="23" t="s">
        <v>450</v>
      </c>
      <c r="C341" s="30">
        <v>223000</v>
      </c>
      <c r="E341">
        <v>240000</v>
      </c>
    </row>
    <row r="342" spans="1:5" x14ac:dyDescent="0.25">
      <c r="A342" s="23">
        <v>89</v>
      </c>
      <c r="B342" s="23" t="s">
        <v>141</v>
      </c>
      <c r="C342" s="30">
        <v>222500</v>
      </c>
      <c r="E342">
        <v>240000</v>
      </c>
    </row>
    <row r="343" spans="1:5" x14ac:dyDescent="0.25">
      <c r="A343" s="23">
        <v>143</v>
      </c>
      <c r="B343" s="23" t="s">
        <v>195</v>
      </c>
      <c r="C343" s="30">
        <v>219000</v>
      </c>
      <c r="E343">
        <v>237500</v>
      </c>
    </row>
    <row r="344" spans="1:5" x14ac:dyDescent="0.25">
      <c r="A344" s="23">
        <v>286</v>
      </c>
      <c r="B344" s="23" t="s">
        <v>338</v>
      </c>
      <c r="C344" s="30">
        <v>217500</v>
      </c>
      <c r="E344">
        <v>237000</v>
      </c>
    </row>
    <row r="345" spans="1:5" x14ac:dyDescent="0.25">
      <c r="A345" s="23">
        <v>173</v>
      </c>
      <c r="B345" s="23" t="s">
        <v>225</v>
      </c>
      <c r="C345" s="30">
        <v>217000</v>
      </c>
      <c r="E345">
        <v>235000</v>
      </c>
    </row>
    <row r="346" spans="1:5" x14ac:dyDescent="0.25">
      <c r="A346" s="23">
        <v>25</v>
      </c>
      <c r="B346" s="23" t="s">
        <v>77</v>
      </c>
      <c r="C346" s="30">
        <v>215000</v>
      </c>
      <c r="E346">
        <v>235000</v>
      </c>
    </row>
    <row r="347" spans="1:5" x14ac:dyDescent="0.25">
      <c r="A347" s="23">
        <v>54</v>
      </c>
      <c r="B347" s="23" t="s">
        <v>106</v>
      </c>
      <c r="C347" s="30">
        <v>215000</v>
      </c>
      <c r="E347">
        <v>235000</v>
      </c>
    </row>
    <row r="348" spans="1:5" x14ac:dyDescent="0.25">
      <c r="A348" s="23">
        <v>224</v>
      </c>
      <c r="B348" s="23" t="s">
        <v>276</v>
      </c>
      <c r="C348" s="30">
        <v>215000</v>
      </c>
      <c r="E348">
        <v>235000</v>
      </c>
    </row>
    <row r="349" spans="1:5" x14ac:dyDescent="0.25">
      <c r="A349" s="23">
        <v>225</v>
      </c>
      <c r="B349" s="23" t="s">
        <v>277</v>
      </c>
      <c r="C349" s="30">
        <v>215000</v>
      </c>
      <c r="E349">
        <v>235000</v>
      </c>
    </row>
    <row r="350" spans="1:5" x14ac:dyDescent="0.25">
      <c r="A350" s="23">
        <v>144</v>
      </c>
      <c r="B350" s="23" t="s">
        <v>196</v>
      </c>
      <c r="C350" s="30">
        <v>214000</v>
      </c>
      <c r="E350">
        <v>235000</v>
      </c>
    </row>
    <row r="351" spans="1:5" x14ac:dyDescent="0.25">
      <c r="A351" s="23">
        <v>226</v>
      </c>
      <c r="B351" s="23" t="s">
        <v>278</v>
      </c>
      <c r="C351" s="30">
        <v>212500</v>
      </c>
      <c r="E351">
        <v>232500</v>
      </c>
    </row>
    <row r="352" spans="1:5" x14ac:dyDescent="0.25">
      <c r="A352" s="23">
        <v>199</v>
      </c>
      <c r="B352" s="23" t="s">
        <v>251</v>
      </c>
      <c r="C352" s="30">
        <v>211500</v>
      </c>
      <c r="E352">
        <v>232500</v>
      </c>
    </row>
    <row r="353" spans="1:5" x14ac:dyDescent="0.25">
      <c r="A353" s="23">
        <v>55</v>
      </c>
      <c r="B353" s="23" t="s">
        <v>107</v>
      </c>
      <c r="C353" s="30">
        <v>210000</v>
      </c>
      <c r="E353">
        <v>232000</v>
      </c>
    </row>
    <row r="354" spans="1:5" x14ac:dyDescent="0.25">
      <c r="A354" s="23">
        <v>227</v>
      </c>
      <c r="B354" s="23" t="s">
        <v>279</v>
      </c>
      <c r="C354" s="30">
        <v>210000</v>
      </c>
      <c r="E354">
        <v>230000</v>
      </c>
    </row>
    <row r="355" spans="1:5" x14ac:dyDescent="0.25">
      <c r="A355" s="23">
        <v>145</v>
      </c>
      <c r="B355" s="23" t="s">
        <v>197</v>
      </c>
      <c r="C355" s="30">
        <v>209000</v>
      </c>
      <c r="E355">
        <v>230000</v>
      </c>
    </row>
    <row r="356" spans="1:5" x14ac:dyDescent="0.25">
      <c r="A356" s="23">
        <v>146</v>
      </c>
      <c r="B356" s="23" t="s">
        <v>198</v>
      </c>
      <c r="C356" s="30">
        <v>208000</v>
      </c>
      <c r="E356">
        <v>230000</v>
      </c>
    </row>
    <row r="357" spans="1:5" x14ac:dyDescent="0.25">
      <c r="A357" s="23">
        <v>342</v>
      </c>
      <c r="B357" s="23" t="s">
        <v>394</v>
      </c>
      <c r="C357" s="30">
        <v>208000</v>
      </c>
      <c r="E357">
        <v>230000</v>
      </c>
    </row>
    <row r="358" spans="1:5" x14ac:dyDescent="0.25">
      <c r="A358" s="23">
        <v>26</v>
      </c>
      <c r="B358" s="23" t="s">
        <v>78</v>
      </c>
      <c r="C358" s="30">
        <v>207500</v>
      </c>
      <c r="E358">
        <v>226000</v>
      </c>
    </row>
    <row r="359" spans="1:5" x14ac:dyDescent="0.25">
      <c r="A359" s="23">
        <v>228</v>
      </c>
      <c r="B359" s="23" t="s">
        <v>280</v>
      </c>
      <c r="C359" s="30">
        <v>207500</v>
      </c>
      <c r="E359">
        <v>225000</v>
      </c>
    </row>
    <row r="360" spans="1:5" x14ac:dyDescent="0.25">
      <c r="A360" s="23">
        <v>373</v>
      </c>
      <c r="B360" s="23" t="s">
        <v>425</v>
      </c>
      <c r="C360" s="30">
        <v>207000</v>
      </c>
      <c r="E360">
        <v>225000</v>
      </c>
    </row>
    <row r="361" spans="1:5" x14ac:dyDescent="0.25">
      <c r="A361" s="23">
        <v>257</v>
      </c>
      <c r="B361" s="23" t="s">
        <v>309</v>
      </c>
      <c r="C361" s="30">
        <v>206000</v>
      </c>
      <c r="E361">
        <v>225000</v>
      </c>
    </row>
    <row r="362" spans="1:5" x14ac:dyDescent="0.25">
      <c r="A362" s="23">
        <v>56</v>
      </c>
      <c r="B362" s="23" t="s">
        <v>108</v>
      </c>
      <c r="C362" s="30">
        <v>205000</v>
      </c>
      <c r="E362">
        <v>225000</v>
      </c>
    </row>
    <row r="363" spans="1:5" x14ac:dyDescent="0.25">
      <c r="A363" s="23">
        <v>57</v>
      </c>
      <c r="B363" s="23" t="s">
        <v>109</v>
      </c>
      <c r="C363" s="30">
        <v>205000</v>
      </c>
      <c r="E363">
        <v>223000</v>
      </c>
    </row>
    <row r="364" spans="1:5" x14ac:dyDescent="0.25">
      <c r="A364" s="23">
        <v>115</v>
      </c>
      <c r="B364" s="23" t="s">
        <v>167</v>
      </c>
      <c r="C364" s="30">
        <v>205000</v>
      </c>
      <c r="E364">
        <v>223000</v>
      </c>
    </row>
    <row r="365" spans="1:5" x14ac:dyDescent="0.25">
      <c r="A365" s="23">
        <v>200</v>
      </c>
      <c r="B365" s="23" t="s">
        <v>252</v>
      </c>
      <c r="C365" s="30">
        <v>205000</v>
      </c>
      <c r="E365">
        <v>222500</v>
      </c>
    </row>
    <row r="366" spans="1:5" x14ac:dyDescent="0.25">
      <c r="A366" s="23">
        <v>201</v>
      </c>
      <c r="B366" s="23" t="s">
        <v>253</v>
      </c>
      <c r="C366" s="30">
        <v>205000</v>
      </c>
      <c r="E366">
        <v>219000</v>
      </c>
    </row>
    <row r="367" spans="1:5" x14ac:dyDescent="0.25">
      <c r="A367" s="23">
        <v>229</v>
      </c>
      <c r="B367" s="23" t="s">
        <v>281</v>
      </c>
      <c r="C367" s="30">
        <v>205000</v>
      </c>
      <c r="E367">
        <v>217500</v>
      </c>
    </row>
    <row r="368" spans="1:5" x14ac:dyDescent="0.25">
      <c r="A368" s="23">
        <v>287</v>
      </c>
      <c r="B368" s="23" t="s">
        <v>339</v>
      </c>
      <c r="C368" s="30">
        <v>205000</v>
      </c>
      <c r="E368">
        <v>217000</v>
      </c>
    </row>
    <row r="369" spans="1:5" x14ac:dyDescent="0.25">
      <c r="A369" s="23">
        <v>258</v>
      </c>
      <c r="B369" s="23" t="s">
        <v>310</v>
      </c>
      <c r="C369" s="30">
        <v>204750</v>
      </c>
      <c r="E369">
        <v>215000</v>
      </c>
    </row>
    <row r="370" spans="1:5" x14ac:dyDescent="0.25">
      <c r="A370" s="23">
        <v>202</v>
      </c>
      <c r="B370" s="23" t="s">
        <v>254</v>
      </c>
      <c r="C370" s="30">
        <v>204000</v>
      </c>
      <c r="E370">
        <v>215000</v>
      </c>
    </row>
    <row r="371" spans="1:5" x14ac:dyDescent="0.25">
      <c r="A371" s="23">
        <v>259</v>
      </c>
      <c r="B371" s="23" t="s">
        <v>311</v>
      </c>
      <c r="C371" s="30">
        <v>204000</v>
      </c>
      <c r="E371">
        <v>215000</v>
      </c>
    </row>
    <row r="372" spans="1:5" x14ac:dyDescent="0.25">
      <c r="A372" s="23">
        <v>288</v>
      </c>
      <c r="B372" s="23" t="s">
        <v>340</v>
      </c>
      <c r="C372" s="30">
        <v>204000</v>
      </c>
      <c r="E372">
        <v>215000</v>
      </c>
    </row>
    <row r="373" spans="1:5" x14ac:dyDescent="0.25">
      <c r="A373" s="23">
        <v>27</v>
      </c>
      <c r="B373" s="23" t="s">
        <v>79</v>
      </c>
      <c r="C373" s="30">
        <v>203500</v>
      </c>
      <c r="E373">
        <v>214000</v>
      </c>
    </row>
    <row r="374" spans="1:5" x14ac:dyDescent="0.25">
      <c r="A374" s="23">
        <v>203</v>
      </c>
      <c r="B374" s="23" t="s">
        <v>255</v>
      </c>
      <c r="C374" s="30">
        <v>202500</v>
      </c>
      <c r="E374">
        <v>212500</v>
      </c>
    </row>
    <row r="375" spans="1:5" x14ac:dyDescent="0.25">
      <c r="A375" s="23">
        <v>316</v>
      </c>
      <c r="B375" s="23" t="s">
        <v>368</v>
      </c>
      <c r="C375" s="30">
        <v>202500</v>
      </c>
      <c r="E375">
        <v>211500</v>
      </c>
    </row>
    <row r="376" spans="1:5" x14ac:dyDescent="0.25">
      <c r="A376" s="23">
        <v>317</v>
      </c>
      <c r="B376" s="23" t="s">
        <v>369</v>
      </c>
      <c r="C376" s="30">
        <v>202500</v>
      </c>
      <c r="E376">
        <v>210000</v>
      </c>
    </row>
    <row r="377" spans="1:5" x14ac:dyDescent="0.25">
      <c r="A377" s="23">
        <v>374</v>
      </c>
      <c r="B377" s="23" t="s">
        <v>426</v>
      </c>
      <c r="C377" s="30">
        <v>202500</v>
      </c>
      <c r="E377">
        <v>210000</v>
      </c>
    </row>
    <row r="378" spans="1:5" x14ac:dyDescent="0.25">
      <c r="A378" s="23">
        <v>375</v>
      </c>
      <c r="B378" s="23" t="s">
        <v>427</v>
      </c>
      <c r="C378" s="30">
        <v>202500</v>
      </c>
      <c r="E378">
        <v>209000</v>
      </c>
    </row>
    <row r="379" spans="1:5" x14ac:dyDescent="0.25">
      <c r="A379" s="23">
        <v>399</v>
      </c>
      <c r="B379" s="23" t="s">
        <v>451</v>
      </c>
      <c r="C379" s="30">
        <v>202500</v>
      </c>
      <c r="E379">
        <v>208000</v>
      </c>
    </row>
    <row r="380" spans="1:5" x14ac:dyDescent="0.25">
      <c r="A380" s="23">
        <v>147</v>
      </c>
      <c r="B380" s="23" t="s">
        <v>199</v>
      </c>
      <c r="C380" s="30">
        <v>202000</v>
      </c>
      <c r="E380">
        <v>208000</v>
      </c>
    </row>
    <row r="381" spans="1:5" x14ac:dyDescent="0.25">
      <c r="A381" s="23">
        <v>343</v>
      </c>
      <c r="B381" s="23" t="s">
        <v>395</v>
      </c>
      <c r="C381" s="30">
        <v>202000</v>
      </c>
      <c r="E381">
        <v>207500</v>
      </c>
    </row>
    <row r="382" spans="1:5" x14ac:dyDescent="0.25">
      <c r="A382" s="23">
        <v>116</v>
      </c>
      <c r="B382" s="23" t="s">
        <v>168</v>
      </c>
      <c r="C382" s="30">
        <v>201000</v>
      </c>
      <c r="E382">
        <v>207500</v>
      </c>
    </row>
    <row r="383" spans="1:5" x14ac:dyDescent="0.25">
      <c r="A383" s="23">
        <v>289</v>
      </c>
      <c r="B383" s="23" t="s">
        <v>341</v>
      </c>
      <c r="C383" s="30">
        <v>201000</v>
      </c>
      <c r="E383">
        <v>207000</v>
      </c>
    </row>
    <row r="384" spans="1:5" x14ac:dyDescent="0.25">
      <c r="A384" s="23">
        <v>28</v>
      </c>
      <c r="B384" s="23" t="s">
        <v>80</v>
      </c>
      <c r="C384" s="30">
        <v>200500</v>
      </c>
      <c r="E384">
        <v>206000</v>
      </c>
    </row>
    <row r="385" spans="1:5" x14ac:dyDescent="0.25">
      <c r="A385" s="23">
        <v>29</v>
      </c>
      <c r="B385" s="23" t="s">
        <v>81</v>
      </c>
      <c r="C385" s="30">
        <v>200000</v>
      </c>
      <c r="E385">
        <v>205000</v>
      </c>
    </row>
    <row r="386" spans="1:5" x14ac:dyDescent="0.25">
      <c r="A386" s="23">
        <v>30</v>
      </c>
      <c r="B386" s="23" t="s">
        <v>82</v>
      </c>
      <c r="C386" s="30">
        <v>200000</v>
      </c>
      <c r="E386">
        <v>205000</v>
      </c>
    </row>
    <row r="387" spans="1:5" x14ac:dyDescent="0.25">
      <c r="A387" s="23">
        <v>31</v>
      </c>
      <c r="B387" s="23" t="s">
        <v>83</v>
      </c>
      <c r="C387" s="30">
        <v>200000</v>
      </c>
      <c r="E387">
        <v>205000</v>
      </c>
    </row>
    <row r="388" spans="1:5" x14ac:dyDescent="0.25">
      <c r="A388" s="23">
        <v>58</v>
      </c>
      <c r="B388" s="23" t="s">
        <v>110</v>
      </c>
      <c r="C388" s="30">
        <v>200000</v>
      </c>
      <c r="E388">
        <v>205000</v>
      </c>
    </row>
    <row r="389" spans="1:5" x14ac:dyDescent="0.25">
      <c r="A389" s="23">
        <v>59</v>
      </c>
      <c r="B389" s="23" t="s">
        <v>111</v>
      </c>
      <c r="C389" s="30">
        <v>200000</v>
      </c>
      <c r="E389">
        <v>205000</v>
      </c>
    </row>
    <row r="390" spans="1:5" x14ac:dyDescent="0.25">
      <c r="A390" s="23">
        <v>90</v>
      </c>
      <c r="B390" s="23" t="s">
        <v>142</v>
      </c>
      <c r="C390" s="30">
        <v>200000</v>
      </c>
      <c r="E390">
        <v>205000</v>
      </c>
    </row>
    <row r="391" spans="1:5" x14ac:dyDescent="0.25">
      <c r="A391" s="23">
        <v>91</v>
      </c>
      <c r="B391" s="23" t="s">
        <v>143</v>
      </c>
      <c r="C391" s="30">
        <v>200000</v>
      </c>
      <c r="E391">
        <v>205000</v>
      </c>
    </row>
    <row r="392" spans="1:5" x14ac:dyDescent="0.25">
      <c r="A392" s="23">
        <v>117</v>
      </c>
      <c r="B392" s="23" t="s">
        <v>169</v>
      </c>
      <c r="C392" s="30">
        <v>200000</v>
      </c>
      <c r="E392">
        <v>204750</v>
      </c>
    </row>
    <row r="393" spans="1:5" x14ac:dyDescent="0.25">
      <c r="A393" s="23">
        <v>174</v>
      </c>
      <c r="B393" s="23" t="s">
        <v>226</v>
      </c>
      <c r="C393" s="30">
        <v>200000</v>
      </c>
      <c r="E393">
        <v>204000</v>
      </c>
    </row>
    <row r="394" spans="1:5" x14ac:dyDescent="0.25">
      <c r="A394" s="23">
        <v>175</v>
      </c>
      <c r="B394" s="23" t="s">
        <v>227</v>
      </c>
      <c r="C394" s="30">
        <v>200000</v>
      </c>
      <c r="E394">
        <v>204000</v>
      </c>
    </row>
    <row r="395" spans="1:5" x14ac:dyDescent="0.25">
      <c r="A395" s="23">
        <v>204</v>
      </c>
      <c r="B395" s="23" t="s">
        <v>256</v>
      </c>
      <c r="C395" s="30">
        <v>200000</v>
      </c>
      <c r="E395">
        <v>204000</v>
      </c>
    </row>
    <row r="396" spans="1:5" x14ac:dyDescent="0.25">
      <c r="A396" s="23">
        <v>230</v>
      </c>
      <c r="B396" s="23" t="s">
        <v>282</v>
      </c>
      <c r="C396" s="30">
        <v>200000</v>
      </c>
      <c r="E396">
        <v>203500</v>
      </c>
    </row>
    <row r="397" spans="1:5" x14ac:dyDescent="0.25">
      <c r="A397" s="23">
        <v>231</v>
      </c>
      <c r="B397" s="23" t="s">
        <v>283</v>
      </c>
      <c r="C397" s="30">
        <v>200000</v>
      </c>
      <c r="E397">
        <v>202500</v>
      </c>
    </row>
    <row r="398" spans="1:5" x14ac:dyDescent="0.25">
      <c r="A398" s="23">
        <v>260</v>
      </c>
      <c r="B398" s="23" t="s">
        <v>312</v>
      </c>
      <c r="C398" s="30">
        <v>200000</v>
      </c>
      <c r="E398">
        <v>202500</v>
      </c>
    </row>
    <row r="399" spans="1:5" x14ac:dyDescent="0.25">
      <c r="A399" s="23">
        <v>261</v>
      </c>
      <c r="B399" s="23" t="s">
        <v>313</v>
      </c>
      <c r="C399" s="30">
        <v>200000</v>
      </c>
      <c r="E399">
        <v>202500</v>
      </c>
    </row>
    <row r="400" spans="1:5" x14ac:dyDescent="0.25">
      <c r="A400" s="23">
        <v>262</v>
      </c>
      <c r="B400" s="23" t="s">
        <v>314</v>
      </c>
      <c r="C400" s="30">
        <v>200000</v>
      </c>
      <c r="E400">
        <v>202500</v>
      </c>
    </row>
    <row r="401" spans="1:5" x14ac:dyDescent="0.25">
      <c r="A401" s="23">
        <v>344</v>
      </c>
      <c r="B401" s="23" t="s">
        <v>396</v>
      </c>
      <c r="C401" s="30">
        <v>200000</v>
      </c>
      <c r="E401">
        <v>202500</v>
      </c>
    </row>
    <row r="402" spans="1:5" x14ac:dyDescent="0.25">
      <c r="A402" s="23">
        <v>400</v>
      </c>
      <c r="B402" s="23" t="s">
        <v>452</v>
      </c>
      <c r="C402" s="30">
        <v>200000</v>
      </c>
      <c r="E402">
        <v>202500</v>
      </c>
    </row>
    <row r="403" spans="1:5" x14ac:dyDescent="0.25">
      <c r="A403" s="23">
        <v>401</v>
      </c>
      <c r="B403" s="23" t="s">
        <v>453</v>
      </c>
      <c r="C403" s="30">
        <v>200000</v>
      </c>
      <c r="E403">
        <v>202000</v>
      </c>
    </row>
    <row r="404" spans="1:5" ht="15.75" customHeight="1" x14ac:dyDescent="0.3">
      <c r="A404" s="64" t="s">
        <v>454</v>
      </c>
      <c r="B404" s="64"/>
      <c r="C404" s="67"/>
      <c r="E404">
        <v>202000</v>
      </c>
    </row>
    <row r="405" spans="1:5" x14ac:dyDescent="0.25">
      <c r="A405" s="62"/>
      <c r="B405" s="62"/>
      <c r="C405" s="65"/>
      <c r="E405">
        <v>201000</v>
      </c>
    </row>
    <row r="406" spans="1:5" x14ac:dyDescent="0.25">
      <c r="E406">
        <v>201000</v>
      </c>
    </row>
    <row r="407" spans="1:5" x14ac:dyDescent="0.25">
      <c r="E407">
        <v>200500</v>
      </c>
    </row>
    <row r="408" spans="1:5" x14ac:dyDescent="0.25">
      <c r="E408">
        <v>200000</v>
      </c>
    </row>
    <row r="409" spans="1:5" x14ac:dyDescent="0.25">
      <c r="E409">
        <v>200000</v>
      </c>
    </row>
    <row r="410" spans="1:5" x14ac:dyDescent="0.25">
      <c r="E410">
        <v>200000</v>
      </c>
    </row>
    <row r="411" spans="1:5" x14ac:dyDescent="0.25">
      <c r="E411">
        <v>200000</v>
      </c>
    </row>
    <row r="412" spans="1:5" x14ac:dyDescent="0.25">
      <c r="E412">
        <v>200000</v>
      </c>
    </row>
    <row r="413" spans="1:5" x14ac:dyDescent="0.25">
      <c r="E413">
        <v>200000</v>
      </c>
    </row>
    <row r="414" spans="1:5" x14ac:dyDescent="0.25">
      <c r="E414">
        <v>200000</v>
      </c>
    </row>
    <row r="415" spans="1:5" x14ac:dyDescent="0.25">
      <c r="E415">
        <v>200000</v>
      </c>
    </row>
    <row r="416" spans="1:5" x14ac:dyDescent="0.25">
      <c r="E416">
        <v>200000</v>
      </c>
    </row>
    <row r="417" spans="5:5" x14ac:dyDescent="0.25">
      <c r="E417">
        <v>200000</v>
      </c>
    </row>
    <row r="418" spans="5:5" x14ac:dyDescent="0.25">
      <c r="E418">
        <v>200000</v>
      </c>
    </row>
    <row r="419" spans="5:5" x14ac:dyDescent="0.25">
      <c r="E419">
        <v>200000</v>
      </c>
    </row>
    <row r="420" spans="5:5" x14ac:dyDescent="0.25">
      <c r="E420">
        <v>200000</v>
      </c>
    </row>
    <row r="421" spans="5:5" x14ac:dyDescent="0.25">
      <c r="E421">
        <v>200000</v>
      </c>
    </row>
    <row r="422" spans="5:5" x14ac:dyDescent="0.25">
      <c r="E422">
        <v>200000</v>
      </c>
    </row>
    <row r="423" spans="5:5" x14ac:dyDescent="0.25">
      <c r="E423">
        <v>200000</v>
      </c>
    </row>
    <row r="424" spans="5:5" x14ac:dyDescent="0.25">
      <c r="E424">
        <v>200000</v>
      </c>
    </row>
    <row r="425" spans="5:5" x14ac:dyDescent="0.25">
      <c r="E425">
        <v>200000</v>
      </c>
    </row>
  </sheetData>
  <sortState xmlns:xlrd2="http://schemas.microsoft.com/office/spreadsheetml/2017/richdata2" ref="A2:C425">
    <sortCondition descending="1" ref="C2:C425"/>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B5B6-2B62-4F06-9AA8-D677E51F2B97}">
  <dimension ref="A3:B406"/>
  <sheetViews>
    <sheetView workbookViewId="0">
      <selection activeCell="J218" sqref="J218"/>
    </sheetView>
  </sheetViews>
  <sheetFormatPr defaultRowHeight="15.75" x14ac:dyDescent="0.25"/>
  <cols>
    <col min="1" max="1" width="20" bestFit="1" customWidth="1"/>
    <col min="2" max="2" width="12.25" bestFit="1" customWidth="1"/>
  </cols>
  <sheetData>
    <row r="3" spans="1:2" x14ac:dyDescent="0.25">
      <c r="A3" s="55" t="s">
        <v>492</v>
      </c>
      <c r="B3" t="s">
        <v>511</v>
      </c>
    </row>
    <row r="4" spans="1:2" x14ac:dyDescent="0.25">
      <c r="A4" s="56" t="s">
        <v>397</v>
      </c>
      <c r="B4" s="58">
        <v>22000000</v>
      </c>
    </row>
    <row r="5" spans="1:2" x14ac:dyDescent="0.25">
      <c r="A5" s="56" t="s">
        <v>53</v>
      </c>
      <c r="B5" s="58">
        <v>13166667</v>
      </c>
    </row>
    <row r="6" spans="1:2" x14ac:dyDescent="0.25">
      <c r="A6" s="56" t="s">
        <v>112</v>
      </c>
      <c r="B6" s="58">
        <v>13033075</v>
      </c>
    </row>
    <row r="7" spans="1:2" x14ac:dyDescent="0.25">
      <c r="A7" s="56" t="s">
        <v>113</v>
      </c>
      <c r="B7" s="58">
        <v>13000000</v>
      </c>
    </row>
    <row r="8" spans="1:2" x14ac:dyDescent="0.25">
      <c r="A8" s="56" t="s">
        <v>284</v>
      </c>
      <c r="B8" s="58">
        <v>12600000</v>
      </c>
    </row>
    <row r="9" spans="1:2" x14ac:dyDescent="0.25">
      <c r="A9" s="56" t="s">
        <v>285</v>
      </c>
      <c r="B9" s="58">
        <v>12357143</v>
      </c>
    </row>
    <row r="10" spans="1:2" x14ac:dyDescent="0.25">
      <c r="A10" s="56" t="s">
        <v>428</v>
      </c>
      <c r="B10" s="58">
        <v>12200000</v>
      </c>
    </row>
    <row r="11" spans="1:2" x14ac:dyDescent="0.25">
      <c r="A11" s="56" t="s">
        <v>84</v>
      </c>
      <c r="B11" s="58">
        <v>12049040</v>
      </c>
    </row>
    <row r="12" spans="1:2" x14ac:dyDescent="0.25">
      <c r="A12" s="56" t="s">
        <v>429</v>
      </c>
      <c r="B12" s="58">
        <v>11500000</v>
      </c>
    </row>
    <row r="13" spans="1:2" x14ac:dyDescent="0.25">
      <c r="A13" s="56" t="s">
        <v>286</v>
      </c>
      <c r="B13" s="58">
        <v>10300000</v>
      </c>
    </row>
    <row r="14" spans="1:2" x14ac:dyDescent="0.25">
      <c r="A14" s="56" t="s">
        <v>170</v>
      </c>
      <c r="B14" s="58">
        <v>10000000</v>
      </c>
    </row>
    <row r="15" spans="1:2" x14ac:dyDescent="0.25">
      <c r="A15" s="56" t="s">
        <v>287</v>
      </c>
      <c r="B15" s="58">
        <v>10000000</v>
      </c>
    </row>
    <row r="16" spans="1:2" x14ac:dyDescent="0.25">
      <c r="A16" s="56" t="s">
        <v>144</v>
      </c>
      <c r="B16" s="58">
        <v>9927000</v>
      </c>
    </row>
    <row r="17" spans="1:2" x14ac:dyDescent="0.25">
      <c r="A17" s="56" t="s">
        <v>145</v>
      </c>
      <c r="B17" s="58">
        <v>9250000</v>
      </c>
    </row>
    <row r="18" spans="1:2" x14ac:dyDescent="0.25">
      <c r="A18" s="56" t="s">
        <v>288</v>
      </c>
      <c r="B18" s="58">
        <v>9150000</v>
      </c>
    </row>
    <row r="19" spans="1:2" x14ac:dyDescent="0.25">
      <c r="A19" s="56" t="s">
        <v>370</v>
      </c>
      <c r="B19" s="58">
        <v>9000000</v>
      </c>
    </row>
    <row r="20" spans="1:2" x14ac:dyDescent="0.25">
      <c r="A20" s="56" t="s">
        <v>171</v>
      </c>
      <c r="B20" s="58">
        <v>8911948</v>
      </c>
    </row>
    <row r="21" spans="1:2" x14ac:dyDescent="0.25">
      <c r="A21" s="56" t="s">
        <v>398</v>
      </c>
      <c r="B21" s="58">
        <v>8620921</v>
      </c>
    </row>
    <row r="22" spans="1:2" x14ac:dyDescent="0.25">
      <c r="A22" s="56" t="s">
        <v>399</v>
      </c>
      <c r="B22" s="58">
        <v>8600000</v>
      </c>
    </row>
    <row r="23" spans="1:2" x14ac:dyDescent="0.25">
      <c r="A23" s="56" t="s">
        <v>172</v>
      </c>
      <c r="B23" s="58">
        <v>8175000</v>
      </c>
    </row>
    <row r="24" spans="1:2" x14ac:dyDescent="0.25">
      <c r="A24" s="56" t="s">
        <v>173</v>
      </c>
      <c r="B24" s="58">
        <v>8000000</v>
      </c>
    </row>
    <row r="25" spans="1:2" x14ac:dyDescent="0.25">
      <c r="A25" s="56" t="s">
        <v>257</v>
      </c>
      <c r="B25" s="58">
        <v>7750000</v>
      </c>
    </row>
    <row r="26" spans="1:2" x14ac:dyDescent="0.25">
      <c r="A26" s="56" t="s">
        <v>400</v>
      </c>
      <c r="B26" s="58">
        <v>7500000</v>
      </c>
    </row>
    <row r="27" spans="1:2" x14ac:dyDescent="0.25">
      <c r="A27" s="56" t="s">
        <v>342</v>
      </c>
      <c r="B27" s="58">
        <v>7500000</v>
      </c>
    </row>
    <row r="28" spans="1:2" x14ac:dyDescent="0.25">
      <c r="A28" s="56" t="s">
        <v>200</v>
      </c>
      <c r="B28" s="58">
        <v>7500000</v>
      </c>
    </row>
    <row r="29" spans="1:2" x14ac:dyDescent="0.25">
      <c r="A29" s="56" t="s">
        <v>371</v>
      </c>
      <c r="B29" s="58">
        <v>7479409</v>
      </c>
    </row>
    <row r="30" spans="1:2" x14ac:dyDescent="0.25">
      <c r="A30" s="56" t="s">
        <v>174</v>
      </c>
      <c r="B30" s="58">
        <v>7342698</v>
      </c>
    </row>
    <row r="31" spans="1:2" x14ac:dyDescent="0.25">
      <c r="A31" s="56" t="s">
        <v>114</v>
      </c>
      <c r="B31" s="58">
        <v>7333333</v>
      </c>
    </row>
    <row r="32" spans="1:2" x14ac:dyDescent="0.25">
      <c r="A32" s="56" t="s">
        <v>115</v>
      </c>
      <c r="B32" s="58">
        <v>7250000</v>
      </c>
    </row>
    <row r="33" spans="1:2" x14ac:dyDescent="0.25">
      <c r="A33" s="56" t="s">
        <v>372</v>
      </c>
      <c r="B33" s="58">
        <v>7250000</v>
      </c>
    </row>
    <row r="34" spans="1:2" x14ac:dyDescent="0.25">
      <c r="A34" s="56" t="s">
        <v>430</v>
      </c>
      <c r="B34" s="58">
        <v>7250000</v>
      </c>
    </row>
    <row r="35" spans="1:2" x14ac:dyDescent="0.25">
      <c r="A35" s="56" t="s">
        <v>315</v>
      </c>
      <c r="B35" s="58">
        <v>7100000</v>
      </c>
    </row>
    <row r="36" spans="1:2" x14ac:dyDescent="0.25">
      <c r="A36" s="56" t="s">
        <v>289</v>
      </c>
      <c r="B36" s="58">
        <v>7000000</v>
      </c>
    </row>
    <row r="37" spans="1:2" x14ac:dyDescent="0.25">
      <c r="A37" s="56" t="s">
        <v>290</v>
      </c>
      <c r="B37" s="58">
        <v>7000000</v>
      </c>
    </row>
    <row r="38" spans="1:2" x14ac:dyDescent="0.25">
      <c r="A38" s="56" t="s">
        <v>401</v>
      </c>
      <c r="B38" s="58">
        <v>7000000</v>
      </c>
    </row>
    <row r="39" spans="1:2" x14ac:dyDescent="0.25">
      <c r="A39" s="56" t="s">
        <v>116</v>
      </c>
      <c r="B39" s="58">
        <v>7000000</v>
      </c>
    </row>
    <row r="40" spans="1:2" x14ac:dyDescent="0.25">
      <c r="A40" s="56" t="s">
        <v>117</v>
      </c>
      <c r="B40" s="58">
        <v>6750000</v>
      </c>
    </row>
    <row r="41" spans="1:2" x14ac:dyDescent="0.25">
      <c r="A41" s="56" t="s">
        <v>343</v>
      </c>
      <c r="B41" s="58">
        <v>6700000</v>
      </c>
    </row>
    <row r="42" spans="1:2" x14ac:dyDescent="0.25">
      <c r="A42" s="56" t="s">
        <v>85</v>
      </c>
      <c r="B42" s="58">
        <v>6658731</v>
      </c>
    </row>
    <row r="43" spans="1:2" x14ac:dyDescent="0.25">
      <c r="A43" s="56" t="s">
        <v>86</v>
      </c>
      <c r="B43" s="58">
        <v>6536612</v>
      </c>
    </row>
    <row r="44" spans="1:2" x14ac:dyDescent="0.25">
      <c r="A44" s="56" t="s">
        <v>291</v>
      </c>
      <c r="B44" s="58">
        <v>6500000</v>
      </c>
    </row>
    <row r="45" spans="1:2" x14ac:dyDescent="0.25">
      <c r="A45" s="56" t="s">
        <v>344</v>
      </c>
      <c r="B45" s="58">
        <v>6500000</v>
      </c>
    </row>
    <row r="46" spans="1:2" x14ac:dyDescent="0.25">
      <c r="A46" s="56" t="s">
        <v>118</v>
      </c>
      <c r="B46" s="58">
        <v>6350000</v>
      </c>
    </row>
    <row r="47" spans="1:2" x14ac:dyDescent="0.25">
      <c r="A47" s="56" t="s">
        <v>87</v>
      </c>
      <c r="B47" s="58">
        <v>6300921</v>
      </c>
    </row>
    <row r="48" spans="1:2" x14ac:dyDescent="0.25">
      <c r="A48" s="56" t="s">
        <v>119</v>
      </c>
      <c r="B48" s="58">
        <v>6250000</v>
      </c>
    </row>
    <row r="49" spans="1:2" x14ac:dyDescent="0.25">
      <c r="A49" s="56" t="s">
        <v>293</v>
      </c>
      <c r="B49" s="58">
        <v>6000000</v>
      </c>
    </row>
    <row r="50" spans="1:2" x14ac:dyDescent="0.25">
      <c r="A50" s="56" t="s">
        <v>292</v>
      </c>
      <c r="B50" s="58">
        <v>6000000</v>
      </c>
    </row>
    <row r="51" spans="1:2" x14ac:dyDescent="0.25">
      <c r="A51" s="56" t="s">
        <v>402</v>
      </c>
      <c r="B51" s="58">
        <v>6000000</v>
      </c>
    </row>
    <row r="52" spans="1:2" x14ac:dyDescent="0.25">
      <c r="A52" s="56" t="s">
        <v>175</v>
      </c>
      <c r="B52" s="58">
        <v>6000000</v>
      </c>
    </row>
    <row r="53" spans="1:2" x14ac:dyDescent="0.25">
      <c r="A53" s="56" t="s">
        <v>228</v>
      </c>
      <c r="B53" s="58">
        <v>6000000</v>
      </c>
    </row>
    <row r="54" spans="1:2" x14ac:dyDescent="0.25">
      <c r="A54" s="56" t="s">
        <v>373</v>
      </c>
      <c r="B54" s="58">
        <v>5973991</v>
      </c>
    </row>
    <row r="55" spans="1:2" x14ac:dyDescent="0.25">
      <c r="A55" s="56" t="s">
        <v>146</v>
      </c>
      <c r="B55" s="58">
        <v>5950000</v>
      </c>
    </row>
    <row r="56" spans="1:2" x14ac:dyDescent="0.25">
      <c r="A56" s="56" t="s">
        <v>147</v>
      </c>
      <c r="B56" s="58">
        <v>5900000</v>
      </c>
    </row>
    <row r="57" spans="1:2" x14ac:dyDescent="0.25">
      <c r="A57" s="56" t="s">
        <v>176</v>
      </c>
      <c r="B57" s="58">
        <v>5750000</v>
      </c>
    </row>
    <row r="58" spans="1:2" x14ac:dyDescent="0.25">
      <c r="A58" s="56" t="s">
        <v>345</v>
      </c>
      <c r="B58" s="58">
        <v>5695000</v>
      </c>
    </row>
    <row r="59" spans="1:2" x14ac:dyDescent="0.25">
      <c r="A59" s="56" t="s">
        <v>54</v>
      </c>
      <c r="B59" s="58">
        <v>5683013</v>
      </c>
    </row>
    <row r="60" spans="1:2" x14ac:dyDescent="0.25">
      <c r="A60" s="56" t="s">
        <v>177</v>
      </c>
      <c r="B60" s="58">
        <v>5666667</v>
      </c>
    </row>
    <row r="61" spans="1:2" x14ac:dyDescent="0.25">
      <c r="A61" s="56" t="s">
        <v>374</v>
      </c>
      <c r="B61" s="58">
        <v>5620316</v>
      </c>
    </row>
    <row r="62" spans="1:2" x14ac:dyDescent="0.25">
      <c r="A62" s="56" t="s">
        <v>346</v>
      </c>
      <c r="B62" s="58">
        <v>5500000</v>
      </c>
    </row>
    <row r="63" spans="1:2" x14ac:dyDescent="0.25">
      <c r="A63" s="56" t="s">
        <v>201</v>
      </c>
      <c r="B63" s="58">
        <v>5325000</v>
      </c>
    </row>
    <row r="64" spans="1:2" x14ac:dyDescent="0.25">
      <c r="A64" s="56" t="s">
        <v>202</v>
      </c>
      <c r="B64" s="58">
        <v>5300000</v>
      </c>
    </row>
    <row r="65" spans="1:2" x14ac:dyDescent="0.25">
      <c r="A65" s="56" t="s">
        <v>203</v>
      </c>
      <c r="B65" s="58">
        <v>5250000</v>
      </c>
    </row>
    <row r="66" spans="1:2" x14ac:dyDescent="0.25">
      <c r="A66" s="56" t="s">
        <v>294</v>
      </c>
      <c r="B66" s="58">
        <v>5250000</v>
      </c>
    </row>
    <row r="67" spans="1:2" x14ac:dyDescent="0.25">
      <c r="A67" s="56" t="s">
        <v>347</v>
      </c>
      <c r="B67" s="58">
        <v>5070000</v>
      </c>
    </row>
    <row r="68" spans="1:2" x14ac:dyDescent="0.25">
      <c r="A68" s="56" t="s">
        <v>148</v>
      </c>
      <c r="B68" s="58">
        <v>5000000</v>
      </c>
    </row>
    <row r="69" spans="1:2" x14ac:dyDescent="0.25">
      <c r="A69" s="56" t="s">
        <v>178</v>
      </c>
      <c r="B69" s="58">
        <v>5000000</v>
      </c>
    </row>
    <row r="70" spans="1:2" x14ac:dyDescent="0.25">
      <c r="A70" s="56" t="s">
        <v>229</v>
      </c>
      <c r="B70" s="58">
        <v>5000000</v>
      </c>
    </row>
    <row r="71" spans="1:2" x14ac:dyDescent="0.25">
      <c r="A71" s="56" t="s">
        <v>348</v>
      </c>
      <c r="B71" s="58">
        <v>5000000</v>
      </c>
    </row>
    <row r="72" spans="1:2" x14ac:dyDescent="0.25">
      <c r="A72" s="56" t="s">
        <v>204</v>
      </c>
      <c r="B72" s="58">
        <v>4662500</v>
      </c>
    </row>
    <row r="73" spans="1:2" x14ac:dyDescent="0.25">
      <c r="A73" s="56" t="s">
        <v>120</v>
      </c>
      <c r="B73" s="58">
        <v>4600000</v>
      </c>
    </row>
    <row r="74" spans="1:2" x14ac:dyDescent="0.25">
      <c r="A74" s="56" t="s">
        <v>55</v>
      </c>
      <c r="B74" s="58">
        <v>4500000</v>
      </c>
    </row>
    <row r="75" spans="1:2" x14ac:dyDescent="0.25">
      <c r="A75" s="56" t="s">
        <v>121</v>
      </c>
      <c r="B75" s="58">
        <v>4500000</v>
      </c>
    </row>
    <row r="76" spans="1:2" x14ac:dyDescent="0.25">
      <c r="A76" s="56" t="s">
        <v>123</v>
      </c>
      <c r="B76" s="58">
        <v>4500000</v>
      </c>
    </row>
    <row r="77" spans="1:2" x14ac:dyDescent="0.25">
      <c r="A77" s="56" t="s">
        <v>403</v>
      </c>
      <c r="B77" s="58">
        <v>4500000</v>
      </c>
    </row>
    <row r="78" spans="1:2" x14ac:dyDescent="0.25">
      <c r="A78" s="56" t="s">
        <v>149</v>
      </c>
      <c r="B78" s="58">
        <v>4500000</v>
      </c>
    </row>
    <row r="79" spans="1:2" x14ac:dyDescent="0.25">
      <c r="A79" s="56" t="s">
        <v>404</v>
      </c>
      <c r="B79" s="58">
        <v>4500000</v>
      </c>
    </row>
    <row r="80" spans="1:2" x14ac:dyDescent="0.25">
      <c r="A80" s="56" t="s">
        <v>122</v>
      </c>
      <c r="B80" s="58">
        <v>4500000</v>
      </c>
    </row>
    <row r="81" spans="1:2" x14ac:dyDescent="0.25">
      <c r="A81" s="56" t="s">
        <v>349</v>
      </c>
      <c r="B81" s="58">
        <v>4400000</v>
      </c>
    </row>
    <row r="82" spans="1:2" x14ac:dyDescent="0.25">
      <c r="A82" s="56" t="s">
        <v>88</v>
      </c>
      <c r="B82" s="58">
        <v>4311622</v>
      </c>
    </row>
    <row r="83" spans="1:2" x14ac:dyDescent="0.25">
      <c r="A83" s="56" t="s">
        <v>431</v>
      </c>
      <c r="B83" s="58">
        <v>4250000</v>
      </c>
    </row>
    <row r="84" spans="1:2" x14ac:dyDescent="0.25">
      <c r="A84" s="56" t="s">
        <v>89</v>
      </c>
      <c r="B84" s="58">
        <v>4209324</v>
      </c>
    </row>
    <row r="85" spans="1:2" x14ac:dyDescent="0.25">
      <c r="A85" s="56" t="s">
        <v>90</v>
      </c>
      <c r="B85" s="58">
        <v>4123245</v>
      </c>
    </row>
    <row r="86" spans="1:2" x14ac:dyDescent="0.25">
      <c r="A86" s="56" t="s">
        <v>316</v>
      </c>
      <c r="B86" s="58">
        <v>4103333</v>
      </c>
    </row>
    <row r="87" spans="1:2" x14ac:dyDescent="0.25">
      <c r="A87" s="56" t="s">
        <v>295</v>
      </c>
      <c r="B87" s="58">
        <v>4050000</v>
      </c>
    </row>
    <row r="88" spans="1:2" x14ac:dyDescent="0.25">
      <c r="A88" s="56" t="s">
        <v>205</v>
      </c>
      <c r="B88" s="58">
        <v>3975000</v>
      </c>
    </row>
    <row r="89" spans="1:2" x14ac:dyDescent="0.25">
      <c r="A89" s="56" t="s">
        <v>258</v>
      </c>
      <c r="B89" s="58">
        <v>3900000</v>
      </c>
    </row>
    <row r="90" spans="1:2" x14ac:dyDescent="0.25">
      <c r="A90" s="56" t="s">
        <v>230</v>
      </c>
      <c r="B90" s="58">
        <v>3800000</v>
      </c>
    </row>
    <row r="91" spans="1:2" x14ac:dyDescent="0.25">
      <c r="A91" s="56" t="s">
        <v>150</v>
      </c>
      <c r="B91" s="58">
        <v>3750000</v>
      </c>
    </row>
    <row r="92" spans="1:2" x14ac:dyDescent="0.25">
      <c r="A92" s="56" t="s">
        <v>206</v>
      </c>
      <c r="B92" s="58">
        <v>3525000</v>
      </c>
    </row>
    <row r="93" spans="1:2" x14ac:dyDescent="0.25">
      <c r="A93" s="56" t="s">
        <v>432</v>
      </c>
      <c r="B93" s="58">
        <v>3525000</v>
      </c>
    </row>
    <row r="94" spans="1:2" x14ac:dyDescent="0.25">
      <c r="A94" s="56" t="s">
        <v>56</v>
      </c>
      <c r="B94" s="58">
        <v>3450000</v>
      </c>
    </row>
    <row r="95" spans="1:2" x14ac:dyDescent="0.25">
      <c r="A95" s="56" t="s">
        <v>350</v>
      </c>
      <c r="B95" s="58">
        <v>3416667</v>
      </c>
    </row>
    <row r="96" spans="1:2" x14ac:dyDescent="0.25">
      <c r="A96" s="56" t="s">
        <v>57</v>
      </c>
      <c r="B96" s="58">
        <v>3400000</v>
      </c>
    </row>
    <row r="97" spans="1:2" x14ac:dyDescent="0.25">
      <c r="A97" s="56" t="s">
        <v>351</v>
      </c>
      <c r="B97" s="58">
        <v>3333333</v>
      </c>
    </row>
    <row r="98" spans="1:2" x14ac:dyDescent="0.25">
      <c r="A98" s="56" t="s">
        <v>433</v>
      </c>
      <c r="B98" s="58">
        <v>3300000</v>
      </c>
    </row>
    <row r="99" spans="1:2" x14ac:dyDescent="0.25">
      <c r="A99" s="56" t="s">
        <v>317</v>
      </c>
      <c r="B99" s="58">
        <v>3300000</v>
      </c>
    </row>
    <row r="100" spans="1:2" x14ac:dyDescent="0.25">
      <c r="A100" s="56" t="s">
        <v>318</v>
      </c>
      <c r="B100" s="58">
        <v>3300000</v>
      </c>
    </row>
    <row r="101" spans="1:2" x14ac:dyDescent="0.25">
      <c r="A101" s="56" t="s">
        <v>353</v>
      </c>
      <c r="B101" s="58">
        <v>3250000</v>
      </c>
    </row>
    <row r="102" spans="1:2" x14ac:dyDescent="0.25">
      <c r="A102" s="56" t="s">
        <v>352</v>
      </c>
      <c r="B102" s="58">
        <v>3250000</v>
      </c>
    </row>
    <row r="103" spans="1:2" x14ac:dyDescent="0.25">
      <c r="A103" s="56" t="s">
        <v>319</v>
      </c>
      <c r="B103" s="58">
        <v>3250000</v>
      </c>
    </row>
    <row r="104" spans="1:2" x14ac:dyDescent="0.25">
      <c r="A104" s="56" t="s">
        <v>405</v>
      </c>
      <c r="B104" s="58">
        <v>3250000</v>
      </c>
    </row>
    <row r="105" spans="1:2" x14ac:dyDescent="0.25">
      <c r="A105" s="56" t="s">
        <v>231</v>
      </c>
      <c r="B105" s="58">
        <v>3250000</v>
      </c>
    </row>
    <row r="106" spans="1:2" x14ac:dyDescent="0.25">
      <c r="A106" s="56" t="s">
        <v>406</v>
      </c>
      <c r="B106" s="58">
        <v>3150000</v>
      </c>
    </row>
    <row r="107" spans="1:2" x14ac:dyDescent="0.25">
      <c r="A107" s="56" t="s">
        <v>151</v>
      </c>
      <c r="B107" s="58">
        <v>3100000</v>
      </c>
    </row>
    <row r="108" spans="1:2" x14ac:dyDescent="0.25">
      <c r="A108" s="56" t="s">
        <v>179</v>
      </c>
      <c r="B108" s="58">
        <v>3000000</v>
      </c>
    </row>
    <row r="109" spans="1:2" x14ac:dyDescent="0.25">
      <c r="A109" s="56" t="s">
        <v>92</v>
      </c>
      <c r="B109" s="58">
        <v>3000000</v>
      </c>
    </row>
    <row r="110" spans="1:2" x14ac:dyDescent="0.25">
      <c r="A110" s="56" t="s">
        <v>124</v>
      </c>
      <c r="B110" s="58">
        <v>3000000</v>
      </c>
    </row>
    <row r="111" spans="1:2" x14ac:dyDescent="0.25">
      <c r="A111" s="56" t="s">
        <v>434</v>
      </c>
      <c r="B111" s="58">
        <v>3000000</v>
      </c>
    </row>
    <row r="112" spans="1:2" x14ac:dyDescent="0.25">
      <c r="A112" s="56" t="s">
        <v>91</v>
      </c>
      <c r="B112" s="58">
        <v>3000000</v>
      </c>
    </row>
    <row r="113" spans="1:2" x14ac:dyDescent="0.25">
      <c r="A113" s="56" t="s">
        <v>375</v>
      </c>
      <c r="B113" s="58">
        <v>2975000</v>
      </c>
    </row>
    <row r="114" spans="1:2" x14ac:dyDescent="0.25">
      <c r="A114" s="56" t="s">
        <v>376</v>
      </c>
      <c r="B114" s="58">
        <v>2873439</v>
      </c>
    </row>
    <row r="115" spans="1:2" x14ac:dyDescent="0.25">
      <c r="A115" s="56" t="s">
        <v>377</v>
      </c>
      <c r="B115" s="58">
        <v>2750000</v>
      </c>
    </row>
    <row r="116" spans="1:2" x14ac:dyDescent="0.25">
      <c r="A116" s="56" t="s">
        <v>93</v>
      </c>
      <c r="B116" s="58">
        <v>2750000</v>
      </c>
    </row>
    <row r="117" spans="1:2" x14ac:dyDescent="0.25">
      <c r="A117" s="56" t="s">
        <v>378</v>
      </c>
      <c r="B117" s="58">
        <v>2724447</v>
      </c>
    </row>
    <row r="118" spans="1:2" x14ac:dyDescent="0.25">
      <c r="A118" s="56" t="s">
        <v>180</v>
      </c>
      <c r="B118" s="58">
        <v>2700000</v>
      </c>
    </row>
    <row r="119" spans="1:2" x14ac:dyDescent="0.25">
      <c r="A119" s="56" t="s">
        <v>207</v>
      </c>
      <c r="B119" s="58">
        <v>2700000</v>
      </c>
    </row>
    <row r="120" spans="1:2" x14ac:dyDescent="0.25">
      <c r="A120" s="56" t="s">
        <v>181</v>
      </c>
      <c r="B120" s="58">
        <v>2666667</v>
      </c>
    </row>
    <row r="121" spans="1:2" x14ac:dyDescent="0.25">
      <c r="A121" s="56" t="s">
        <v>182</v>
      </c>
      <c r="B121" s="58">
        <v>2625000</v>
      </c>
    </row>
    <row r="122" spans="1:2" x14ac:dyDescent="0.25">
      <c r="A122" s="56" t="s">
        <v>183</v>
      </c>
      <c r="B122" s="58">
        <v>2600000</v>
      </c>
    </row>
    <row r="123" spans="1:2" x14ac:dyDescent="0.25">
      <c r="A123" s="56" t="s">
        <v>435</v>
      </c>
      <c r="B123" s="58">
        <v>2583333</v>
      </c>
    </row>
    <row r="124" spans="1:2" x14ac:dyDescent="0.25">
      <c r="A124" s="56" t="s">
        <v>184</v>
      </c>
      <c r="B124" s="58">
        <v>2562500</v>
      </c>
    </row>
    <row r="125" spans="1:2" x14ac:dyDescent="0.25">
      <c r="A125" s="56" t="s">
        <v>436</v>
      </c>
      <c r="B125" s="58">
        <v>2550000</v>
      </c>
    </row>
    <row r="126" spans="1:2" x14ac:dyDescent="0.25">
      <c r="A126" s="56" t="s">
        <v>125</v>
      </c>
      <c r="B126" s="58">
        <v>2500000</v>
      </c>
    </row>
    <row r="127" spans="1:2" x14ac:dyDescent="0.25">
      <c r="A127" s="56" t="s">
        <v>437</v>
      </c>
      <c r="B127" s="58">
        <v>2500000</v>
      </c>
    </row>
    <row r="128" spans="1:2" x14ac:dyDescent="0.25">
      <c r="A128" s="56" t="s">
        <v>58</v>
      </c>
      <c r="B128" s="58">
        <v>2500000</v>
      </c>
    </row>
    <row r="129" spans="1:2" x14ac:dyDescent="0.25">
      <c r="A129" s="56" t="s">
        <v>296</v>
      </c>
      <c r="B129" s="58">
        <v>2450000</v>
      </c>
    </row>
    <row r="130" spans="1:2" x14ac:dyDescent="0.25">
      <c r="A130" s="56" t="s">
        <v>208</v>
      </c>
      <c r="B130" s="58">
        <v>2416667</v>
      </c>
    </row>
    <row r="131" spans="1:2" x14ac:dyDescent="0.25">
      <c r="A131" s="56" t="s">
        <v>232</v>
      </c>
      <c r="B131" s="58">
        <v>2350000</v>
      </c>
    </row>
    <row r="132" spans="1:2" x14ac:dyDescent="0.25">
      <c r="A132" s="56" t="s">
        <v>94</v>
      </c>
      <c r="B132" s="58">
        <v>2333333</v>
      </c>
    </row>
    <row r="133" spans="1:2" x14ac:dyDescent="0.25">
      <c r="A133" s="56" t="s">
        <v>233</v>
      </c>
      <c r="B133" s="58">
        <v>2300000</v>
      </c>
    </row>
    <row r="134" spans="1:2" x14ac:dyDescent="0.25">
      <c r="A134" s="56" t="s">
        <v>152</v>
      </c>
      <c r="B134" s="58">
        <v>2300000</v>
      </c>
    </row>
    <row r="135" spans="1:2" x14ac:dyDescent="0.25">
      <c r="A135" s="56" t="s">
        <v>234</v>
      </c>
      <c r="B135" s="58">
        <v>2300000</v>
      </c>
    </row>
    <row r="136" spans="1:2" x14ac:dyDescent="0.25">
      <c r="A136" s="56" t="s">
        <v>438</v>
      </c>
      <c r="B136" s="58">
        <v>2275000</v>
      </c>
    </row>
    <row r="137" spans="1:2" x14ac:dyDescent="0.25">
      <c r="A137" s="56" t="s">
        <v>126</v>
      </c>
      <c r="B137" s="58">
        <v>2250000</v>
      </c>
    </row>
    <row r="138" spans="1:2" x14ac:dyDescent="0.25">
      <c r="A138" s="56" t="s">
        <v>354</v>
      </c>
      <c r="B138" s="58">
        <v>2200000</v>
      </c>
    </row>
    <row r="139" spans="1:2" x14ac:dyDescent="0.25">
      <c r="A139" s="56" t="s">
        <v>439</v>
      </c>
      <c r="B139" s="58">
        <v>2200000</v>
      </c>
    </row>
    <row r="140" spans="1:2" x14ac:dyDescent="0.25">
      <c r="A140" s="56" t="s">
        <v>440</v>
      </c>
      <c r="B140" s="58">
        <v>2183333</v>
      </c>
    </row>
    <row r="141" spans="1:2" x14ac:dyDescent="0.25">
      <c r="A141" s="56" t="s">
        <v>259</v>
      </c>
      <c r="B141" s="58">
        <v>2150000</v>
      </c>
    </row>
    <row r="142" spans="1:2" x14ac:dyDescent="0.25">
      <c r="A142" s="56" t="s">
        <v>127</v>
      </c>
      <c r="B142" s="58">
        <v>2125000</v>
      </c>
    </row>
    <row r="143" spans="1:2" x14ac:dyDescent="0.25">
      <c r="A143" s="56" t="s">
        <v>441</v>
      </c>
      <c r="B143" s="58">
        <v>2100000</v>
      </c>
    </row>
    <row r="144" spans="1:2" x14ac:dyDescent="0.25">
      <c r="A144" s="56" t="s">
        <v>95</v>
      </c>
      <c r="B144" s="58">
        <v>2100000</v>
      </c>
    </row>
    <row r="145" spans="1:2" x14ac:dyDescent="0.25">
      <c r="A145" s="56" t="s">
        <v>407</v>
      </c>
      <c r="B145" s="58">
        <v>2050000</v>
      </c>
    </row>
    <row r="146" spans="1:2" x14ac:dyDescent="0.25">
      <c r="A146" s="56" t="s">
        <v>297</v>
      </c>
      <c r="B146" s="58">
        <v>2050000</v>
      </c>
    </row>
    <row r="147" spans="1:2" x14ac:dyDescent="0.25">
      <c r="A147" s="56" t="s">
        <v>320</v>
      </c>
      <c r="B147" s="58">
        <v>2025000</v>
      </c>
    </row>
    <row r="148" spans="1:2" x14ac:dyDescent="0.25">
      <c r="A148" s="56" t="s">
        <v>96</v>
      </c>
      <c r="B148" s="58">
        <v>2000000</v>
      </c>
    </row>
    <row r="149" spans="1:2" x14ac:dyDescent="0.25">
      <c r="A149" s="56" t="s">
        <v>59</v>
      </c>
      <c r="B149" s="58">
        <v>2000000</v>
      </c>
    </row>
    <row r="150" spans="1:2" x14ac:dyDescent="0.25">
      <c r="A150" s="56" t="s">
        <v>408</v>
      </c>
      <c r="B150" s="58">
        <v>2000000</v>
      </c>
    </row>
    <row r="151" spans="1:2" x14ac:dyDescent="0.25">
      <c r="A151" s="56" t="s">
        <v>355</v>
      </c>
      <c r="B151" s="58">
        <v>2000000</v>
      </c>
    </row>
    <row r="152" spans="1:2" x14ac:dyDescent="0.25">
      <c r="A152" s="56" t="s">
        <v>185</v>
      </c>
      <c r="B152" s="58">
        <v>2000000</v>
      </c>
    </row>
    <row r="153" spans="1:2" x14ac:dyDescent="0.25">
      <c r="A153" s="56" t="s">
        <v>153</v>
      </c>
      <c r="B153" s="58">
        <v>1925000</v>
      </c>
    </row>
    <row r="154" spans="1:2" x14ac:dyDescent="0.25">
      <c r="A154" s="56" t="s">
        <v>321</v>
      </c>
      <c r="B154" s="58">
        <v>1900000</v>
      </c>
    </row>
    <row r="155" spans="1:2" x14ac:dyDescent="0.25">
      <c r="A155" s="56" t="s">
        <v>235</v>
      </c>
      <c r="B155" s="58">
        <v>1900000</v>
      </c>
    </row>
    <row r="156" spans="1:2" x14ac:dyDescent="0.25">
      <c r="A156" s="56" t="s">
        <v>356</v>
      </c>
      <c r="B156" s="58">
        <v>1850000</v>
      </c>
    </row>
    <row r="157" spans="1:2" x14ac:dyDescent="0.25">
      <c r="A157" s="56" t="s">
        <v>209</v>
      </c>
      <c r="B157" s="58">
        <v>1850000</v>
      </c>
    </row>
    <row r="158" spans="1:2" x14ac:dyDescent="0.25">
      <c r="A158" s="56" t="s">
        <v>186</v>
      </c>
      <c r="B158" s="58">
        <v>1800000</v>
      </c>
    </row>
    <row r="159" spans="1:2" x14ac:dyDescent="0.25">
      <c r="A159" s="56" t="s">
        <v>260</v>
      </c>
      <c r="B159" s="58">
        <v>1800000</v>
      </c>
    </row>
    <row r="160" spans="1:2" x14ac:dyDescent="0.25">
      <c r="A160" s="56" t="s">
        <v>322</v>
      </c>
      <c r="B160" s="58">
        <v>1800000</v>
      </c>
    </row>
    <row r="161" spans="1:2" x14ac:dyDescent="0.25">
      <c r="A161" s="56" t="s">
        <v>128</v>
      </c>
      <c r="B161" s="58">
        <v>1800000</v>
      </c>
    </row>
    <row r="162" spans="1:2" x14ac:dyDescent="0.25">
      <c r="A162" s="56" t="s">
        <v>358</v>
      </c>
      <c r="B162" s="58">
        <v>1700000</v>
      </c>
    </row>
    <row r="163" spans="1:2" x14ac:dyDescent="0.25">
      <c r="A163" s="56" t="s">
        <v>298</v>
      </c>
      <c r="B163" s="58">
        <v>1700000</v>
      </c>
    </row>
    <row r="164" spans="1:2" x14ac:dyDescent="0.25">
      <c r="A164" s="56" t="s">
        <v>357</v>
      </c>
      <c r="B164" s="58">
        <v>1700000</v>
      </c>
    </row>
    <row r="165" spans="1:2" x14ac:dyDescent="0.25">
      <c r="A165" s="56" t="s">
        <v>129</v>
      </c>
      <c r="B165" s="58">
        <v>1680000</v>
      </c>
    </row>
    <row r="166" spans="1:2" x14ac:dyDescent="0.25">
      <c r="A166" s="56" t="s">
        <v>130</v>
      </c>
      <c r="B166" s="58">
        <v>1625000</v>
      </c>
    </row>
    <row r="167" spans="1:2" x14ac:dyDescent="0.25">
      <c r="A167" s="56" t="s">
        <v>187</v>
      </c>
      <c r="B167" s="58">
        <v>1600000</v>
      </c>
    </row>
    <row r="168" spans="1:2" x14ac:dyDescent="0.25">
      <c r="A168" s="56" t="s">
        <v>299</v>
      </c>
      <c r="B168" s="58">
        <v>1600000</v>
      </c>
    </row>
    <row r="169" spans="1:2" x14ac:dyDescent="0.25">
      <c r="A169" s="56" t="s">
        <v>442</v>
      </c>
      <c r="B169" s="58">
        <v>1550000</v>
      </c>
    </row>
    <row r="170" spans="1:2" x14ac:dyDescent="0.25">
      <c r="A170" s="56" t="s">
        <v>97</v>
      </c>
      <c r="B170" s="58">
        <v>1550000</v>
      </c>
    </row>
    <row r="171" spans="1:2" x14ac:dyDescent="0.25">
      <c r="A171" s="56" t="s">
        <v>188</v>
      </c>
      <c r="B171" s="58">
        <v>1500000</v>
      </c>
    </row>
    <row r="172" spans="1:2" x14ac:dyDescent="0.25">
      <c r="A172" s="56" t="s">
        <v>443</v>
      </c>
      <c r="B172" s="58">
        <v>1500000</v>
      </c>
    </row>
    <row r="173" spans="1:2" x14ac:dyDescent="0.25">
      <c r="A173" s="56" t="s">
        <v>60</v>
      </c>
      <c r="B173" s="58">
        <v>1500000</v>
      </c>
    </row>
    <row r="174" spans="1:2" x14ac:dyDescent="0.25">
      <c r="A174" s="56" t="s">
        <v>359</v>
      </c>
      <c r="B174" s="58">
        <v>1500000</v>
      </c>
    </row>
    <row r="175" spans="1:2" x14ac:dyDescent="0.25">
      <c r="A175" s="56" t="s">
        <v>154</v>
      </c>
      <c r="B175" s="58">
        <v>1500000</v>
      </c>
    </row>
    <row r="176" spans="1:2" x14ac:dyDescent="0.25">
      <c r="A176" s="56" t="s">
        <v>261</v>
      </c>
      <c r="B176" s="58">
        <v>1450000</v>
      </c>
    </row>
    <row r="177" spans="1:2" x14ac:dyDescent="0.25">
      <c r="A177" s="56" t="s">
        <v>131</v>
      </c>
      <c r="B177" s="58">
        <v>1450000</v>
      </c>
    </row>
    <row r="178" spans="1:2" x14ac:dyDescent="0.25">
      <c r="A178" s="56" t="s">
        <v>409</v>
      </c>
      <c r="B178" s="58">
        <v>1420000</v>
      </c>
    </row>
    <row r="179" spans="1:2" x14ac:dyDescent="0.25">
      <c r="A179" s="56" t="s">
        <v>379</v>
      </c>
      <c r="B179" s="58">
        <v>1400000</v>
      </c>
    </row>
    <row r="180" spans="1:2" x14ac:dyDescent="0.25">
      <c r="A180" s="56" t="s">
        <v>410</v>
      </c>
      <c r="B180" s="58">
        <v>1400000</v>
      </c>
    </row>
    <row r="181" spans="1:2" x14ac:dyDescent="0.25">
      <c r="A181" s="56" t="s">
        <v>132</v>
      </c>
      <c r="B181" s="58">
        <v>1375000</v>
      </c>
    </row>
    <row r="182" spans="1:2" x14ac:dyDescent="0.25">
      <c r="A182" s="56" t="s">
        <v>189</v>
      </c>
      <c r="B182" s="58">
        <v>1325000</v>
      </c>
    </row>
    <row r="183" spans="1:2" x14ac:dyDescent="0.25">
      <c r="A183" s="56" t="s">
        <v>133</v>
      </c>
      <c r="B183" s="58">
        <v>1300000</v>
      </c>
    </row>
    <row r="184" spans="1:2" x14ac:dyDescent="0.25">
      <c r="A184" s="56" t="s">
        <v>61</v>
      </c>
      <c r="B184" s="58">
        <v>1250000</v>
      </c>
    </row>
    <row r="185" spans="1:2" x14ac:dyDescent="0.25">
      <c r="A185" s="56" t="s">
        <v>98</v>
      </c>
      <c r="B185" s="58">
        <v>1225000</v>
      </c>
    </row>
    <row r="186" spans="1:2" x14ac:dyDescent="0.25">
      <c r="A186" s="56" t="s">
        <v>236</v>
      </c>
      <c r="B186" s="58">
        <v>1200000</v>
      </c>
    </row>
    <row r="187" spans="1:2" x14ac:dyDescent="0.25">
      <c r="A187" s="56" t="s">
        <v>99</v>
      </c>
      <c r="B187" s="58">
        <v>1200000</v>
      </c>
    </row>
    <row r="188" spans="1:2" x14ac:dyDescent="0.25">
      <c r="A188" s="56" t="s">
        <v>210</v>
      </c>
      <c r="B188" s="58">
        <v>1200000</v>
      </c>
    </row>
    <row r="189" spans="1:2" x14ac:dyDescent="0.25">
      <c r="A189" s="56" t="s">
        <v>237</v>
      </c>
      <c r="B189" s="58">
        <v>1150000</v>
      </c>
    </row>
    <row r="190" spans="1:2" x14ac:dyDescent="0.25">
      <c r="A190" s="56" t="s">
        <v>62</v>
      </c>
      <c r="B190" s="58">
        <v>1150000</v>
      </c>
    </row>
    <row r="191" spans="1:2" x14ac:dyDescent="0.25">
      <c r="A191" s="56" t="s">
        <v>63</v>
      </c>
      <c r="B191" s="58">
        <v>1125000</v>
      </c>
    </row>
    <row r="192" spans="1:2" x14ac:dyDescent="0.25">
      <c r="A192" s="56" t="s">
        <v>323</v>
      </c>
      <c r="B192" s="58">
        <v>1116667</v>
      </c>
    </row>
    <row r="193" spans="1:2" x14ac:dyDescent="0.25">
      <c r="A193" s="56" t="s">
        <v>360</v>
      </c>
      <c r="B193" s="58">
        <v>1100000</v>
      </c>
    </row>
    <row r="194" spans="1:2" x14ac:dyDescent="0.25">
      <c r="A194" s="56" t="s">
        <v>262</v>
      </c>
      <c r="B194" s="58">
        <v>1100000</v>
      </c>
    </row>
    <row r="195" spans="1:2" x14ac:dyDescent="0.25">
      <c r="A195" s="56" t="s">
        <v>300</v>
      </c>
      <c r="B195" s="58">
        <v>1100000</v>
      </c>
    </row>
    <row r="196" spans="1:2" x14ac:dyDescent="0.25">
      <c r="A196" s="56" t="s">
        <v>211</v>
      </c>
      <c r="B196" s="58">
        <v>1100000</v>
      </c>
    </row>
    <row r="197" spans="1:2" x14ac:dyDescent="0.25">
      <c r="A197" s="56" t="s">
        <v>361</v>
      </c>
      <c r="B197" s="58">
        <v>1100000</v>
      </c>
    </row>
    <row r="198" spans="1:2" x14ac:dyDescent="0.25">
      <c r="A198" s="56" t="s">
        <v>134</v>
      </c>
      <c r="B198" s="58">
        <v>1050000</v>
      </c>
    </row>
    <row r="199" spans="1:2" x14ac:dyDescent="0.25">
      <c r="A199" s="56" t="s">
        <v>444</v>
      </c>
      <c r="B199" s="58">
        <v>1000000</v>
      </c>
    </row>
    <row r="200" spans="1:2" x14ac:dyDescent="0.25">
      <c r="A200" s="56" t="s">
        <v>155</v>
      </c>
      <c r="B200" s="58">
        <v>1000000</v>
      </c>
    </row>
    <row r="201" spans="1:2" x14ac:dyDescent="0.25">
      <c r="A201" s="56" t="s">
        <v>136</v>
      </c>
      <c r="B201" s="58">
        <v>1000000</v>
      </c>
    </row>
    <row r="202" spans="1:2" x14ac:dyDescent="0.25">
      <c r="A202" s="56" t="s">
        <v>135</v>
      </c>
      <c r="B202" s="58">
        <v>1000000</v>
      </c>
    </row>
    <row r="203" spans="1:2" x14ac:dyDescent="0.25">
      <c r="A203" s="56" t="s">
        <v>445</v>
      </c>
      <c r="B203" s="58">
        <v>1000000</v>
      </c>
    </row>
    <row r="204" spans="1:2" x14ac:dyDescent="0.25">
      <c r="A204" s="56" t="s">
        <v>156</v>
      </c>
      <c r="B204" s="58">
        <v>975000</v>
      </c>
    </row>
    <row r="205" spans="1:2" x14ac:dyDescent="0.25">
      <c r="A205" s="56" t="s">
        <v>380</v>
      </c>
      <c r="B205" s="58">
        <v>975000</v>
      </c>
    </row>
    <row r="206" spans="1:2" x14ac:dyDescent="0.25">
      <c r="A206" s="56" t="s">
        <v>64</v>
      </c>
      <c r="B206" s="58">
        <v>900000</v>
      </c>
    </row>
    <row r="207" spans="1:2" x14ac:dyDescent="0.25">
      <c r="A207" s="56" t="s">
        <v>263</v>
      </c>
      <c r="B207" s="58">
        <v>900000</v>
      </c>
    </row>
    <row r="208" spans="1:2" x14ac:dyDescent="0.25">
      <c r="A208" s="56" t="s">
        <v>324</v>
      </c>
      <c r="B208" s="58">
        <v>900000</v>
      </c>
    </row>
    <row r="209" spans="1:2" x14ac:dyDescent="0.25">
      <c r="A209" s="56" t="s">
        <v>411</v>
      </c>
      <c r="B209" s="58">
        <v>850000</v>
      </c>
    </row>
    <row r="210" spans="1:2" x14ac:dyDescent="0.25">
      <c r="A210" s="56" t="s">
        <v>301</v>
      </c>
      <c r="B210" s="58">
        <v>850000</v>
      </c>
    </row>
    <row r="211" spans="1:2" x14ac:dyDescent="0.25">
      <c r="A211" s="56" t="s">
        <v>362</v>
      </c>
      <c r="B211" s="58">
        <v>837500</v>
      </c>
    </row>
    <row r="212" spans="1:2" x14ac:dyDescent="0.25">
      <c r="A212" s="56" t="s">
        <v>381</v>
      </c>
      <c r="B212" s="58">
        <v>835000</v>
      </c>
    </row>
    <row r="213" spans="1:2" x14ac:dyDescent="0.25">
      <c r="A213" s="56" t="s">
        <v>238</v>
      </c>
      <c r="B213" s="58">
        <v>800000</v>
      </c>
    </row>
    <row r="214" spans="1:2" x14ac:dyDescent="0.25">
      <c r="A214" s="56" t="s">
        <v>412</v>
      </c>
      <c r="B214" s="58">
        <v>800000</v>
      </c>
    </row>
    <row r="215" spans="1:2" x14ac:dyDescent="0.25">
      <c r="A215" s="56" t="s">
        <v>240</v>
      </c>
      <c r="B215" s="58">
        <v>750000</v>
      </c>
    </row>
    <row r="216" spans="1:2" x14ac:dyDescent="0.25">
      <c r="A216" s="56" t="s">
        <v>157</v>
      </c>
      <c r="B216" s="58">
        <v>750000</v>
      </c>
    </row>
    <row r="217" spans="1:2" x14ac:dyDescent="0.25">
      <c r="A217" s="56" t="s">
        <v>382</v>
      </c>
      <c r="B217" s="58">
        <v>750000</v>
      </c>
    </row>
    <row r="218" spans="1:2" x14ac:dyDescent="0.25">
      <c r="A218" s="56" t="s">
        <v>239</v>
      </c>
      <c r="B218" s="58">
        <v>750000</v>
      </c>
    </row>
    <row r="219" spans="1:2" x14ac:dyDescent="0.25">
      <c r="A219" s="56" t="s">
        <v>446</v>
      </c>
      <c r="B219" s="58">
        <v>733333</v>
      </c>
    </row>
    <row r="220" spans="1:2" x14ac:dyDescent="0.25">
      <c r="A220" s="56" t="s">
        <v>447</v>
      </c>
      <c r="B220" s="58">
        <v>725000</v>
      </c>
    </row>
    <row r="221" spans="1:2" x14ac:dyDescent="0.25">
      <c r="A221" s="56" t="s">
        <v>65</v>
      </c>
      <c r="B221" s="58">
        <v>715000</v>
      </c>
    </row>
    <row r="222" spans="1:2" x14ac:dyDescent="0.25">
      <c r="A222" s="56" t="s">
        <v>66</v>
      </c>
      <c r="B222" s="58">
        <v>705000</v>
      </c>
    </row>
    <row r="223" spans="1:2" x14ac:dyDescent="0.25">
      <c r="A223" s="56" t="s">
        <v>137</v>
      </c>
      <c r="B223" s="58">
        <v>700000</v>
      </c>
    </row>
    <row r="224" spans="1:2" x14ac:dyDescent="0.25">
      <c r="A224" s="56" t="s">
        <v>383</v>
      </c>
      <c r="B224" s="58">
        <v>700000</v>
      </c>
    </row>
    <row r="225" spans="1:2" x14ac:dyDescent="0.25">
      <c r="A225" s="56" t="s">
        <v>212</v>
      </c>
      <c r="B225" s="58">
        <v>650000</v>
      </c>
    </row>
    <row r="226" spans="1:2" x14ac:dyDescent="0.25">
      <c r="A226" s="56" t="s">
        <v>384</v>
      </c>
      <c r="B226" s="58">
        <v>650000</v>
      </c>
    </row>
    <row r="227" spans="1:2" x14ac:dyDescent="0.25">
      <c r="A227" s="56" t="s">
        <v>413</v>
      </c>
      <c r="B227" s="58">
        <v>650000</v>
      </c>
    </row>
    <row r="228" spans="1:2" x14ac:dyDescent="0.25">
      <c r="A228" s="56" t="s">
        <v>302</v>
      </c>
      <c r="B228" s="58">
        <v>630000</v>
      </c>
    </row>
    <row r="229" spans="1:2" x14ac:dyDescent="0.25">
      <c r="A229" s="56" t="s">
        <v>325</v>
      </c>
      <c r="B229" s="58">
        <v>625000</v>
      </c>
    </row>
    <row r="230" spans="1:2" x14ac:dyDescent="0.25">
      <c r="A230" s="56" t="s">
        <v>190</v>
      </c>
      <c r="B230" s="58">
        <v>600000</v>
      </c>
    </row>
    <row r="231" spans="1:2" x14ac:dyDescent="0.25">
      <c r="A231" s="56" t="s">
        <v>158</v>
      </c>
      <c r="B231" s="58">
        <v>550000</v>
      </c>
    </row>
    <row r="232" spans="1:2" x14ac:dyDescent="0.25">
      <c r="A232" s="56" t="s">
        <v>326</v>
      </c>
      <c r="B232" s="58">
        <v>525000</v>
      </c>
    </row>
    <row r="233" spans="1:2" x14ac:dyDescent="0.25">
      <c r="A233" s="56" t="s">
        <v>303</v>
      </c>
      <c r="B233" s="58">
        <v>500000</v>
      </c>
    </row>
    <row r="234" spans="1:2" x14ac:dyDescent="0.25">
      <c r="A234" s="56" t="s">
        <v>67</v>
      </c>
      <c r="B234" s="58">
        <v>500000</v>
      </c>
    </row>
    <row r="235" spans="1:2" x14ac:dyDescent="0.25">
      <c r="A235" s="56" t="s">
        <v>264</v>
      </c>
      <c r="B235" s="58">
        <v>500000</v>
      </c>
    </row>
    <row r="236" spans="1:2" x14ac:dyDescent="0.25">
      <c r="A236" s="56" t="s">
        <v>414</v>
      </c>
      <c r="B236" s="58">
        <v>500000</v>
      </c>
    </row>
    <row r="237" spans="1:2" x14ac:dyDescent="0.25">
      <c r="A237" s="56" t="s">
        <v>415</v>
      </c>
      <c r="B237" s="58">
        <v>450000</v>
      </c>
    </row>
    <row r="238" spans="1:2" x14ac:dyDescent="0.25">
      <c r="A238" s="56" t="s">
        <v>213</v>
      </c>
      <c r="B238" s="58">
        <v>440000</v>
      </c>
    </row>
    <row r="239" spans="1:2" x14ac:dyDescent="0.25">
      <c r="A239" s="56" t="s">
        <v>363</v>
      </c>
      <c r="B239" s="58">
        <v>425000</v>
      </c>
    </row>
    <row r="240" spans="1:2" x14ac:dyDescent="0.25">
      <c r="A240" s="56" t="s">
        <v>364</v>
      </c>
      <c r="B240" s="58">
        <v>425000</v>
      </c>
    </row>
    <row r="241" spans="1:2" x14ac:dyDescent="0.25">
      <c r="A241" s="56" t="s">
        <v>214</v>
      </c>
      <c r="B241" s="58">
        <v>425000</v>
      </c>
    </row>
    <row r="242" spans="1:2" x14ac:dyDescent="0.25">
      <c r="A242" s="56" t="s">
        <v>241</v>
      </c>
      <c r="B242" s="58">
        <v>425000</v>
      </c>
    </row>
    <row r="243" spans="1:2" x14ac:dyDescent="0.25">
      <c r="A243" s="56" t="s">
        <v>215</v>
      </c>
      <c r="B243" s="58">
        <v>420000</v>
      </c>
    </row>
    <row r="244" spans="1:2" x14ac:dyDescent="0.25">
      <c r="A244" s="56" t="s">
        <v>416</v>
      </c>
      <c r="B244" s="58">
        <v>406500</v>
      </c>
    </row>
    <row r="245" spans="1:2" x14ac:dyDescent="0.25">
      <c r="A245" s="56" t="s">
        <v>159</v>
      </c>
      <c r="B245" s="58">
        <v>400000</v>
      </c>
    </row>
    <row r="246" spans="1:2" x14ac:dyDescent="0.25">
      <c r="A246" s="56" t="s">
        <v>265</v>
      </c>
      <c r="B246" s="58">
        <v>400000</v>
      </c>
    </row>
    <row r="247" spans="1:2" x14ac:dyDescent="0.25">
      <c r="A247" s="56" t="s">
        <v>266</v>
      </c>
      <c r="B247" s="58">
        <v>400000</v>
      </c>
    </row>
    <row r="248" spans="1:2" x14ac:dyDescent="0.25">
      <c r="A248" s="56" t="s">
        <v>138</v>
      </c>
      <c r="B248" s="58">
        <v>400000</v>
      </c>
    </row>
    <row r="249" spans="1:2" x14ac:dyDescent="0.25">
      <c r="A249" s="56" t="s">
        <v>139</v>
      </c>
      <c r="B249" s="58">
        <v>390000</v>
      </c>
    </row>
    <row r="250" spans="1:2" x14ac:dyDescent="0.25">
      <c r="A250" s="56" t="s">
        <v>191</v>
      </c>
      <c r="B250" s="58">
        <v>387500</v>
      </c>
    </row>
    <row r="251" spans="1:2" x14ac:dyDescent="0.25">
      <c r="A251" s="56" t="s">
        <v>327</v>
      </c>
      <c r="B251" s="58">
        <v>375000</v>
      </c>
    </row>
    <row r="252" spans="1:2" x14ac:dyDescent="0.25">
      <c r="A252" s="56" t="s">
        <v>160</v>
      </c>
      <c r="B252" s="58">
        <v>375000</v>
      </c>
    </row>
    <row r="253" spans="1:2" x14ac:dyDescent="0.25">
      <c r="A253" s="56" t="s">
        <v>161</v>
      </c>
      <c r="B253" s="58">
        <v>375000</v>
      </c>
    </row>
    <row r="254" spans="1:2" x14ac:dyDescent="0.25">
      <c r="A254" s="56" t="s">
        <v>216</v>
      </c>
      <c r="B254" s="58">
        <v>355000</v>
      </c>
    </row>
    <row r="255" spans="1:2" x14ac:dyDescent="0.25">
      <c r="A255" s="56" t="s">
        <v>304</v>
      </c>
      <c r="B255" s="58">
        <v>350000</v>
      </c>
    </row>
    <row r="256" spans="1:2" x14ac:dyDescent="0.25">
      <c r="A256" s="56" t="s">
        <v>69</v>
      </c>
      <c r="B256" s="58">
        <v>350000</v>
      </c>
    </row>
    <row r="257" spans="1:2" x14ac:dyDescent="0.25">
      <c r="A257" s="56" t="s">
        <v>68</v>
      </c>
      <c r="B257" s="58">
        <v>350000</v>
      </c>
    </row>
    <row r="258" spans="1:2" x14ac:dyDescent="0.25">
      <c r="A258" s="56" t="s">
        <v>385</v>
      </c>
      <c r="B258" s="58">
        <v>350000</v>
      </c>
    </row>
    <row r="259" spans="1:2" x14ac:dyDescent="0.25">
      <c r="A259" s="56" t="s">
        <v>328</v>
      </c>
      <c r="B259" s="58">
        <v>350000</v>
      </c>
    </row>
    <row r="260" spans="1:2" x14ac:dyDescent="0.25">
      <c r="A260" s="56" t="s">
        <v>100</v>
      </c>
      <c r="B260" s="58">
        <v>350000</v>
      </c>
    </row>
    <row r="261" spans="1:2" x14ac:dyDescent="0.25">
      <c r="A261" s="56" t="s">
        <v>217</v>
      </c>
      <c r="B261" s="58">
        <v>345000</v>
      </c>
    </row>
    <row r="262" spans="1:2" x14ac:dyDescent="0.25">
      <c r="A262" s="56" t="s">
        <v>267</v>
      </c>
      <c r="B262" s="58">
        <v>325000</v>
      </c>
    </row>
    <row r="263" spans="1:2" x14ac:dyDescent="0.25">
      <c r="A263" s="56" t="s">
        <v>305</v>
      </c>
      <c r="B263" s="58">
        <v>320000</v>
      </c>
    </row>
    <row r="264" spans="1:2" x14ac:dyDescent="0.25">
      <c r="A264" s="56" t="s">
        <v>306</v>
      </c>
      <c r="B264" s="58">
        <v>320000</v>
      </c>
    </row>
    <row r="265" spans="1:2" x14ac:dyDescent="0.25">
      <c r="A265" s="56" t="s">
        <v>242</v>
      </c>
      <c r="B265" s="58">
        <v>320000</v>
      </c>
    </row>
    <row r="266" spans="1:2" x14ac:dyDescent="0.25">
      <c r="A266" s="56" t="s">
        <v>70</v>
      </c>
      <c r="B266" s="58">
        <v>320000</v>
      </c>
    </row>
    <row r="267" spans="1:2" x14ac:dyDescent="0.25">
      <c r="A267" s="56" t="s">
        <v>162</v>
      </c>
      <c r="B267" s="58">
        <v>315000</v>
      </c>
    </row>
    <row r="268" spans="1:2" x14ac:dyDescent="0.25">
      <c r="A268" s="56" t="s">
        <v>417</v>
      </c>
      <c r="B268" s="58">
        <v>310000</v>
      </c>
    </row>
    <row r="269" spans="1:2" x14ac:dyDescent="0.25">
      <c r="A269" s="56" t="s">
        <v>243</v>
      </c>
      <c r="B269" s="58">
        <v>310000</v>
      </c>
    </row>
    <row r="270" spans="1:2" x14ac:dyDescent="0.25">
      <c r="A270" s="56" t="s">
        <v>418</v>
      </c>
      <c r="B270" s="58">
        <v>307500</v>
      </c>
    </row>
    <row r="271" spans="1:2" x14ac:dyDescent="0.25">
      <c r="A271" s="56" t="s">
        <v>163</v>
      </c>
      <c r="B271" s="58">
        <v>300000</v>
      </c>
    </row>
    <row r="272" spans="1:2" x14ac:dyDescent="0.25">
      <c r="A272" s="56" t="s">
        <v>419</v>
      </c>
      <c r="B272" s="58">
        <v>300000</v>
      </c>
    </row>
    <row r="273" spans="1:2" x14ac:dyDescent="0.25">
      <c r="A273" s="56" t="s">
        <v>420</v>
      </c>
      <c r="B273" s="58">
        <v>295000</v>
      </c>
    </row>
    <row r="274" spans="1:2" x14ac:dyDescent="0.25">
      <c r="A274" s="56" t="s">
        <v>330</v>
      </c>
      <c r="B274" s="58">
        <v>290000</v>
      </c>
    </row>
    <row r="275" spans="1:2" x14ac:dyDescent="0.25">
      <c r="A275" s="56" t="s">
        <v>329</v>
      </c>
      <c r="B275" s="58">
        <v>290000</v>
      </c>
    </row>
    <row r="276" spans="1:2" x14ac:dyDescent="0.25">
      <c r="A276" s="56" t="s">
        <v>365</v>
      </c>
      <c r="B276" s="58">
        <v>285000</v>
      </c>
    </row>
    <row r="277" spans="1:2" x14ac:dyDescent="0.25">
      <c r="A277" s="56" t="s">
        <v>331</v>
      </c>
      <c r="B277" s="58">
        <v>282500</v>
      </c>
    </row>
    <row r="278" spans="1:2" x14ac:dyDescent="0.25">
      <c r="A278" s="56" t="s">
        <v>244</v>
      </c>
      <c r="B278" s="58">
        <v>280000</v>
      </c>
    </row>
    <row r="279" spans="1:2" x14ac:dyDescent="0.25">
      <c r="A279" s="56" t="s">
        <v>71</v>
      </c>
      <c r="B279" s="58">
        <v>280000</v>
      </c>
    </row>
    <row r="280" spans="1:2" x14ac:dyDescent="0.25">
      <c r="A280" s="56" t="s">
        <v>421</v>
      </c>
      <c r="B280" s="58">
        <v>277500</v>
      </c>
    </row>
    <row r="281" spans="1:2" x14ac:dyDescent="0.25">
      <c r="A281" s="56" t="s">
        <v>366</v>
      </c>
      <c r="B281" s="58">
        <v>275000</v>
      </c>
    </row>
    <row r="282" spans="1:2" x14ac:dyDescent="0.25">
      <c r="A282" s="56" t="s">
        <v>245</v>
      </c>
      <c r="B282" s="58">
        <v>275000</v>
      </c>
    </row>
    <row r="283" spans="1:2" x14ac:dyDescent="0.25">
      <c r="A283" s="56" t="s">
        <v>268</v>
      </c>
      <c r="B283" s="58">
        <v>275000</v>
      </c>
    </row>
    <row r="284" spans="1:2" x14ac:dyDescent="0.25">
      <c r="A284" s="56" t="s">
        <v>72</v>
      </c>
      <c r="B284" s="58">
        <v>275000</v>
      </c>
    </row>
    <row r="285" spans="1:2" x14ac:dyDescent="0.25">
      <c r="A285" s="56" t="s">
        <v>218</v>
      </c>
      <c r="B285" s="58">
        <v>275000</v>
      </c>
    </row>
    <row r="286" spans="1:2" x14ac:dyDescent="0.25">
      <c r="A286" s="56" t="s">
        <v>74</v>
      </c>
      <c r="B286" s="58">
        <v>270000</v>
      </c>
    </row>
    <row r="287" spans="1:2" x14ac:dyDescent="0.25">
      <c r="A287" s="56" t="s">
        <v>386</v>
      </c>
      <c r="B287" s="58">
        <v>270000</v>
      </c>
    </row>
    <row r="288" spans="1:2" x14ac:dyDescent="0.25">
      <c r="A288" s="56" t="s">
        <v>307</v>
      </c>
      <c r="B288" s="58">
        <v>270000</v>
      </c>
    </row>
    <row r="289" spans="1:2" x14ac:dyDescent="0.25">
      <c r="A289" s="56" t="s">
        <v>73</v>
      </c>
      <c r="B289" s="58">
        <v>270000</v>
      </c>
    </row>
    <row r="290" spans="1:2" x14ac:dyDescent="0.25">
      <c r="A290" s="56" t="s">
        <v>101</v>
      </c>
      <c r="B290" s="58">
        <v>270000</v>
      </c>
    </row>
    <row r="291" spans="1:2" x14ac:dyDescent="0.25">
      <c r="A291" s="56" t="s">
        <v>332</v>
      </c>
      <c r="B291" s="58">
        <v>267500</v>
      </c>
    </row>
    <row r="292" spans="1:2" x14ac:dyDescent="0.25">
      <c r="A292" s="56" t="s">
        <v>246</v>
      </c>
      <c r="B292" s="58">
        <v>265000</v>
      </c>
    </row>
    <row r="293" spans="1:2" x14ac:dyDescent="0.25">
      <c r="A293" s="56" t="s">
        <v>422</v>
      </c>
      <c r="B293" s="58">
        <v>265000</v>
      </c>
    </row>
    <row r="294" spans="1:2" x14ac:dyDescent="0.25">
      <c r="A294" s="56" t="s">
        <v>219</v>
      </c>
      <c r="B294" s="58">
        <v>260000</v>
      </c>
    </row>
    <row r="295" spans="1:2" x14ac:dyDescent="0.25">
      <c r="A295" s="56" t="s">
        <v>248</v>
      </c>
      <c r="B295" s="58">
        <v>260000</v>
      </c>
    </row>
    <row r="296" spans="1:2" x14ac:dyDescent="0.25">
      <c r="A296" s="56" t="s">
        <v>387</v>
      </c>
      <c r="B296" s="58">
        <v>260000</v>
      </c>
    </row>
    <row r="297" spans="1:2" x14ac:dyDescent="0.25">
      <c r="A297" s="56" t="s">
        <v>269</v>
      </c>
      <c r="B297" s="58">
        <v>260000</v>
      </c>
    </row>
    <row r="298" spans="1:2" x14ac:dyDescent="0.25">
      <c r="A298" s="56" t="s">
        <v>247</v>
      </c>
      <c r="B298" s="58">
        <v>260000</v>
      </c>
    </row>
    <row r="299" spans="1:2" x14ac:dyDescent="0.25">
      <c r="A299" s="56" t="s">
        <v>388</v>
      </c>
      <c r="B299" s="58">
        <v>260000</v>
      </c>
    </row>
    <row r="300" spans="1:2" x14ac:dyDescent="0.25">
      <c r="A300" s="56" t="s">
        <v>164</v>
      </c>
      <c r="B300" s="58">
        <v>260000</v>
      </c>
    </row>
    <row r="301" spans="1:2" x14ac:dyDescent="0.25">
      <c r="A301" s="56" t="s">
        <v>270</v>
      </c>
      <c r="B301" s="58">
        <v>260000</v>
      </c>
    </row>
    <row r="302" spans="1:2" x14ac:dyDescent="0.25">
      <c r="A302" s="56" t="s">
        <v>391</v>
      </c>
      <c r="B302" s="58">
        <v>255000</v>
      </c>
    </row>
    <row r="303" spans="1:2" x14ac:dyDescent="0.25">
      <c r="A303" s="56" t="s">
        <v>390</v>
      </c>
      <c r="B303" s="58">
        <v>255000</v>
      </c>
    </row>
    <row r="304" spans="1:2" x14ac:dyDescent="0.25">
      <c r="A304" s="56" t="s">
        <v>220</v>
      </c>
      <c r="B304" s="58">
        <v>255000</v>
      </c>
    </row>
    <row r="305" spans="1:2" x14ac:dyDescent="0.25">
      <c r="A305" s="56" t="s">
        <v>271</v>
      </c>
      <c r="B305" s="58">
        <v>255000</v>
      </c>
    </row>
    <row r="306" spans="1:2" x14ac:dyDescent="0.25">
      <c r="A306" s="56" t="s">
        <v>389</v>
      </c>
      <c r="B306" s="58">
        <v>255000</v>
      </c>
    </row>
    <row r="307" spans="1:2" x14ac:dyDescent="0.25">
      <c r="A307" s="56" t="s">
        <v>221</v>
      </c>
      <c r="B307" s="58">
        <v>255000</v>
      </c>
    </row>
    <row r="308" spans="1:2" x14ac:dyDescent="0.25">
      <c r="A308" s="56" t="s">
        <v>222</v>
      </c>
      <c r="B308" s="58">
        <v>250000</v>
      </c>
    </row>
    <row r="309" spans="1:2" x14ac:dyDescent="0.25">
      <c r="A309" s="56" t="s">
        <v>272</v>
      </c>
      <c r="B309" s="58">
        <v>250000</v>
      </c>
    </row>
    <row r="310" spans="1:2" x14ac:dyDescent="0.25">
      <c r="A310" s="56" t="s">
        <v>75</v>
      </c>
      <c r="B310" s="58">
        <v>250000</v>
      </c>
    </row>
    <row r="311" spans="1:2" x14ac:dyDescent="0.25">
      <c r="A311" s="56" t="s">
        <v>423</v>
      </c>
      <c r="B311" s="58">
        <v>250000</v>
      </c>
    </row>
    <row r="312" spans="1:2" x14ac:dyDescent="0.25">
      <c r="A312" s="56" t="s">
        <v>333</v>
      </c>
      <c r="B312" s="58">
        <v>245000</v>
      </c>
    </row>
    <row r="313" spans="1:2" x14ac:dyDescent="0.25">
      <c r="A313" s="56" t="s">
        <v>192</v>
      </c>
      <c r="B313" s="58">
        <v>243000</v>
      </c>
    </row>
    <row r="314" spans="1:2" x14ac:dyDescent="0.25">
      <c r="A314" s="56" t="s">
        <v>392</v>
      </c>
      <c r="B314" s="58">
        <v>242500</v>
      </c>
    </row>
    <row r="315" spans="1:2" x14ac:dyDescent="0.25">
      <c r="A315" s="56" t="s">
        <v>334</v>
      </c>
      <c r="B315" s="58">
        <v>240750</v>
      </c>
    </row>
    <row r="316" spans="1:2" x14ac:dyDescent="0.25">
      <c r="A316" s="56" t="s">
        <v>424</v>
      </c>
      <c r="B316" s="58">
        <v>240000</v>
      </c>
    </row>
    <row r="317" spans="1:2" x14ac:dyDescent="0.25">
      <c r="A317" s="56" t="s">
        <v>273</v>
      </c>
      <c r="B317" s="58">
        <v>240000</v>
      </c>
    </row>
    <row r="318" spans="1:2" x14ac:dyDescent="0.25">
      <c r="A318" s="56" t="s">
        <v>335</v>
      </c>
      <c r="B318" s="58">
        <v>240000</v>
      </c>
    </row>
    <row r="319" spans="1:2" x14ac:dyDescent="0.25">
      <c r="A319" s="56" t="s">
        <v>224</v>
      </c>
      <c r="B319" s="58">
        <v>240000</v>
      </c>
    </row>
    <row r="320" spans="1:2" x14ac:dyDescent="0.25">
      <c r="A320" s="56" t="s">
        <v>223</v>
      </c>
      <c r="B320" s="58">
        <v>240000</v>
      </c>
    </row>
    <row r="321" spans="1:2" x14ac:dyDescent="0.25">
      <c r="A321" s="56" t="s">
        <v>393</v>
      </c>
      <c r="B321" s="58">
        <v>237500</v>
      </c>
    </row>
    <row r="322" spans="1:2" x14ac:dyDescent="0.25">
      <c r="A322" s="56" t="s">
        <v>193</v>
      </c>
      <c r="B322" s="58">
        <v>237000</v>
      </c>
    </row>
    <row r="323" spans="1:2" x14ac:dyDescent="0.25">
      <c r="A323" s="56" t="s">
        <v>250</v>
      </c>
      <c r="B323" s="58">
        <v>235000</v>
      </c>
    </row>
    <row r="324" spans="1:2" x14ac:dyDescent="0.25">
      <c r="A324" s="56" t="s">
        <v>275</v>
      </c>
      <c r="B324" s="58">
        <v>235000</v>
      </c>
    </row>
    <row r="325" spans="1:2" x14ac:dyDescent="0.25">
      <c r="A325" s="56" t="s">
        <v>274</v>
      </c>
      <c r="B325" s="58">
        <v>235000</v>
      </c>
    </row>
    <row r="326" spans="1:2" x14ac:dyDescent="0.25">
      <c r="A326" s="56" t="s">
        <v>367</v>
      </c>
      <c r="B326" s="58">
        <v>235000</v>
      </c>
    </row>
    <row r="327" spans="1:2" x14ac:dyDescent="0.25">
      <c r="A327" s="56" t="s">
        <v>249</v>
      </c>
      <c r="B327" s="58">
        <v>235000</v>
      </c>
    </row>
    <row r="328" spans="1:2" x14ac:dyDescent="0.25">
      <c r="A328" s="56" t="s">
        <v>102</v>
      </c>
      <c r="B328" s="58">
        <v>235000</v>
      </c>
    </row>
    <row r="329" spans="1:2" x14ac:dyDescent="0.25">
      <c r="A329" s="56" t="s">
        <v>103</v>
      </c>
      <c r="B329" s="58">
        <v>232500</v>
      </c>
    </row>
    <row r="330" spans="1:2" x14ac:dyDescent="0.25">
      <c r="A330" s="56" t="s">
        <v>336</v>
      </c>
      <c r="B330" s="58">
        <v>232500</v>
      </c>
    </row>
    <row r="331" spans="1:2" x14ac:dyDescent="0.25">
      <c r="A331" s="56" t="s">
        <v>76</v>
      </c>
      <c r="B331" s="58">
        <v>232000</v>
      </c>
    </row>
    <row r="332" spans="1:2" x14ac:dyDescent="0.25">
      <c r="A332" s="56" t="s">
        <v>308</v>
      </c>
      <c r="B332" s="58">
        <v>230000</v>
      </c>
    </row>
    <row r="333" spans="1:2" x14ac:dyDescent="0.25">
      <c r="A333" s="56" t="s">
        <v>165</v>
      </c>
      <c r="B333" s="58">
        <v>230000</v>
      </c>
    </row>
    <row r="334" spans="1:2" x14ac:dyDescent="0.25">
      <c r="A334" s="56" t="s">
        <v>104</v>
      </c>
      <c r="B334" s="58">
        <v>230000</v>
      </c>
    </row>
    <row r="335" spans="1:2" x14ac:dyDescent="0.25">
      <c r="A335" s="56" t="s">
        <v>194</v>
      </c>
      <c r="B335" s="58">
        <v>230000</v>
      </c>
    </row>
    <row r="336" spans="1:2" x14ac:dyDescent="0.25">
      <c r="A336" s="56" t="s">
        <v>105</v>
      </c>
      <c r="B336" s="58">
        <v>226000</v>
      </c>
    </row>
    <row r="337" spans="1:2" x14ac:dyDescent="0.25">
      <c r="A337" s="56" t="s">
        <v>337</v>
      </c>
      <c r="B337" s="58">
        <v>225000</v>
      </c>
    </row>
    <row r="338" spans="1:2" x14ac:dyDescent="0.25">
      <c r="A338" s="56" t="s">
        <v>166</v>
      </c>
      <c r="B338" s="58">
        <v>225000</v>
      </c>
    </row>
    <row r="339" spans="1:2" x14ac:dyDescent="0.25">
      <c r="A339" s="56" t="s">
        <v>140</v>
      </c>
      <c r="B339" s="58">
        <v>225000</v>
      </c>
    </row>
    <row r="340" spans="1:2" x14ac:dyDescent="0.25">
      <c r="A340" s="56" t="s">
        <v>448</v>
      </c>
      <c r="B340" s="58">
        <v>225000</v>
      </c>
    </row>
    <row r="341" spans="1:2" x14ac:dyDescent="0.25">
      <c r="A341" s="56" t="s">
        <v>449</v>
      </c>
      <c r="B341" s="58">
        <v>223000</v>
      </c>
    </row>
    <row r="342" spans="1:2" x14ac:dyDescent="0.25">
      <c r="A342" s="56" t="s">
        <v>450</v>
      </c>
      <c r="B342" s="58">
        <v>223000</v>
      </c>
    </row>
    <row r="343" spans="1:2" x14ac:dyDescent="0.25">
      <c r="A343" s="56" t="s">
        <v>141</v>
      </c>
      <c r="B343" s="58">
        <v>222500</v>
      </c>
    </row>
    <row r="344" spans="1:2" x14ac:dyDescent="0.25">
      <c r="A344" s="56" t="s">
        <v>195</v>
      </c>
      <c r="B344" s="58">
        <v>219000</v>
      </c>
    </row>
    <row r="345" spans="1:2" x14ac:dyDescent="0.25">
      <c r="A345" s="56" t="s">
        <v>338</v>
      </c>
      <c r="B345" s="58">
        <v>217500</v>
      </c>
    </row>
    <row r="346" spans="1:2" x14ac:dyDescent="0.25">
      <c r="A346" s="56" t="s">
        <v>225</v>
      </c>
      <c r="B346" s="58">
        <v>217000</v>
      </c>
    </row>
    <row r="347" spans="1:2" x14ac:dyDescent="0.25">
      <c r="A347" s="56" t="s">
        <v>276</v>
      </c>
      <c r="B347" s="58">
        <v>215000</v>
      </c>
    </row>
    <row r="348" spans="1:2" x14ac:dyDescent="0.25">
      <c r="A348" s="56" t="s">
        <v>77</v>
      </c>
      <c r="B348" s="58">
        <v>215000</v>
      </c>
    </row>
    <row r="349" spans="1:2" x14ac:dyDescent="0.25">
      <c r="A349" s="56" t="s">
        <v>106</v>
      </c>
      <c r="B349" s="58">
        <v>215000</v>
      </c>
    </row>
    <row r="350" spans="1:2" x14ac:dyDescent="0.25">
      <c r="A350" s="56" t="s">
        <v>277</v>
      </c>
      <c r="B350" s="58">
        <v>215000</v>
      </c>
    </row>
    <row r="351" spans="1:2" x14ac:dyDescent="0.25">
      <c r="A351" s="56" t="s">
        <v>196</v>
      </c>
      <c r="B351" s="58">
        <v>214000</v>
      </c>
    </row>
    <row r="352" spans="1:2" x14ac:dyDescent="0.25">
      <c r="A352" s="56" t="s">
        <v>278</v>
      </c>
      <c r="B352" s="58">
        <v>212500</v>
      </c>
    </row>
    <row r="353" spans="1:2" x14ac:dyDescent="0.25">
      <c r="A353" s="56" t="s">
        <v>251</v>
      </c>
      <c r="B353" s="58">
        <v>211500</v>
      </c>
    </row>
    <row r="354" spans="1:2" x14ac:dyDescent="0.25">
      <c r="A354" s="56" t="s">
        <v>107</v>
      </c>
      <c r="B354" s="58">
        <v>210000</v>
      </c>
    </row>
    <row r="355" spans="1:2" x14ac:dyDescent="0.25">
      <c r="A355" s="56" t="s">
        <v>279</v>
      </c>
      <c r="B355" s="58">
        <v>210000</v>
      </c>
    </row>
    <row r="356" spans="1:2" x14ac:dyDescent="0.25">
      <c r="A356" s="56" t="s">
        <v>197</v>
      </c>
      <c r="B356" s="58">
        <v>209000</v>
      </c>
    </row>
    <row r="357" spans="1:2" x14ac:dyDescent="0.25">
      <c r="A357" s="56" t="s">
        <v>394</v>
      </c>
      <c r="B357" s="58">
        <v>208000</v>
      </c>
    </row>
    <row r="358" spans="1:2" x14ac:dyDescent="0.25">
      <c r="A358" s="56" t="s">
        <v>198</v>
      </c>
      <c r="B358" s="58">
        <v>208000</v>
      </c>
    </row>
    <row r="359" spans="1:2" x14ac:dyDescent="0.25">
      <c r="A359" s="56" t="s">
        <v>280</v>
      </c>
      <c r="B359" s="58">
        <v>207500</v>
      </c>
    </row>
    <row r="360" spans="1:2" x14ac:dyDescent="0.25">
      <c r="A360" s="56" t="s">
        <v>78</v>
      </c>
      <c r="B360" s="58">
        <v>207500</v>
      </c>
    </row>
    <row r="361" spans="1:2" x14ac:dyDescent="0.25">
      <c r="A361" s="56" t="s">
        <v>425</v>
      </c>
      <c r="B361" s="58">
        <v>207000</v>
      </c>
    </row>
    <row r="362" spans="1:2" x14ac:dyDescent="0.25">
      <c r="A362" s="56" t="s">
        <v>309</v>
      </c>
      <c r="B362" s="58">
        <v>206000</v>
      </c>
    </row>
    <row r="363" spans="1:2" x14ac:dyDescent="0.25">
      <c r="A363" s="56" t="s">
        <v>108</v>
      </c>
      <c r="B363" s="58">
        <v>205000</v>
      </c>
    </row>
    <row r="364" spans="1:2" x14ac:dyDescent="0.25">
      <c r="A364" s="56" t="s">
        <v>339</v>
      </c>
      <c r="B364" s="58">
        <v>205000</v>
      </c>
    </row>
    <row r="365" spans="1:2" x14ac:dyDescent="0.25">
      <c r="A365" s="56" t="s">
        <v>167</v>
      </c>
      <c r="B365" s="58">
        <v>205000</v>
      </c>
    </row>
    <row r="366" spans="1:2" x14ac:dyDescent="0.25">
      <c r="A366" s="56" t="s">
        <v>253</v>
      </c>
      <c r="B366" s="58">
        <v>205000</v>
      </c>
    </row>
    <row r="367" spans="1:2" x14ac:dyDescent="0.25">
      <c r="A367" s="56" t="s">
        <v>252</v>
      </c>
      <c r="B367" s="58">
        <v>205000</v>
      </c>
    </row>
    <row r="368" spans="1:2" x14ac:dyDescent="0.25">
      <c r="A368" s="56" t="s">
        <v>109</v>
      </c>
      <c r="B368" s="58">
        <v>205000</v>
      </c>
    </row>
    <row r="369" spans="1:2" x14ac:dyDescent="0.25">
      <c r="A369" s="56" t="s">
        <v>281</v>
      </c>
      <c r="B369" s="58">
        <v>205000</v>
      </c>
    </row>
    <row r="370" spans="1:2" x14ac:dyDescent="0.25">
      <c r="A370" s="56" t="s">
        <v>310</v>
      </c>
      <c r="B370" s="58">
        <v>204750</v>
      </c>
    </row>
    <row r="371" spans="1:2" x14ac:dyDescent="0.25">
      <c r="A371" s="56" t="s">
        <v>254</v>
      </c>
      <c r="B371" s="58">
        <v>204000</v>
      </c>
    </row>
    <row r="372" spans="1:2" x14ac:dyDescent="0.25">
      <c r="A372" s="56" t="s">
        <v>311</v>
      </c>
      <c r="B372" s="58">
        <v>204000</v>
      </c>
    </row>
    <row r="373" spans="1:2" x14ac:dyDescent="0.25">
      <c r="A373" s="56" t="s">
        <v>340</v>
      </c>
      <c r="B373" s="58">
        <v>204000</v>
      </c>
    </row>
    <row r="374" spans="1:2" x14ac:dyDescent="0.25">
      <c r="A374" s="56" t="s">
        <v>79</v>
      </c>
      <c r="B374" s="58">
        <v>203500</v>
      </c>
    </row>
    <row r="375" spans="1:2" x14ac:dyDescent="0.25">
      <c r="A375" s="56" t="s">
        <v>368</v>
      </c>
      <c r="B375" s="58">
        <v>202500</v>
      </c>
    </row>
    <row r="376" spans="1:2" x14ac:dyDescent="0.25">
      <c r="A376" s="56" t="s">
        <v>451</v>
      </c>
      <c r="B376" s="58">
        <v>202500</v>
      </c>
    </row>
    <row r="377" spans="1:2" x14ac:dyDescent="0.25">
      <c r="A377" s="56" t="s">
        <v>369</v>
      </c>
      <c r="B377" s="58">
        <v>202500</v>
      </c>
    </row>
    <row r="378" spans="1:2" x14ac:dyDescent="0.25">
      <c r="A378" s="56" t="s">
        <v>255</v>
      </c>
      <c r="B378" s="58">
        <v>202500</v>
      </c>
    </row>
    <row r="379" spans="1:2" x14ac:dyDescent="0.25">
      <c r="A379" s="56" t="s">
        <v>427</v>
      </c>
      <c r="B379" s="58">
        <v>202500</v>
      </c>
    </row>
    <row r="380" spans="1:2" x14ac:dyDescent="0.25">
      <c r="A380" s="56" t="s">
        <v>426</v>
      </c>
      <c r="B380" s="58">
        <v>202500</v>
      </c>
    </row>
    <row r="381" spans="1:2" x14ac:dyDescent="0.25">
      <c r="A381" s="56" t="s">
        <v>395</v>
      </c>
      <c r="B381" s="58">
        <v>202000</v>
      </c>
    </row>
    <row r="382" spans="1:2" x14ac:dyDescent="0.25">
      <c r="A382" s="56" t="s">
        <v>199</v>
      </c>
      <c r="B382" s="58">
        <v>202000</v>
      </c>
    </row>
    <row r="383" spans="1:2" x14ac:dyDescent="0.25">
      <c r="A383" s="56" t="s">
        <v>341</v>
      </c>
      <c r="B383" s="58">
        <v>201000</v>
      </c>
    </row>
    <row r="384" spans="1:2" x14ac:dyDescent="0.25">
      <c r="A384" s="56" t="s">
        <v>168</v>
      </c>
      <c r="B384" s="58">
        <v>201000</v>
      </c>
    </row>
    <row r="385" spans="1:2" x14ac:dyDescent="0.25">
      <c r="A385" s="56" t="s">
        <v>80</v>
      </c>
      <c r="B385" s="58">
        <v>200500</v>
      </c>
    </row>
    <row r="386" spans="1:2" x14ac:dyDescent="0.25">
      <c r="A386" s="56" t="s">
        <v>82</v>
      </c>
      <c r="B386" s="58">
        <v>200000</v>
      </c>
    </row>
    <row r="387" spans="1:2" x14ac:dyDescent="0.25">
      <c r="A387" s="56" t="s">
        <v>282</v>
      </c>
      <c r="B387" s="58">
        <v>200000</v>
      </c>
    </row>
    <row r="388" spans="1:2" x14ac:dyDescent="0.25">
      <c r="A388" s="56" t="s">
        <v>226</v>
      </c>
      <c r="B388" s="58">
        <v>200000</v>
      </c>
    </row>
    <row r="389" spans="1:2" x14ac:dyDescent="0.25">
      <c r="A389" s="56" t="s">
        <v>453</v>
      </c>
      <c r="B389" s="58">
        <v>200000</v>
      </c>
    </row>
    <row r="390" spans="1:2" x14ac:dyDescent="0.25">
      <c r="A390" s="56" t="s">
        <v>142</v>
      </c>
      <c r="B390" s="58">
        <v>200000</v>
      </c>
    </row>
    <row r="391" spans="1:2" x14ac:dyDescent="0.25">
      <c r="A391" s="56" t="s">
        <v>452</v>
      </c>
      <c r="B391" s="58">
        <v>200000</v>
      </c>
    </row>
    <row r="392" spans="1:2" x14ac:dyDescent="0.25">
      <c r="A392" s="56" t="s">
        <v>283</v>
      </c>
      <c r="B392" s="58">
        <v>200000</v>
      </c>
    </row>
    <row r="393" spans="1:2" x14ac:dyDescent="0.25">
      <c r="A393" s="56" t="s">
        <v>227</v>
      </c>
      <c r="B393" s="58">
        <v>200000</v>
      </c>
    </row>
    <row r="394" spans="1:2" x14ac:dyDescent="0.25">
      <c r="A394" s="56" t="s">
        <v>111</v>
      </c>
      <c r="B394" s="58">
        <v>200000</v>
      </c>
    </row>
    <row r="395" spans="1:2" x14ac:dyDescent="0.25">
      <c r="A395" s="56" t="s">
        <v>396</v>
      </c>
      <c r="B395" s="58">
        <v>200000</v>
      </c>
    </row>
    <row r="396" spans="1:2" x14ac:dyDescent="0.25">
      <c r="A396" s="56" t="s">
        <v>312</v>
      </c>
      <c r="B396" s="58">
        <v>200000</v>
      </c>
    </row>
    <row r="397" spans="1:2" x14ac:dyDescent="0.25">
      <c r="A397" s="56" t="s">
        <v>83</v>
      </c>
      <c r="B397" s="58">
        <v>200000</v>
      </c>
    </row>
    <row r="398" spans="1:2" x14ac:dyDescent="0.25">
      <c r="A398" s="56" t="s">
        <v>169</v>
      </c>
      <c r="B398" s="58">
        <v>200000</v>
      </c>
    </row>
    <row r="399" spans="1:2" x14ac:dyDescent="0.25">
      <c r="A399" s="56" t="s">
        <v>110</v>
      </c>
      <c r="B399" s="58">
        <v>200000</v>
      </c>
    </row>
    <row r="400" spans="1:2" x14ac:dyDescent="0.25">
      <c r="A400" s="56" t="s">
        <v>313</v>
      </c>
      <c r="B400" s="58">
        <v>200000</v>
      </c>
    </row>
    <row r="401" spans="1:2" x14ac:dyDescent="0.25">
      <c r="A401" s="56" t="s">
        <v>143</v>
      </c>
      <c r="B401" s="58">
        <v>200000</v>
      </c>
    </row>
    <row r="402" spans="1:2" x14ac:dyDescent="0.25">
      <c r="A402" s="56" t="s">
        <v>314</v>
      </c>
      <c r="B402" s="58">
        <v>200000</v>
      </c>
    </row>
    <row r="403" spans="1:2" x14ac:dyDescent="0.25">
      <c r="A403" s="56" t="s">
        <v>256</v>
      </c>
      <c r="B403" s="58">
        <v>200000</v>
      </c>
    </row>
    <row r="404" spans="1:2" x14ac:dyDescent="0.25">
      <c r="A404" s="56" t="s">
        <v>81</v>
      </c>
      <c r="B404" s="58">
        <v>200000</v>
      </c>
    </row>
    <row r="405" spans="1:2" x14ac:dyDescent="0.25">
      <c r="A405" s="56" t="s">
        <v>498</v>
      </c>
      <c r="B405" s="58"/>
    </row>
    <row r="406" spans="1:2" x14ac:dyDescent="0.25">
      <c r="A406" s="56" t="s">
        <v>491</v>
      </c>
      <c r="B406" s="58">
        <v>22000000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E9389-154B-2D48-9EC0-8D8ECD71AD21}">
  <dimension ref="A2:Y542"/>
  <sheetViews>
    <sheetView tabSelected="1" topLeftCell="A6" zoomScale="80" zoomScaleNormal="80" workbookViewId="0">
      <selection activeCell="L74" sqref="L74"/>
    </sheetView>
  </sheetViews>
  <sheetFormatPr defaultColWidth="8.875" defaultRowHeight="15" x14ac:dyDescent="0.25"/>
  <cols>
    <col min="1" max="1" width="9.125" style="13" bestFit="1" customWidth="1"/>
    <col min="2" max="2" width="11.5" style="13" customWidth="1"/>
    <col min="3" max="3" width="10.875" style="13" customWidth="1"/>
    <col min="4" max="4" width="14.875" style="13" customWidth="1"/>
    <col min="5" max="5" width="8.875" style="13"/>
    <col min="6" max="6" width="18" style="13" bestFit="1" customWidth="1"/>
    <col min="7" max="7" width="14.875" style="13" bestFit="1" customWidth="1"/>
    <col min="8" max="8" width="10.125" style="13" bestFit="1" customWidth="1"/>
    <col min="9" max="9" width="11.875" style="13" bestFit="1" customWidth="1"/>
    <col min="10" max="10" width="10.125" style="13" bestFit="1" customWidth="1"/>
    <col min="11" max="12" width="11.125" style="13" bestFit="1" customWidth="1"/>
    <col min="13" max="14" width="8.875" style="13"/>
    <col min="15" max="15" width="21.75" style="13" customWidth="1"/>
    <col min="16" max="16" width="18.875" style="13" customWidth="1"/>
    <col min="17" max="17" width="8.875" style="13" customWidth="1"/>
    <col min="18" max="18" width="10.125" style="13" bestFit="1" customWidth="1"/>
    <col min="19" max="20" width="8.875" style="13"/>
    <col min="21" max="21" width="11.875" style="13" bestFit="1" customWidth="1"/>
    <col min="22" max="24" width="8.875" style="13"/>
    <col min="25" max="25" width="9" style="13" bestFit="1" customWidth="1"/>
    <col min="26" max="26" width="11.875" style="13" bestFit="1" customWidth="1"/>
    <col min="27" max="30" width="8.875" style="13"/>
    <col min="31" max="31" width="11.875" style="13" bestFit="1" customWidth="1"/>
    <col min="32" max="16384" width="8.875" style="13"/>
  </cols>
  <sheetData>
    <row r="2" spans="1:25" ht="18.95" customHeight="1" x14ac:dyDescent="0.3">
      <c r="A2" s="39" t="s">
        <v>460</v>
      </c>
      <c r="B2" s="39"/>
      <c r="C2" s="39"/>
      <c r="D2" s="39"/>
      <c r="F2" s="19"/>
    </row>
    <row r="3" spans="1:25" ht="15" customHeight="1" x14ac:dyDescent="0.25"/>
    <row r="4" spans="1:25" ht="15.95" customHeight="1" thickBot="1" x14ac:dyDescent="0.3">
      <c r="A4" s="14" t="s">
        <v>461</v>
      </c>
      <c r="B4" s="14" t="s">
        <v>462</v>
      </c>
      <c r="C4" s="14" t="s">
        <v>463</v>
      </c>
      <c r="D4" s="14" t="s">
        <v>458</v>
      </c>
    </row>
    <row r="5" spans="1:25" ht="17.100000000000001" customHeight="1" thickTop="1" x14ac:dyDescent="0.25">
      <c r="A5" s="15" t="s">
        <v>464</v>
      </c>
      <c r="B5" s="15" t="s">
        <v>465</v>
      </c>
      <c r="C5" s="15">
        <v>39</v>
      </c>
      <c r="D5" s="16">
        <v>117</v>
      </c>
      <c r="F5" s="31"/>
      <c r="G5" s="31"/>
      <c r="H5" s="31"/>
      <c r="I5" s="31"/>
      <c r="J5" s="31"/>
      <c r="K5" s="31"/>
      <c r="L5" s="31"/>
      <c r="M5" s="31"/>
      <c r="N5" s="31"/>
      <c r="O5" s="31"/>
      <c r="P5" s="31"/>
    </row>
    <row r="6" spans="1:25" ht="15.95" customHeight="1" x14ac:dyDescent="0.25">
      <c r="A6" s="15" t="s">
        <v>466</v>
      </c>
      <c r="B6" s="15" t="s">
        <v>465</v>
      </c>
      <c r="C6" s="15">
        <v>26</v>
      </c>
      <c r="D6" s="16">
        <v>104</v>
      </c>
      <c r="F6" s="31"/>
      <c r="G6" s="31"/>
      <c r="H6" s="31"/>
      <c r="I6" s="31"/>
      <c r="J6" s="31"/>
      <c r="K6" s="31"/>
      <c r="L6" s="31"/>
      <c r="M6" s="31"/>
      <c r="N6" s="31"/>
      <c r="O6" s="31"/>
      <c r="P6" s="31"/>
    </row>
    <row r="7" spans="1:25" ht="15.95" customHeight="1" x14ac:dyDescent="0.25">
      <c r="A7" s="15" t="s">
        <v>471</v>
      </c>
      <c r="B7" s="15" t="s">
        <v>470</v>
      </c>
      <c r="C7" s="15">
        <v>28</v>
      </c>
      <c r="D7" s="16">
        <v>84</v>
      </c>
      <c r="F7" s="31"/>
      <c r="G7" s="31"/>
      <c r="H7" s="31"/>
      <c r="I7" s="31"/>
      <c r="J7" s="31"/>
      <c r="K7" s="31"/>
      <c r="L7" s="31"/>
      <c r="M7" s="31"/>
      <c r="N7" s="31"/>
      <c r="O7" s="31"/>
      <c r="P7" s="31"/>
    </row>
    <row r="8" spans="1:25" ht="15.75" x14ac:dyDescent="0.25">
      <c r="A8" s="15" t="s">
        <v>473</v>
      </c>
      <c r="B8" s="15" t="s">
        <v>470</v>
      </c>
      <c r="C8" s="15">
        <v>36</v>
      </c>
      <c r="D8" s="16">
        <v>72</v>
      </c>
      <c r="F8" s="20"/>
      <c r="G8" s="20"/>
      <c r="H8" s="20"/>
      <c r="I8" s="20"/>
      <c r="J8" s="20"/>
      <c r="K8" s="20"/>
      <c r="L8" s="20"/>
      <c r="M8" s="20"/>
      <c r="N8" s="20"/>
      <c r="O8" s="20"/>
    </row>
    <row r="9" spans="1:25" ht="15.75" x14ac:dyDescent="0.25">
      <c r="A9" s="15" t="s">
        <v>466</v>
      </c>
      <c r="B9" s="15" t="s">
        <v>469</v>
      </c>
      <c r="C9" s="15">
        <v>40</v>
      </c>
      <c r="D9" s="16">
        <v>120</v>
      </c>
      <c r="F9" s="17"/>
      <c r="G9" s="20"/>
      <c r="H9" s="20"/>
      <c r="I9" s="20"/>
      <c r="J9" s="20"/>
      <c r="K9" s="20"/>
      <c r="L9" s="20"/>
      <c r="M9" s="20"/>
      <c r="N9" s="20"/>
      <c r="O9" s="20"/>
    </row>
    <row r="10" spans="1:25" x14ac:dyDescent="0.25">
      <c r="A10" s="15" t="s">
        <v>475</v>
      </c>
      <c r="B10" s="15" t="s">
        <v>465</v>
      </c>
      <c r="C10" s="15">
        <v>16</v>
      </c>
      <c r="D10" s="16">
        <v>32</v>
      </c>
    </row>
    <row r="11" spans="1:25" x14ac:dyDescent="0.25">
      <c r="A11" s="15" t="s">
        <v>476</v>
      </c>
      <c r="B11" s="15" t="s">
        <v>470</v>
      </c>
      <c r="C11" s="15">
        <v>27</v>
      </c>
      <c r="D11" s="16">
        <v>54</v>
      </c>
      <c r="T11" s="13" t="str" cm="1">
        <f t="array" ref="T11:X11">TRANSPOSE(_xlfn.UNIQUE(B5:B542))</f>
        <v>makeup</v>
      </c>
      <c r="U11" s="13" t="str">
        <v>tools</v>
      </c>
      <c r="V11" s="13" t="str">
        <v>magazines</v>
      </c>
      <c r="W11" s="13" t="str">
        <v>candy</v>
      </c>
      <c r="X11" s="13" t="str">
        <v>books</v>
      </c>
    </row>
    <row r="12" spans="1:25" x14ac:dyDescent="0.25">
      <c r="A12" s="15" t="s">
        <v>477</v>
      </c>
      <c r="B12" s="15" t="s">
        <v>469</v>
      </c>
      <c r="C12" s="15">
        <v>23</v>
      </c>
      <c r="D12" s="16">
        <v>92</v>
      </c>
      <c r="S12" s="13" t="str" cm="1">
        <f t="array" ref="S12:S31">_xlfn.UNIQUE(A5:A542)</f>
        <v>Evelyn</v>
      </c>
      <c r="T12" s="68">
        <f>SUMIFS($D:$D, $A:$A, $S12, $B:$B, T$11)</f>
        <v>583</v>
      </c>
      <c r="U12" s="68">
        <f t="shared" ref="U12:X27" si="0">SUMIFS($D:$D, $A:$A, $S12, $B:$B, U$11)</f>
        <v>393</v>
      </c>
      <c r="V12" s="68">
        <f t="shared" si="0"/>
        <v>412</v>
      </c>
      <c r="W12" s="68">
        <f t="shared" si="0"/>
        <v>244</v>
      </c>
      <c r="X12" s="68">
        <f t="shared" si="0"/>
        <v>439</v>
      </c>
      <c r="Y12" s="68"/>
    </row>
    <row r="13" spans="1:25" x14ac:dyDescent="0.25">
      <c r="A13" s="15" t="s">
        <v>473</v>
      </c>
      <c r="B13" s="15" t="s">
        <v>468</v>
      </c>
      <c r="C13" s="15">
        <v>25</v>
      </c>
      <c r="D13" s="16">
        <v>50</v>
      </c>
      <c r="S13" s="13" t="str">
        <v>Harper</v>
      </c>
      <c r="T13" s="68">
        <f t="shared" ref="T13:X31" si="1">SUMIFS($D:$D, $A:$A, $S13, $B:$B, T$11)</f>
        <v>935</v>
      </c>
      <c r="U13" s="68">
        <f t="shared" si="0"/>
        <v>368</v>
      </c>
      <c r="V13" s="68">
        <f t="shared" si="0"/>
        <v>430</v>
      </c>
      <c r="W13" s="68">
        <f t="shared" si="0"/>
        <v>120</v>
      </c>
      <c r="X13" s="68">
        <f t="shared" si="0"/>
        <v>751</v>
      </c>
      <c r="Y13" s="68"/>
    </row>
    <row r="14" spans="1:25" x14ac:dyDescent="0.25">
      <c r="A14" s="15" t="s">
        <v>480</v>
      </c>
      <c r="B14" s="15" t="s">
        <v>468</v>
      </c>
      <c r="C14" s="15">
        <v>38</v>
      </c>
      <c r="D14" s="16">
        <v>190</v>
      </c>
      <c r="S14" s="13" t="str">
        <v>Isabella</v>
      </c>
      <c r="T14" s="68">
        <f t="shared" si="1"/>
        <v>347</v>
      </c>
      <c r="U14" s="68">
        <f t="shared" si="0"/>
        <v>619</v>
      </c>
      <c r="V14" s="68">
        <f t="shared" si="0"/>
        <v>570</v>
      </c>
      <c r="W14" s="68">
        <f t="shared" si="0"/>
        <v>978</v>
      </c>
      <c r="X14" s="68">
        <f t="shared" si="0"/>
        <v>812</v>
      </c>
      <c r="Y14" s="68"/>
    </row>
    <row r="15" spans="1:25" x14ac:dyDescent="0.25">
      <c r="A15" s="15" t="s">
        <v>23</v>
      </c>
      <c r="B15" s="15" t="s">
        <v>465</v>
      </c>
      <c r="C15" s="15">
        <v>40</v>
      </c>
      <c r="D15" s="16">
        <v>80</v>
      </c>
      <c r="S15" s="13" t="str">
        <v>Benjamin</v>
      </c>
      <c r="T15" s="68">
        <f t="shared" si="1"/>
        <v>572</v>
      </c>
      <c r="U15" s="68">
        <f t="shared" si="0"/>
        <v>454</v>
      </c>
      <c r="V15" s="68">
        <f t="shared" si="0"/>
        <v>548</v>
      </c>
      <c r="W15" s="68">
        <f t="shared" si="0"/>
        <v>464</v>
      </c>
      <c r="X15" s="68">
        <f t="shared" si="0"/>
        <v>419</v>
      </c>
      <c r="Y15" s="68"/>
    </row>
    <row r="16" spans="1:25" x14ac:dyDescent="0.25">
      <c r="A16" s="15" t="s">
        <v>480</v>
      </c>
      <c r="B16" s="15" t="s">
        <v>468</v>
      </c>
      <c r="C16" s="15">
        <v>38</v>
      </c>
      <c r="D16" s="16">
        <v>190</v>
      </c>
      <c r="S16" s="13" t="str">
        <v>Ava</v>
      </c>
      <c r="T16" s="68">
        <f t="shared" si="1"/>
        <v>176</v>
      </c>
      <c r="U16" s="68">
        <f t="shared" si="0"/>
        <v>189</v>
      </c>
      <c r="V16" s="68">
        <f t="shared" si="0"/>
        <v>649</v>
      </c>
      <c r="W16" s="68">
        <f t="shared" si="0"/>
        <v>1202</v>
      </c>
      <c r="X16" s="68">
        <f t="shared" si="0"/>
        <v>72</v>
      </c>
      <c r="Y16" s="68"/>
    </row>
    <row r="17" spans="1:25" x14ac:dyDescent="0.25">
      <c r="A17" s="15" t="s">
        <v>478</v>
      </c>
      <c r="B17" s="15" t="s">
        <v>468</v>
      </c>
      <c r="C17" s="15">
        <v>18</v>
      </c>
      <c r="D17" s="16">
        <v>72</v>
      </c>
      <c r="S17" s="13" t="str">
        <v>Henry</v>
      </c>
      <c r="T17" s="68">
        <f t="shared" si="1"/>
        <v>285</v>
      </c>
      <c r="U17" s="68">
        <f t="shared" si="0"/>
        <v>505</v>
      </c>
      <c r="V17" s="68">
        <f t="shared" si="0"/>
        <v>346</v>
      </c>
      <c r="W17" s="68">
        <f t="shared" si="0"/>
        <v>255</v>
      </c>
      <c r="X17" s="68">
        <f t="shared" si="0"/>
        <v>379</v>
      </c>
      <c r="Y17" s="68"/>
    </row>
    <row r="18" spans="1:25" x14ac:dyDescent="0.25">
      <c r="A18" s="15" t="s">
        <v>481</v>
      </c>
      <c r="B18" s="15" t="s">
        <v>470</v>
      </c>
      <c r="C18" s="15">
        <v>40</v>
      </c>
      <c r="D18" s="16">
        <v>120</v>
      </c>
      <c r="S18" s="13" t="str">
        <v>Liam</v>
      </c>
      <c r="T18" s="68">
        <f t="shared" si="1"/>
        <v>938</v>
      </c>
      <c r="U18" s="68">
        <f t="shared" si="0"/>
        <v>338</v>
      </c>
      <c r="V18" s="68">
        <f t="shared" si="0"/>
        <v>410</v>
      </c>
      <c r="W18" s="68">
        <f t="shared" si="0"/>
        <v>524</v>
      </c>
      <c r="X18" s="68">
        <f t="shared" si="0"/>
        <v>280</v>
      </c>
      <c r="Y18" s="68"/>
    </row>
    <row r="19" spans="1:25" x14ac:dyDescent="0.25">
      <c r="A19" s="15" t="s">
        <v>472</v>
      </c>
      <c r="B19" s="15" t="s">
        <v>465</v>
      </c>
      <c r="C19" s="15">
        <v>21</v>
      </c>
      <c r="D19" s="16">
        <v>84</v>
      </c>
      <c r="S19" s="13" t="str">
        <v>Oliver</v>
      </c>
      <c r="T19" s="68">
        <f t="shared" si="1"/>
        <v>752</v>
      </c>
      <c r="U19" s="68">
        <f t="shared" si="0"/>
        <v>560</v>
      </c>
      <c r="V19" s="68">
        <f t="shared" si="0"/>
        <v>495</v>
      </c>
      <c r="W19" s="68">
        <f t="shared" si="0"/>
        <v>1173</v>
      </c>
      <c r="X19" s="68">
        <f t="shared" si="0"/>
        <v>332</v>
      </c>
      <c r="Y19" s="68"/>
    </row>
    <row r="20" spans="1:25" x14ac:dyDescent="0.25">
      <c r="A20" s="15" t="s">
        <v>483</v>
      </c>
      <c r="B20" s="15" t="s">
        <v>465</v>
      </c>
      <c r="C20" s="15">
        <v>15</v>
      </c>
      <c r="D20" s="16">
        <v>75</v>
      </c>
      <c r="S20" s="13" t="str">
        <v>Charlotte</v>
      </c>
      <c r="T20" s="68">
        <f t="shared" si="1"/>
        <v>449</v>
      </c>
      <c r="U20" s="68">
        <f t="shared" si="0"/>
        <v>355</v>
      </c>
      <c r="V20" s="68">
        <f t="shared" si="0"/>
        <v>668</v>
      </c>
      <c r="W20" s="68">
        <f t="shared" si="0"/>
        <v>497</v>
      </c>
      <c r="X20" s="68">
        <f t="shared" si="0"/>
        <v>434</v>
      </c>
      <c r="Y20" s="68"/>
    </row>
    <row r="21" spans="1:25" x14ac:dyDescent="0.25">
      <c r="A21" s="15" t="s">
        <v>480</v>
      </c>
      <c r="B21" s="15" t="s">
        <v>465</v>
      </c>
      <c r="C21" s="15">
        <v>39</v>
      </c>
      <c r="D21" s="16">
        <v>78</v>
      </c>
      <c r="S21" s="13" t="str">
        <v>Elijah</v>
      </c>
      <c r="T21" s="68">
        <f t="shared" si="1"/>
        <v>90</v>
      </c>
      <c r="U21" s="68">
        <f t="shared" si="0"/>
        <v>636</v>
      </c>
      <c r="V21" s="68">
        <f t="shared" si="0"/>
        <v>868</v>
      </c>
      <c r="W21" s="68">
        <f t="shared" si="0"/>
        <v>518</v>
      </c>
      <c r="X21" s="68">
        <f t="shared" si="0"/>
        <v>300</v>
      </c>
      <c r="Y21" s="68"/>
    </row>
    <row r="22" spans="1:25" x14ac:dyDescent="0.25">
      <c r="A22" s="15" t="s">
        <v>471</v>
      </c>
      <c r="B22" s="15" t="s">
        <v>469</v>
      </c>
      <c r="C22" s="15">
        <v>21</v>
      </c>
      <c r="D22" s="16">
        <v>42</v>
      </c>
      <c r="S22" s="13" t="str">
        <v>Lucas</v>
      </c>
      <c r="T22" s="68">
        <f t="shared" si="1"/>
        <v>524</v>
      </c>
      <c r="U22" s="68">
        <f t="shared" si="0"/>
        <v>938</v>
      </c>
      <c r="V22" s="68">
        <f t="shared" si="0"/>
        <v>365</v>
      </c>
      <c r="W22" s="68">
        <f t="shared" si="0"/>
        <v>228</v>
      </c>
      <c r="X22" s="68">
        <f t="shared" si="0"/>
        <v>534</v>
      </c>
      <c r="Y22" s="68"/>
    </row>
    <row r="23" spans="1:25" x14ac:dyDescent="0.25">
      <c r="A23" s="15" t="s">
        <v>476</v>
      </c>
      <c r="B23" s="15" t="s">
        <v>467</v>
      </c>
      <c r="C23" s="15">
        <v>14</v>
      </c>
      <c r="D23" s="16">
        <v>28</v>
      </c>
      <c r="S23" s="13" t="str">
        <v>Alexander</v>
      </c>
      <c r="T23" s="68">
        <f t="shared" si="1"/>
        <v>477</v>
      </c>
      <c r="U23" s="68">
        <f t="shared" si="0"/>
        <v>451</v>
      </c>
      <c r="V23" s="68">
        <f t="shared" si="0"/>
        <v>60</v>
      </c>
      <c r="W23" s="68">
        <f t="shared" si="0"/>
        <v>0</v>
      </c>
      <c r="X23" s="68">
        <f t="shared" si="0"/>
        <v>54</v>
      </c>
      <c r="Y23" s="68"/>
    </row>
    <row r="24" spans="1:25" x14ac:dyDescent="0.25">
      <c r="A24" s="15" t="s">
        <v>483</v>
      </c>
      <c r="B24" s="15" t="s">
        <v>468</v>
      </c>
      <c r="C24" s="15">
        <v>24</v>
      </c>
      <c r="D24" s="16">
        <v>96</v>
      </c>
      <c r="S24" s="13" t="str">
        <v>Olivia</v>
      </c>
      <c r="T24" s="68">
        <f t="shared" si="1"/>
        <v>762</v>
      </c>
      <c r="U24" s="68">
        <f t="shared" si="0"/>
        <v>274</v>
      </c>
      <c r="V24" s="68">
        <f t="shared" si="0"/>
        <v>542</v>
      </c>
      <c r="W24" s="68">
        <f t="shared" si="0"/>
        <v>463</v>
      </c>
      <c r="X24" s="68">
        <f t="shared" si="0"/>
        <v>446</v>
      </c>
      <c r="Y24" s="68"/>
    </row>
    <row r="25" spans="1:25" x14ac:dyDescent="0.25">
      <c r="A25" s="15" t="s">
        <v>477</v>
      </c>
      <c r="B25" s="15" t="s">
        <v>469</v>
      </c>
      <c r="C25" s="15">
        <v>25</v>
      </c>
      <c r="D25" s="16">
        <v>125</v>
      </c>
      <c r="S25" s="13" t="str">
        <v>Amelia</v>
      </c>
      <c r="T25" s="68">
        <f t="shared" si="1"/>
        <v>173</v>
      </c>
      <c r="U25" s="68">
        <f t="shared" si="0"/>
        <v>464</v>
      </c>
      <c r="V25" s="68">
        <f t="shared" si="0"/>
        <v>352</v>
      </c>
      <c r="W25" s="68">
        <f t="shared" si="0"/>
        <v>293</v>
      </c>
      <c r="X25" s="68">
        <f t="shared" si="0"/>
        <v>350</v>
      </c>
      <c r="Y25" s="68"/>
    </row>
    <row r="26" spans="1:25" x14ac:dyDescent="0.25">
      <c r="A26" s="15" t="s">
        <v>480</v>
      </c>
      <c r="B26" s="15" t="s">
        <v>470</v>
      </c>
      <c r="C26" s="15">
        <v>16</v>
      </c>
      <c r="D26" s="16">
        <v>80</v>
      </c>
      <c r="S26" s="13" t="str">
        <v>William</v>
      </c>
      <c r="T26" s="68">
        <f t="shared" si="1"/>
        <v>526</v>
      </c>
      <c r="U26" s="68">
        <f t="shared" si="0"/>
        <v>990</v>
      </c>
      <c r="V26" s="68">
        <f t="shared" si="0"/>
        <v>296</v>
      </c>
      <c r="W26" s="68">
        <f t="shared" si="0"/>
        <v>452</v>
      </c>
      <c r="X26" s="68">
        <f t="shared" si="0"/>
        <v>341</v>
      </c>
      <c r="Y26" s="68"/>
    </row>
    <row r="27" spans="1:25" x14ac:dyDescent="0.25">
      <c r="A27" s="15" t="s">
        <v>481</v>
      </c>
      <c r="B27" s="15" t="s">
        <v>469</v>
      </c>
      <c r="C27" s="15">
        <v>23</v>
      </c>
      <c r="D27" s="16">
        <v>46</v>
      </c>
      <c r="S27" s="13" t="str">
        <v>Noah</v>
      </c>
      <c r="T27" s="68">
        <f t="shared" si="1"/>
        <v>1021</v>
      </c>
      <c r="U27" s="68">
        <f t="shared" si="0"/>
        <v>1009</v>
      </c>
      <c r="V27" s="68">
        <f t="shared" si="0"/>
        <v>420</v>
      </c>
      <c r="W27" s="68">
        <f t="shared" si="0"/>
        <v>434</v>
      </c>
      <c r="X27" s="68">
        <f t="shared" si="0"/>
        <v>523</v>
      </c>
      <c r="Y27" s="68"/>
    </row>
    <row r="28" spans="1:25" x14ac:dyDescent="0.25">
      <c r="A28" s="15" t="s">
        <v>474</v>
      </c>
      <c r="B28" s="15" t="s">
        <v>467</v>
      </c>
      <c r="C28" s="15">
        <v>14</v>
      </c>
      <c r="D28" s="16">
        <v>42</v>
      </c>
      <c r="S28" s="13" t="str">
        <v>Sophia</v>
      </c>
      <c r="T28" s="68">
        <f t="shared" si="1"/>
        <v>216</v>
      </c>
      <c r="U28" s="68">
        <f t="shared" si="1"/>
        <v>318</v>
      </c>
      <c r="V28" s="68">
        <f t="shared" si="1"/>
        <v>88</v>
      </c>
      <c r="W28" s="68">
        <f t="shared" si="1"/>
        <v>95</v>
      </c>
      <c r="X28" s="68">
        <f t="shared" si="1"/>
        <v>155</v>
      </c>
      <c r="Y28" s="68"/>
    </row>
    <row r="29" spans="1:25" x14ac:dyDescent="0.25">
      <c r="A29" s="15" t="s">
        <v>23</v>
      </c>
      <c r="B29" s="15" t="s">
        <v>465</v>
      </c>
      <c r="C29" s="15">
        <v>24</v>
      </c>
      <c r="D29" s="16">
        <v>48</v>
      </c>
      <c r="S29" s="13" t="str">
        <v>Mia</v>
      </c>
      <c r="T29" s="68">
        <f t="shared" si="1"/>
        <v>507</v>
      </c>
      <c r="U29" s="68">
        <f t="shared" si="1"/>
        <v>668</v>
      </c>
      <c r="V29" s="68">
        <f t="shared" si="1"/>
        <v>569</v>
      </c>
      <c r="W29" s="68">
        <f t="shared" si="1"/>
        <v>183</v>
      </c>
      <c r="X29" s="68">
        <f t="shared" si="1"/>
        <v>359</v>
      </c>
      <c r="Y29" s="68"/>
    </row>
    <row r="30" spans="1:25" x14ac:dyDescent="0.25">
      <c r="A30" s="15" t="s">
        <v>487</v>
      </c>
      <c r="B30" s="15" t="s">
        <v>465</v>
      </c>
      <c r="C30" s="15">
        <v>17</v>
      </c>
      <c r="D30" s="16">
        <v>85</v>
      </c>
      <c r="S30" s="13" t="str">
        <v>James</v>
      </c>
      <c r="T30" s="68">
        <f t="shared" si="1"/>
        <v>364</v>
      </c>
      <c r="U30" s="68">
        <f t="shared" si="1"/>
        <v>553</v>
      </c>
      <c r="V30" s="68">
        <f t="shared" si="1"/>
        <v>343</v>
      </c>
      <c r="W30" s="68">
        <f t="shared" si="1"/>
        <v>788</v>
      </c>
      <c r="X30" s="68">
        <f t="shared" si="1"/>
        <v>638</v>
      </c>
      <c r="Y30" s="68"/>
    </row>
    <row r="31" spans="1:25" ht="15" customHeight="1" x14ac:dyDescent="0.25">
      <c r="A31" s="15" t="s">
        <v>485</v>
      </c>
      <c r="B31" s="15" t="s">
        <v>469</v>
      </c>
      <c r="C31" s="15">
        <v>34</v>
      </c>
      <c r="D31" s="16">
        <v>68</v>
      </c>
      <c r="S31" s="13" t="str">
        <v>Emma</v>
      </c>
      <c r="T31" s="68">
        <f t="shared" si="1"/>
        <v>246</v>
      </c>
      <c r="U31" s="68">
        <f t="shared" si="1"/>
        <v>564</v>
      </c>
      <c r="V31" s="68">
        <f t="shared" si="1"/>
        <v>532</v>
      </c>
      <c r="W31" s="68">
        <f t="shared" si="1"/>
        <v>532</v>
      </c>
      <c r="X31" s="68">
        <f t="shared" si="1"/>
        <v>175</v>
      </c>
      <c r="Y31" s="68"/>
    </row>
    <row r="32" spans="1:25" ht="15.95" customHeight="1" x14ac:dyDescent="0.25">
      <c r="A32" s="15" t="s">
        <v>487</v>
      </c>
      <c r="B32" s="15" t="s">
        <v>465</v>
      </c>
      <c r="C32" s="15">
        <v>18</v>
      </c>
      <c r="D32" s="16">
        <v>72</v>
      </c>
    </row>
    <row r="33" spans="1:16" ht="15" customHeight="1" x14ac:dyDescent="0.25">
      <c r="A33" s="15" t="s">
        <v>481</v>
      </c>
      <c r="B33" s="15" t="s">
        <v>467</v>
      </c>
      <c r="C33" s="15">
        <v>16</v>
      </c>
      <c r="D33" s="16">
        <v>32</v>
      </c>
    </row>
    <row r="34" spans="1:16" ht="15.95" customHeight="1" x14ac:dyDescent="0.25">
      <c r="A34" s="15" t="s">
        <v>471</v>
      </c>
      <c r="B34" s="15" t="s">
        <v>468</v>
      </c>
      <c r="C34" s="15">
        <v>29</v>
      </c>
      <c r="D34" s="16">
        <v>145</v>
      </c>
      <c r="F34" s="17"/>
    </row>
    <row r="35" spans="1:16" ht="15" customHeight="1" x14ac:dyDescent="0.25">
      <c r="A35" s="15" t="s">
        <v>486</v>
      </c>
      <c r="B35" s="15" t="s">
        <v>468</v>
      </c>
      <c r="C35" s="15">
        <v>19</v>
      </c>
      <c r="D35" s="16">
        <v>95</v>
      </c>
      <c r="F35" s="17"/>
    </row>
    <row r="36" spans="1:16" ht="15" customHeight="1" x14ac:dyDescent="0.25">
      <c r="A36" s="15" t="s">
        <v>487</v>
      </c>
      <c r="B36" s="15" t="s">
        <v>470</v>
      </c>
      <c r="C36" s="15">
        <v>23</v>
      </c>
      <c r="D36" s="16">
        <v>115</v>
      </c>
      <c r="F36" s="32"/>
      <c r="G36" s="32"/>
      <c r="H36" s="32"/>
      <c r="I36" s="32"/>
      <c r="J36" s="32"/>
      <c r="K36" s="32"/>
      <c r="M36" s="33"/>
      <c r="N36" s="33"/>
      <c r="O36" s="33"/>
    </row>
    <row r="37" spans="1:16" ht="15.95" customHeight="1" x14ac:dyDescent="0.25">
      <c r="A37" s="15" t="s">
        <v>480</v>
      </c>
      <c r="B37" s="15" t="s">
        <v>469</v>
      </c>
      <c r="C37" s="15">
        <v>30</v>
      </c>
      <c r="D37" s="16">
        <v>60</v>
      </c>
      <c r="F37" s="32"/>
      <c r="G37" s="32"/>
      <c r="H37" s="32"/>
      <c r="I37" s="32"/>
      <c r="J37" s="32"/>
      <c r="K37" s="32"/>
      <c r="M37" s="33"/>
      <c r="N37" s="33"/>
      <c r="O37" s="33"/>
      <c r="P37" s="13">
        <f t="shared" ref="P37" si="2">SUMIFS(D:D, A:A, $O37, B:B, P$11)</f>
        <v>0</v>
      </c>
    </row>
    <row r="38" spans="1:16" ht="15" customHeight="1" x14ac:dyDescent="0.25">
      <c r="A38" s="15" t="s">
        <v>487</v>
      </c>
      <c r="B38" s="15" t="s">
        <v>467</v>
      </c>
      <c r="C38" s="15">
        <v>19</v>
      </c>
      <c r="D38" s="16">
        <v>76</v>
      </c>
      <c r="F38" s="32"/>
      <c r="G38" s="32"/>
      <c r="H38" s="32"/>
      <c r="I38" s="32"/>
      <c r="J38" s="32"/>
      <c r="K38" s="32"/>
      <c r="M38" s="33"/>
      <c r="N38" s="33"/>
      <c r="O38" s="33"/>
      <c r="P38" s="33"/>
    </row>
    <row r="39" spans="1:16" ht="15.95" customHeight="1" x14ac:dyDescent="0.25">
      <c r="A39" s="15" t="s">
        <v>484</v>
      </c>
      <c r="B39" s="15" t="s">
        <v>467</v>
      </c>
      <c r="C39" s="15">
        <v>29</v>
      </c>
      <c r="D39" s="16">
        <v>116</v>
      </c>
      <c r="F39" s="32"/>
      <c r="G39" s="32"/>
      <c r="H39" s="32"/>
      <c r="I39" s="32"/>
      <c r="J39" s="32"/>
      <c r="K39" s="32"/>
      <c r="M39" s="33"/>
      <c r="N39" s="33"/>
      <c r="O39" s="33"/>
      <c r="P39" s="33"/>
    </row>
    <row r="40" spans="1:16" x14ac:dyDescent="0.25">
      <c r="A40" s="15" t="s">
        <v>475</v>
      </c>
      <c r="B40" s="15" t="s">
        <v>468</v>
      </c>
      <c r="C40" s="15">
        <v>10</v>
      </c>
      <c r="D40" s="16">
        <v>40</v>
      </c>
    </row>
    <row r="41" spans="1:16" x14ac:dyDescent="0.25">
      <c r="A41" s="15" t="s">
        <v>473</v>
      </c>
      <c r="B41" s="15" t="s">
        <v>467</v>
      </c>
      <c r="C41" s="15">
        <v>19</v>
      </c>
      <c r="D41" s="16">
        <v>57</v>
      </c>
    </row>
    <row r="42" spans="1:16" x14ac:dyDescent="0.25">
      <c r="A42" s="15" t="s">
        <v>482</v>
      </c>
      <c r="B42" s="15" t="s">
        <v>468</v>
      </c>
      <c r="C42" s="15">
        <v>25</v>
      </c>
      <c r="D42" s="16">
        <v>50</v>
      </c>
    </row>
    <row r="43" spans="1:16" ht="15.75" x14ac:dyDescent="0.25">
      <c r="A43" s="15" t="s">
        <v>482</v>
      </c>
      <c r="B43" s="15" t="s">
        <v>470</v>
      </c>
      <c r="C43" s="15">
        <v>14</v>
      </c>
      <c r="D43" s="16">
        <v>70</v>
      </c>
      <c r="F43" s="18" t="s">
        <v>461</v>
      </c>
      <c r="G43" s="69" t="s">
        <v>479</v>
      </c>
      <c r="M43"/>
      <c r="N43"/>
      <c r="O43"/>
      <c r="P43"/>
    </row>
    <row r="44" spans="1:16" x14ac:dyDescent="0.25">
      <c r="A44" s="15" t="s">
        <v>471</v>
      </c>
      <c r="B44" s="15" t="s">
        <v>468</v>
      </c>
      <c r="C44" s="15">
        <v>15</v>
      </c>
      <c r="D44" s="16">
        <v>45</v>
      </c>
      <c r="F44" s="18" t="s">
        <v>462</v>
      </c>
      <c r="G44" s="69" t="s">
        <v>469</v>
      </c>
    </row>
    <row r="45" spans="1:16" x14ac:dyDescent="0.25">
      <c r="A45" s="15" t="s">
        <v>482</v>
      </c>
      <c r="B45" s="15" t="s">
        <v>467</v>
      </c>
      <c r="C45" s="15">
        <v>38</v>
      </c>
      <c r="D45" s="16">
        <v>152</v>
      </c>
    </row>
    <row r="46" spans="1:16" x14ac:dyDescent="0.25">
      <c r="A46" s="15" t="s">
        <v>479</v>
      </c>
      <c r="B46" s="15" t="s">
        <v>468</v>
      </c>
      <c r="C46" s="15">
        <v>35</v>
      </c>
      <c r="D46" s="16">
        <v>175</v>
      </c>
      <c r="G46" s="13" t="str" cm="1">
        <f t="array" ref="G46:J52">_xlfn._xlws.SORT(
  _xlfn._xlws.FILTER(
    CHOOSE({1,2,3,4},
      A5:A542,
      B5:B542,
      C5:C542,
      VALUE(SUBSTITUTE(D5:D542," €",""))
    ),
    (A5:A542=G43)*(B5:B542=G44)
  ),
  4,
  -1
)</f>
        <v>Emma</v>
      </c>
      <c r="H46" s="13" t="str">
        <v>magazines</v>
      </c>
      <c r="I46" s="13">
        <v>31</v>
      </c>
      <c r="J46" s="13">
        <v>155</v>
      </c>
    </row>
    <row r="47" spans="1:16" x14ac:dyDescent="0.25">
      <c r="A47" s="15" t="s">
        <v>483</v>
      </c>
      <c r="B47" s="15" t="s">
        <v>468</v>
      </c>
      <c r="C47" s="15">
        <v>37</v>
      </c>
      <c r="D47" s="16">
        <v>148</v>
      </c>
      <c r="G47" s="13" t="str">
        <v>Emma</v>
      </c>
      <c r="H47" s="13" t="str">
        <v>magazines</v>
      </c>
      <c r="I47" s="13">
        <v>27</v>
      </c>
      <c r="J47" s="13">
        <v>108</v>
      </c>
    </row>
    <row r="48" spans="1:16" x14ac:dyDescent="0.25">
      <c r="A48" s="15" t="s">
        <v>479</v>
      </c>
      <c r="B48" s="15" t="s">
        <v>470</v>
      </c>
      <c r="C48" s="15">
        <v>28</v>
      </c>
      <c r="D48" s="16">
        <v>56</v>
      </c>
      <c r="G48" s="13" t="str">
        <v>Emma</v>
      </c>
      <c r="H48" s="13" t="str">
        <v>magazines</v>
      </c>
      <c r="I48" s="13">
        <v>25</v>
      </c>
      <c r="J48" s="13">
        <v>100</v>
      </c>
    </row>
    <row r="49" spans="1:11" x14ac:dyDescent="0.25">
      <c r="A49" s="15" t="s">
        <v>477</v>
      </c>
      <c r="B49" s="15" t="s">
        <v>467</v>
      </c>
      <c r="C49" s="15">
        <v>18</v>
      </c>
      <c r="D49" s="16">
        <v>90</v>
      </c>
      <c r="G49" s="13" t="str">
        <v>Emma</v>
      </c>
      <c r="H49" s="13" t="str">
        <v>magazines</v>
      </c>
      <c r="I49" s="13">
        <v>29</v>
      </c>
      <c r="J49" s="13">
        <v>87</v>
      </c>
    </row>
    <row r="50" spans="1:11" x14ac:dyDescent="0.25">
      <c r="A50" s="15" t="s">
        <v>487</v>
      </c>
      <c r="B50" s="15" t="s">
        <v>468</v>
      </c>
      <c r="C50" s="15">
        <v>24</v>
      </c>
      <c r="D50" s="16">
        <v>48</v>
      </c>
      <c r="G50" s="69" t="str">
        <v>Emma</v>
      </c>
      <c r="H50" s="13" t="str">
        <v>magazines</v>
      </c>
      <c r="I50" s="13">
        <v>12</v>
      </c>
      <c r="J50" s="13">
        <v>36</v>
      </c>
    </row>
    <row r="51" spans="1:11" x14ac:dyDescent="0.25">
      <c r="A51" s="15" t="s">
        <v>480</v>
      </c>
      <c r="B51" s="15" t="s">
        <v>467</v>
      </c>
      <c r="C51" s="15">
        <v>15</v>
      </c>
      <c r="D51" s="16">
        <v>45</v>
      </c>
      <c r="G51" s="13" t="str">
        <v>Emma</v>
      </c>
      <c r="H51" s="13" t="str">
        <v>magazines</v>
      </c>
      <c r="I51" s="13">
        <v>13</v>
      </c>
      <c r="J51" s="13">
        <v>26</v>
      </c>
    </row>
    <row r="52" spans="1:11" x14ac:dyDescent="0.25">
      <c r="A52" s="15" t="s">
        <v>487</v>
      </c>
      <c r="B52" s="15" t="s">
        <v>470</v>
      </c>
      <c r="C52" s="15">
        <v>32</v>
      </c>
      <c r="D52" s="16">
        <v>96</v>
      </c>
      <c r="G52" s="13" t="str">
        <v>Emma</v>
      </c>
      <c r="H52" s="13" t="str">
        <v>magazines</v>
      </c>
      <c r="I52" s="13">
        <v>10</v>
      </c>
      <c r="J52" s="13">
        <v>20</v>
      </c>
    </row>
    <row r="53" spans="1:11" x14ac:dyDescent="0.25">
      <c r="A53" s="15" t="s">
        <v>479</v>
      </c>
      <c r="B53" s="15" t="s">
        <v>469</v>
      </c>
      <c r="C53" s="15">
        <v>13</v>
      </c>
      <c r="D53" s="16">
        <v>26</v>
      </c>
    </row>
    <row r="54" spans="1:11" x14ac:dyDescent="0.25">
      <c r="A54" s="15" t="s">
        <v>471</v>
      </c>
      <c r="B54" s="15" t="s">
        <v>465</v>
      </c>
      <c r="C54" s="15">
        <v>28</v>
      </c>
      <c r="D54" s="16">
        <v>56</v>
      </c>
    </row>
    <row r="55" spans="1:11" x14ac:dyDescent="0.25">
      <c r="A55" s="15" t="s">
        <v>482</v>
      </c>
      <c r="B55" s="15" t="s">
        <v>469</v>
      </c>
      <c r="C55" s="15">
        <v>33</v>
      </c>
      <c r="D55" s="16">
        <v>99</v>
      </c>
    </row>
    <row r="56" spans="1:11" x14ac:dyDescent="0.25">
      <c r="A56" s="15" t="s">
        <v>483</v>
      </c>
      <c r="B56" s="15" t="s">
        <v>468</v>
      </c>
      <c r="C56" s="15">
        <v>15</v>
      </c>
      <c r="D56" s="16">
        <v>30</v>
      </c>
    </row>
    <row r="57" spans="1:11" x14ac:dyDescent="0.25">
      <c r="A57" s="15" t="s">
        <v>474</v>
      </c>
      <c r="B57" s="15" t="s">
        <v>467</v>
      </c>
      <c r="C57" s="15">
        <v>13</v>
      </c>
      <c r="D57" s="16">
        <v>39</v>
      </c>
    </row>
    <row r="58" spans="1:11" x14ac:dyDescent="0.25">
      <c r="A58" s="15" t="s">
        <v>466</v>
      </c>
      <c r="B58" s="15" t="s">
        <v>465</v>
      </c>
      <c r="C58" s="15">
        <v>17</v>
      </c>
      <c r="D58" s="16">
        <v>68</v>
      </c>
    </row>
    <row r="59" spans="1:11" x14ac:dyDescent="0.25">
      <c r="A59" s="15" t="s">
        <v>482</v>
      </c>
      <c r="B59" s="15" t="s">
        <v>469</v>
      </c>
      <c r="C59" s="15">
        <v>18</v>
      </c>
      <c r="D59" s="16">
        <v>36</v>
      </c>
    </row>
    <row r="60" spans="1:11" x14ac:dyDescent="0.25">
      <c r="A60" s="15" t="s">
        <v>466</v>
      </c>
      <c r="B60" s="15" t="s">
        <v>467</v>
      </c>
      <c r="C60" s="15">
        <v>39</v>
      </c>
      <c r="D60" s="16">
        <v>195</v>
      </c>
    </row>
    <row r="61" spans="1:11" x14ac:dyDescent="0.25">
      <c r="A61" s="15" t="s">
        <v>480</v>
      </c>
      <c r="B61" s="15" t="s">
        <v>468</v>
      </c>
      <c r="C61" s="15">
        <v>38</v>
      </c>
      <c r="D61" s="16">
        <v>76</v>
      </c>
    </row>
    <row r="62" spans="1:11" ht="15.75" x14ac:dyDescent="0.25">
      <c r="A62" s="15" t="s">
        <v>479</v>
      </c>
      <c r="B62" s="15" t="s">
        <v>470</v>
      </c>
      <c r="C62" s="15">
        <v>34</v>
      </c>
      <c r="D62" s="16">
        <v>102</v>
      </c>
      <c r="F62" s="33"/>
      <c r="G62" s="33"/>
      <c r="H62" s="33"/>
      <c r="I62" s="33"/>
      <c r="J62" s="33"/>
      <c r="K62" s="33"/>
    </row>
    <row r="63" spans="1:11" ht="15.75" x14ac:dyDescent="0.25">
      <c r="A63" s="15" t="s">
        <v>480</v>
      </c>
      <c r="B63" s="15" t="s">
        <v>467</v>
      </c>
      <c r="C63" s="15">
        <v>34</v>
      </c>
      <c r="D63" s="16">
        <v>102</v>
      </c>
      <c r="F63" s="33"/>
      <c r="G63" s="33"/>
      <c r="H63" s="33"/>
      <c r="I63" s="33"/>
      <c r="J63" s="33"/>
      <c r="K63" s="33"/>
    </row>
    <row r="64" spans="1:11" ht="15.75" x14ac:dyDescent="0.25">
      <c r="A64" s="15" t="s">
        <v>479</v>
      </c>
      <c r="B64" s="15" t="s">
        <v>469</v>
      </c>
      <c r="C64" s="15">
        <v>29</v>
      </c>
      <c r="D64" s="16">
        <v>87</v>
      </c>
      <c r="E64" s="33"/>
      <c r="F64" s="33"/>
      <c r="G64" s="33"/>
      <c r="H64" s="33"/>
      <c r="I64" s="33"/>
      <c r="J64" s="33"/>
      <c r="K64" s="33"/>
    </row>
    <row r="65" spans="1:11" ht="15.75" x14ac:dyDescent="0.25">
      <c r="A65" s="15" t="s">
        <v>474</v>
      </c>
      <c r="B65" s="15" t="s">
        <v>470</v>
      </c>
      <c r="C65" s="15">
        <v>21</v>
      </c>
      <c r="D65" s="16">
        <v>84</v>
      </c>
      <c r="E65" s="33"/>
      <c r="F65" s="33"/>
      <c r="G65" s="33"/>
      <c r="H65" s="33"/>
      <c r="I65" s="33"/>
      <c r="J65" s="33"/>
      <c r="K65" s="33"/>
    </row>
    <row r="66" spans="1:11" x14ac:dyDescent="0.25">
      <c r="A66" s="15" t="s">
        <v>487</v>
      </c>
      <c r="B66" s="15" t="s">
        <v>465</v>
      </c>
      <c r="C66" s="15">
        <v>13</v>
      </c>
      <c r="D66" s="16">
        <v>39</v>
      </c>
    </row>
    <row r="67" spans="1:11" x14ac:dyDescent="0.25">
      <c r="A67" s="15" t="s">
        <v>478</v>
      </c>
      <c r="B67" s="15" t="s">
        <v>467</v>
      </c>
      <c r="C67" s="15">
        <v>30</v>
      </c>
      <c r="D67" s="16">
        <v>90</v>
      </c>
    </row>
    <row r="68" spans="1:11" x14ac:dyDescent="0.25">
      <c r="A68" s="15" t="s">
        <v>484</v>
      </c>
      <c r="B68" s="15" t="s">
        <v>470</v>
      </c>
      <c r="C68" s="15">
        <v>29</v>
      </c>
      <c r="D68" s="16">
        <v>116</v>
      </c>
    </row>
    <row r="69" spans="1:11" ht="15.75" x14ac:dyDescent="0.25">
      <c r="A69" s="15" t="s">
        <v>23</v>
      </c>
      <c r="B69" s="15" t="s">
        <v>467</v>
      </c>
      <c r="C69" s="15">
        <v>29</v>
      </c>
      <c r="D69" s="16">
        <v>145</v>
      </c>
      <c r="E69"/>
      <c r="F69" s="18" t="s">
        <v>488</v>
      </c>
      <c r="G69" s="70" t="s">
        <v>479</v>
      </c>
      <c r="H69"/>
      <c r="I69"/>
    </row>
    <row r="70" spans="1:11" x14ac:dyDescent="0.25">
      <c r="A70" s="15" t="s">
        <v>474</v>
      </c>
      <c r="B70" s="15" t="s">
        <v>470</v>
      </c>
      <c r="C70" s="15">
        <v>35</v>
      </c>
      <c r="D70" s="16">
        <v>140</v>
      </c>
      <c r="F70" s="18" t="s">
        <v>489</v>
      </c>
      <c r="G70" s="70" t="s">
        <v>482</v>
      </c>
    </row>
    <row r="71" spans="1:11" x14ac:dyDescent="0.25">
      <c r="A71" s="15" t="s">
        <v>23</v>
      </c>
      <c r="B71" s="15" t="s">
        <v>470</v>
      </c>
      <c r="C71" s="15">
        <v>25</v>
      </c>
      <c r="D71" s="16">
        <v>50</v>
      </c>
    </row>
    <row r="72" spans="1:11" x14ac:dyDescent="0.25">
      <c r="A72" s="15" t="s">
        <v>485</v>
      </c>
      <c r="B72" s="15" t="s">
        <v>470</v>
      </c>
      <c r="C72" s="15">
        <v>27</v>
      </c>
      <c r="D72" s="16">
        <v>108</v>
      </c>
      <c r="G72" s="13" t="str" cm="1">
        <f t="array" ref="G72:J122">_xlfn._xlws.FILTER(A5:D542, (A5:A542=G69) + (A5:A542=G70))</f>
        <v>James</v>
      </c>
      <c r="H72" s="13" t="str">
        <v>candy</v>
      </c>
      <c r="I72" s="13">
        <v>25</v>
      </c>
      <c r="J72" s="13">
        <v>50</v>
      </c>
    </row>
    <row r="73" spans="1:11" x14ac:dyDescent="0.25">
      <c r="A73" s="15" t="s">
        <v>486</v>
      </c>
      <c r="B73" s="15" t="s">
        <v>467</v>
      </c>
      <c r="C73" s="15">
        <v>17</v>
      </c>
      <c r="D73" s="16">
        <v>51</v>
      </c>
      <c r="G73" s="13" t="str">
        <v>James</v>
      </c>
      <c r="H73" s="13" t="str">
        <v>tools</v>
      </c>
      <c r="I73" s="13">
        <v>14</v>
      </c>
      <c r="J73" s="13">
        <v>70</v>
      </c>
    </row>
    <row r="74" spans="1:11" x14ac:dyDescent="0.25">
      <c r="A74" s="15" t="s">
        <v>474</v>
      </c>
      <c r="B74" s="15" t="s">
        <v>467</v>
      </c>
      <c r="C74" s="15">
        <v>14</v>
      </c>
      <c r="D74" s="16">
        <v>42</v>
      </c>
      <c r="G74" s="13" t="str">
        <v>James</v>
      </c>
      <c r="H74" s="13" t="str">
        <v>books</v>
      </c>
      <c r="I74" s="13">
        <v>38</v>
      </c>
      <c r="J74" s="13">
        <v>152</v>
      </c>
    </row>
    <row r="75" spans="1:11" x14ac:dyDescent="0.25">
      <c r="A75" s="15" t="s">
        <v>481</v>
      </c>
      <c r="B75" s="15" t="s">
        <v>470</v>
      </c>
      <c r="C75" s="15">
        <v>36</v>
      </c>
      <c r="D75" s="16">
        <v>72</v>
      </c>
      <c r="G75" s="13" t="str">
        <v>Emma</v>
      </c>
      <c r="H75" s="13" t="str">
        <v>candy</v>
      </c>
      <c r="I75" s="13">
        <v>35</v>
      </c>
      <c r="J75" s="13">
        <v>175</v>
      </c>
    </row>
    <row r="76" spans="1:11" x14ac:dyDescent="0.25">
      <c r="A76" s="15" t="s">
        <v>471</v>
      </c>
      <c r="B76" s="15" t="s">
        <v>468</v>
      </c>
      <c r="C76" s="15">
        <v>20</v>
      </c>
      <c r="D76" s="16">
        <v>100</v>
      </c>
      <c r="G76" s="13" t="str">
        <v>Emma</v>
      </c>
      <c r="H76" s="13" t="str">
        <v>tools</v>
      </c>
      <c r="I76" s="13">
        <v>28</v>
      </c>
      <c r="J76" s="13">
        <v>56</v>
      </c>
    </row>
    <row r="77" spans="1:11" x14ac:dyDescent="0.25">
      <c r="A77" s="15" t="s">
        <v>480</v>
      </c>
      <c r="B77" s="15" t="s">
        <v>465</v>
      </c>
      <c r="C77" s="15">
        <v>13</v>
      </c>
      <c r="D77" s="16">
        <v>65</v>
      </c>
      <c r="G77" s="13" t="str">
        <v>Emma</v>
      </c>
      <c r="H77" s="13" t="str">
        <v>magazines</v>
      </c>
      <c r="I77" s="13">
        <v>13</v>
      </c>
      <c r="J77" s="13">
        <v>26</v>
      </c>
    </row>
    <row r="78" spans="1:11" x14ac:dyDescent="0.25">
      <c r="A78" s="15" t="s">
        <v>471</v>
      </c>
      <c r="B78" s="15" t="s">
        <v>469</v>
      </c>
      <c r="C78" s="15">
        <v>16</v>
      </c>
      <c r="D78" s="16">
        <v>64</v>
      </c>
      <c r="G78" s="13" t="str">
        <v>James</v>
      </c>
      <c r="H78" s="13" t="str">
        <v>magazines</v>
      </c>
      <c r="I78" s="13">
        <v>33</v>
      </c>
      <c r="J78" s="13">
        <v>99</v>
      </c>
    </row>
    <row r="79" spans="1:11" x14ac:dyDescent="0.25">
      <c r="A79" s="15" t="s">
        <v>477</v>
      </c>
      <c r="B79" s="15" t="s">
        <v>468</v>
      </c>
      <c r="C79" s="15">
        <v>27</v>
      </c>
      <c r="D79" s="16">
        <v>135</v>
      </c>
      <c r="G79" s="13" t="str">
        <v>James</v>
      </c>
      <c r="H79" s="13" t="str">
        <v>magazines</v>
      </c>
      <c r="I79" s="13">
        <v>18</v>
      </c>
      <c r="J79" s="13">
        <v>36</v>
      </c>
    </row>
    <row r="80" spans="1:11" x14ac:dyDescent="0.25">
      <c r="A80" s="15" t="s">
        <v>473</v>
      </c>
      <c r="B80" s="15" t="s">
        <v>467</v>
      </c>
      <c r="C80" s="15">
        <v>22</v>
      </c>
      <c r="D80" s="16">
        <v>110</v>
      </c>
      <c r="G80" s="13" t="str">
        <v>Emma</v>
      </c>
      <c r="H80" s="13" t="str">
        <v>tools</v>
      </c>
      <c r="I80" s="13">
        <v>34</v>
      </c>
      <c r="J80" s="13">
        <v>102</v>
      </c>
    </row>
    <row r="81" spans="1:10" x14ac:dyDescent="0.25">
      <c r="A81" s="15" t="s">
        <v>483</v>
      </c>
      <c r="B81" s="15" t="s">
        <v>465</v>
      </c>
      <c r="C81" s="15">
        <v>27</v>
      </c>
      <c r="D81" s="16">
        <v>135</v>
      </c>
      <c r="G81" s="13" t="str">
        <v>Emma</v>
      </c>
      <c r="H81" s="13" t="str">
        <v>magazines</v>
      </c>
      <c r="I81" s="13">
        <v>29</v>
      </c>
      <c r="J81" s="13">
        <v>87</v>
      </c>
    </row>
    <row r="82" spans="1:10" x14ac:dyDescent="0.25">
      <c r="A82" s="15" t="s">
        <v>483</v>
      </c>
      <c r="B82" s="15" t="s">
        <v>467</v>
      </c>
      <c r="C82" s="15">
        <v>27</v>
      </c>
      <c r="D82" s="16">
        <v>81</v>
      </c>
      <c r="G82" s="13" t="str">
        <v>James</v>
      </c>
      <c r="H82" s="13" t="str">
        <v>books</v>
      </c>
      <c r="I82" s="13">
        <v>35</v>
      </c>
      <c r="J82" s="13">
        <v>70</v>
      </c>
    </row>
    <row r="83" spans="1:10" x14ac:dyDescent="0.25">
      <c r="A83" s="15" t="s">
        <v>486</v>
      </c>
      <c r="B83" s="15" t="s">
        <v>465</v>
      </c>
      <c r="C83" s="15">
        <v>14</v>
      </c>
      <c r="D83" s="16">
        <v>28</v>
      </c>
      <c r="G83" s="13" t="str">
        <v>James</v>
      </c>
      <c r="H83" s="13" t="str">
        <v>books</v>
      </c>
      <c r="I83" s="13">
        <v>21</v>
      </c>
      <c r="J83" s="13">
        <v>42</v>
      </c>
    </row>
    <row r="84" spans="1:10" x14ac:dyDescent="0.25">
      <c r="A84" s="15" t="s">
        <v>482</v>
      </c>
      <c r="B84" s="15" t="s">
        <v>467</v>
      </c>
      <c r="C84" s="15">
        <v>35</v>
      </c>
      <c r="D84" s="16">
        <v>70</v>
      </c>
      <c r="G84" s="13" t="str">
        <v>James</v>
      </c>
      <c r="H84" s="13" t="str">
        <v>makeup</v>
      </c>
      <c r="I84" s="13">
        <v>20</v>
      </c>
      <c r="J84" s="13">
        <v>60</v>
      </c>
    </row>
    <row r="85" spans="1:10" x14ac:dyDescent="0.25">
      <c r="A85" s="15" t="s">
        <v>487</v>
      </c>
      <c r="B85" s="15" t="s">
        <v>469</v>
      </c>
      <c r="C85" s="15">
        <v>21</v>
      </c>
      <c r="D85" s="16">
        <v>84</v>
      </c>
      <c r="G85" s="13" t="str">
        <v>James</v>
      </c>
      <c r="H85" s="13" t="str">
        <v>books</v>
      </c>
      <c r="I85" s="13">
        <v>35</v>
      </c>
      <c r="J85" s="13">
        <v>140</v>
      </c>
    </row>
    <row r="86" spans="1:10" x14ac:dyDescent="0.25">
      <c r="A86" s="15" t="s">
        <v>483</v>
      </c>
      <c r="B86" s="15" t="s">
        <v>465</v>
      </c>
      <c r="C86" s="15">
        <v>32</v>
      </c>
      <c r="D86" s="16">
        <v>96</v>
      </c>
      <c r="G86" s="13" t="str">
        <v>Emma</v>
      </c>
      <c r="H86" s="13" t="str">
        <v>makeup</v>
      </c>
      <c r="I86" s="13">
        <v>38</v>
      </c>
      <c r="J86" s="13">
        <v>114</v>
      </c>
    </row>
    <row r="87" spans="1:10" x14ac:dyDescent="0.25">
      <c r="A87" s="15" t="s">
        <v>464</v>
      </c>
      <c r="B87" s="15" t="s">
        <v>465</v>
      </c>
      <c r="C87" s="15">
        <v>32</v>
      </c>
      <c r="D87" s="16">
        <v>64</v>
      </c>
      <c r="G87" s="13" t="str">
        <v>James</v>
      </c>
      <c r="H87" s="13" t="str">
        <v>makeup</v>
      </c>
      <c r="I87" s="13">
        <v>31</v>
      </c>
      <c r="J87" s="13">
        <v>62</v>
      </c>
    </row>
    <row r="88" spans="1:10" x14ac:dyDescent="0.25">
      <c r="A88" s="15" t="s">
        <v>475</v>
      </c>
      <c r="B88" s="15" t="s">
        <v>469</v>
      </c>
      <c r="C88" s="15">
        <v>17</v>
      </c>
      <c r="D88" s="16">
        <v>34</v>
      </c>
      <c r="G88" s="13" t="str">
        <v>Emma</v>
      </c>
      <c r="H88" s="13" t="str">
        <v>makeup</v>
      </c>
      <c r="I88" s="13">
        <v>22</v>
      </c>
      <c r="J88" s="13">
        <v>66</v>
      </c>
    </row>
    <row r="89" spans="1:10" x14ac:dyDescent="0.25">
      <c r="A89" s="15" t="s">
        <v>485</v>
      </c>
      <c r="B89" s="15" t="s">
        <v>470</v>
      </c>
      <c r="C89" s="15">
        <v>32</v>
      </c>
      <c r="D89" s="16">
        <v>128</v>
      </c>
      <c r="G89" s="13" t="str">
        <v>James</v>
      </c>
      <c r="H89" s="13" t="str">
        <v>magazines</v>
      </c>
      <c r="I89" s="13">
        <v>39</v>
      </c>
      <c r="J89" s="13">
        <v>78</v>
      </c>
    </row>
    <row r="90" spans="1:10" x14ac:dyDescent="0.25">
      <c r="A90" s="15" t="s">
        <v>483</v>
      </c>
      <c r="B90" s="15" t="s">
        <v>467</v>
      </c>
      <c r="C90" s="15">
        <v>40</v>
      </c>
      <c r="D90" s="16">
        <v>200</v>
      </c>
      <c r="G90" s="13" t="str">
        <v>Emma</v>
      </c>
      <c r="H90" s="13" t="str">
        <v>makeup</v>
      </c>
      <c r="I90" s="13">
        <v>22</v>
      </c>
      <c r="J90" s="13">
        <v>66</v>
      </c>
    </row>
    <row r="91" spans="1:10" x14ac:dyDescent="0.25">
      <c r="A91" s="15" t="s">
        <v>487</v>
      </c>
      <c r="B91" s="15" t="s">
        <v>468</v>
      </c>
      <c r="C91" s="15">
        <v>26</v>
      </c>
      <c r="D91" s="16">
        <v>52</v>
      </c>
      <c r="G91" s="13" t="str">
        <v>Emma</v>
      </c>
      <c r="H91" s="13" t="str">
        <v>books</v>
      </c>
      <c r="I91" s="13">
        <v>35</v>
      </c>
      <c r="J91" s="13">
        <v>175</v>
      </c>
    </row>
    <row r="92" spans="1:10" x14ac:dyDescent="0.25">
      <c r="A92" s="15" t="s">
        <v>482</v>
      </c>
      <c r="B92" s="15" t="s">
        <v>467</v>
      </c>
      <c r="C92" s="15">
        <v>21</v>
      </c>
      <c r="D92" s="16">
        <v>42</v>
      </c>
      <c r="G92" s="13" t="str">
        <v>Emma</v>
      </c>
      <c r="H92" s="13" t="str">
        <v>magazines</v>
      </c>
      <c r="I92" s="13">
        <v>12</v>
      </c>
      <c r="J92" s="13">
        <v>36</v>
      </c>
    </row>
    <row r="93" spans="1:10" x14ac:dyDescent="0.25">
      <c r="A93" s="15" t="s">
        <v>473</v>
      </c>
      <c r="B93" s="15" t="s">
        <v>470</v>
      </c>
      <c r="C93" s="15">
        <v>14</v>
      </c>
      <c r="D93" s="16">
        <v>42</v>
      </c>
      <c r="G93" s="13" t="str">
        <v>James</v>
      </c>
      <c r="H93" s="13" t="str">
        <v>candy</v>
      </c>
      <c r="I93" s="13">
        <v>17</v>
      </c>
      <c r="J93" s="13">
        <v>68</v>
      </c>
    </row>
    <row r="94" spans="1:10" x14ac:dyDescent="0.25">
      <c r="A94" s="15" t="s">
        <v>485</v>
      </c>
      <c r="B94" s="15" t="s">
        <v>470</v>
      </c>
      <c r="C94" s="15">
        <v>22</v>
      </c>
      <c r="D94" s="16">
        <v>44</v>
      </c>
      <c r="G94" s="13" t="str">
        <v>James</v>
      </c>
      <c r="H94" s="13" t="str">
        <v>magazines</v>
      </c>
      <c r="I94" s="13">
        <v>26</v>
      </c>
      <c r="J94" s="13">
        <v>78</v>
      </c>
    </row>
    <row r="95" spans="1:10" x14ac:dyDescent="0.25">
      <c r="A95" s="15" t="s">
        <v>473</v>
      </c>
      <c r="B95" s="15" t="s">
        <v>467</v>
      </c>
      <c r="C95" s="15">
        <v>19</v>
      </c>
      <c r="D95" s="16">
        <v>57</v>
      </c>
      <c r="G95" s="13" t="str">
        <v>Emma</v>
      </c>
      <c r="H95" s="13" t="str">
        <v>tools</v>
      </c>
      <c r="I95" s="13">
        <v>16</v>
      </c>
      <c r="J95" s="13">
        <v>32</v>
      </c>
    </row>
    <row r="96" spans="1:10" x14ac:dyDescent="0.25">
      <c r="A96" s="15" t="s">
        <v>473</v>
      </c>
      <c r="B96" s="15" t="s">
        <v>465</v>
      </c>
      <c r="C96" s="15">
        <v>36</v>
      </c>
      <c r="D96" s="16">
        <v>144</v>
      </c>
      <c r="G96" s="13" t="str">
        <v>James</v>
      </c>
      <c r="H96" s="13" t="str">
        <v>candy</v>
      </c>
      <c r="I96" s="13">
        <v>38</v>
      </c>
      <c r="J96" s="13">
        <v>190</v>
      </c>
    </row>
    <row r="97" spans="1:10" x14ac:dyDescent="0.25">
      <c r="A97" s="15" t="s">
        <v>480</v>
      </c>
      <c r="B97" s="15" t="s">
        <v>468</v>
      </c>
      <c r="C97" s="15">
        <v>38</v>
      </c>
      <c r="D97" s="16">
        <v>152</v>
      </c>
      <c r="G97" s="13" t="str">
        <v>James</v>
      </c>
      <c r="H97" s="13" t="str">
        <v>books</v>
      </c>
      <c r="I97" s="13">
        <v>12</v>
      </c>
      <c r="J97" s="13">
        <v>48</v>
      </c>
    </row>
    <row r="98" spans="1:10" x14ac:dyDescent="0.25">
      <c r="A98" s="15" t="s">
        <v>480</v>
      </c>
      <c r="B98" s="15" t="s">
        <v>468</v>
      </c>
      <c r="C98" s="15">
        <v>14</v>
      </c>
      <c r="D98" s="16">
        <v>42</v>
      </c>
      <c r="G98" s="13" t="str">
        <v>James</v>
      </c>
      <c r="H98" s="13" t="str">
        <v>magazines</v>
      </c>
      <c r="I98" s="13">
        <v>13</v>
      </c>
      <c r="J98" s="13">
        <v>52</v>
      </c>
    </row>
    <row r="99" spans="1:10" x14ac:dyDescent="0.25">
      <c r="A99" s="15" t="s">
        <v>482</v>
      </c>
      <c r="B99" s="15" t="s">
        <v>465</v>
      </c>
      <c r="C99" s="15">
        <v>20</v>
      </c>
      <c r="D99" s="16">
        <v>60</v>
      </c>
      <c r="G99" s="13" t="str">
        <v>James</v>
      </c>
      <c r="H99" s="13" t="str">
        <v>books</v>
      </c>
      <c r="I99" s="13">
        <v>38</v>
      </c>
      <c r="J99" s="13">
        <v>152</v>
      </c>
    </row>
    <row r="100" spans="1:10" x14ac:dyDescent="0.25">
      <c r="A100" s="15" t="s">
        <v>475</v>
      </c>
      <c r="B100" s="15" t="s">
        <v>468</v>
      </c>
      <c r="C100" s="15">
        <v>28</v>
      </c>
      <c r="D100" s="16">
        <v>84</v>
      </c>
      <c r="G100" s="13" t="str">
        <v>Emma</v>
      </c>
      <c r="H100" s="13" t="str">
        <v>tools</v>
      </c>
      <c r="I100" s="13">
        <v>33</v>
      </c>
      <c r="J100" s="13">
        <v>165</v>
      </c>
    </row>
    <row r="101" spans="1:10" x14ac:dyDescent="0.25">
      <c r="A101" s="15" t="s">
        <v>478</v>
      </c>
      <c r="B101" s="15" t="s">
        <v>470</v>
      </c>
      <c r="C101" s="15">
        <v>20</v>
      </c>
      <c r="D101" s="16">
        <v>40</v>
      </c>
      <c r="G101" s="13" t="str">
        <v>James</v>
      </c>
      <c r="H101" s="13" t="str">
        <v>tools</v>
      </c>
      <c r="I101" s="13">
        <v>40</v>
      </c>
      <c r="J101" s="13">
        <v>160</v>
      </c>
    </row>
    <row r="102" spans="1:10" x14ac:dyDescent="0.25">
      <c r="A102" s="15" t="s">
        <v>482</v>
      </c>
      <c r="B102" s="15" t="s">
        <v>467</v>
      </c>
      <c r="C102" s="15">
        <v>35</v>
      </c>
      <c r="D102" s="16">
        <v>140</v>
      </c>
      <c r="G102" s="13" t="str">
        <v>Emma</v>
      </c>
      <c r="H102" s="13" t="str">
        <v>tools</v>
      </c>
      <c r="I102" s="13">
        <v>17</v>
      </c>
      <c r="J102" s="13">
        <v>68</v>
      </c>
    </row>
    <row r="103" spans="1:10" x14ac:dyDescent="0.25">
      <c r="A103" s="15" t="s">
        <v>483</v>
      </c>
      <c r="B103" s="15" t="s">
        <v>467</v>
      </c>
      <c r="C103" s="15">
        <v>33</v>
      </c>
      <c r="D103" s="16">
        <v>165</v>
      </c>
      <c r="G103" s="13" t="str">
        <v>James</v>
      </c>
      <c r="H103" s="13" t="str">
        <v>makeup</v>
      </c>
      <c r="I103" s="13">
        <v>19</v>
      </c>
      <c r="J103" s="13">
        <v>76</v>
      </c>
    </row>
    <row r="104" spans="1:10" x14ac:dyDescent="0.25">
      <c r="A104" s="15" t="s">
        <v>480</v>
      </c>
      <c r="B104" s="15" t="s">
        <v>468</v>
      </c>
      <c r="C104" s="15">
        <v>27</v>
      </c>
      <c r="D104" s="16">
        <v>54</v>
      </c>
      <c r="G104" s="13" t="str">
        <v>James</v>
      </c>
      <c r="H104" s="13" t="str">
        <v>makeup</v>
      </c>
      <c r="I104" s="13">
        <v>18</v>
      </c>
      <c r="J104" s="13">
        <v>90</v>
      </c>
    </row>
    <row r="105" spans="1:10" x14ac:dyDescent="0.25">
      <c r="A105" s="15" t="s">
        <v>485</v>
      </c>
      <c r="B105" s="15" t="s">
        <v>465</v>
      </c>
      <c r="C105" s="15">
        <v>34</v>
      </c>
      <c r="D105" s="16">
        <v>170</v>
      </c>
      <c r="G105" s="13" t="str">
        <v>Emma</v>
      </c>
      <c r="H105" s="13" t="str">
        <v>magazines</v>
      </c>
      <c r="I105" s="13">
        <v>25</v>
      </c>
      <c r="J105" s="13">
        <v>100</v>
      </c>
    </row>
    <row r="106" spans="1:10" x14ac:dyDescent="0.25">
      <c r="A106" s="15" t="s">
        <v>485</v>
      </c>
      <c r="B106" s="15" t="s">
        <v>469</v>
      </c>
      <c r="C106" s="15">
        <v>35</v>
      </c>
      <c r="D106" s="16">
        <v>140</v>
      </c>
      <c r="G106" s="13" t="str">
        <v>James</v>
      </c>
      <c r="H106" s="13" t="str">
        <v>tools</v>
      </c>
      <c r="I106" s="13">
        <v>22</v>
      </c>
      <c r="J106" s="13">
        <v>88</v>
      </c>
    </row>
    <row r="107" spans="1:10" x14ac:dyDescent="0.25">
      <c r="A107" s="15" t="s">
        <v>472</v>
      </c>
      <c r="B107" s="15" t="s">
        <v>467</v>
      </c>
      <c r="C107" s="15">
        <v>27</v>
      </c>
      <c r="D107" s="16">
        <v>54</v>
      </c>
      <c r="G107" s="13" t="str">
        <v>Emma</v>
      </c>
      <c r="H107" s="13" t="str">
        <v>tools</v>
      </c>
      <c r="I107" s="13">
        <v>19</v>
      </c>
      <c r="J107" s="13">
        <v>57</v>
      </c>
    </row>
    <row r="108" spans="1:10" x14ac:dyDescent="0.25">
      <c r="A108" s="15" t="s">
        <v>487</v>
      </c>
      <c r="B108" s="15" t="s">
        <v>470</v>
      </c>
      <c r="C108" s="15">
        <v>25</v>
      </c>
      <c r="D108" s="16">
        <v>100</v>
      </c>
      <c r="G108" s="13" t="str">
        <v>James</v>
      </c>
      <c r="H108" s="13" t="str">
        <v>tools</v>
      </c>
      <c r="I108" s="13">
        <v>11</v>
      </c>
      <c r="J108" s="13">
        <v>55</v>
      </c>
    </row>
    <row r="109" spans="1:10" x14ac:dyDescent="0.25">
      <c r="A109" s="15" t="s">
        <v>481</v>
      </c>
      <c r="B109" s="15" t="s">
        <v>465</v>
      </c>
      <c r="C109" s="15">
        <v>31</v>
      </c>
      <c r="D109" s="16">
        <v>62</v>
      </c>
      <c r="G109" s="13" t="str">
        <v>Emma</v>
      </c>
      <c r="H109" s="13" t="str">
        <v>magazines</v>
      </c>
      <c r="I109" s="13">
        <v>10</v>
      </c>
      <c r="J109" s="13">
        <v>20</v>
      </c>
    </row>
    <row r="110" spans="1:10" x14ac:dyDescent="0.25">
      <c r="A110" s="15" t="s">
        <v>479</v>
      </c>
      <c r="B110" s="15" t="s">
        <v>465</v>
      </c>
      <c r="C110" s="15">
        <v>38</v>
      </c>
      <c r="D110" s="16">
        <v>114</v>
      </c>
      <c r="G110" s="13" t="str">
        <v>Emma</v>
      </c>
      <c r="H110" s="13" t="str">
        <v>magazines</v>
      </c>
      <c r="I110" s="13">
        <v>27</v>
      </c>
      <c r="J110" s="13">
        <v>108</v>
      </c>
    </row>
    <row r="111" spans="1:10" x14ac:dyDescent="0.25">
      <c r="A111" s="15" t="s">
        <v>483</v>
      </c>
      <c r="B111" s="15" t="s">
        <v>470</v>
      </c>
      <c r="C111" s="15">
        <v>24</v>
      </c>
      <c r="D111" s="16">
        <v>96</v>
      </c>
      <c r="G111" s="13" t="str">
        <v>James</v>
      </c>
      <c r="H111" s="13" t="str">
        <v>candy</v>
      </c>
      <c r="I111" s="13">
        <v>30</v>
      </c>
      <c r="J111" s="13">
        <v>120</v>
      </c>
    </row>
    <row r="112" spans="1:10" x14ac:dyDescent="0.25">
      <c r="A112" s="15" t="s">
        <v>475</v>
      </c>
      <c r="B112" s="15" t="s">
        <v>470</v>
      </c>
      <c r="C112" s="15">
        <v>22</v>
      </c>
      <c r="D112" s="16">
        <v>44</v>
      </c>
      <c r="G112" s="13" t="str">
        <v>James</v>
      </c>
      <c r="H112" s="13" t="str">
        <v>candy</v>
      </c>
      <c r="I112" s="13">
        <v>33</v>
      </c>
      <c r="J112" s="13">
        <v>165</v>
      </c>
    </row>
    <row r="113" spans="1:10" x14ac:dyDescent="0.25">
      <c r="A113" s="15" t="s">
        <v>466</v>
      </c>
      <c r="B113" s="15" t="s">
        <v>468</v>
      </c>
      <c r="C113" s="15">
        <v>20</v>
      </c>
      <c r="D113" s="16">
        <v>40</v>
      </c>
      <c r="G113" s="13" t="str">
        <v>Emma</v>
      </c>
      <c r="H113" s="13" t="str">
        <v>magazines</v>
      </c>
      <c r="I113" s="13">
        <v>31</v>
      </c>
      <c r="J113" s="13">
        <v>155</v>
      </c>
    </row>
    <row r="114" spans="1:10" x14ac:dyDescent="0.25">
      <c r="A114" s="15" t="s">
        <v>481</v>
      </c>
      <c r="B114" s="15" t="s">
        <v>465</v>
      </c>
      <c r="C114" s="15">
        <v>19</v>
      </c>
      <c r="D114" s="16">
        <v>38</v>
      </c>
      <c r="G114" s="13" t="str">
        <v>James</v>
      </c>
      <c r="H114" s="13" t="str">
        <v>books</v>
      </c>
      <c r="I114" s="13">
        <v>17</v>
      </c>
      <c r="J114" s="13">
        <v>34</v>
      </c>
    </row>
    <row r="115" spans="1:10" x14ac:dyDescent="0.25">
      <c r="A115" s="15" t="s">
        <v>471</v>
      </c>
      <c r="B115" s="15" t="s">
        <v>469</v>
      </c>
      <c r="C115" s="15">
        <v>13</v>
      </c>
      <c r="D115" s="16">
        <v>26</v>
      </c>
      <c r="G115" s="13" t="str">
        <v>James</v>
      </c>
      <c r="H115" s="13" t="str">
        <v>candy</v>
      </c>
      <c r="I115" s="13">
        <v>39</v>
      </c>
      <c r="J115" s="13">
        <v>195</v>
      </c>
    </row>
    <row r="116" spans="1:10" x14ac:dyDescent="0.25">
      <c r="A116" s="15" t="s">
        <v>23</v>
      </c>
      <c r="B116" s="15" t="s">
        <v>468</v>
      </c>
      <c r="C116" s="15">
        <v>27</v>
      </c>
      <c r="D116" s="16">
        <v>54</v>
      </c>
      <c r="G116" s="13" t="str">
        <v>Emma</v>
      </c>
      <c r="H116" s="13" t="str">
        <v>candy</v>
      </c>
      <c r="I116" s="13">
        <v>18</v>
      </c>
      <c r="J116" s="13">
        <v>36</v>
      </c>
    </row>
    <row r="117" spans="1:10" x14ac:dyDescent="0.25">
      <c r="A117" s="15" t="s">
        <v>482</v>
      </c>
      <c r="B117" s="15" t="s">
        <v>465</v>
      </c>
      <c r="C117" s="15">
        <v>31</v>
      </c>
      <c r="D117" s="16">
        <v>62</v>
      </c>
      <c r="G117" s="13" t="str">
        <v>Emma</v>
      </c>
      <c r="H117" s="13" t="str">
        <v>candy</v>
      </c>
      <c r="I117" s="13">
        <v>37</v>
      </c>
      <c r="J117" s="13">
        <v>185</v>
      </c>
    </row>
    <row r="118" spans="1:10" x14ac:dyDescent="0.25">
      <c r="A118" s="15" t="s">
        <v>464</v>
      </c>
      <c r="B118" s="15" t="s">
        <v>467</v>
      </c>
      <c r="C118" s="15">
        <v>32</v>
      </c>
      <c r="D118" s="16">
        <v>128</v>
      </c>
      <c r="G118" s="13" t="str">
        <v>Emma</v>
      </c>
      <c r="H118" s="13" t="str">
        <v>tools</v>
      </c>
      <c r="I118" s="13">
        <v>21</v>
      </c>
      <c r="J118" s="13">
        <v>84</v>
      </c>
    </row>
    <row r="119" spans="1:10" x14ac:dyDescent="0.25">
      <c r="A119" s="15" t="s">
        <v>480</v>
      </c>
      <c r="B119" s="15" t="s">
        <v>467</v>
      </c>
      <c r="C119" s="15">
        <v>26</v>
      </c>
      <c r="D119" s="16">
        <v>130</v>
      </c>
      <c r="G119" s="13" t="str">
        <v>James</v>
      </c>
      <c r="H119" s="13" t="str">
        <v>makeup</v>
      </c>
      <c r="I119" s="13">
        <v>24</v>
      </c>
      <c r="J119" s="13">
        <v>48</v>
      </c>
    </row>
    <row r="120" spans="1:10" x14ac:dyDescent="0.25">
      <c r="A120" s="15" t="s">
        <v>472</v>
      </c>
      <c r="B120" s="15" t="s">
        <v>465</v>
      </c>
      <c r="C120" s="15">
        <v>13</v>
      </c>
      <c r="D120" s="16">
        <v>26</v>
      </c>
      <c r="G120" s="13" t="str">
        <v>Emma</v>
      </c>
      <c r="H120" s="13" t="str">
        <v>candy</v>
      </c>
      <c r="I120" s="13">
        <v>34</v>
      </c>
      <c r="J120" s="13">
        <v>136</v>
      </c>
    </row>
    <row r="121" spans="1:10" x14ac:dyDescent="0.25">
      <c r="A121" s="15" t="s">
        <v>478</v>
      </c>
      <c r="B121" s="15" t="s">
        <v>469</v>
      </c>
      <c r="C121" s="15">
        <v>36</v>
      </c>
      <c r="D121" s="16">
        <v>108</v>
      </c>
      <c r="G121" s="13" t="str">
        <v>James</v>
      </c>
      <c r="H121" s="13" t="str">
        <v>tools</v>
      </c>
      <c r="I121" s="13">
        <v>36</v>
      </c>
      <c r="J121" s="13">
        <v>180</v>
      </c>
    </row>
    <row r="122" spans="1:10" x14ac:dyDescent="0.25">
      <c r="A122" s="15" t="s">
        <v>486</v>
      </c>
      <c r="B122" s="15" t="s">
        <v>465</v>
      </c>
      <c r="C122" s="15">
        <v>12</v>
      </c>
      <c r="D122" s="16">
        <v>60</v>
      </c>
      <c r="G122" s="13" t="str">
        <v>James</v>
      </c>
      <c r="H122" s="13" t="str">
        <v>makeup</v>
      </c>
      <c r="I122" s="13">
        <v>14</v>
      </c>
      <c r="J122" s="13">
        <v>28</v>
      </c>
    </row>
    <row r="123" spans="1:10" x14ac:dyDescent="0.25">
      <c r="A123" s="15" t="s">
        <v>471</v>
      </c>
      <c r="B123" s="15" t="s">
        <v>469</v>
      </c>
      <c r="C123" s="15">
        <v>16</v>
      </c>
      <c r="D123" s="16">
        <v>64</v>
      </c>
    </row>
    <row r="124" spans="1:10" x14ac:dyDescent="0.25">
      <c r="A124" s="15" t="s">
        <v>473</v>
      </c>
      <c r="B124" s="15" t="s">
        <v>469</v>
      </c>
      <c r="C124" s="15">
        <v>21</v>
      </c>
      <c r="D124" s="16">
        <v>42</v>
      </c>
    </row>
    <row r="125" spans="1:10" x14ac:dyDescent="0.25">
      <c r="A125" s="15" t="s">
        <v>480</v>
      </c>
      <c r="B125" s="15" t="s">
        <v>470</v>
      </c>
      <c r="C125" s="15">
        <v>15</v>
      </c>
      <c r="D125" s="16">
        <v>60</v>
      </c>
    </row>
    <row r="126" spans="1:10" x14ac:dyDescent="0.25">
      <c r="A126" s="15" t="s">
        <v>487</v>
      </c>
      <c r="B126" s="15" t="s">
        <v>470</v>
      </c>
      <c r="C126" s="15">
        <v>25</v>
      </c>
      <c r="D126" s="16">
        <v>100</v>
      </c>
    </row>
    <row r="127" spans="1:10" x14ac:dyDescent="0.25">
      <c r="A127" s="15" t="s">
        <v>472</v>
      </c>
      <c r="B127" s="15" t="s">
        <v>465</v>
      </c>
      <c r="C127" s="15">
        <v>33</v>
      </c>
      <c r="D127" s="16">
        <v>165</v>
      </c>
    </row>
    <row r="128" spans="1:10" x14ac:dyDescent="0.25">
      <c r="A128" s="15" t="s">
        <v>475</v>
      </c>
      <c r="B128" s="15" t="s">
        <v>465</v>
      </c>
      <c r="C128" s="15">
        <v>19</v>
      </c>
      <c r="D128" s="16">
        <v>38</v>
      </c>
    </row>
    <row r="129" spans="1:4" x14ac:dyDescent="0.25">
      <c r="A129" s="15" t="s">
        <v>466</v>
      </c>
      <c r="B129" s="15" t="s">
        <v>465</v>
      </c>
      <c r="C129" s="15">
        <v>10</v>
      </c>
      <c r="D129" s="16">
        <v>40</v>
      </c>
    </row>
    <row r="130" spans="1:4" x14ac:dyDescent="0.25">
      <c r="A130" s="15" t="s">
        <v>487</v>
      </c>
      <c r="B130" s="15" t="s">
        <v>468</v>
      </c>
      <c r="C130" s="15">
        <v>28</v>
      </c>
      <c r="D130" s="16">
        <v>56</v>
      </c>
    </row>
    <row r="131" spans="1:4" x14ac:dyDescent="0.25">
      <c r="A131" s="15" t="s">
        <v>487</v>
      </c>
      <c r="B131" s="15" t="s">
        <v>465</v>
      </c>
      <c r="C131" s="15">
        <v>27</v>
      </c>
      <c r="D131" s="16">
        <v>54</v>
      </c>
    </row>
    <row r="132" spans="1:4" x14ac:dyDescent="0.25">
      <c r="A132" s="15" t="s">
        <v>471</v>
      </c>
      <c r="B132" s="15" t="s">
        <v>468</v>
      </c>
      <c r="C132" s="15">
        <v>28</v>
      </c>
      <c r="D132" s="16">
        <v>56</v>
      </c>
    </row>
    <row r="133" spans="1:4" x14ac:dyDescent="0.25">
      <c r="A133" s="15" t="s">
        <v>473</v>
      </c>
      <c r="B133" s="15" t="s">
        <v>465</v>
      </c>
      <c r="C133" s="15">
        <v>37</v>
      </c>
      <c r="D133" s="16">
        <v>111</v>
      </c>
    </row>
    <row r="134" spans="1:4" x14ac:dyDescent="0.25">
      <c r="A134" s="15" t="s">
        <v>23</v>
      </c>
      <c r="B134" s="15" t="s">
        <v>465</v>
      </c>
      <c r="C134" s="15">
        <v>16</v>
      </c>
      <c r="D134" s="16">
        <v>48</v>
      </c>
    </row>
    <row r="135" spans="1:4" x14ac:dyDescent="0.25">
      <c r="A135" s="15" t="s">
        <v>474</v>
      </c>
      <c r="B135" s="15" t="s">
        <v>468</v>
      </c>
      <c r="C135" s="15">
        <v>28</v>
      </c>
      <c r="D135" s="16">
        <v>84</v>
      </c>
    </row>
    <row r="136" spans="1:4" x14ac:dyDescent="0.25">
      <c r="A136" s="15" t="s">
        <v>472</v>
      </c>
      <c r="B136" s="15" t="s">
        <v>469</v>
      </c>
      <c r="C136" s="15">
        <v>12</v>
      </c>
      <c r="D136" s="16">
        <v>60</v>
      </c>
    </row>
    <row r="137" spans="1:4" x14ac:dyDescent="0.25">
      <c r="A137" s="15" t="s">
        <v>466</v>
      </c>
      <c r="B137" s="15" t="s">
        <v>470</v>
      </c>
      <c r="C137" s="15">
        <v>14</v>
      </c>
      <c r="D137" s="16">
        <v>56</v>
      </c>
    </row>
    <row r="138" spans="1:4" x14ac:dyDescent="0.25">
      <c r="A138" s="15" t="s">
        <v>479</v>
      </c>
      <c r="B138" s="15" t="s">
        <v>465</v>
      </c>
      <c r="C138" s="15">
        <v>22</v>
      </c>
      <c r="D138" s="16">
        <v>66</v>
      </c>
    </row>
    <row r="139" spans="1:4" x14ac:dyDescent="0.25">
      <c r="A139" s="15" t="s">
        <v>23</v>
      </c>
      <c r="B139" s="15" t="s">
        <v>469</v>
      </c>
      <c r="C139" s="15">
        <v>14</v>
      </c>
      <c r="D139" s="16">
        <v>42</v>
      </c>
    </row>
    <row r="140" spans="1:4" x14ac:dyDescent="0.25">
      <c r="A140" s="15" t="s">
        <v>464</v>
      </c>
      <c r="B140" s="15" t="s">
        <v>470</v>
      </c>
      <c r="C140" s="15">
        <v>18</v>
      </c>
      <c r="D140" s="16">
        <v>54</v>
      </c>
    </row>
    <row r="141" spans="1:4" x14ac:dyDescent="0.25">
      <c r="A141" s="15" t="s">
        <v>476</v>
      </c>
      <c r="B141" s="15" t="s">
        <v>469</v>
      </c>
      <c r="C141" s="15">
        <v>31</v>
      </c>
      <c r="D141" s="16">
        <v>62</v>
      </c>
    </row>
    <row r="142" spans="1:4" x14ac:dyDescent="0.25">
      <c r="A142" s="15" t="s">
        <v>471</v>
      </c>
      <c r="B142" s="15" t="s">
        <v>465</v>
      </c>
      <c r="C142" s="15">
        <v>10</v>
      </c>
      <c r="D142" s="16">
        <v>50</v>
      </c>
    </row>
    <row r="143" spans="1:4" x14ac:dyDescent="0.25">
      <c r="A143" s="15" t="s">
        <v>475</v>
      </c>
      <c r="B143" s="15" t="s">
        <v>465</v>
      </c>
      <c r="C143" s="15">
        <v>33</v>
      </c>
      <c r="D143" s="16">
        <v>66</v>
      </c>
    </row>
    <row r="144" spans="1:4" x14ac:dyDescent="0.25">
      <c r="A144" s="15" t="s">
        <v>476</v>
      </c>
      <c r="B144" s="15" t="s">
        <v>465</v>
      </c>
      <c r="C144" s="15">
        <v>28</v>
      </c>
      <c r="D144" s="16">
        <v>56</v>
      </c>
    </row>
    <row r="145" spans="1:4" x14ac:dyDescent="0.25">
      <c r="A145" s="15" t="s">
        <v>481</v>
      </c>
      <c r="B145" s="15" t="s">
        <v>470</v>
      </c>
      <c r="C145" s="15">
        <v>38</v>
      </c>
      <c r="D145" s="16">
        <v>76</v>
      </c>
    </row>
    <row r="146" spans="1:4" x14ac:dyDescent="0.25">
      <c r="A146" s="15" t="s">
        <v>466</v>
      </c>
      <c r="B146" s="15" t="s">
        <v>465</v>
      </c>
      <c r="C146" s="15">
        <v>17</v>
      </c>
      <c r="D146" s="16">
        <v>51</v>
      </c>
    </row>
    <row r="147" spans="1:4" x14ac:dyDescent="0.25">
      <c r="A147" s="15" t="s">
        <v>23</v>
      </c>
      <c r="B147" s="15" t="s">
        <v>469</v>
      </c>
      <c r="C147" s="15">
        <v>17</v>
      </c>
      <c r="D147" s="16">
        <v>51</v>
      </c>
    </row>
    <row r="148" spans="1:4" x14ac:dyDescent="0.25">
      <c r="A148" s="15" t="s">
        <v>481</v>
      </c>
      <c r="B148" s="15" t="s">
        <v>465</v>
      </c>
      <c r="C148" s="15">
        <v>17</v>
      </c>
      <c r="D148" s="16">
        <v>85</v>
      </c>
    </row>
    <row r="149" spans="1:4" x14ac:dyDescent="0.25">
      <c r="A149" s="15" t="s">
        <v>484</v>
      </c>
      <c r="B149" s="15" t="s">
        <v>470</v>
      </c>
      <c r="C149" s="15">
        <v>22</v>
      </c>
      <c r="D149" s="16">
        <v>66</v>
      </c>
    </row>
    <row r="150" spans="1:4" x14ac:dyDescent="0.25">
      <c r="A150" s="15" t="s">
        <v>477</v>
      </c>
      <c r="B150" s="15" t="s">
        <v>467</v>
      </c>
      <c r="C150" s="15">
        <v>35</v>
      </c>
      <c r="D150" s="16">
        <v>70</v>
      </c>
    </row>
    <row r="151" spans="1:4" x14ac:dyDescent="0.25">
      <c r="A151" s="15" t="s">
        <v>466</v>
      </c>
      <c r="B151" s="15" t="s">
        <v>465</v>
      </c>
      <c r="C151" s="15">
        <v>32</v>
      </c>
      <c r="D151" s="16">
        <v>128</v>
      </c>
    </row>
    <row r="152" spans="1:4" x14ac:dyDescent="0.25">
      <c r="A152" s="15" t="s">
        <v>471</v>
      </c>
      <c r="B152" s="15" t="s">
        <v>470</v>
      </c>
      <c r="C152" s="15">
        <v>28</v>
      </c>
      <c r="D152" s="16">
        <v>140</v>
      </c>
    </row>
    <row r="153" spans="1:4" x14ac:dyDescent="0.25">
      <c r="A153" s="15" t="s">
        <v>481</v>
      </c>
      <c r="B153" s="15" t="s">
        <v>470</v>
      </c>
      <c r="C153" s="15">
        <v>25</v>
      </c>
      <c r="D153" s="16">
        <v>125</v>
      </c>
    </row>
    <row r="154" spans="1:4" x14ac:dyDescent="0.25">
      <c r="A154" s="15" t="s">
        <v>482</v>
      </c>
      <c r="B154" s="15" t="s">
        <v>469</v>
      </c>
      <c r="C154" s="15">
        <v>39</v>
      </c>
      <c r="D154" s="16">
        <v>78</v>
      </c>
    </row>
    <row r="155" spans="1:4" x14ac:dyDescent="0.25">
      <c r="A155" s="15" t="s">
        <v>480</v>
      </c>
      <c r="B155" s="15" t="s">
        <v>469</v>
      </c>
      <c r="C155" s="15">
        <v>17</v>
      </c>
      <c r="D155" s="16">
        <v>85</v>
      </c>
    </row>
    <row r="156" spans="1:4" x14ac:dyDescent="0.25">
      <c r="A156" s="15" t="s">
        <v>473</v>
      </c>
      <c r="B156" s="15" t="s">
        <v>469</v>
      </c>
      <c r="C156" s="15">
        <v>27</v>
      </c>
      <c r="D156" s="16">
        <v>135</v>
      </c>
    </row>
    <row r="157" spans="1:4" x14ac:dyDescent="0.25">
      <c r="A157" s="15" t="s">
        <v>486</v>
      </c>
      <c r="B157" s="15" t="s">
        <v>465</v>
      </c>
      <c r="C157" s="15">
        <v>27</v>
      </c>
      <c r="D157" s="16">
        <v>54</v>
      </c>
    </row>
    <row r="158" spans="1:4" x14ac:dyDescent="0.25">
      <c r="A158" s="15" t="s">
        <v>473</v>
      </c>
      <c r="B158" s="15" t="s">
        <v>470</v>
      </c>
      <c r="C158" s="15">
        <v>32</v>
      </c>
      <c r="D158" s="16">
        <v>128</v>
      </c>
    </row>
    <row r="159" spans="1:4" x14ac:dyDescent="0.25">
      <c r="A159" s="15" t="s">
        <v>477</v>
      </c>
      <c r="B159" s="15" t="s">
        <v>465</v>
      </c>
      <c r="C159" s="15">
        <v>38</v>
      </c>
      <c r="D159" s="16">
        <v>152</v>
      </c>
    </row>
    <row r="160" spans="1:4" x14ac:dyDescent="0.25">
      <c r="A160" s="15" t="s">
        <v>473</v>
      </c>
      <c r="B160" s="15" t="s">
        <v>465</v>
      </c>
      <c r="C160" s="15">
        <v>29</v>
      </c>
      <c r="D160" s="16">
        <v>116</v>
      </c>
    </row>
    <row r="161" spans="1:4" x14ac:dyDescent="0.25">
      <c r="A161" s="15" t="s">
        <v>471</v>
      </c>
      <c r="B161" s="15" t="s">
        <v>465</v>
      </c>
      <c r="C161" s="15">
        <v>39</v>
      </c>
      <c r="D161" s="16">
        <v>78</v>
      </c>
    </row>
    <row r="162" spans="1:4" x14ac:dyDescent="0.25">
      <c r="A162" s="15" t="s">
        <v>464</v>
      </c>
      <c r="B162" s="15" t="s">
        <v>470</v>
      </c>
      <c r="C162" s="15">
        <v>20</v>
      </c>
      <c r="D162" s="16">
        <v>100</v>
      </c>
    </row>
    <row r="163" spans="1:4" x14ac:dyDescent="0.25">
      <c r="A163" s="15" t="s">
        <v>23</v>
      </c>
      <c r="B163" s="15" t="s">
        <v>470</v>
      </c>
      <c r="C163" s="15">
        <v>19</v>
      </c>
      <c r="D163" s="16">
        <v>95</v>
      </c>
    </row>
    <row r="164" spans="1:4" x14ac:dyDescent="0.25">
      <c r="A164" s="15" t="s">
        <v>487</v>
      </c>
      <c r="B164" s="15" t="s">
        <v>470</v>
      </c>
      <c r="C164" s="15">
        <v>23</v>
      </c>
      <c r="D164" s="16">
        <v>92</v>
      </c>
    </row>
    <row r="165" spans="1:4" x14ac:dyDescent="0.25">
      <c r="A165" s="15" t="s">
        <v>487</v>
      </c>
      <c r="B165" s="15" t="s">
        <v>467</v>
      </c>
      <c r="C165" s="15">
        <v>25</v>
      </c>
      <c r="D165" s="16">
        <v>100</v>
      </c>
    </row>
    <row r="166" spans="1:4" x14ac:dyDescent="0.25">
      <c r="A166" s="15" t="s">
        <v>474</v>
      </c>
      <c r="B166" s="15" t="s">
        <v>467</v>
      </c>
      <c r="C166" s="15">
        <v>40</v>
      </c>
      <c r="D166" s="16">
        <v>80</v>
      </c>
    </row>
    <row r="167" spans="1:4" x14ac:dyDescent="0.25">
      <c r="A167" s="15" t="s">
        <v>486</v>
      </c>
      <c r="B167" s="15" t="s">
        <v>465</v>
      </c>
      <c r="C167" s="15">
        <v>37</v>
      </c>
      <c r="D167" s="16">
        <v>74</v>
      </c>
    </row>
    <row r="168" spans="1:4" x14ac:dyDescent="0.25">
      <c r="A168" s="15" t="s">
        <v>483</v>
      </c>
      <c r="B168" s="15" t="s">
        <v>469</v>
      </c>
      <c r="C168" s="15">
        <v>35</v>
      </c>
      <c r="D168" s="16">
        <v>175</v>
      </c>
    </row>
    <row r="169" spans="1:4" x14ac:dyDescent="0.25">
      <c r="A169" s="15" t="s">
        <v>481</v>
      </c>
      <c r="B169" s="15" t="s">
        <v>469</v>
      </c>
      <c r="C169" s="15">
        <v>24</v>
      </c>
      <c r="D169" s="16">
        <v>96</v>
      </c>
    </row>
    <row r="170" spans="1:4" x14ac:dyDescent="0.25">
      <c r="A170" s="15" t="s">
        <v>481</v>
      </c>
      <c r="B170" s="15" t="s">
        <v>467</v>
      </c>
      <c r="C170" s="15">
        <v>18</v>
      </c>
      <c r="D170" s="16">
        <v>54</v>
      </c>
    </row>
    <row r="171" spans="1:4" x14ac:dyDescent="0.25">
      <c r="A171" s="15" t="s">
        <v>479</v>
      </c>
      <c r="B171" s="15" t="s">
        <v>465</v>
      </c>
      <c r="C171" s="15">
        <v>22</v>
      </c>
      <c r="D171" s="16">
        <v>66</v>
      </c>
    </row>
    <row r="172" spans="1:4" x14ac:dyDescent="0.25">
      <c r="A172" s="15" t="s">
        <v>471</v>
      </c>
      <c r="B172" s="15" t="s">
        <v>469</v>
      </c>
      <c r="C172" s="15">
        <v>31</v>
      </c>
      <c r="D172" s="16">
        <v>62</v>
      </c>
    </row>
    <row r="173" spans="1:4" x14ac:dyDescent="0.25">
      <c r="A173" s="15" t="s">
        <v>466</v>
      </c>
      <c r="B173" s="15" t="s">
        <v>467</v>
      </c>
      <c r="C173" s="15">
        <v>10</v>
      </c>
      <c r="D173" s="16">
        <v>50</v>
      </c>
    </row>
    <row r="174" spans="1:4" x14ac:dyDescent="0.25">
      <c r="A174" s="15" t="s">
        <v>484</v>
      </c>
      <c r="B174" s="15" t="s">
        <v>465</v>
      </c>
      <c r="C174" s="15">
        <v>34</v>
      </c>
      <c r="D174" s="16">
        <v>102</v>
      </c>
    </row>
    <row r="175" spans="1:4" x14ac:dyDescent="0.25">
      <c r="A175" s="15" t="s">
        <v>481</v>
      </c>
      <c r="B175" s="15" t="s">
        <v>470</v>
      </c>
      <c r="C175" s="15">
        <v>15</v>
      </c>
      <c r="D175" s="16">
        <v>60</v>
      </c>
    </row>
    <row r="176" spans="1:4" x14ac:dyDescent="0.25">
      <c r="A176" s="15" t="s">
        <v>476</v>
      </c>
      <c r="B176" s="15" t="s">
        <v>468</v>
      </c>
      <c r="C176" s="15">
        <v>14</v>
      </c>
      <c r="D176" s="16">
        <v>42</v>
      </c>
    </row>
    <row r="177" spans="1:4" x14ac:dyDescent="0.25">
      <c r="A177" s="15" t="s">
        <v>483</v>
      </c>
      <c r="B177" s="15" t="s">
        <v>468</v>
      </c>
      <c r="C177" s="15">
        <v>16</v>
      </c>
      <c r="D177" s="16">
        <v>64</v>
      </c>
    </row>
    <row r="178" spans="1:4" x14ac:dyDescent="0.25">
      <c r="A178" s="15" t="s">
        <v>480</v>
      </c>
      <c r="B178" s="15" t="s">
        <v>465</v>
      </c>
      <c r="C178" s="15">
        <v>31</v>
      </c>
      <c r="D178" s="16">
        <v>93</v>
      </c>
    </row>
    <row r="179" spans="1:4" x14ac:dyDescent="0.25">
      <c r="A179" s="15" t="s">
        <v>464</v>
      </c>
      <c r="B179" s="15" t="s">
        <v>469</v>
      </c>
      <c r="C179" s="15">
        <v>19</v>
      </c>
      <c r="D179" s="16">
        <v>95</v>
      </c>
    </row>
    <row r="180" spans="1:4" x14ac:dyDescent="0.25">
      <c r="A180" s="15" t="s">
        <v>23</v>
      </c>
      <c r="B180" s="15" t="s">
        <v>468</v>
      </c>
      <c r="C180" s="15">
        <v>10</v>
      </c>
      <c r="D180" s="16">
        <v>40</v>
      </c>
    </row>
    <row r="181" spans="1:4" x14ac:dyDescent="0.25">
      <c r="A181" s="15" t="s">
        <v>472</v>
      </c>
      <c r="B181" s="15" t="s">
        <v>470</v>
      </c>
      <c r="C181" s="15">
        <v>30</v>
      </c>
      <c r="D181" s="16">
        <v>120</v>
      </c>
    </row>
    <row r="182" spans="1:4" x14ac:dyDescent="0.25">
      <c r="A182" s="15" t="s">
        <v>485</v>
      </c>
      <c r="B182" s="15" t="s">
        <v>465</v>
      </c>
      <c r="C182" s="15">
        <v>30</v>
      </c>
      <c r="D182" s="16">
        <v>150</v>
      </c>
    </row>
    <row r="183" spans="1:4" x14ac:dyDescent="0.25">
      <c r="A183" s="15" t="s">
        <v>480</v>
      </c>
      <c r="B183" s="15" t="s">
        <v>470</v>
      </c>
      <c r="C183" s="15">
        <v>22</v>
      </c>
      <c r="D183" s="16">
        <v>110</v>
      </c>
    </row>
    <row r="184" spans="1:4" x14ac:dyDescent="0.25">
      <c r="A184" s="15" t="s">
        <v>481</v>
      </c>
      <c r="B184" s="15" t="s">
        <v>467</v>
      </c>
      <c r="C184" s="15">
        <v>27</v>
      </c>
      <c r="D184" s="16">
        <v>135</v>
      </c>
    </row>
    <row r="185" spans="1:4" x14ac:dyDescent="0.25">
      <c r="A185" s="15" t="s">
        <v>480</v>
      </c>
      <c r="B185" s="15" t="s">
        <v>465</v>
      </c>
      <c r="C185" s="15">
        <v>38</v>
      </c>
      <c r="D185" s="16">
        <v>114</v>
      </c>
    </row>
    <row r="186" spans="1:4" x14ac:dyDescent="0.25">
      <c r="A186" s="15" t="s">
        <v>477</v>
      </c>
      <c r="B186" s="15" t="s">
        <v>465</v>
      </c>
      <c r="C186" s="15">
        <v>16</v>
      </c>
      <c r="D186" s="16">
        <v>64</v>
      </c>
    </row>
    <row r="187" spans="1:4" x14ac:dyDescent="0.25">
      <c r="A187" s="15" t="s">
        <v>471</v>
      </c>
      <c r="B187" s="15" t="s">
        <v>468</v>
      </c>
      <c r="C187" s="15">
        <v>28</v>
      </c>
      <c r="D187" s="16">
        <v>112</v>
      </c>
    </row>
    <row r="188" spans="1:4" x14ac:dyDescent="0.25">
      <c r="A188" s="15" t="s">
        <v>473</v>
      </c>
      <c r="B188" s="15" t="s">
        <v>468</v>
      </c>
      <c r="C188" s="15">
        <v>39</v>
      </c>
      <c r="D188" s="16">
        <v>117</v>
      </c>
    </row>
    <row r="189" spans="1:4" x14ac:dyDescent="0.25">
      <c r="A189" s="15" t="s">
        <v>472</v>
      </c>
      <c r="B189" s="15" t="s">
        <v>465</v>
      </c>
      <c r="C189" s="15">
        <v>18</v>
      </c>
      <c r="D189" s="16">
        <v>54</v>
      </c>
    </row>
    <row r="190" spans="1:4" x14ac:dyDescent="0.25">
      <c r="A190" s="15" t="s">
        <v>476</v>
      </c>
      <c r="B190" s="15" t="s">
        <v>468</v>
      </c>
      <c r="C190" s="15">
        <v>36</v>
      </c>
      <c r="D190" s="16">
        <v>108</v>
      </c>
    </row>
    <row r="191" spans="1:4" x14ac:dyDescent="0.25">
      <c r="A191" s="15" t="s">
        <v>486</v>
      </c>
      <c r="B191" s="15" t="s">
        <v>470</v>
      </c>
      <c r="C191" s="15">
        <v>40</v>
      </c>
      <c r="D191" s="16">
        <v>80</v>
      </c>
    </row>
    <row r="192" spans="1:4" x14ac:dyDescent="0.25">
      <c r="A192" s="15" t="s">
        <v>485</v>
      </c>
      <c r="B192" s="15" t="s">
        <v>468</v>
      </c>
      <c r="C192" s="15">
        <v>26</v>
      </c>
      <c r="D192" s="16">
        <v>104</v>
      </c>
    </row>
    <row r="193" spans="1:4" x14ac:dyDescent="0.25">
      <c r="A193" s="15" t="s">
        <v>474</v>
      </c>
      <c r="B193" s="15" t="s">
        <v>469</v>
      </c>
      <c r="C193" s="15">
        <v>11</v>
      </c>
      <c r="D193" s="16">
        <v>22</v>
      </c>
    </row>
    <row r="194" spans="1:4" x14ac:dyDescent="0.25">
      <c r="A194" s="15" t="s">
        <v>464</v>
      </c>
      <c r="B194" s="15" t="s">
        <v>467</v>
      </c>
      <c r="C194" s="15">
        <v>24</v>
      </c>
      <c r="D194" s="16">
        <v>120</v>
      </c>
    </row>
    <row r="195" spans="1:4" x14ac:dyDescent="0.25">
      <c r="A195" s="15" t="s">
        <v>484</v>
      </c>
      <c r="B195" s="15" t="s">
        <v>470</v>
      </c>
      <c r="C195" s="15">
        <v>34</v>
      </c>
      <c r="D195" s="16">
        <v>136</v>
      </c>
    </row>
    <row r="196" spans="1:4" x14ac:dyDescent="0.25">
      <c r="A196" s="15" t="s">
        <v>473</v>
      </c>
      <c r="B196" s="15" t="s">
        <v>469</v>
      </c>
      <c r="C196" s="15">
        <v>38</v>
      </c>
      <c r="D196" s="16">
        <v>152</v>
      </c>
    </row>
    <row r="197" spans="1:4" x14ac:dyDescent="0.25">
      <c r="A197" s="15" t="s">
        <v>481</v>
      </c>
      <c r="B197" s="15" t="s">
        <v>467</v>
      </c>
      <c r="C197" s="15">
        <v>34</v>
      </c>
      <c r="D197" s="16">
        <v>170</v>
      </c>
    </row>
    <row r="198" spans="1:4" x14ac:dyDescent="0.25">
      <c r="A198" s="15" t="s">
        <v>478</v>
      </c>
      <c r="B198" s="15" t="s">
        <v>465</v>
      </c>
      <c r="C198" s="15">
        <v>14</v>
      </c>
      <c r="D198" s="16">
        <v>70</v>
      </c>
    </row>
    <row r="199" spans="1:4" x14ac:dyDescent="0.25">
      <c r="A199" s="15" t="s">
        <v>478</v>
      </c>
      <c r="B199" s="15" t="s">
        <v>469</v>
      </c>
      <c r="C199" s="15">
        <v>33</v>
      </c>
      <c r="D199" s="16">
        <v>165</v>
      </c>
    </row>
    <row r="200" spans="1:4" x14ac:dyDescent="0.25">
      <c r="A200" s="15" t="s">
        <v>485</v>
      </c>
      <c r="B200" s="15" t="s">
        <v>467</v>
      </c>
      <c r="C200" s="15">
        <v>26</v>
      </c>
      <c r="D200" s="16">
        <v>130</v>
      </c>
    </row>
    <row r="201" spans="1:4" x14ac:dyDescent="0.25">
      <c r="A201" s="15" t="s">
        <v>487</v>
      </c>
      <c r="B201" s="15" t="s">
        <v>465</v>
      </c>
      <c r="C201" s="15">
        <v>26</v>
      </c>
      <c r="D201" s="16">
        <v>52</v>
      </c>
    </row>
    <row r="202" spans="1:4" x14ac:dyDescent="0.25">
      <c r="A202" s="15" t="s">
        <v>481</v>
      </c>
      <c r="B202" s="15" t="s">
        <v>465</v>
      </c>
      <c r="C202" s="15">
        <v>18</v>
      </c>
      <c r="D202" s="16">
        <v>72</v>
      </c>
    </row>
    <row r="203" spans="1:4" x14ac:dyDescent="0.25">
      <c r="A203" s="15" t="s">
        <v>466</v>
      </c>
      <c r="B203" s="15" t="s">
        <v>469</v>
      </c>
      <c r="C203" s="15">
        <v>38</v>
      </c>
      <c r="D203" s="16">
        <v>76</v>
      </c>
    </row>
    <row r="204" spans="1:4" x14ac:dyDescent="0.25">
      <c r="A204" s="15" t="s">
        <v>471</v>
      </c>
      <c r="B204" s="15" t="s">
        <v>465</v>
      </c>
      <c r="C204" s="15">
        <v>33</v>
      </c>
      <c r="D204" s="16">
        <v>99</v>
      </c>
    </row>
    <row r="205" spans="1:4" x14ac:dyDescent="0.25">
      <c r="A205" s="15" t="s">
        <v>478</v>
      </c>
      <c r="B205" s="15" t="s">
        <v>468</v>
      </c>
      <c r="C205" s="15">
        <v>28</v>
      </c>
      <c r="D205" s="16">
        <v>140</v>
      </c>
    </row>
    <row r="206" spans="1:4" x14ac:dyDescent="0.25">
      <c r="A206" s="15" t="s">
        <v>485</v>
      </c>
      <c r="B206" s="15" t="s">
        <v>469</v>
      </c>
      <c r="C206" s="15">
        <v>24</v>
      </c>
      <c r="D206" s="16">
        <v>72</v>
      </c>
    </row>
    <row r="207" spans="1:4" x14ac:dyDescent="0.25">
      <c r="A207" s="15" t="s">
        <v>483</v>
      </c>
      <c r="B207" s="15" t="s">
        <v>470</v>
      </c>
      <c r="C207" s="15">
        <v>26</v>
      </c>
      <c r="D207" s="16">
        <v>130</v>
      </c>
    </row>
    <row r="208" spans="1:4" x14ac:dyDescent="0.25">
      <c r="A208" s="15" t="s">
        <v>484</v>
      </c>
      <c r="B208" s="15" t="s">
        <v>469</v>
      </c>
      <c r="C208" s="15">
        <v>24</v>
      </c>
      <c r="D208" s="16">
        <v>48</v>
      </c>
    </row>
    <row r="209" spans="1:4" x14ac:dyDescent="0.25">
      <c r="A209" s="15" t="s">
        <v>479</v>
      </c>
      <c r="B209" s="15" t="s">
        <v>467</v>
      </c>
      <c r="C209" s="15">
        <v>35</v>
      </c>
      <c r="D209" s="16">
        <v>175</v>
      </c>
    </row>
    <row r="210" spans="1:4" x14ac:dyDescent="0.25">
      <c r="A210" s="15" t="s">
        <v>475</v>
      </c>
      <c r="B210" s="15" t="s">
        <v>468</v>
      </c>
      <c r="C210" s="15">
        <v>37</v>
      </c>
      <c r="D210" s="16">
        <v>185</v>
      </c>
    </row>
    <row r="211" spans="1:4" x14ac:dyDescent="0.25">
      <c r="A211" s="15" t="s">
        <v>485</v>
      </c>
      <c r="B211" s="15" t="s">
        <v>470</v>
      </c>
      <c r="C211" s="15">
        <v>27</v>
      </c>
      <c r="D211" s="16">
        <v>81</v>
      </c>
    </row>
    <row r="212" spans="1:4" x14ac:dyDescent="0.25">
      <c r="A212" s="15" t="s">
        <v>481</v>
      </c>
      <c r="B212" s="15" t="s">
        <v>465</v>
      </c>
      <c r="C212" s="15">
        <v>18</v>
      </c>
      <c r="D212" s="16">
        <v>54</v>
      </c>
    </row>
    <row r="213" spans="1:4" x14ac:dyDescent="0.25">
      <c r="A213" s="15" t="s">
        <v>475</v>
      </c>
      <c r="B213" s="15" t="s">
        <v>469</v>
      </c>
      <c r="C213" s="15">
        <v>40</v>
      </c>
      <c r="D213" s="16">
        <v>80</v>
      </c>
    </row>
    <row r="214" spans="1:4" x14ac:dyDescent="0.25">
      <c r="A214" s="15" t="s">
        <v>484</v>
      </c>
      <c r="B214" s="15" t="s">
        <v>469</v>
      </c>
      <c r="C214" s="15">
        <v>27</v>
      </c>
      <c r="D214" s="16">
        <v>108</v>
      </c>
    </row>
    <row r="215" spans="1:4" x14ac:dyDescent="0.25">
      <c r="A215" s="15" t="s">
        <v>484</v>
      </c>
      <c r="B215" s="15" t="s">
        <v>467</v>
      </c>
      <c r="C215" s="15">
        <v>30</v>
      </c>
      <c r="D215" s="16">
        <v>60</v>
      </c>
    </row>
    <row r="216" spans="1:4" x14ac:dyDescent="0.25">
      <c r="A216" s="15" t="s">
        <v>479</v>
      </c>
      <c r="B216" s="15" t="s">
        <v>469</v>
      </c>
      <c r="C216" s="15">
        <v>12</v>
      </c>
      <c r="D216" s="16">
        <v>36</v>
      </c>
    </row>
    <row r="217" spans="1:4" x14ac:dyDescent="0.25">
      <c r="A217" s="15" t="s">
        <v>477</v>
      </c>
      <c r="B217" s="15" t="s">
        <v>467</v>
      </c>
      <c r="C217" s="15">
        <v>40</v>
      </c>
      <c r="D217" s="16">
        <v>120</v>
      </c>
    </row>
    <row r="218" spans="1:4" x14ac:dyDescent="0.25">
      <c r="A218" s="15" t="s">
        <v>464</v>
      </c>
      <c r="B218" s="15" t="s">
        <v>470</v>
      </c>
      <c r="C218" s="15">
        <v>10</v>
      </c>
      <c r="D218" s="16">
        <v>50</v>
      </c>
    </row>
    <row r="219" spans="1:4" x14ac:dyDescent="0.25">
      <c r="A219" s="15" t="s">
        <v>485</v>
      </c>
      <c r="B219" s="15" t="s">
        <v>470</v>
      </c>
      <c r="C219" s="15">
        <v>27</v>
      </c>
      <c r="D219" s="16">
        <v>135</v>
      </c>
    </row>
    <row r="220" spans="1:4" x14ac:dyDescent="0.25">
      <c r="A220" s="15" t="s">
        <v>483</v>
      </c>
      <c r="B220" s="15" t="s">
        <v>469</v>
      </c>
      <c r="C220" s="15">
        <v>11</v>
      </c>
      <c r="D220" s="16">
        <v>33</v>
      </c>
    </row>
    <row r="221" spans="1:4" x14ac:dyDescent="0.25">
      <c r="A221" s="15" t="s">
        <v>478</v>
      </c>
      <c r="B221" s="15" t="s">
        <v>465</v>
      </c>
      <c r="C221" s="15">
        <v>10</v>
      </c>
      <c r="D221" s="16">
        <v>20</v>
      </c>
    </row>
    <row r="222" spans="1:4" x14ac:dyDescent="0.25">
      <c r="A222" s="15" t="s">
        <v>466</v>
      </c>
      <c r="B222" s="15" t="s">
        <v>469</v>
      </c>
      <c r="C222" s="15">
        <v>16</v>
      </c>
      <c r="D222" s="16">
        <v>48</v>
      </c>
    </row>
    <row r="223" spans="1:4" x14ac:dyDescent="0.25">
      <c r="A223" s="15" t="s">
        <v>485</v>
      </c>
      <c r="B223" s="15" t="s">
        <v>468</v>
      </c>
      <c r="C223" s="15">
        <v>14</v>
      </c>
      <c r="D223" s="16">
        <v>70</v>
      </c>
    </row>
    <row r="224" spans="1:4" x14ac:dyDescent="0.25">
      <c r="A224" s="15" t="s">
        <v>23</v>
      </c>
      <c r="B224" s="15" t="s">
        <v>468</v>
      </c>
      <c r="C224" s="15">
        <v>24</v>
      </c>
      <c r="D224" s="16">
        <v>120</v>
      </c>
    </row>
    <row r="225" spans="1:4" x14ac:dyDescent="0.25">
      <c r="A225" s="15" t="s">
        <v>471</v>
      </c>
      <c r="B225" s="15" t="s">
        <v>470</v>
      </c>
      <c r="C225" s="15">
        <v>34</v>
      </c>
      <c r="D225" s="16">
        <v>170</v>
      </c>
    </row>
    <row r="226" spans="1:4" x14ac:dyDescent="0.25">
      <c r="A226" s="15" t="s">
        <v>474</v>
      </c>
      <c r="B226" s="15" t="s">
        <v>469</v>
      </c>
      <c r="C226" s="15">
        <v>37</v>
      </c>
      <c r="D226" s="16">
        <v>148</v>
      </c>
    </row>
    <row r="227" spans="1:4" x14ac:dyDescent="0.25">
      <c r="A227" s="15" t="s">
        <v>474</v>
      </c>
      <c r="B227" s="15" t="s">
        <v>468</v>
      </c>
      <c r="C227" s="15">
        <v>37</v>
      </c>
      <c r="D227" s="16">
        <v>111</v>
      </c>
    </row>
    <row r="228" spans="1:4" x14ac:dyDescent="0.25">
      <c r="A228" s="15" t="s">
        <v>471</v>
      </c>
      <c r="B228" s="15" t="s">
        <v>468</v>
      </c>
      <c r="C228" s="15">
        <v>35</v>
      </c>
      <c r="D228" s="16">
        <v>70</v>
      </c>
    </row>
    <row r="229" spans="1:4" x14ac:dyDescent="0.25">
      <c r="A229" s="15" t="s">
        <v>475</v>
      </c>
      <c r="B229" s="15" t="s">
        <v>468</v>
      </c>
      <c r="C229" s="15">
        <v>24</v>
      </c>
      <c r="D229" s="16">
        <v>120</v>
      </c>
    </row>
    <row r="230" spans="1:4" x14ac:dyDescent="0.25">
      <c r="A230" s="15" t="s">
        <v>481</v>
      </c>
      <c r="B230" s="15" t="s">
        <v>470</v>
      </c>
      <c r="C230" s="15">
        <v>24</v>
      </c>
      <c r="D230" s="16">
        <v>72</v>
      </c>
    </row>
    <row r="231" spans="1:4" x14ac:dyDescent="0.25">
      <c r="A231" s="15" t="s">
        <v>466</v>
      </c>
      <c r="B231" s="15" t="s">
        <v>470</v>
      </c>
      <c r="C231" s="15">
        <v>32</v>
      </c>
      <c r="D231" s="16">
        <v>160</v>
      </c>
    </row>
    <row r="232" spans="1:4" x14ac:dyDescent="0.25">
      <c r="A232" s="15" t="s">
        <v>464</v>
      </c>
      <c r="B232" s="15" t="s">
        <v>465</v>
      </c>
      <c r="C232" s="15">
        <v>34</v>
      </c>
      <c r="D232" s="16">
        <v>68</v>
      </c>
    </row>
    <row r="233" spans="1:4" x14ac:dyDescent="0.25">
      <c r="A233" s="15" t="s">
        <v>484</v>
      </c>
      <c r="B233" s="15" t="s">
        <v>469</v>
      </c>
      <c r="C233" s="15">
        <v>33</v>
      </c>
      <c r="D233" s="16">
        <v>66</v>
      </c>
    </row>
    <row r="234" spans="1:4" x14ac:dyDescent="0.25">
      <c r="A234" s="15" t="s">
        <v>473</v>
      </c>
      <c r="B234" s="15" t="s">
        <v>468</v>
      </c>
      <c r="C234" s="15">
        <v>33</v>
      </c>
      <c r="D234" s="16">
        <v>165</v>
      </c>
    </row>
    <row r="235" spans="1:4" x14ac:dyDescent="0.25">
      <c r="A235" s="15" t="s">
        <v>478</v>
      </c>
      <c r="B235" s="15" t="s">
        <v>469</v>
      </c>
      <c r="C235" s="15">
        <v>12</v>
      </c>
      <c r="D235" s="16">
        <v>24</v>
      </c>
    </row>
    <row r="236" spans="1:4" x14ac:dyDescent="0.25">
      <c r="A236" s="15" t="s">
        <v>480</v>
      </c>
      <c r="B236" s="15" t="s">
        <v>465</v>
      </c>
      <c r="C236" s="15">
        <v>16</v>
      </c>
      <c r="D236" s="16">
        <v>32</v>
      </c>
    </row>
    <row r="237" spans="1:4" x14ac:dyDescent="0.25">
      <c r="A237" s="15" t="s">
        <v>483</v>
      </c>
      <c r="B237" s="15" t="s">
        <v>465</v>
      </c>
      <c r="C237" s="15">
        <v>25</v>
      </c>
      <c r="D237" s="16">
        <v>125</v>
      </c>
    </row>
    <row r="238" spans="1:4" x14ac:dyDescent="0.25">
      <c r="A238" s="15" t="s">
        <v>477</v>
      </c>
      <c r="B238" s="15" t="s">
        <v>465</v>
      </c>
      <c r="C238" s="15">
        <v>37</v>
      </c>
      <c r="D238" s="16">
        <v>185</v>
      </c>
    </row>
    <row r="239" spans="1:4" x14ac:dyDescent="0.25">
      <c r="A239" s="15" t="s">
        <v>483</v>
      </c>
      <c r="B239" s="15" t="s">
        <v>465</v>
      </c>
      <c r="C239" s="15">
        <v>38</v>
      </c>
      <c r="D239" s="16">
        <v>190</v>
      </c>
    </row>
    <row r="240" spans="1:4" x14ac:dyDescent="0.25">
      <c r="A240" s="15" t="s">
        <v>482</v>
      </c>
      <c r="B240" s="15" t="s">
        <v>468</v>
      </c>
      <c r="C240" s="15">
        <v>17</v>
      </c>
      <c r="D240" s="16">
        <v>68</v>
      </c>
    </row>
    <row r="241" spans="1:4" x14ac:dyDescent="0.25">
      <c r="A241" s="15" t="s">
        <v>475</v>
      </c>
      <c r="B241" s="15" t="s">
        <v>468</v>
      </c>
      <c r="C241" s="15">
        <v>26</v>
      </c>
      <c r="D241" s="16">
        <v>130</v>
      </c>
    </row>
    <row r="242" spans="1:4" x14ac:dyDescent="0.25">
      <c r="A242" s="15" t="s">
        <v>485</v>
      </c>
      <c r="B242" s="15" t="s">
        <v>468</v>
      </c>
      <c r="C242" s="15">
        <v>32</v>
      </c>
      <c r="D242" s="16">
        <v>96</v>
      </c>
    </row>
    <row r="243" spans="1:4" x14ac:dyDescent="0.25">
      <c r="A243" s="15" t="s">
        <v>474</v>
      </c>
      <c r="B243" s="15" t="s">
        <v>469</v>
      </c>
      <c r="C243" s="15">
        <v>16</v>
      </c>
      <c r="D243" s="16">
        <v>32</v>
      </c>
    </row>
    <row r="244" spans="1:4" x14ac:dyDescent="0.25">
      <c r="A244" s="15" t="s">
        <v>485</v>
      </c>
      <c r="B244" s="15" t="s">
        <v>467</v>
      </c>
      <c r="C244" s="15">
        <v>11</v>
      </c>
      <c r="D244" s="16">
        <v>22</v>
      </c>
    </row>
    <row r="245" spans="1:4" x14ac:dyDescent="0.25">
      <c r="A245" s="15" t="s">
        <v>480</v>
      </c>
      <c r="B245" s="15" t="s">
        <v>470</v>
      </c>
      <c r="C245" s="15">
        <v>37</v>
      </c>
      <c r="D245" s="16">
        <v>148</v>
      </c>
    </row>
    <row r="246" spans="1:4" x14ac:dyDescent="0.25">
      <c r="A246" s="15" t="s">
        <v>466</v>
      </c>
      <c r="B246" s="15" t="s">
        <v>470</v>
      </c>
      <c r="C246" s="15">
        <v>37</v>
      </c>
      <c r="D246" s="16">
        <v>74</v>
      </c>
    </row>
    <row r="247" spans="1:4" x14ac:dyDescent="0.25">
      <c r="A247" s="15" t="s">
        <v>464</v>
      </c>
      <c r="B247" s="15" t="s">
        <v>469</v>
      </c>
      <c r="C247" s="15">
        <v>19</v>
      </c>
      <c r="D247" s="16">
        <v>76</v>
      </c>
    </row>
    <row r="248" spans="1:4" x14ac:dyDescent="0.25">
      <c r="A248" s="15" t="s">
        <v>487</v>
      </c>
      <c r="B248" s="15" t="s">
        <v>469</v>
      </c>
      <c r="C248" s="15">
        <v>36</v>
      </c>
      <c r="D248" s="16">
        <v>72</v>
      </c>
    </row>
    <row r="249" spans="1:4" x14ac:dyDescent="0.25">
      <c r="A249" s="15" t="s">
        <v>474</v>
      </c>
      <c r="B249" s="15" t="s">
        <v>469</v>
      </c>
      <c r="C249" s="15">
        <v>16</v>
      </c>
      <c r="D249" s="16">
        <v>32</v>
      </c>
    </row>
    <row r="250" spans="1:4" x14ac:dyDescent="0.25">
      <c r="A250" s="15" t="s">
        <v>472</v>
      </c>
      <c r="B250" s="15" t="s">
        <v>470</v>
      </c>
      <c r="C250" s="15">
        <v>14</v>
      </c>
      <c r="D250" s="16">
        <v>28</v>
      </c>
    </row>
    <row r="251" spans="1:4" x14ac:dyDescent="0.25">
      <c r="A251" s="15" t="s">
        <v>481</v>
      </c>
      <c r="B251" s="15" t="s">
        <v>470</v>
      </c>
      <c r="C251" s="15">
        <v>36</v>
      </c>
      <c r="D251" s="16">
        <v>180</v>
      </c>
    </row>
    <row r="252" spans="1:4" x14ac:dyDescent="0.25">
      <c r="A252" s="15" t="s">
        <v>480</v>
      </c>
      <c r="B252" s="15" t="s">
        <v>469</v>
      </c>
      <c r="C252" s="15">
        <v>16</v>
      </c>
      <c r="D252" s="16">
        <v>64</v>
      </c>
    </row>
    <row r="253" spans="1:4" x14ac:dyDescent="0.25">
      <c r="A253" s="15" t="s">
        <v>477</v>
      </c>
      <c r="B253" s="15" t="s">
        <v>470</v>
      </c>
      <c r="C253" s="15">
        <v>39</v>
      </c>
      <c r="D253" s="16">
        <v>78</v>
      </c>
    </row>
    <row r="254" spans="1:4" x14ac:dyDescent="0.25">
      <c r="A254" s="15" t="s">
        <v>473</v>
      </c>
      <c r="B254" s="15" t="s">
        <v>467</v>
      </c>
      <c r="C254" s="15">
        <v>39</v>
      </c>
      <c r="D254" s="16">
        <v>195</v>
      </c>
    </row>
    <row r="255" spans="1:4" x14ac:dyDescent="0.25">
      <c r="A255" s="15" t="s">
        <v>487</v>
      </c>
      <c r="B255" s="15" t="s">
        <v>469</v>
      </c>
      <c r="C255" s="15">
        <v>13</v>
      </c>
      <c r="D255" s="16">
        <v>52</v>
      </c>
    </row>
    <row r="256" spans="1:4" x14ac:dyDescent="0.25">
      <c r="A256" s="15" t="s">
        <v>487</v>
      </c>
      <c r="B256" s="15" t="s">
        <v>470</v>
      </c>
      <c r="C256" s="15">
        <v>38</v>
      </c>
      <c r="D256" s="16">
        <v>76</v>
      </c>
    </row>
    <row r="257" spans="1:4" x14ac:dyDescent="0.25">
      <c r="A257" s="15" t="s">
        <v>485</v>
      </c>
      <c r="B257" s="15" t="s">
        <v>468</v>
      </c>
      <c r="C257" s="15">
        <v>28</v>
      </c>
      <c r="D257" s="16">
        <v>112</v>
      </c>
    </row>
    <row r="258" spans="1:4" x14ac:dyDescent="0.25">
      <c r="A258" s="15" t="s">
        <v>477</v>
      </c>
      <c r="B258" s="15" t="s">
        <v>465</v>
      </c>
      <c r="C258" s="15">
        <v>39</v>
      </c>
      <c r="D258" s="16">
        <v>195</v>
      </c>
    </row>
    <row r="259" spans="1:4" x14ac:dyDescent="0.25">
      <c r="A259" s="15" t="s">
        <v>472</v>
      </c>
      <c r="B259" s="15" t="s">
        <v>470</v>
      </c>
      <c r="C259" s="15">
        <v>34</v>
      </c>
      <c r="D259" s="16">
        <v>68</v>
      </c>
    </row>
    <row r="260" spans="1:4" x14ac:dyDescent="0.25">
      <c r="A260" s="15" t="s">
        <v>475</v>
      </c>
      <c r="B260" s="15" t="s">
        <v>468</v>
      </c>
      <c r="C260" s="15">
        <v>19</v>
      </c>
      <c r="D260" s="16">
        <v>57</v>
      </c>
    </row>
    <row r="261" spans="1:4" x14ac:dyDescent="0.25">
      <c r="A261" s="15" t="s">
        <v>471</v>
      </c>
      <c r="B261" s="15" t="s">
        <v>469</v>
      </c>
      <c r="C261" s="15">
        <v>39</v>
      </c>
      <c r="D261" s="16">
        <v>195</v>
      </c>
    </row>
    <row r="262" spans="1:4" x14ac:dyDescent="0.25">
      <c r="A262" s="15" t="s">
        <v>482</v>
      </c>
      <c r="B262" s="15" t="s">
        <v>469</v>
      </c>
      <c r="C262" s="15">
        <v>26</v>
      </c>
      <c r="D262" s="16">
        <v>78</v>
      </c>
    </row>
    <row r="263" spans="1:4" x14ac:dyDescent="0.25">
      <c r="A263" s="15" t="s">
        <v>471</v>
      </c>
      <c r="B263" s="15" t="s">
        <v>468</v>
      </c>
      <c r="C263" s="15">
        <v>17</v>
      </c>
      <c r="D263" s="16">
        <v>51</v>
      </c>
    </row>
    <row r="264" spans="1:4" x14ac:dyDescent="0.25">
      <c r="A264" s="15" t="s">
        <v>484</v>
      </c>
      <c r="B264" s="15" t="s">
        <v>470</v>
      </c>
      <c r="C264" s="15">
        <v>18</v>
      </c>
      <c r="D264" s="16">
        <v>54</v>
      </c>
    </row>
    <row r="265" spans="1:4" x14ac:dyDescent="0.25">
      <c r="A265" s="15" t="s">
        <v>478</v>
      </c>
      <c r="B265" s="15" t="s">
        <v>468</v>
      </c>
      <c r="C265" s="15">
        <v>22</v>
      </c>
      <c r="D265" s="16">
        <v>44</v>
      </c>
    </row>
    <row r="266" spans="1:4" x14ac:dyDescent="0.25">
      <c r="A266" s="15" t="s">
        <v>476</v>
      </c>
      <c r="B266" s="15" t="s">
        <v>465</v>
      </c>
      <c r="C266" s="15">
        <v>17</v>
      </c>
      <c r="D266" s="16">
        <v>68</v>
      </c>
    </row>
    <row r="267" spans="1:4" x14ac:dyDescent="0.25">
      <c r="A267" s="15" t="s">
        <v>484</v>
      </c>
      <c r="B267" s="15" t="s">
        <v>465</v>
      </c>
      <c r="C267" s="15">
        <v>19</v>
      </c>
      <c r="D267" s="16">
        <v>76</v>
      </c>
    </row>
    <row r="268" spans="1:4" x14ac:dyDescent="0.25">
      <c r="A268" s="15" t="s">
        <v>473</v>
      </c>
      <c r="B268" s="15" t="s">
        <v>470</v>
      </c>
      <c r="C268" s="15">
        <v>15</v>
      </c>
      <c r="D268" s="16">
        <v>45</v>
      </c>
    </row>
    <row r="269" spans="1:4" x14ac:dyDescent="0.25">
      <c r="A269" s="15" t="s">
        <v>471</v>
      </c>
      <c r="B269" s="15" t="s">
        <v>468</v>
      </c>
      <c r="C269" s="15">
        <v>24</v>
      </c>
      <c r="D269" s="16">
        <v>72</v>
      </c>
    </row>
    <row r="270" spans="1:4" x14ac:dyDescent="0.25">
      <c r="A270" s="15" t="s">
        <v>478</v>
      </c>
      <c r="B270" s="15" t="s">
        <v>470</v>
      </c>
      <c r="C270" s="15">
        <v>15</v>
      </c>
      <c r="D270" s="16">
        <v>45</v>
      </c>
    </row>
    <row r="271" spans="1:4" x14ac:dyDescent="0.25">
      <c r="A271" s="15" t="s">
        <v>478</v>
      </c>
      <c r="B271" s="15" t="s">
        <v>470</v>
      </c>
      <c r="C271" s="15">
        <v>36</v>
      </c>
      <c r="D271" s="16">
        <v>144</v>
      </c>
    </row>
    <row r="272" spans="1:4" x14ac:dyDescent="0.25">
      <c r="A272" s="15" t="s">
        <v>476</v>
      </c>
      <c r="B272" s="15" t="s">
        <v>467</v>
      </c>
      <c r="C272" s="15">
        <v>26</v>
      </c>
      <c r="D272" s="16">
        <v>78</v>
      </c>
    </row>
    <row r="273" spans="1:4" x14ac:dyDescent="0.25">
      <c r="A273" s="15" t="s">
        <v>475</v>
      </c>
      <c r="B273" s="15" t="s">
        <v>469</v>
      </c>
      <c r="C273" s="15">
        <v>35</v>
      </c>
      <c r="D273" s="16">
        <v>175</v>
      </c>
    </row>
    <row r="274" spans="1:4" x14ac:dyDescent="0.25">
      <c r="A274" s="15" t="s">
        <v>479</v>
      </c>
      <c r="B274" s="15" t="s">
        <v>470</v>
      </c>
      <c r="C274" s="15">
        <v>16</v>
      </c>
      <c r="D274" s="16">
        <v>32</v>
      </c>
    </row>
    <row r="275" spans="1:4" x14ac:dyDescent="0.25">
      <c r="A275" s="15" t="s">
        <v>476</v>
      </c>
      <c r="B275" s="15" t="s">
        <v>467</v>
      </c>
      <c r="C275" s="15">
        <v>39</v>
      </c>
      <c r="D275" s="16">
        <v>117</v>
      </c>
    </row>
    <row r="276" spans="1:4" x14ac:dyDescent="0.25">
      <c r="A276" s="15" t="s">
        <v>485</v>
      </c>
      <c r="B276" s="15" t="s">
        <v>470</v>
      </c>
      <c r="C276" s="15">
        <v>37</v>
      </c>
      <c r="D276" s="16">
        <v>185</v>
      </c>
    </row>
    <row r="277" spans="1:4" x14ac:dyDescent="0.25">
      <c r="A277" s="15" t="s">
        <v>464</v>
      </c>
      <c r="B277" s="15" t="s">
        <v>467</v>
      </c>
      <c r="C277" s="15">
        <v>31</v>
      </c>
      <c r="D277" s="16">
        <v>62</v>
      </c>
    </row>
    <row r="278" spans="1:4" x14ac:dyDescent="0.25">
      <c r="A278" s="15" t="s">
        <v>484</v>
      </c>
      <c r="B278" s="15" t="s">
        <v>469</v>
      </c>
      <c r="C278" s="15">
        <v>25</v>
      </c>
      <c r="D278" s="16">
        <v>125</v>
      </c>
    </row>
    <row r="279" spans="1:4" x14ac:dyDescent="0.25">
      <c r="A279" s="15" t="s">
        <v>481</v>
      </c>
      <c r="B279" s="15" t="s">
        <v>469</v>
      </c>
      <c r="C279" s="15">
        <v>15</v>
      </c>
      <c r="D279" s="16">
        <v>75</v>
      </c>
    </row>
    <row r="280" spans="1:4" x14ac:dyDescent="0.25">
      <c r="A280" s="15" t="s">
        <v>476</v>
      </c>
      <c r="B280" s="15" t="s">
        <v>469</v>
      </c>
      <c r="C280" s="15">
        <v>14</v>
      </c>
      <c r="D280" s="16">
        <v>56</v>
      </c>
    </row>
    <row r="281" spans="1:4" x14ac:dyDescent="0.25">
      <c r="A281" s="15" t="s">
        <v>485</v>
      </c>
      <c r="B281" s="15" t="s">
        <v>467</v>
      </c>
      <c r="C281" s="15">
        <v>39</v>
      </c>
      <c r="D281" s="16">
        <v>195</v>
      </c>
    </row>
    <row r="282" spans="1:4" x14ac:dyDescent="0.25">
      <c r="A282" s="15" t="s">
        <v>464</v>
      </c>
      <c r="B282" s="15" t="s">
        <v>468</v>
      </c>
      <c r="C282" s="15">
        <v>26</v>
      </c>
      <c r="D282" s="16">
        <v>52</v>
      </c>
    </row>
    <row r="283" spans="1:4" x14ac:dyDescent="0.25">
      <c r="A283" s="15" t="s">
        <v>484</v>
      </c>
      <c r="B283" s="15" t="s">
        <v>465</v>
      </c>
      <c r="C283" s="15">
        <v>33</v>
      </c>
      <c r="D283" s="16">
        <v>99</v>
      </c>
    </row>
    <row r="284" spans="1:4" x14ac:dyDescent="0.25">
      <c r="A284" s="15" t="s">
        <v>474</v>
      </c>
      <c r="B284" s="15" t="s">
        <v>470</v>
      </c>
      <c r="C284" s="15">
        <v>20</v>
      </c>
      <c r="D284" s="16">
        <v>80</v>
      </c>
    </row>
    <row r="285" spans="1:4" x14ac:dyDescent="0.25">
      <c r="A285" s="15" t="s">
        <v>23</v>
      </c>
      <c r="B285" s="15" t="s">
        <v>469</v>
      </c>
      <c r="C285" s="15">
        <v>38</v>
      </c>
      <c r="D285" s="16">
        <v>152</v>
      </c>
    </row>
    <row r="286" spans="1:4" x14ac:dyDescent="0.25">
      <c r="A286" s="15" t="s">
        <v>466</v>
      </c>
      <c r="B286" s="15" t="s">
        <v>470</v>
      </c>
      <c r="C286" s="15">
        <v>24</v>
      </c>
      <c r="D286" s="16">
        <v>48</v>
      </c>
    </row>
    <row r="287" spans="1:4" x14ac:dyDescent="0.25">
      <c r="A287" s="15" t="s">
        <v>476</v>
      </c>
      <c r="B287" s="15" t="s">
        <v>470</v>
      </c>
      <c r="C287" s="15">
        <v>26</v>
      </c>
      <c r="D287" s="16">
        <v>78</v>
      </c>
    </row>
    <row r="288" spans="1:4" x14ac:dyDescent="0.25">
      <c r="A288" s="15" t="s">
        <v>477</v>
      </c>
      <c r="B288" s="15" t="s">
        <v>470</v>
      </c>
      <c r="C288" s="15">
        <v>12</v>
      </c>
      <c r="D288" s="16">
        <v>36</v>
      </c>
    </row>
    <row r="289" spans="1:4" x14ac:dyDescent="0.25">
      <c r="A289" s="15" t="s">
        <v>482</v>
      </c>
      <c r="B289" s="15" t="s">
        <v>468</v>
      </c>
      <c r="C289" s="15">
        <v>38</v>
      </c>
      <c r="D289" s="16">
        <v>190</v>
      </c>
    </row>
    <row r="290" spans="1:4" x14ac:dyDescent="0.25">
      <c r="A290" s="15" t="s">
        <v>476</v>
      </c>
      <c r="B290" s="15" t="s">
        <v>469</v>
      </c>
      <c r="C290" s="15">
        <v>16</v>
      </c>
      <c r="D290" s="16">
        <v>80</v>
      </c>
    </row>
    <row r="291" spans="1:4" x14ac:dyDescent="0.25">
      <c r="A291" s="15" t="s">
        <v>23</v>
      </c>
      <c r="B291" s="15" t="s">
        <v>470</v>
      </c>
      <c r="C291" s="15">
        <v>22</v>
      </c>
      <c r="D291" s="16">
        <v>66</v>
      </c>
    </row>
    <row r="292" spans="1:4" x14ac:dyDescent="0.25">
      <c r="A292" s="15" t="s">
        <v>480</v>
      </c>
      <c r="B292" s="15" t="s">
        <v>465</v>
      </c>
      <c r="C292" s="15">
        <v>13</v>
      </c>
      <c r="D292" s="16">
        <v>52</v>
      </c>
    </row>
    <row r="293" spans="1:4" x14ac:dyDescent="0.25">
      <c r="A293" s="15" t="s">
        <v>478</v>
      </c>
      <c r="B293" s="15" t="s">
        <v>468</v>
      </c>
      <c r="C293" s="15">
        <v>18</v>
      </c>
      <c r="D293" s="16">
        <v>72</v>
      </c>
    </row>
    <row r="294" spans="1:4" x14ac:dyDescent="0.25">
      <c r="A294" s="15" t="s">
        <v>487</v>
      </c>
      <c r="B294" s="15" t="s">
        <v>470</v>
      </c>
      <c r="C294" s="15">
        <v>20</v>
      </c>
      <c r="D294" s="16">
        <v>40</v>
      </c>
    </row>
    <row r="295" spans="1:4" x14ac:dyDescent="0.25">
      <c r="A295" s="15" t="s">
        <v>483</v>
      </c>
      <c r="B295" s="15" t="s">
        <v>468</v>
      </c>
      <c r="C295" s="15">
        <v>25</v>
      </c>
      <c r="D295" s="16">
        <v>125</v>
      </c>
    </row>
    <row r="296" spans="1:4" x14ac:dyDescent="0.25">
      <c r="A296" s="15" t="s">
        <v>476</v>
      </c>
      <c r="B296" s="15" t="s">
        <v>469</v>
      </c>
      <c r="C296" s="15">
        <v>30</v>
      </c>
      <c r="D296" s="16">
        <v>60</v>
      </c>
    </row>
    <row r="297" spans="1:4" x14ac:dyDescent="0.25">
      <c r="A297" s="15" t="s">
        <v>480</v>
      </c>
      <c r="B297" s="15" t="s">
        <v>465</v>
      </c>
      <c r="C297" s="15">
        <v>26</v>
      </c>
      <c r="D297" s="16">
        <v>104</v>
      </c>
    </row>
    <row r="298" spans="1:4" x14ac:dyDescent="0.25">
      <c r="A298" s="15" t="s">
        <v>480</v>
      </c>
      <c r="B298" s="15" t="s">
        <v>470</v>
      </c>
      <c r="C298" s="15">
        <v>27</v>
      </c>
      <c r="D298" s="16">
        <v>108</v>
      </c>
    </row>
    <row r="299" spans="1:4" x14ac:dyDescent="0.25">
      <c r="A299" s="15" t="s">
        <v>476</v>
      </c>
      <c r="B299" s="15" t="s">
        <v>465</v>
      </c>
      <c r="C299" s="15">
        <v>13</v>
      </c>
      <c r="D299" s="16">
        <v>26</v>
      </c>
    </row>
    <row r="300" spans="1:4" x14ac:dyDescent="0.25">
      <c r="A300" s="15" t="s">
        <v>23</v>
      </c>
      <c r="B300" s="15" t="s">
        <v>469</v>
      </c>
      <c r="C300" s="15">
        <v>39</v>
      </c>
      <c r="D300" s="16">
        <v>195</v>
      </c>
    </row>
    <row r="301" spans="1:4" x14ac:dyDescent="0.25">
      <c r="A301" s="15" t="s">
        <v>485</v>
      </c>
      <c r="B301" s="15" t="s">
        <v>465</v>
      </c>
      <c r="C301" s="15">
        <v>31</v>
      </c>
      <c r="D301" s="16">
        <v>62</v>
      </c>
    </row>
    <row r="302" spans="1:4" x14ac:dyDescent="0.25">
      <c r="A302" s="15" t="s">
        <v>23</v>
      </c>
      <c r="B302" s="15" t="s">
        <v>470</v>
      </c>
      <c r="C302" s="15">
        <v>23</v>
      </c>
      <c r="D302" s="16">
        <v>69</v>
      </c>
    </row>
    <row r="303" spans="1:4" x14ac:dyDescent="0.25">
      <c r="A303" s="15" t="s">
        <v>475</v>
      </c>
      <c r="B303" s="15" t="s">
        <v>468</v>
      </c>
      <c r="C303" s="15">
        <v>17</v>
      </c>
      <c r="D303" s="16">
        <v>85</v>
      </c>
    </row>
    <row r="304" spans="1:4" x14ac:dyDescent="0.25">
      <c r="A304" s="15" t="s">
        <v>482</v>
      </c>
      <c r="B304" s="15" t="s">
        <v>467</v>
      </c>
      <c r="C304" s="15">
        <v>12</v>
      </c>
      <c r="D304" s="16">
        <v>48</v>
      </c>
    </row>
    <row r="305" spans="1:4" x14ac:dyDescent="0.25">
      <c r="A305" s="15" t="s">
        <v>485</v>
      </c>
      <c r="B305" s="15" t="s">
        <v>465</v>
      </c>
      <c r="C305" s="15">
        <v>12</v>
      </c>
      <c r="D305" s="16">
        <v>60</v>
      </c>
    </row>
    <row r="306" spans="1:4" x14ac:dyDescent="0.25">
      <c r="A306" s="15" t="s">
        <v>487</v>
      </c>
      <c r="B306" s="15" t="s">
        <v>470</v>
      </c>
      <c r="C306" s="15">
        <v>15</v>
      </c>
      <c r="D306" s="16">
        <v>30</v>
      </c>
    </row>
    <row r="307" spans="1:4" x14ac:dyDescent="0.25">
      <c r="A307" s="15" t="s">
        <v>481</v>
      </c>
      <c r="B307" s="15" t="s">
        <v>470</v>
      </c>
      <c r="C307" s="15">
        <v>33</v>
      </c>
      <c r="D307" s="16">
        <v>99</v>
      </c>
    </row>
    <row r="308" spans="1:4" x14ac:dyDescent="0.25">
      <c r="A308" s="15" t="s">
        <v>475</v>
      </c>
      <c r="B308" s="15" t="s">
        <v>465</v>
      </c>
      <c r="C308" s="15">
        <v>10</v>
      </c>
      <c r="D308" s="16">
        <v>40</v>
      </c>
    </row>
    <row r="309" spans="1:4" x14ac:dyDescent="0.25">
      <c r="A309" s="15" t="s">
        <v>476</v>
      </c>
      <c r="B309" s="15" t="s">
        <v>469</v>
      </c>
      <c r="C309" s="15">
        <v>16</v>
      </c>
      <c r="D309" s="16">
        <v>48</v>
      </c>
    </row>
    <row r="310" spans="1:4" x14ac:dyDescent="0.25">
      <c r="A310" s="15" t="s">
        <v>466</v>
      </c>
      <c r="B310" s="15" t="s">
        <v>469</v>
      </c>
      <c r="C310" s="15">
        <v>12</v>
      </c>
      <c r="D310" s="16">
        <v>48</v>
      </c>
    </row>
    <row r="311" spans="1:4" x14ac:dyDescent="0.25">
      <c r="A311" s="15" t="s">
        <v>485</v>
      </c>
      <c r="B311" s="15" t="s">
        <v>465</v>
      </c>
      <c r="C311" s="15">
        <v>32</v>
      </c>
      <c r="D311" s="16">
        <v>160</v>
      </c>
    </row>
    <row r="312" spans="1:4" x14ac:dyDescent="0.25">
      <c r="A312" s="15" t="s">
        <v>478</v>
      </c>
      <c r="B312" s="15" t="s">
        <v>468</v>
      </c>
      <c r="C312" s="15">
        <v>18</v>
      </c>
      <c r="D312" s="16">
        <v>54</v>
      </c>
    </row>
    <row r="313" spans="1:4" x14ac:dyDescent="0.25">
      <c r="A313" s="15" t="s">
        <v>475</v>
      </c>
      <c r="B313" s="15" t="s">
        <v>468</v>
      </c>
      <c r="C313" s="15">
        <v>39</v>
      </c>
      <c r="D313" s="16">
        <v>195</v>
      </c>
    </row>
    <row r="314" spans="1:4" x14ac:dyDescent="0.25">
      <c r="A314" s="15" t="s">
        <v>471</v>
      </c>
      <c r="B314" s="15" t="s">
        <v>467</v>
      </c>
      <c r="C314" s="15">
        <v>34</v>
      </c>
      <c r="D314" s="16">
        <v>136</v>
      </c>
    </row>
    <row r="315" spans="1:4" x14ac:dyDescent="0.25">
      <c r="A315" s="15" t="s">
        <v>471</v>
      </c>
      <c r="B315" s="15" t="s">
        <v>467</v>
      </c>
      <c r="C315" s="15">
        <v>26</v>
      </c>
      <c r="D315" s="16">
        <v>130</v>
      </c>
    </row>
    <row r="316" spans="1:4" x14ac:dyDescent="0.25">
      <c r="A316" s="15" t="s">
        <v>487</v>
      </c>
      <c r="B316" s="15" t="s">
        <v>469</v>
      </c>
      <c r="C316" s="15">
        <v>22</v>
      </c>
      <c r="D316" s="16">
        <v>88</v>
      </c>
    </row>
    <row r="317" spans="1:4" x14ac:dyDescent="0.25">
      <c r="A317" s="15" t="s">
        <v>476</v>
      </c>
      <c r="B317" s="15" t="s">
        <v>470</v>
      </c>
      <c r="C317" s="15">
        <v>11</v>
      </c>
      <c r="D317" s="16">
        <v>55</v>
      </c>
    </row>
    <row r="318" spans="1:4" x14ac:dyDescent="0.25">
      <c r="A318" s="15" t="s">
        <v>476</v>
      </c>
      <c r="B318" s="15" t="s">
        <v>467</v>
      </c>
      <c r="C318" s="15">
        <v>35</v>
      </c>
      <c r="D318" s="16">
        <v>70</v>
      </c>
    </row>
    <row r="319" spans="1:4" x14ac:dyDescent="0.25">
      <c r="A319" s="15" t="s">
        <v>466</v>
      </c>
      <c r="B319" s="15" t="s">
        <v>469</v>
      </c>
      <c r="C319" s="15">
        <v>39</v>
      </c>
      <c r="D319" s="16">
        <v>78</v>
      </c>
    </row>
    <row r="320" spans="1:4" x14ac:dyDescent="0.25">
      <c r="A320" s="15" t="s">
        <v>481</v>
      </c>
      <c r="B320" s="15" t="s">
        <v>467</v>
      </c>
      <c r="C320" s="15">
        <v>19</v>
      </c>
      <c r="D320" s="16">
        <v>57</v>
      </c>
    </row>
    <row r="321" spans="1:4" x14ac:dyDescent="0.25">
      <c r="A321" s="15" t="s">
        <v>478</v>
      </c>
      <c r="B321" s="15" t="s">
        <v>468</v>
      </c>
      <c r="C321" s="15">
        <v>34</v>
      </c>
      <c r="D321" s="16">
        <v>136</v>
      </c>
    </row>
    <row r="322" spans="1:4" x14ac:dyDescent="0.25">
      <c r="A322" s="15" t="s">
        <v>482</v>
      </c>
      <c r="B322" s="15" t="s">
        <v>469</v>
      </c>
      <c r="C322" s="15">
        <v>13</v>
      </c>
      <c r="D322" s="16">
        <v>52</v>
      </c>
    </row>
    <row r="323" spans="1:4" x14ac:dyDescent="0.25">
      <c r="A323" s="15" t="s">
        <v>485</v>
      </c>
      <c r="B323" s="15" t="s">
        <v>470</v>
      </c>
      <c r="C323" s="15">
        <v>36</v>
      </c>
      <c r="D323" s="16">
        <v>108</v>
      </c>
    </row>
    <row r="324" spans="1:4" x14ac:dyDescent="0.25">
      <c r="A324" s="15" t="s">
        <v>478</v>
      </c>
      <c r="B324" s="15" t="s">
        <v>470</v>
      </c>
      <c r="C324" s="15">
        <v>32</v>
      </c>
      <c r="D324" s="16">
        <v>64</v>
      </c>
    </row>
    <row r="325" spans="1:4" x14ac:dyDescent="0.25">
      <c r="A325" s="15" t="s">
        <v>464</v>
      </c>
      <c r="B325" s="15" t="s">
        <v>465</v>
      </c>
      <c r="C325" s="15">
        <v>22</v>
      </c>
      <c r="D325" s="16">
        <v>66</v>
      </c>
    </row>
    <row r="326" spans="1:4" x14ac:dyDescent="0.25">
      <c r="A326" s="15" t="s">
        <v>485</v>
      </c>
      <c r="B326" s="15" t="s">
        <v>468</v>
      </c>
      <c r="C326" s="15">
        <v>26</v>
      </c>
      <c r="D326" s="16">
        <v>52</v>
      </c>
    </row>
    <row r="327" spans="1:4" x14ac:dyDescent="0.25">
      <c r="A327" s="15" t="s">
        <v>483</v>
      </c>
      <c r="B327" s="15" t="s">
        <v>469</v>
      </c>
      <c r="C327" s="15">
        <v>34</v>
      </c>
      <c r="D327" s="16">
        <v>68</v>
      </c>
    </row>
    <row r="328" spans="1:4" x14ac:dyDescent="0.25">
      <c r="A328" s="15" t="s">
        <v>481</v>
      </c>
      <c r="B328" s="15" t="s">
        <v>465</v>
      </c>
      <c r="C328" s="15">
        <v>17</v>
      </c>
      <c r="D328" s="16">
        <v>51</v>
      </c>
    </row>
    <row r="329" spans="1:4" x14ac:dyDescent="0.25">
      <c r="A329" s="15" t="s">
        <v>483</v>
      </c>
      <c r="B329" s="15" t="s">
        <v>469</v>
      </c>
      <c r="C329" s="15">
        <v>29</v>
      </c>
      <c r="D329" s="16">
        <v>116</v>
      </c>
    </row>
    <row r="330" spans="1:4" x14ac:dyDescent="0.25">
      <c r="A330" s="15" t="s">
        <v>487</v>
      </c>
      <c r="B330" s="15" t="s">
        <v>470</v>
      </c>
      <c r="C330" s="15">
        <v>32</v>
      </c>
      <c r="D330" s="16">
        <v>160</v>
      </c>
    </row>
    <row r="331" spans="1:4" x14ac:dyDescent="0.25">
      <c r="A331" s="15" t="s">
        <v>485</v>
      </c>
      <c r="B331" s="15" t="s">
        <v>469</v>
      </c>
      <c r="C331" s="15">
        <v>26</v>
      </c>
      <c r="D331" s="16">
        <v>52</v>
      </c>
    </row>
    <row r="332" spans="1:4" x14ac:dyDescent="0.25">
      <c r="A332" s="15" t="s">
        <v>481</v>
      </c>
      <c r="B332" s="15" t="s">
        <v>468</v>
      </c>
      <c r="C332" s="15">
        <v>33</v>
      </c>
      <c r="D332" s="16">
        <v>132</v>
      </c>
    </row>
    <row r="333" spans="1:4" x14ac:dyDescent="0.25">
      <c r="A333" s="15" t="s">
        <v>471</v>
      </c>
      <c r="B333" s="15" t="s">
        <v>467</v>
      </c>
      <c r="C333" s="15">
        <v>24</v>
      </c>
      <c r="D333" s="16">
        <v>120</v>
      </c>
    </row>
    <row r="334" spans="1:4" x14ac:dyDescent="0.25">
      <c r="A334" s="15" t="s">
        <v>23</v>
      </c>
      <c r="B334" s="15" t="s">
        <v>467</v>
      </c>
      <c r="C334" s="15">
        <v>27</v>
      </c>
      <c r="D334" s="16">
        <v>54</v>
      </c>
    </row>
    <row r="335" spans="1:4" x14ac:dyDescent="0.25">
      <c r="A335" s="15" t="s">
        <v>481</v>
      </c>
      <c r="B335" s="15" t="s">
        <v>465</v>
      </c>
      <c r="C335" s="15">
        <v>11</v>
      </c>
      <c r="D335" s="16">
        <v>22</v>
      </c>
    </row>
    <row r="336" spans="1:4" x14ac:dyDescent="0.25">
      <c r="A336" s="15" t="s">
        <v>477</v>
      </c>
      <c r="B336" s="15" t="s">
        <v>468</v>
      </c>
      <c r="C336" s="15">
        <v>35</v>
      </c>
      <c r="D336" s="16">
        <v>175</v>
      </c>
    </row>
    <row r="337" spans="1:4" x14ac:dyDescent="0.25">
      <c r="A337" s="15" t="s">
        <v>23</v>
      </c>
      <c r="B337" s="15" t="s">
        <v>465</v>
      </c>
      <c r="C337" s="15">
        <v>13</v>
      </c>
      <c r="D337" s="16">
        <v>39</v>
      </c>
    </row>
    <row r="338" spans="1:4" x14ac:dyDescent="0.25">
      <c r="A338" s="15" t="s">
        <v>482</v>
      </c>
      <c r="B338" s="15" t="s">
        <v>467</v>
      </c>
      <c r="C338" s="15">
        <v>38</v>
      </c>
      <c r="D338" s="16">
        <v>152</v>
      </c>
    </row>
    <row r="339" spans="1:4" x14ac:dyDescent="0.25">
      <c r="A339" s="15" t="s">
        <v>464</v>
      </c>
      <c r="B339" s="15" t="s">
        <v>467</v>
      </c>
      <c r="C339" s="15">
        <v>30</v>
      </c>
      <c r="D339" s="16">
        <v>90</v>
      </c>
    </row>
    <row r="340" spans="1:4" x14ac:dyDescent="0.25">
      <c r="A340" s="15" t="s">
        <v>473</v>
      </c>
      <c r="B340" s="15" t="s">
        <v>465</v>
      </c>
      <c r="C340" s="15">
        <v>21</v>
      </c>
      <c r="D340" s="16">
        <v>63</v>
      </c>
    </row>
    <row r="341" spans="1:4" x14ac:dyDescent="0.25">
      <c r="A341" s="15" t="s">
        <v>466</v>
      </c>
      <c r="B341" s="15" t="s">
        <v>467</v>
      </c>
      <c r="C341" s="15">
        <v>21</v>
      </c>
      <c r="D341" s="16">
        <v>105</v>
      </c>
    </row>
    <row r="342" spans="1:4" x14ac:dyDescent="0.25">
      <c r="A342" s="15" t="s">
        <v>486</v>
      </c>
      <c r="B342" s="15" t="s">
        <v>467</v>
      </c>
      <c r="C342" s="15">
        <v>26</v>
      </c>
      <c r="D342" s="16">
        <v>104</v>
      </c>
    </row>
    <row r="343" spans="1:4" x14ac:dyDescent="0.25">
      <c r="A343" s="15" t="s">
        <v>474</v>
      </c>
      <c r="B343" s="15" t="s">
        <v>465</v>
      </c>
      <c r="C343" s="15">
        <v>17</v>
      </c>
      <c r="D343" s="16">
        <v>68</v>
      </c>
    </row>
    <row r="344" spans="1:4" x14ac:dyDescent="0.25">
      <c r="A344" s="15" t="s">
        <v>474</v>
      </c>
      <c r="B344" s="15" t="s">
        <v>469</v>
      </c>
      <c r="C344" s="15">
        <v>16</v>
      </c>
      <c r="D344" s="16">
        <v>48</v>
      </c>
    </row>
    <row r="345" spans="1:4" x14ac:dyDescent="0.25">
      <c r="A345" s="15" t="s">
        <v>474</v>
      </c>
      <c r="B345" s="15" t="s">
        <v>467</v>
      </c>
      <c r="C345" s="15">
        <v>29</v>
      </c>
      <c r="D345" s="16">
        <v>87</v>
      </c>
    </row>
    <row r="346" spans="1:4" x14ac:dyDescent="0.25">
      <c r="A346" s="15" t="s">
        <v>481</v>
      </c>
      <c r="B346" s="15" t="s">
        <v>470</v>
      </c>
      <c r="C346" s="15">
        <v>34</v>
      </c>
      <c r="D346" s="16">
        <v>102</v>
      </c>
    </row>
    <row r="347" spans="1:4" x14ac:dyDescent="0.25">
      <c r="A347" s="15" t="s">
        <v>480</v>
      </c>
      <c r="B347" s="15" t="s">
        <v>467</v>
      </c>
      <c r="C347" s="15">
        <v>11</v>
      </c>
      <c r="D347" s="16">
        <v>55</v>
      </c>
    </row>
    <row r="348" spans="1:4" x14ac:dyDescent="0.25">
      <c r="A348" s="15" t="s">
        <v>480</v>
      </c>
      <c r="B348" s="15" t="s">
        <v>470</v>
      </c>
      <c r="C348" s="15">
        <v>18</v>
      </c>
      <c r="D348" s="16">
        <v>54</v>
      </c>
    </row>
    <row r="349" spans="1:4" x14ac:dyDescent="0.25">
      <c r="A349" s="15" t="s">
        <v>483</v>
      </c>
      <c r="B349" s="15" t="s">
        <v>465</v>
      </c>
      <c r="C349" s="15">
        <v>33</v>
      </c>
      <c r="D349" s="16">
        <v>99</v>
      </c>
    </row>
    <row r="350" spans="1:4" x14ac:dyDescent="0.25">
      <c r="A350" s="15" t="s">
        <v>464</v>
      </c>
      <c r="B350" s="15" t="s">
        <v>470</v>
      </c>
      <c r="C350" s="15">
        <v>25</v>
      </c>
      <c r="D350" s="16">
        <v>75</v>
      </c>
    </row>
    <row r="351" spans="1:4" x14ac:dyDescent="0.25">
      <c r="A351" s="15" t="s">
        <v>471</v>
      </c>
      <c r="B351" s="15" t="s">
        <v>469</v>
      </c>
      <c r="C351" s="15">
        <v>39</v>
      </c>
      <c r="D351" s="16">
        <v>117</v>
      </c>
    </row>
    <row r="352" spans="1:4" x14ac:dyDescent="0.25">
      <c r="A352" s="15" t="s">
        <v>479</v>
      </c>
      <c r="B352" s="15" t="s">
        <v>470</v>
      </c>
      <c r="C352" s="15">
        <v>33</v>
      </c>
      <c r="D352" s="16">
        <v>165</v>
      </c>
    </row>
    <row r="353" spans="1:4" x14ac:dyDescent="0.25">
      <c r="A353" s="15" t="s">
        <v>485</v>
      </c>
      <c r="B353" s="15" t="s">
        <v>470</v>
      </c>
      <c r="C353" s="15">
        <v>20</v>
      </c>
      <c r="D353" s="16">
        <v>100</v>
      </c>
    </row>
    <row r="354" spans="1:4" x14ac:dyDescent="0.25">
      <c r="A354" s="15" t="s">
        <v>476</v>
      </c>
      <c r="B354" s="15" t="s">
        <v>470</v>
      </c>
      <c r="C354" s="15">
        <v>24</v>
      </c>
      <c r="D354" s="16">
        <v>120</v>
      </c>
    </row>
    <row r="355" spans="1:4" x14ac:dyDescent="0.25">
      <c r="A355" s="15" t="s">
        <v>475</v>
      </c>
      <c r="B355" s="15" t="s">
        <v>470</v>
      </c>
      <c r="C355" s="15">
        <v>13</v>
      </c>
      <c r="D355" s="16">
        <v>65</v>
      </c>
    </row>
    <row r="356" spans="1:4" x14ac:dyDescent="0.25">
      <c r="A356" s="15" t="s">
        <v>480</v>
      </c>
      <c r="B356" s="15" t="s">
        <v>468</v>
      </c>
      <c r="C356" s="15">
        <v>20</v>
      </c>
      <c r="D356" s="16">
        <v>80</v>
      </c>
    </row>
    <row r="357" spans="1:4" x14ac:dyDescent="0.25">
      <c r="A357" s="15" t="s">
        <v>23</v>
      </c>
      <c r="B357" s="15" t="s">
        <v>467</v>
      </c>
      <c r="C357" s="15">
        <v>23</v>
      </c>
      <c r="D357" s="16">
        <v>69</v>
      </c>
    </row>
    <row r="358" spans="1:4" x14ac:dyDescent="0.25">
      <c r="A358" s="15" t="s">
        <v>23</v>
      </c>
      <c r="B358" s="15" t="s">
        <v>469</v>
      </c>
      <c r="C358" s="15">
        <v>22</v>
      </c>
      <c r="D358" s="16">
        <v>44</v>
      </c>
    </row>
    <row r="359" spans="1:4" x14ac:dyDescent="0.25">
      <c r="A359" s="15" t="s">
        <v>484</v>
      </c>
      <c r="B359" s="15" t="s">
        <v>469</v>
      </c>
      <c r="C359" s="15">
        <v>33</v>
      </c>
      <c r="D359" s="16">
        <v>132</v>
      </c>
    </row>
    <row r="360" spans="1:4" x14ac:dyDescent="0.25">
      <c r="A360" s="15" t="s">
        <v>482</v>
      </c>
      <c r="B360" s="15" t="s">
        <v>470</v>
      </c>
      <c r="C360" s="15">
        <v>40</v>
      </c>
      <c r="D360" s="16">
        <v>160</v>
      </c>
    </row>
    <row r="361" spans="1:4" x14ac:dyDescent="0.25">
      <c r="A361" s="15" t="s">
        <v>485</v>
      </c>
      <c r="B361" s="15" t="s">
        <v>470</v>
      </c>
      <c r="C361" s="15">
        <v>30</v>
      </c>
      <c r="D361" s="16">
        <v>120</v>
      </c>
    </row>
    <row r="362" spans="1:4" x14ac:dyDescent="0.25">
      <c r="A362" s="15" t="s">
        <v>474</v>
      </c>
      <c r="B362" s="15" t="s">
        <v>465</v>
      </c>
      <c r="C362" s="15">
        <v>25</v>
      </c>
      <c r="D362" s="16">
        <v>75</v>
      </c>
    </row>
    <row r="363" spans="1:4" x14ac:dyDescent="0.25">
      <c r="A363" s="15" t="s">
        <v>478</v>
      </c>
      <c r="B363" s="15" t="s">
        <v>469</v>
      </c>
      <c r="C363" s="15">
        <v>37</v>
      </c>
      <c r="D363" s="16">
        <v>185</v>
      </c>
    </row>
    <row r="364" spans="1:4" x14ac:dyDescent="0.25">
      <c r="A364" s="15" t="s">
        <v>484</v>
      </c>
      <c r="B364" s="15" t="s">
        <v>467</v>
      </c>
      <c r="C364" s="15">
        <v>33</v>
      </c>
      <c r="D364" s="16">
        <v>99</v>
      </c>
    </row>
    <row r="365" spans="1:4" x14ac:dyDescent="0.25">
      <c r="A365" s="15" t="s">
        <v>479</v>
      </c>
      <c r="B365" s="15" t="s">
        <v>470</v>
      </c>
      <c r="C365" s="15">
        <v>17</v>
      </c>
      <c r="D365" s="16">
        <v>68</v>
      </c>
    </row>
    <row r="366" spans="1:4" x14ac:dyDescent="0.25">
      <c r="A366" s="15" t="s">
        <v>477</v>
      </c>
      <c r="B366" s="15" t="s">
        <v>465</v>
      </c>
      <c r="C366" s="15">
        <v>33</v>
      </c>
      <c r="D366" s="16">
        <v>132</v>
      </c>
    </row>
    <row r="367" spans="1:4" x14ac:dyDescent="0.25">
      <c r="A367" s="15" t="s">
        <v>480</v>
      </c>
      <c r="B367" s="15" t="s">
        <v>465</v>
      </c>
      <c r="C367" s="15">
        <v>21</v>
      </c>
      <c r="D367" s="16">
        <v>84</v>
      </c>
    </row>
    <row r="368" spans="1:4" x14ac:dyDescent="0.25">
      <c r="A368" s="15" t="s">
        <v>477</v>
      </c>
      <c r="B368" s="15" t="s">
        <v>469</v>
      </c>
      <c r="C368" s="15">
        <v>12</v>
      </c>
      <c r="D368" s="16">
        <v>48</v>
      </c>
    </row>
    <row r="369" spans="1:4" x14ac:dyDescent="0.25">
      <c r="A369" s="15" t="s">
        <v>464</v>
      </c>
      <c r="B369" s="15" t="s">
        <v>468</v>
      </c>
      <c r="C369" s="15">
        <v>18</v>
      </c>
      <c r="D369" s="16">
        <v>36</v>
      </c>
    </row>
    <row r="370" spans="1:4" x14ac:dyDescent="0.25">
      <c r="A370" s="15" t="s">
        <v>478</v>
      </c>
      <c r="B370" s="15" t="s">
        <v>469</v>
      </c>
      <c r="C370" s="15">
        <v>30</v>
      </c>
      <c r="D370" s="16">
        <v>150</v>
      </c>
    </row>
    <row r="371" spans="1:4" x14ac:dyDescent="0.25">
      <c r="A371" s="15" t="s">
        <v>478</v>
      </c>
      <c r="B371" s="15" t="s">
        <v>470</v>
      </c>
      <c r="C371" s="15">
        <v>26</v>
      </c>
      <c r="D371" s="16">
        <v>52</v>
      </c>
    </row>
    <row r="372" spans="1:4" x14ac:dyDescent="0.25">
      <c r="A372" s="15" t="s">
        <v>484</v>
      </c>
      <c r="B372" s="15" t="s">
        <v>465</v>
      </c>
      <c r="C372" s="15">
        <v>35</v>
      </c>
      <c r="D372" s="16">
        <v>175</v>
      </c>
    </row>
    <row r="373" spans="1:4" x14ac:dyDescent="0.25">
      <c r="A373" s="15" t="s">
        <v>482</v>
      </c>
      <c r="B373" s="15" t="s">
        <v>465</v>
      </c>
      <c r="C373" s="15">
        <v>19</v>
      </c>
      <c r="D373" s="16">
        <v>76</v>
      </c>
    </row>
    <row r="374" spans="1:4" x14ac:dyDescent="0.25">
      <c r="A374" s="15" t="s">
        <v>23</v>
      </c>
      <c r="B374" s="15" t="s">
        <v>467</v>
      </c>
      <c r="C374" s="15">
        <v>26</v>
      </c>
      <c r="D374" s="16">
        <v>52</v>
      </c>
    </row>
    <row r="375" spans="1:4" x14ac:dyDescent="0.25">
      <c r="A375" s="15" t="s">
        <v>485</v>
      </c>
      <c r="B375" s="15" t="s">
        <v>465</v>
      </c>
      <c r="C375" s="15">
        <v>28</v>
      </c>
      <c r="D375" s="16">
        <v>84</v>
      </c>
    </row>
    <row r="376" spans="1:4" x14ac:dyDescent="0.25">
      <c r="A376" s="15" t="s">
        <v>477</v>
      </c>
      <c r="B376" s="15" t="s">
        <v>465</v>
      </c>
      <c r="C376" s="15">
        <v>32</v>
      </c>
      <c r="D376" s="16">
        <v>160</v>
      </c>
    </row>
    <row r="377" spans="1:4" x14ac:dyDescent="0.25">
      <c r="A377" s="15" t="s">
        <v>481</v>
      </c>
      <c r="B377" s="15" t="s">
        <v>469</v>
      </c>
      <c r="C377" s="15">
        <v>39</v>
      </c>
      <c r="D377" s="16">
        <v>78</v>
      </c>
    </row>
    <row r="378" spans="1:4" x14ac:dyDescent="0.25">
      <c r="A378" s="15" t="s">
        <v>23</v>
      </c>
      <c r="B378" s="15" t="s">
        <v>468</v>
      </c>
      <c r="C378" s="15">
        <v>28</v>
      </c>
      <c r="D378" s="16">
        <v>112</v>
      </c>
    </row>
    <row r="379" spans="1:4" x14ac:dyDescent="0.25">
      <c r="A379" s="15" t="s">
        <v>481</v>
      </c>
      <c r="B379" s="15" t="s">
        <v>470</v>
      </c>
      <c r="C379" s="15">
        <v>16</v>
      </c>
      <c r="D379" s="16">
        <v>32</v>
      </c>
    </row>
    <row r="380" spans="1:4" x14ac:dyDescent="0.25">
      <c r="A380" s="15" t="s">
        <v>472</v>
      </c>
      <c r="B380" s="15" t="s">
        <v>470</v>
      </c>
      <c r="C380" s="15">
        <v>28</v>
      </c>
      <c r="D380" s="16">
        <v>112</v>
      </c>
    </row>
    <row r="381" spans="1:4" x14ac:dyDescent="0.25">
      <c r="A381" s="15" t="s">
        <v>464</v>
      </c>
      <c r="B381" s="15" t="s">
        <v>465</v>
      </c>
      <c r="C381" s="15">
        <v>34</v>
      </c>
      <c r="D381" s="16">
        <v>68</v>
      </c>
    </row>
    <row r="382" spans="1:4" x14ac:dyDescent="0.25">
      <c r="A382" s="15" t="s">
        <v>474</v>
      </c>
      <c r="B382" s="15" t="s">
        <v>469</v>
      </c>
      <c r="C382" s="15">
        <v>35</v>
      </c>
      <c r="D382" s="16">
        <v>70</v>
      </c>
    </row>
    <row r="383" spans="1:4" x14ac:dyDescent="0.25">
      <c r="A383" s="15" t="s">
        <v>23</v>
      </c>
      <c r="B383" s="15" t="s">
        <v>468</v>
      </c>
      <c r="C383" s="15">
        <v>27</v>
      </c>
      <c r="D383" s="16">
        <v>81</v>
      </c>
    </row>
    <row r="384" spans="1:4" x14ac:dyDescent="0.25">
      <c r="A384" s="15" t="s">
        <v>487</v>
      </c>
      <c r="B384" s="15" t="s">
        <v>470</v>
      </c>
      <c r="C384" s="15">
        <v>11</v>
      </c>
      <c r="D384" s="16">
        <v>55</v>
      </c>
    </row>
    <row r="385" spans="1:4" x14ac:dyDescent="0.25">
      <c r="A385" s="15" t="s">
        <v>464</v>
      </c>
      <c r="B385" s="15" t="s">
        <v>468</v>
      </c>
      <c r="C385" s="15">
        <v>28</v>
      </c>
      <c r="D385" s="16">
        <v>112</v>
      </c>
    </row>
    <row r="386" spans="1:4" x14ac:dyDescent="0.25">
      <c r="A386" s="15" t="s">
        <v>482</v>
      </c>
      <c r="B386" s="15" t="s">
        <v>465</v>
      </c>
      <c r="C386" s="15">
        <v>18</v>
      </c>
      <c r="D386" s="16">
        <v>90</v>
      </c>
    </row>
    <row r="387" spans="1:4" x14ac:dyDescent="0.25">
      <c r="A387" s="15" t="s">
        <v>480</v>
      </c>
      <c r="B387" s="15" t="s">
        <v>468</v>
      </c>
      <c r="C387" s="15">
        <v>13</v>
      </c>
      <c r="D387" s="16">
        <v>65</v>
      </c>
    </row>
    <row r="388" spans="1:4" x14ac:dyDescent="0.25">
      <c r="A388" s="15" t="s">
        <v>485</v>
      </c>
      <c r="B388" s="15" t="s">
        <v>467</v>
      </c>
      <c r="C388" s="15">
        <v>15</v>
      </c>
      <c r="D388" s="16">
        <v>60</v>
      </c>
    </row>
    <row r="389" spans="1:4" x14ac:dyDescent="0.25">
      <c r="A389" s="15" t="s">
        <v>477</v>
      </c>
      <c r="B389" s="15" t="s">
        <v>468</v>
      </c>
      <c r="C389" s="15">
        <v>34</v>
      </c>
      <c r="D389" s="16">
        <v>170</v>
      </c>
    </row>
    <row r="390" spans="1:4" x14ac:dyDescent="0.25">
      <c r="A390" s="15" t="s">
        <v>480</v>
      </c>
      <c r="B390" s="15" t="s">
        <v>468</v>
      </c>
      <c r="C390" s="15">
        <v>30</v>
      </c>
      <c r="D390" s="16">
        <v>90</v>
      </c>
    </row>
    <row r="391" spans="1:4" x14ac:dyDescent="0.25">
      <c r="A391" s="15" t="s">
        <v>481</v>
      </c>
      <c r="B391" s="15" t="s">
        <v>468</v>
      </c>
      <c r="C391" s="15">
        <v>12</v>
      </c>
      <c r="D391" s="16">
        <v>48</v>
      </c>
    </row>
    <row r="392" spans="1:4" x14ac:dyDescent="0.25">
      <c r="A392" s="15" t="s">
        <v>481</v>
      </c>
      <c r="B392" s="15" t="s">
        <v>465</v>
      </c>
      <c r="C392" s="15">
        <v>28</v>
      </c>
      <c r="D392" s="16">
        <v>140</v>
      </c>
    </row>
    <row r="393" spans="1:4" x14ac:dyDescent="0.25">
      <c r="A393" s="15" t="s">
        <v>464</v>
      </c>
      <c r="B393" s="15" t="s">
        <v>469</v>
      </c>
      <c r="C393" s="15">
        <v>16</v>
      </c>
      <c r="D393" s="16">
        <v>64</v>
      </c>
    </row>
    <row r="394" spans="1:4" x14ac:dyDescent="0.25">
      <c r="A394" s="15" t="s">
        <v>479</v>
      </c>
      <c r="B394" s="15" t="s">
        <v>469</v>
      </c>
      <c r="C394" s="15">
        <v>25</v>
      </c>
      <c r="D394" s="16">
        <v>100</v>
      </c>
    </row>
    <row r="395" spans="1:4" x14ac:dyDescent="0.25">
      <c r="A395" s="15" t="s">
        <v>473</v>
      </c>
      <c r="B395" s="15" t="s">
        <v>468</v>
      </c>
      <c r="C395" s="15">
        <v>10</v>
      </c>
      <c r="D395" s="16">
        <v>50</v>
      </c>
    </row>
    <row r="396" spans="1:4" x14ac:dyDescent="0.25">
      <c r="A396" s="15" t="s">
        <v>466</v>
      </c>
      <c r="B396" s="15" t="s">
        <v>465</v>
      </c>
      <c r="C396" s="15">
        <v>28</v>
      </c>
      <c r="D396" s="16">
        <v>140</v>
      </c>
    </row>
    <row r="397" spans="1:4" x14ac:dyDescent="0.25">
      <c r="A397" s="15" t="s">
        <v>481</v>
      </c>
      <c r="B397" s="15" t="s">
        <v>467</v>
      </c>
      <c r="C397" s="15">
        <v>11</v>
      </c>
      <c r="D397" s="16">
        <v>44</v>
      </c>
    </row>
    <row r="398" spans="1:4" x14ac:dyDescent="0.25">
      <c r="A398" s="15" t="s">
        <v>477</v>
      </c>
      <c r="B398" s="15" t="s">
        <v>465</v>
      </c>
      <c r="C398" s="15">
        <v>25</v>
      </c>
      <c r="D398" s="16">
        <v>50</v>
      </c>
    </row>
    <row r="399" spans="1:4" x14ac:dyDescent="0.25">
      <c r="A399" s="15" t="s">
        <v>482</v>
      </c>
      <c r="B399" s="15" t="s">
        <v>470</v>
      </c>
      <c r="C399" s="15">
        <v>22</v>
      </c>
      <c r="D399" s="16">
        <v>88</v>
      </c>
    </row>
    <row r="400" spans="1:4" x14ac:dyDescent="0.25">
      <c r="A400" s="15" t="s">
        <v>466</v>
      </c>
      <c r="B400" s="15" t="s">
        <v>467</v>
      </c>
      <c r="C400" s="15">
        <v>38</v>
      </c>
      <c r="D400" s="16">
        <v>114</v>
      </c>
    </row>
    <row r="401" spans="1:4" x14ac:dyDescent="0.25">
      <c r="A401" s="15" t="s">
        <v>483</v>
      </c>
      <c r="B401" s="15" t="s">
        <v>465</v>
      </c>
      <c r="C401" s="15">
        <v>14</v>
      </c>
      <c r="D401" s="16">
        <v>42</v>
      </c>
    </row>
    <row r="402" spans="1:4" x14ac:dyDescent="0.25">
      <c r="A402" s="15" t="s">
        <v>483</v>
      </c>
      <c r="B402" s="15" t="s">
        <v>469</v>
      </c>
      <c r="C402" s="15">
        <v>21</v>
      </c>
      <c r="D402" s="16">
        <v>42</v>
      </c>
    </row>
    <row r="403" spans="1:4" x14ac:dyDescent="0.25">
      <c r="A403" s="15" t="s">
        <v>479</v>
      </c>
      <c r="B403" s="15" t="s">
        <v>470</v>
      </c>
      <c r="C403" s="15">
        <v>19</v>
      </c>
      <c r="D403" s="16">
        <v>57</v>
      </c>
    </row>
    <row r="404" spans="1:4" x14ac:dyDescent="0.25">
      <c r="A404" s="15" t="s">
        <v>475</v>
      </c>
      <c r="B404" s="15" t="s">
        <v>468</v>
      </c>
      <c r="C404" s="15">
        <v>27</v>
      </c>
      <c r="D404" s="16">
        <v>54</v>
      </c>
    </row>
    <row r="405" spans="1:4" x14ac:dyDescent="0.25">
      <c r="A405" s="15" t="s">
        <v>23</v>
      </c>
      <c r="B405" s="15" t="s">
        <v>465</v>
      </c>
      <c r="C405" s="15">
        <v>28</v>
      </c>
      <c r="D405" s="16">
        <v>112</v>
      </c>
    </row>
    <row r="406" spans="1:4" x14ac:dyDescent="0.25">
      <c r="A406" s="15" t="s">
        <v>478</v>
      </c>
      <c r="B406" s="15" t="s">
        <v>470</v>
      </c>
      <c r="C406" s="15">
        <v>23</v>
      </c>
      <c r="D406" s="16">
        <v>69</v>
      </c>
    </row>
    <row r="407" spans="1:4" x14ac:dyDescent="0.25">
      <c r="A407" s="15" t="s">
        <v>466</v>
      </c>
      <c r="B407" s="15" t="s">
        <v>467</v>
      </c>
      <c r="C407" s="15">
        <v>27</v>
      </c>
      <c r="D407" s="16">
        <v>81</v>
      </c>
    </row>
    <row r="408" spans="1:4" x14ac:dyDescent="0.25">
      <c r="A408" s="15" t="s">
        <v>477</v>
      </c>
      <c r="B408" s="15" t="s">
        <v>470</v>
      </c>
      <c r="C408" s="15">
        <v>16</v>
      </c>
      <c r="D408" s="16">
        <v>64</v>
      </c>
    </row>
    <row r="409" spans="1:4" x14ac:dyDescent="0.25">
      <c r="A409" s="15" t="s">
        <v>484</v>
      </c>
      <c r="B409" s="15" t="s">
        <v>470</v>
      </c>
      <c r="C409" s="15">
        <v>26</v>
      </c>
      <c r="D409" s="16">
        <v>130</v>
      </c>
    </row>
    <row r="410" spans="1:4" x14ac:dyDescent="0.25">
      <c r="A410" s="15" t="s">
        <v>485</v>
      </c>
      <c r="B410" s="15" t="s">
        <v>465</v>
      </c>
      <c r="C410" s="15">
        <v>36</v>
      </c>
      <c r="D410" s="16">
        <v>144</v>
      </c>
    </row>
    <row r="411" spans="1:4" x14ac:dyDescent="0.25">
      <c r="A411" s="15" t="s">
        <v>471</v>
      </c>
      <c r="B411" s="15" t="s">
        <v>465</v>
      </c>
      <c r="C411" s="15">
        <v>32</v>
      </c>
      <c r="D411" s="16">
        <v>64</v>
      </c>
    </row>
    <row r="412" spans="1:4" x14ac:dyDescent="0.25">
      <c r="A412" s="15" t="s">
        <v>484</v>
      </c>
      <c r="B412" s="15" t="s">
        <v>470</v>
      </c>
      <c r="C412" s="15">
        <v>11</v>
      </c>
      <c r="D412" s="16">
        <v>33</v>
      </c>
    </row>
    <row r="413" spans="1:4" x14ac:dyDescent="0.25">
      <c r="A413" s="15" t="s">
        <v>475</v>
      </c>
      <c r="B413" s="15" t="s">
        <v>467</v>
      </c>
      <c r="C413" s="15">
        <v>18</v>
      </c>
      <c r="D413" s="16">
        <v>72</v>
      </c>
    </row>
    <row r="414" spans="1:4" x14ac:dyDescent="0.25">
      <c r="A414" s="15" t="s">
        <v>484</v>
      </c>
      <c r="B414" s="15" t="s">
        <v>470</v>
      </c>
      <c r="C414" s="15">
        <v>23</v>
      </c>
      <c r="D414" s="16">
        <v>46</v>
      </c>
    </row>
    <row r="415" spans="1:4" x14ac:dyDescent="0.25">
      <c r="A415" s="15" t="s">
        <v>487</v>
      </c>
      <c r="B415" s="15" t="s">
        <v>467</v>
      </c>
      <c r="C415" s="15">
        <v>13</v>
      </c>
      <c r="D415" s="16">
        <v>65</v>
      </c>
    </row>
    <row r="416" spans="1:4" x14ac:dyDescent="0.25">
      <c r="A416" s="15" t="s">
        <v>478</v>
      </c>
      <c r="B416" s="15" t="s">
        <v>467</v>
      </c>
      <c r="C416" s="15">
        <v>12</v>
      </c>
      <c r="D416" s="16">
        <v>24</v>
      </c>
    </row>
    <row r="417" spans="1:4" x14ac:dyDescent="0.25">
      <c r="A417" s="15" t="s">
        <v>484</v>
      </c>
      <c r="B417" s="15" t="s">
        <v>468</v>
      </c>
      <c r="C417" s="15">
        <v>15</v>
      </c>
      <c r="D417" s="16">
        <v>30</v>
      </c>
    </row>
    <row r="418" spans="1:4" x14ac:dyDescent="0.25">
      <c r="A418" s="15" t="s">
        <v>484</v>
      </c>
      <c r="B418" s="15" t="s">
        <v>465</v>
      </c>
      <c r="C418" s="15">
        <v>11</v>
      </c>
      <c r="D418" s="16">
        <v>55</v>
      </c>
    </row>
    <row r="419" spans="1:4" x14ac:dyDescent="0.25">
      <c r="A419" s="15" t="s">
        <v>23</v>
      </c>
      <c r="B419" s="15" t="s">
        <v>465</v>
      </c>
      <c r="C419" s="15">
        <v>25</v>
      </c>
      <c r="D419" s="16">
        <v>50</v>
      </c>
    </row>
    <row r="420" spans="1:4" x14ac:dyDescent="0.25">
      <c r="A420" s="15" t="s">
        <v>484</v>
      </c>
      <c r="B420" s="15" t="s">
        <v>467</v>
      </c>
      <c r="C420" s="15">
        <v>21</v>
      </c>
      <c r="D420" s="16">
        <v>84</v>
      </c>
    </row>
    <row r="421" spans="1:4" x14ac:dyDescent="0.25">
      <c r="A421" s="15" t="s">
        <v>466</v>
      </c>
      <c r="B421" s="15" t="s">
        <v>465</v>
      </c>
      <c r="C421" s="15">
        <v>28</v>
      </c>
      <c r="D421" s="16">
        <v>140</v>
      </c>
    </row>
    <row r="422" spans="1:4" x14ac:dyDescent="0.25">
      <c r="A422" s="15" t="s">
        <v>476</v>
      </c>
      <c r="B422" s="15" t="s">
        <v>467</v>
      </c>
      <c r="C422" s="15">
        <v>12</v>
      </c>
      <c r="D422" s="16">
        <v>36</v>
      </c>
    </row>
    <row r="423" spans="1:4" x14ac:dyDescent="0.25">
      <c r="A423" s="15" t="s">
        <v>23</v>
      </c>
      <c r="B423" s="15" t="s">
        <v>465</v>
      </c>
      <c r="C423" s="15">
        <v>18</v>
      </c>
      <c r="D423" s="16">
        <v>72</v>
      </c>
    </row>
    <row r="424" spans="1:4" x14ac:dyDescent="0.25">
      <c r="A424" s="15" t="s">
        <v>487</v>
      </c>
      <c r="B424" s="15" t="s">
        <v>468</v>
      </c>
      <c r="C424" s="15">
        <v>31</v>
      </c>
      <c r="D424" s="16">
        <v>62</v>
      </c>
    </row>
    <row r="425" spans="1:4" x14ac:dyDescent="0.25">
      <c r="A425" s="15" t="s">
        <v>483</v>
      </c>
      <c r="B425" s="15" t="s">
        <v>469</v>
      </c>
      <c r="C425" s="15">
        <v>36</v>
      </c>
      <c r="D425" s="16">
        <v>108</v>
      </c>
    </row>
    <row r="426" spans="1:4" x14ac:dyDescent="0.25">
      <c r="A426" s="15" t="s">
        <v>480</v>
      </c>
      <c r="B426" s="15" t="s">
        <v>469</v>
      </c>
      <c r="C426" s="15">
        <v>28</v>
      </c>
      <c r="D426" s="16">
        <v>56</v>
      </c>
    </row>
    <row r="427" spans="1:4" x14ac:dyDescent="0.25">
      <c r="A427" s="15" t="s">
        <v>472</v>
      </c>
      <c r="B427" s="15" t="s">
        <v>465</v>
      </c>
      <c r="C427" s="15">
        <v>37</v>
      </c>
      <c r="D427" s="16">
        <v>148</v>
      </c>
    </row>
    <row r="428" spans="1:4" x14ac:dyDescent="0.25">
      <c r="A428" s="15" t="s">
        <v>485</v>
      </c>
      <c r="B428" s="15" t="s">
        <v>465</v>
      </c>
      <c r="C428" s="15">
        <v>26</v>
      </c>
      <c r="D428" s="16">
        <v>52</v>
      </c>
    </row>
    <row r="429" spans="1:4" x14ac:dyDescent="0.25">
      <c r="A429" s="15" t="s">
        <v>478</v>
      </c>
      <c r="B429" s="15" t="s">
        <v>470</v>
      </c>
      <c r="C429" s="15">
        <v>13</v>
      </c>
      <c r="D429" s="16">
        <v>52</v>
      </c>
    </row>
    <row r="430" spans="1:4" x14ac:dyDescent="0.25">
      <c r="A430" s="15" t="s">
        <v>480</v>
      </c>
      <c r="B430" s="15" t="s">
        <v>468</v>
      </c>
      <c r="C430" s="15">
        <v>34</v>
      </c>
      <c r="D430" s="16">
        <v>170</v>
      </c>
    </row>
    <row r="431" spans="1:4" x14ac:dyDescent="0.25">
      <c r="A431" s="15" t="s">
        <v>473</v>
      </c>
      <c r="B431" s="15" t="s">
        <v>469</v>
      </c>
      <c r="C431" s="15">
        <v>11</v>
      </c>
      <c r="D431" s="16">
        <v>44</v>
      </c>
    </row>
    <row r="432" spans="1:4" x14ac:dyDescent="0.25">
      <c r="A432" s="15" t="s">
        <v>482</v>
      </c>
      <c r="B432" s="15" t="s">
        <v>470</v>
      </c>
      <c r="C432" s="15">
        <v>11</v>
      </c>
      <c r="D432" s="16">
        <v>55</v>
      </c>
    </row>
    <row r="433" spans="1:4" x14ac:dyDescent="0.25">
      <c r="A433" s="15" t="s">
        <v>472</v>
      </c>
      <c r="B433" s="15" t="s">
        <v>470</v>
      </c>
      <c r="C433" s="15">
        <v>30</v>
      </c>
      <c r="D433" s="16">
        <v>90</v>
      </c>
    </row>
    <row r="434" spans="1:4" x14ac:dyDescent="0.25">
      <c r="A434" s="15" t="s">
        <v>480</v>
      </c>
      <c r="B434" s="15" t="s">
        <v>465</v>
      </c>
      <c r="C434" s="15">
        <v>26</v>
      </c>
      <c r="D434" s="16">
        <v>130</v>
      </c>
    </row>
    <row r="435" spans="1:4" x14ac:dyDescent="0.25">
      <c r="A435" s="15" t="s">
        <v>477</v>
      </c>
      <c r="B435" s="15" t="s">
        <v>470</v>
      </c>
      <c r="C435" s="15">
        <v>40</v>
      </c>
      <c r="D435" s="16">
        <v>160</v>
      </c>
    </row>
    <row r="436" spans="1:4" x14ac:dyDescent="0.25">
      <c r="A436" s="15" t="s">
        <v>464</v>
      </c>
      <c r="B436" s="15" t="s">
        <v>470</v>
      </c>
      <c r="C436" s="15">
        <v>38</v>
      </c>
      <c r="D436" s="16">
        <v>114</v>
      </c>
    </row>
    <row r="437" spans="1:4" x14ac:dyDescent="0.25">
      <c r="A437" s="15" t="s">
        <v>486</v>
      </c>
      <c r="B437" s="15" t="s">
        <v>469</v>
      </c>
      <c r="C437" s="15">
        <v>22</v>
      </c>
      <c r="D437" s="16">
        <v>88</v>
      </c>
    </row>
    <row r="438" spans="1:4" x14ac:dyDescent="0.25">
      <c r="A438" s="15" t="s">
        <v>466</v>
      </c>
      <c r="B438" s="15" t="s">
        <v>470</v>
      </c>
      <c r="C438" s="15">
        <v>10</v>
      </c>
      <c r="D438" s="16">
        <v>30</v>
      </c>
    </row>
    <row r="439" spans="1:4" x14ac:dyDescent="0.25">
      <c r="A439" s="15" t="s">
        <v>471</v>
      </c>
      <c r="B439" s="15" t="s">
        <v>467</v>
      </c>
      <c r="C439" s="15">
        <v>24</v>
      </c>
      <c r="D439" s="16">
        <v>72</v>
      </c>
    </row>
    <row r="440" spans="1:4" x14ac:dyDescent="0.25">
      <c r="A440" s="15" t="s">
        <v>471</v>
      </c>
      <c r="B440" s="15" t="s">
        <v>470</v>
      </c>
      <c r="C440" s="15">
        <v>35</v>
      </c>
      <c r="D440" s="16">
        <v>70</v>
      </c>
    </row>
    <row r="441" spans="1:4" x14ac:dyDescent="0.25">
      <c r="A441" s="15" t="s">
        <v>480</v>
      </c>
      <c r="B441" s="15" t="s">
        <v>469</v>
      </c>
      <c r="C441" s="15">
        <v>21</v>
      </c>
      <c r="D441" s="16">
        <v>105</v>
      </c>
    </row>
    <row r="442" spans="1:4" x14ac:dyDescent="0.25">
      <c r="A442" s="15" t="s">
        <v>484</v>
      </c>
      <c r="B442" s="15" t="s">
        <v>468</v>
      </c>
      <c r="C442" s="15">
        <v>37</v>
      </c>
      <c r="D442" s="16">
        <v>111</v>
      </c>
    </row>
    <row r="443" spans="1:4" x14ac:dyDescent="0.25">
      <c r="A443" s="15" t="s">
        <v>471</v>
      </c>
      <c r="B443" s="15" t="s">
        <v>468</v>
      </c>
      <c r="C443" s="15">
        <v>35</v>
      </c>
      <c r="D443" s="16">
        <v>140</v>
      </c>
    </row>
    <row r="444" spans="1:4" x14ac:dyDescent="0.25">
      <c r="A444" s="15" t="s">
        <v>476</v>
      </c>
      <c r="B444" s="15" t="s">
        <v>468</v>
      </c>
      <c r="C444" s="15">
        <v>21</v>
      </c>
      <c r="D444" s="16">
        <v>105</v>
      </c>
    </row>
    <row r="445" spans="1:4" x14ac:dyDescent="0.25">
      <c r="A445" s="15" t="s">
        <v>487</v>
      </c>
      <c r="B445" s="15" t="s">
        <v>468</v>
      </c>
      <c r="C445" s="15">
        <v>39</v>
      </c>
      <c r="D445" s="16">
        <v>117</v>
      </c>
    </row>
    <row r="446" spans="1:4" x14ac:dyDescent="0.25">
      <c r="A446" s="15" t="s">
        <v>480</v>
      </c>
      <c r="B446" s="15" t="s">
        <v>468</v>
      </c>
      <c r="C446" s="15">
        <v>32</v>
      </c>
      <c r="D446" s="16">
        <v>64</v>
      </c>
    </row>
    <row r="447" spans="1:4" x14ac:dyDescent="0.25">
      <c r="A447" s="15" t="s">
        <v>486</v>
      </c>
      <c r="B447" s="15" t="s">
        <v>470</v>
      </c>
      <c r="C447" s="15">
        <v>13</v>
      </c>
      <c r="D447" s="16">
        <v>26</v>
      </c>
    </row>
    <row r="448" spans="1:4" x14ac:dyDescent="0.25">
      <c r="A448" s="15" t="s">
        <v>485</v>
      </c>
      <c r="B448" s="15" t="s">
        <v>465</v>
      </c>
      <c r="C448" s="15">
        <v>37</v>
      </c>
      <c r="D448" s="16">
        <v>111</v>
      </c>
    </row>
    <row r="449" spans="1:4" x14ac:dyDescent="0.25">
      <c r="A449" s="15" t="s">
        <v>474</v>
      </c>
      <c r="B449" s="15" t="s">
        <v>470</v>
      </c>
      <c r="C449" s="15">
        <v>13</v>
      </c>
      <c r="D449" s="16">
        <v>52</v>
      </c>
    </row>
    <row r="450" spans="1:4" x14ac:dyDescent="0.25">
      <c r="A450" s="15" t="s">
        <v>487</v>
      </c>
      <c r="B450" s="15" t="s">
        <v>470</v>
      </c>
      <c r="C450" s="15">
        <v>18</v>
      </c>
      <c r="D450" s="16">
        <v>72</v>
      </c>
    </row>
    <row r="451" spans="1:4" x14ac:dyDescent="0.25">
      <c r="A451" s="15" t="s">
        <v>485</v>
      </c>
      <c r="B451" s="15" t="s">
        <v>467</v>
      </c>
      <c r="C451" s="15">
        <v>29</v>
      </c>
      <c r="D451" s="16">
        <v>116</v>
      </c>
    </row>
    <row r="452" spans="1:4" x14ac:dyDescent="0.25">
      <c r="A452" s="15" t="s">
        <v>487</v>
      </c>
      <c r="B452" s="15" t="s">
        <v>465</v>
      </c>
      <c r="C452" s="15">
        <v>38</v>
      </c>
      <c r="D452" s="16">
        <v>152</v>
      </c>
    </row>
    <row r="453" spans="1:4" x14ac:dyDescent="0.25">
      <c r="A453" s="15" t="s">
        <v>484</v>
      </c>
      <c r="B453" s="15" t="s">
        <v>469</v>
      </c>
      <c r="C453" s="15">
        <v>30</v>
      </c>
      <c r="D453" s="16">
        <v>90</v>
      </c>
    </row>
    <row r="454" spans="1:4" x14ac:dyDescent="0.25">
      <c r="A454" s="15" t="s">
        <v>473</v>
      </c>
      <c r="B454" s="15" t="s">
        <v>468</v>
      </c>
      <c r="C454" s="15">
        <v>11</v>
      </c>
      <c r="D454" s="16">
        <v>22</v>
      </c>
    </row>
    <row r="455" spans="1:4" x14ac:dyDescent="0.25">
      <c r="A455" s="15" t="s">
        <v>477</v>
      </c>
      <c r="B455" s="15" t="s">
        <v>468</v>
      </c>
      <c r="C455" s="15">
        <v>11</v>
      </c>
      <c r="D455" s="16">
        <v>44</v>
      </c>
    </row>
    <row r="456" spans="1:4" x14ac:dyDescent="0.25">
      <c r="A456" s="15" t="s">
        <v>23</v>
      </c>
      <c r="B456" s="15" t="s">
        <v>467</v>
      </c>
      <c r="C456" s="15">
        <v>21</v>
      </c>
      <c r="D456" s="16">
        <v>42</v>
      </c>
    </row>
    <row r="457" spans="1:4" x14ac:dyDescent="0.25">
      <c r="A457" s="15" t="s">
        <v>466</v>
      </c>
      <c r="B457" s="15" t="s">
        <v>469</v>
      </c>
      <c r="C457" s="15">
        <v>12</v>
      </c>
      <c r="D457" s="16">
        <v>60</v>
      </c>
    </row>
    <row r="458" spans="1:4" x14ac:dyDescent="0.25">
      <c r="A458" s="15" t="s">
        <v>476</v>
      </c>
      <c r="B458" s="15" t="s">
        <v>470</v>
      </c>
      <c r="C458" s="15">
        <v>35</v>
      </c>
      <c r="D458" s="16">
        <v>105</v>
      </c>
    </row>
    <row r="459" spans="1:4" x14ac:dyDescent="0.25">
      <c r="A459" s="15" t="s">
        <v>487</v>
      </c>
      <c r="B459" s="15" t="s">
        <v>468</v>
      </c>
      <c r="C459" s="15">
        <v>39</v>
      </c>
      <c r="D459" s="16">
        <v>117</v>
      </c>
    </row>
    <row r="460" spans="1:4" x14ac:dyDescent="0.25">
      <c r="A460" s="15" t="s">
        <v>479</v>
      </c>
      <c r="B460" s="15" t="s">
        <v>469</v>
      </c>
      <c r="C460" s="15">
        <v>10</v>
      </c>
      <c r="D460" s="16">
        <v>20</v>
      </c>
    </row>
    <row r="461" spans="1:4" x14ac:dyDescent="0.25">
      <c r="A461" s="15" t="s">
        <v>466</v>
      </c>
      <c r="B461" s="15" t="s">
        <v>467</v>
      </c>
      <c r="C461" s="15">
        <v>33</v>
      </c>
      <c r="D461" s="16">
        <v>66</v>
      </c>
    </row>
    <row r="462" spans="1:4" x14ac:dyDescent="0.25">
      <c r="A462" s="15" t="s">
        <v>473</v>
      </c>
      <c r="B462" s="15" t="s">
        <v>465</v>
      </c>
      <c r="C462" s="15">
        <v>24</v>
      </c>
      <c r="D462" s="16">
        <v>96</v>
      </c>
    </row>
    <row r="463" spans="1:4" x14ac:dyDescent="0.25">
      <c r="A463" s="15" t="s">
        <v>479</v>
      </c>
      <c r="B463" s="15" t="s">
        <v>469</v>
      </c>
      <c r="C463" s="15">
        <v>27</v>
      </c>
      <c r="D463" s="16">
        <v>108</v>
      </c>
    </row>
    <row r="464" spans="1:4" x14ac:dyDescent="0.25">
      <c r="A464" s="15" t="s">
        <v>466</v>
      </c>
      <c r="B464" s="15" t="s">
        <v>468</v>
      </c>
      <c r="C464" s="15">
        <v>20</v>
      </c>
      <c r="D464" s="16">
        <v>80</v>
      </c>
    </row>
    <row r="465" spans="1:4" x14ac:dyDescent="0.25">
      <c r="A465" s="15" t="s">
        <v>484</v>
      </c>
      <c r="B465" s="15" t="s">
        <v>468</v>
      </c>
      <c r="C465" s="15">
        <v>14</v>
      </c>
      <c r="D465" s="16">
        <v>42</v>
      </c>
    </row>
    <row r="466" spans="1:4" x14ac:dyDescent="0.25">
      <c r="A466" s="15" t="s">
        <v>472</v>
      </c>
      <c r="B466" s="15" t="s">
        <v>470</v>
      </c>
      <c r="C466" s="15">
        <v>11</v>
      </c>
      <c r="D466" s="16">
        <v>33</v>
      </c>
    </row>
    <row r="467" spans="1:4" x14ac:dyDescent="0.25">
      <c r="A467" s="15" t="s">
        <v>466</v>
      </c>
      <c r="B467" s="15" t="s">
        <v>465</v>
      </c>
      <c r="C467" s="15">
        <v>20</v>
      </c>
      <c r="D467" s="16">
        <v>60</v>
      </c>
    </row>
    <row r="468" spans="1:4" x14ac:dyDescent="0.25">
      <c r="A468" s="15" t="s">
        <v>23</v>
      </c>
      <c r="B468" s="15" t="s">
        <v>469</v>
      </c>
      <c r="C468" s="15">
        <v>22</v>
      </c>
      <c r="D468" s="16">
        <v>44</v>
      </c>
    </row>
    <row r="469" spans="1:4" x14ac:dyDescent="0.25">
      <c r="A469" s="15" t="s">
        <v>464</v>
      </c>
      <c r="B469" s="15" t="s">
        <v>465</v>
      </c>
      <c r="C469" s="15">
        <v>40</v>
      </c>
      <c r="D469" s="16">
        <v>80</v>
      </c>
    </row>
    <row r="470" spans="1:4" x14ac:dyDescent="0.25">
      <c r="A470" s="15" t="s">
        <v>478</v>
      </c>
      <c r="B470" s="15" t="s">
        <v>467</v>
      </c>
      <c r="C470" s="15">
        <v>40</v>
      </c>
      <c r="D470" s="16">
        <v>120</v>
      </c>
    </row>
    <row r="471" spans="1:4" x14ac:dyDescent="0.25">
      <c r="A471" s="15" t="s">
        <v>23</v>
      </c>
      <c r="B471" s="15" t="s">
        <v>468</v>
      </c>
      <c r="C471" s="15">
        <v>30</v>
      </c>
      <c r="D471" s="16">
        <v>90</v>
      </c>
    </row>
    <row r="472" spans="1:4" x14ac:dyDescent="0.25">
      <c r="A472" s="15" t="s">
        <v>485</v>
      </c>
      <c r="B472" s="15" t="s">
        <v>469</v>
      </c>
      <c r="C472" s="15">
        <v>22</v>
      </c>
      <c r="D472" s="16">
        <v>88</v>
      </c>
    </row>
    <row r="473" spans="1:4" x14ac:dyDescent="0.25">
      <c r="A473" s="15" t="s">
        <v>473</v>
      </c>
      <c r="B473" s="15" t="s">
        <v>470</v>
      </c>
      <c r="C473" s="15">
        <v>26</v>
      </c>
      <c r="D473" s="16">
        <v>52</v>
      </c>
    </row>
    <row r="474" spans="1:4" x14ac:dyDescent="0.25">
      <c r="A474" s="15" t="s">
        <v>474</v>
      </c>
      <c r="B474" s="15" t="s">
        <v>468</v>
      </c>
      <c r="C474" s="15">
        <v>10</v>
      </c>
      <c r="D474" s="16">
        <v>50</v>
      </c>
    </row>
    <row r="475" spans="1:4" x14ac:dyDescent="0.25">
      <c r="A475" s="15" t="s">
        <v>478</v>
      </c>
      <c r="B475" s="15" t="s">
        <v>467</v>
      </c>
      <c r="C475" s="15">
        <v>33</v>
      </c>
      <c r="D475" s="16">
        <v>66</v>
      </c>
    </row>
    <row r="476" spans="1:4" x14ac:dyDescent="0.25">
      <c r="A476" s="15" t="s">
        <v>473</v>
      </c>
      <c r="B476" s="15" t="s">
        <v>465</v>
      </c>
      <c r="C476" s="15">
        <v>14</v>
      </c>
      <c r="D476" s="16">
        <v>42</v>
      </c>
    </row>
    <row r="477" spans="1:4" x14ac:dyDescent="0.25">
      <c r="A477" s="15" t="s">
        <v>464</v>
      </c>
      <c r="B477" s="15" t="s">
        <v>467</v>
      </c>
      <c r="C477" s="15">
        <v>13</v>
      </c>
      <c r="D477" s="16">
        <v>39</v>
      </c>
    </row>
    <row r="478" spans="1:4" x14ac:dyDescent="0.25">
      <c r="A478" s="15" t="s">
        <v>23</v>
      </c>
      <c r="B478" s="15" t="s">
        <v>467</v>
      </c>
      <c r="C478" s="15">
        <v>14</v>
      </c>
      <c r="D478" s="16">
        <v>28</v>
      </c>
    </row>
    <row r="479" spans="1:4" x14ac:dyDescent="0.25">
      <c r="A479" s="15" t="s">
        <v>466</v>
      </c>
      <c r="B479" s="15" t="s">
        <v>465</v>
      </c>
      <c r="C479" s="15">
        <v>38</v>
      </c>
      <c r="D479" s="16">
        <v>152</v>
      </c>
    </row>
    <row r="480" spans="1:4" x14ac:dyDescent="0.25">
      <c r="A480" s="15" t="s">
        <v>476</v>
      </c>
      <c r="B480" s="15" t="s">
        <v>465</v>
      </c>
      <c r="C480" s="15">
        <v>17</v>
      </c>
      <c r="D480" s="16">
        <v>85</v>
      </c>
    </row>
    <row r="481" spans="1:4" x14ac:dyDescent="0.25">
      <c r="A481" s="15" t="s">
        <v>464</v>
      </c>
      <c r="B481" s="15" t="s">
        <v>469</v>
      </c>
      <c r="C481" s="15">
        <v>27</v>
      </c>
      <c r="D481" s="16">
        <v>81</v>
      </c>
    </row>
    <row r="482" spans="1:4" x14ac:dyDescent="0.25">
      <c r="A482" s="15" t="s">
        <v>483</v>
      </c>
      <c r="B482" s="15" t="s">
        <v>470</v>
      </c>
      <c r="C482" s="15">
        <v>16</v>
      </c>
      <c r="D482" s="16">
        <v>48</v>
      </c>
    </row>
    <row r="483" spans="1:4" x14ac:dyDescent="0.25">
      <c r="A483" s="15" t="s">
        <v>482</v>
      </c>
      <c r="B483" s="15" t="s">
        <v>468</v>
      </c>
      <c r="C483" s="15">
        <v>30</v>
      </c>
      <c r="D483" s="16">
        <v>120</v>
      </c>
    </row>
    <row r="484" spans="1:4" x14ac:dyDescent="0.25">
      <c r="A484" s="15" t="s">
        <v>471</v>
      </c>
      <c r="B484" s="15" t="s">
        <v>468</v>
      </c>
      <c r="C484" s="15">
        <v>12</v>
      </c>
      <c r="D484" s="16">
        <v>48</v>
      </c>
    </row>
    <row r="485" spans="1:4" x14ac:dyDescent="0.25">
      <c r="A485" s="15" t="s">
        <v>471</v>
      </c>
      <c r="B485" s="15" t="s">
        <v>468</v>
      </c>
      <c r="C485" s="15">
        <v>38</v>
      </c>
      <c r="D485" s="16">
        <v>76</v>
      </c>
    </row>
    <row r="486" spans="1:4" x14ac:dyDescent="0.25">
      <c r="A486" s="15" t="s">
        <v>481</v>
      </c>
      <c r="B486" s="15" t="s">
        <v>469</v>
      </c>
      <c r="C486" s="15">
        <v>14</v>
      </c>
      <c r="D486" s="16">
        <v>70</v>
      </c>
    </row>
    <row r="487" spans="1:4" x14ac:dyDescent="0.25">
      <c r="A487" s="15" t="s">
        <v>474</v>
      </c>
      <c r="B487" s="15" t="s">
        <v>468</v>
      </c>
      <c r="C487" s="15">
        <v>12</v>
      </c>
      <c r="D487" s="16">
        <v>48</v>
      </c>
    </row>
    <row r="488" spans="1:4" x14ac:dyDescent="0.25">
      <c r="A488" s="15" t="s">
        <v>471</v>
      </c>
      <c r="B488" s="15" t="s">
        <v>470</v>
      </c>
      <c r="C488" s="15">
        <v>20</v>
      </c>
      <c r="D488" s="16">
        <v>80</v>
      </c>
    </row>
    <row r="489" spans="1:4" x14ac:dyDescent="0.25">
      <c r="A489" s="15" t="s">
        <v>471</v>
      </c>
      <c r="B489" s="15" t="s">
        <v>470</v>
      </c>
      <c r="C489" s="15">
        <v>15</v>
      </c>
      <c r="D489" s="16">
        <v>75</v>
      </c>
    </row>
    <row r="490" spans="1:4" x14ac:dyDescent="0.25">
      <c r="A490" s="15" t="s">
        <v>482</v>
      </c>
      <c r="B490" s="15" t="s">
        <v>468</v>
      </c>
      <c r="C490" s="15">
        <v>33</v>
      </c>
      <c r="D490" s="16">
        <v>165</v>
      </c>
    </row>
    <row r="491" spans="1:4" x14ac:dyDescent="0.25">
      <c r="A491" s="15" t="s">
        <v>484</v>
      </c>
      <c r="B491" s="15" t="s">
        <v>470</v>
      </c>
      <c r="C491" s="15">
        <v>29</v>
      </c>
      <c r="D491" s="16">
        <v>87</v>
      </c>
    </row>
    <row r="492" spans="1:4" x14ac:dyDescent="0.25">
      <c r="A492" s="15" t="s">
        <v>480</v>
      </c>
      <c r="B492" s="15" t="s">
        <v>469</v>
      </c>
      <c r="C492" s="15">
        <v>25</v>
      </c>
      <c r="D492" s="16">
        <v>125</v>
      </c>
    </row>
    <row r="493" spans="1:4" x14ac:dyDescent="0.25">
      <c r="A493" s="15" t="s">
        <v>487</v>
      </c>
      <c r="B493" s="15" t="s">
        <v>467</v>
      </c>
      <c r="C493" s="15">
        <v>25</v>
      </c>
      <c r="D493" s="16">
        <v>100</v>
      </c>
    </row>
    <row r="494" spans="1:4" x14ac:dyDescent="0.25">
      <c r="A494" s="15" t="s">
        <v>486</v>
      </c>
      <c r="B494" s="15" t="s">
        <v>470</v>
      </c>
      <c r="C494" s="15">
        <v>24</v>
      </c>
      <c r="D494" s="16">
        <v>96</v>
      </c>
    </row>
    <row r="495" spans="1:4" x14ac:dyDescent="0.25">
      <c r="A495" s="15" t="s">
        <v>473</v>
      </c>
      <c r="B495" s="15" t="s">
        <v>468</v>
      </c>
      <c r="C495" s="15">
        <v>12</v>
      </c>
      <c r="D495" s="16">
        <v>60</v>
      </c>
    </row>
    <row r="496" spans="1:4" x14ac:dyDescent="0.25">
      <c r="A496" s="15" t="s">
        <v>478</v>
      </c>
      <c r="B496" s="15" t="s">
        <v>469</v>
      </c>
      <c r="C496" s="15">
        <v>40</v>
      </c>
      <c r="D496" s="16">
        <v>200</v>
      </c>
    </row>
    <row r="497" spans="1:4" x14ac:dyDescent="0.25">
      <c r="A497" s="15" t="s">
        <v>475</v>
      </c>
      <c r="B497" s="15" t="s">
        <v>469</v>
      </c>
      <c r="C497" s="15">
        <v>37</v>
      </c>
      <c r="D497" s="16">
        <v>185</v>
      </c>
    </row>
    <row r="498" spans="1:4" x14ac:dyDescent="0.25">
      <c r="A498" s="15" t="s">
        <v>476</v>
      </c>
      <c r="B498" s="15" t="s">
        <v>469</v>
      </c>
      <c r="C498" s="15">
        <v>20</v>
      </c>
      <c r="D498" s="16">
        <v>40</v>
      </c>
    </row>
    <row r="499" spans="1:4" x14ac:dyDescent="0.25">
      <c r="A499" s="15" t="s">
        <v>478</v>
      </c>
      <c r="B499" s="15" t="s">
        <v>469</v>
      </c>
      <c r="C499" s="15">
        <v>12</v>
      </c>
      <c r="D499" s="16">
        <v>36</v>
      </c>
    </row>
    <row r="500" spans="1:4" x14ac:dyDescent="0.25">
      <c r="A500" s="15" t="s">
        <v>475</v>
      </c>
      <c r="B500" s="15" t="s">
        <v>468</v>
      </c>
      <c r="C500" s="15">
        <v>34</v>
      </c>
      <c r="D500" s="16">
        <v>136</v>
      </c>
    </row>
    <row r="501" spans="1:4" x14ac:dyDescent="0.25">
      <c r="A501" s="15" t="s">
        <v>464</v>
      </c>
      <c r="B501" s="15" t="s">
        <v>468</v>
      </c>
      <c r="C501" s="15">
        <v>11</v>
      </c>
      <c r="D501" s="16">
        <v>44</v>
      </c>
    </row>
    <row r="502" spans="1:4" x14ac:dyDescent="0.25">
      <c r="A502" s="15" t="s">
        <v>23</v>
      </c>
      <c r="B502" s="15" t="s">
        <v>467</v>
      </c>
      <c r="C502" s="15">
        <v>22</v>
      </c>
      <c r="D502" s="16">
        <v>44</v>
      </c>
    </row>
    <row r="503" spans="1:4" x14ac:dyDescent="0.25">
      <c r="A503" s="15" t="s">
        <v>476</v>
      </c>
      <c r="B503" s="15" t="s">
        <v>470</v>
      </c>
      <c r="C503" s="15">
        <v>31</v>
      </c>
      <c r="D503" s="16">
        <v>93</v>
      </c>
    </row>
    <row r="504" spans="1:4" x14ac:dyDescent="0.25">
      <c r="A504" s="15" t="s">
        <v>473</v>
      </c>
      <c r="B504" s="15" t="s">
        <v>470</v>
      </c>
      <c r="C504" s="15">
        <v>23</v>
      </c>
      <c r="D504" s="16">
        <v>115</v>
      </c>
    </row>
    <row r="505" spans="1:4" x14ac:dyDescent="0.25">
      <c r="A505" s="15" t="s">
        <v>481</v>
      </c>
      <c r="B505" s="15" t="s">
        <v>467</v>
      </c>
      <c r="C505" s="15">
        <v>14</v>
      </c>
      <c r="D505" s="16">
        <v>42</v>
      </c>
    </row>
    <row r="506" spans="1:4" x14ac:dyDescent="0.25">
      <c r="A506" s="15" t="s">
        <v>471</v>
      </c>
      <c r="B506" s="15" t="s">
        <v>468</v>
      </c>
      <c r="C506" s="15">
        <v>21</v>
      </c>
      <c r="D506" s="16">
        <v>63</v>
      </c>
    </row>
    <row r="507" spans="1:4" x14ac:dyDescent="0.25">
      <c r="A507" s="15" t="s">
        <v>471</v>
      </c>
      <c r="B507" s="15" t="s">
        <v>467</v>
      </c>
      <c r="C507" s="15">
        <v>19</v>
      </c>
      <c r="D507" s="16">
        <v>95</v>
      </c>
    </row>
    <row r="508" spans="1:4" x14ac:dyDescent="0.25">
      <c r="A508" s="15" t="s">
        <v>479</v>
      </c>
      <c r="B508" s="15" t="s">
        <v>469</v>
      </c>
      <c r="C508" s="15">
        <v>31</v>
      </c>
      <c r="D508" s="16">
        <v>155</v>
      </c>
    </row>
    <row r="509" spans="1:4" x14ac:dyDescent="0.25">
      <c r="A509" s="15" t="s">
        <v>482</v>
      </c>
      <c r="B509" s="15" t="s">
        <v>467</v>
      </c>
      <c r="C509" s="15">
        <v>17</v>
      </c>
      <c r="D509" s="16">
        <v>34</v>
      </c>
    </row>
    <row r="510" spans="1:4" x14ac:dyDescent="0.25">
      <c r="A510" s="15" t="s">
        <v>478</v>
      </c>
      <c r="B510" s="15" t="s">
        <v>470</v>
      </c>
      <c r="C510" s="15">
        <v>34</v>
      </c>
      <c r="D510" s="16">
        <v>170</v>
      </c>
    </row>
    <row r="511" spans="1:4" x14ac:dyDescent="0.25">
      <c r="A511" s="15" t="s">
        <v>464</v>
      </c>
      <c r="B511" s="15" t="s">
        <v>465</v>
      </c>
      <c r="C511" s="15">
        <v>30</v>
      </c>
      <c r="D511" s="16">
        <v>120</v>
      </c>
    </row>
    <row r="512" spans="1:4" x14ac:dyDescent="0.25">
      <c r="A512" s="15" t="s">
        <v>471</v>
      </c>
      <c r="B512" s="15" t="s">
        <v>467</v>
      </c>
      <c r="C512" s="15">
        <v>16</v>
      </c>
      <c r="D512" s="16">
        <v>80</v>
      </c>
    </row>
    <row r="513" spans="1:4" x14ac:dyDescent="0.25">
      <c r="A513" s="15" t="s">
        <v>482</v>
      </c>
      <c r="B513" s="15" t="s">
        <v>468</v>
      </c>
      <c r="C513" s="15">
        <v>39</v>
      </c>
      <c r="D513" s="16">
        <v>195</v>
      </c>
    </row>
    <row r="514" spans="1:4" x14ac:dyDescent="0.25">
      <c r="A514" s="15" t="s">
        <v>23</v>
      </c>
      <c r="B514" s="15" t="s">
        <v>470</v>
      </c>
      <c r="C514" s="15">
        <v>15</v>
      </c>
      <c r="D514" s="16">
        <v>75</v>
      </c>
    </row>
    <row r="515" spans="1:4" x14ac:dyDescent="0.25">
      <c r="A515" s="15" t="s">
        <v>473</v>
      </c>
      <c r="B515" s="15" t="s">
        <v>469</v>
      </c>
      <c r="C515" s="15">
        <v>35</v>
      </c>
      <c r="D515" s="16">
        <v>175</v>
      </c>
    </row>
    <row r="516" spans="1:4" x14ac:dyDescent="0.25">
      <c r="A516" s="15" t="s">
        <v>475</v>
      </c>
      <c r="B516" s="15" t="s">
        <v>470</v>
      </c>
      <c r="C516" s="15">
        <v>20</v>
      </c>
      <c r="D516" s="16">
        <v>80</v>
      </c>
    </row>
    <row r="517" spans="1:4" x14ac:dyDescent="0.25">
      <c r="A517" s="15" t="s">
        <v>475</v>
      </c>
      <c r="B517" s="15" t="s">
        <v>469</v>
      </c>
      <c r="C517" s="15">
        <v>35</v>
      </c>
      <c r="D517" s="16">
        <v>175</v>
      </c>
    </row>
    <row r="518" spans="1:4" x14ac:dyDescent="0.25">
      <c r="A518" s="15" t="s">
        <v>464</v>
      </c>
      <c r="B518" s="15" t="s">
        <v>469</v>
      </c>
      <c r="C518" s="15">
        <v>32</v>
      </c>
      <c r="D518" s="16">
        <v>96</v>
      </c>
    </row>
    <row r="519" spans="1:4" x14ac:dyDescent="0.25">
      <c r="A519" s="15" t="s">
        <v>481</v>
      </c>
      <c r="B519" s="15" t="s">
        <v>468</v>
      </c>
      <c r="C519" s="15">
        <v>16</v>
      </c>
      <c r="D519" s="16">
        <v>48</v>
      </c>
    </row>
    <row r="520" spans="1:4" x14ac:dyDescent="0.25">
      <c r="A520" s="15" t="s">
        <v>487</v>
      </c>
      <c r="B520" s="15" t="s">
        <v>465</v>
      </c>
      <c r="C520" s="15">
        <v>24</v>
      </c>
      <c r="D520" s="16">
        <v>72</v>
      </c>
    </row>
    <row r="521" spans="1:4" x14ac:dyDescent="0.25">
      <c r="A521" s="15" t="s">
        <v>479</v>
      </c>
      <c r="B521" s="15" t="s">
        <v>468</v>
      </c>
      <c r="C521" s="15">
        <v>18</v>
      </c>
      <c r="D521" s="16">
        <v>36</v>
      </c>
    </row>
    <row r="522" spans="1:4" x14ac:dyDescent="0.25">
      <c r="A522" s="15" t="s">
        <v>23</v>
      </c>
      <c r="B522" s="15" t="s">
        <v>469</v>
      </c>
      <c r="C522" s="15">
        <v>28</v>
      </c>
      <c r="D522" s="16">
        <v>140</v>
      </c>
    </row>
    <row r="523" spans="1:4" x14ac:dyDescent="0.25">
      <c r="A523" s="15" t="s">
        <v>476</v>
      </c>
      <c r="B523" s="15" t="s">
        <v>465</v>
      </c>
      <c r="C523" s="15">
        <v>10</v>
      </c>
      <c r="D523" s="16">
        <v>50</v>
      </c>
    </row>
    <row r="524" spans="1:4" x14ac:dyDescent="0.25">
      <c r="A524" s="15" t="s">
        <v>479</v>
      </c>
      <c r="B524" s="15" t="s">
        <v>468</v>
      </c>
      <c r="C524" s="15">
        <v>37</v>
      </c>
      <c r="D524" s="16">
        <v>185</v>
      </c>
    </row>
    <row r="525" spans="1:4" x14ac:dyDescent="0.25">
      <c r="A525" s="15" t="s">
        <v>471</v>
      </c>
      <c r="B525" s="15" t="s">
        <v>467</v>
      </c>
      <c r="C525" s="15">
        <v>25</v>
      </c>
      <c r="D525" s="16">
        <v>75</v>
      </c>
    </row>
    <row r="526" spans="1:4" x14ac:dyDescent="0.25">
      <c r="A526" s="15" t="s">
        <v>471</v>
      </c>
      <c r="B526" s="15" t="s">
        <v>467</v>
      </c>
      <c r="C526" s="15">
        <v>26</v>
      </c>
      <c r="D526" s="16">
        <v>104</v>
      </c>
    </row>
    <row r="527" spans="1:4" x14ac:dyDescent="0.25">
      <c r="A527" s="15" t="s">
        <v>474</v>
      </c>
      <c r="B527" s="15" t="s">
        <v>465</v>
      </c>
      <c r="C527" s="15">
        <v>15</v>
      </c>
      <c r="D527" s="16">
        <v>30</v>
      </c>
    </row>
    <row r="528" spans="1:4" x14ac:dyDescent="0.25">
      <c r="A528" s="15" t="s">
        <v>479</v>
      </c>
      <c r="B528" s="15" t="s">
        <v>470</v>
      </c>
      <c r="C528" s="15">
        <v>21</v>
      </c>
      <c r="D528" s="16">
        <v>84</v>
      </c>
    </row>
    <row r="529" spans="1:4" x14ac:dyDescent="0.25">
      <c r="A529" s="15" t="s">
        <v>466</v>
      </c>
      <c r="B529" s="15" t="s">
        <v>465</v>
      </c>
      <c r="C529" s="15">
        <v>26</v>
      </c>
      <c r="D529" s="16">
        <v>52</v>
      </c>
    </row>
    <row r="530" spans="1:4" x14ac:dyDescent="0.25">
      <c r="A530" s="15" t="s">
        <v>477</v>
      </c>
      <c r="B530" s="15" t="s">
        <v>469</v>
      </c>
      <c r="C530" s="15">
        <v>29</v>
      </c>
      <c r="D530" s="16">
        <v>145</v>
      </c>
    </row>
    <row r="531" spans="1:4" x14ac:dyDescent="0.25">
      <c r="A531" s="15" t="s">
        <v>485</v>
      </c>
      <c r="B531" s="15" t="s">
        <v>465</v>
      </c>
      <c r="C531" s="15">
        <v>14</v>
      </c>
      <c r="D531" s="16">
        <v>28</v>
      </c>
    </row>
    <row r="532" spans="1:4" x14ac:dyDescent="0.25">
      <c r="A532" s="15" t="s">
        <v>474</v>
      </c>
      <c r="B532" s="15" t="s">
        <v>470</v>
      </c>
      <c r="C532" s="15">
        <v>36</v>
      </c>
      <c r="D532" s="16">
        <v>108</v>
      </c>
    </row>
    <row r="533" spans="1:4" x14ac:dyDescent="0.25">
      <c r="A533" s="15" t="s">
        <v>486</v>
      </c>
      <c r="B533" s="15" t="s">
        <v>470</v>
      </c>
      <c r="C533" s="15">
        <v>29</v>
      </c>
      <c r="D533" s="16">
        <v>116</v>
      </c>
    </row>
    <row r="534" spans="1:4" x14ac:dyDescent="0.25">
      <c r="A534" s="15" t="s">
        <v>482</v>
      </c>
      <c r="B534" s="15" t="s">
        <v>465</v>
      </c>
      <c r="C534" s="15">
        <v>24</v>
      </c>
      <c r="D534" s="16">
        <v>48</v>
      </c>
    </row>
    <row r="535" spans="1:4" x14ac:dyDescent="0.25">
      <c r="A535" s="15" t="s">
        <v>479</v>
      </c>
      <c r="B535" s="15" t="s">
        <v>468</v>
      </c>
      <c r="C535" s="15">
        <v>34</v>
      </c>
      <c r="D535" s="16">
        <v>136</v>
      </c>
    </row>
    <row r="536" spans="1:4" x14ac:dyDescent="0.25">
      <c r="A536" s="15" t="s">
        <v>487</v>
      </c>
      <c r="B536" s="15" t="s">
        <v>470</v>
      </c>
      <c r="C536" s="15">
        <v>18</v>
      </c>
      <c r="D536" s="16">
        <v>54</v>
      </c>
    </row>
    <row r="537" spans="1:4" x14ac:dyDescent="0.25">
      <c r="A537" s="15" t="s">
        <v>474</v>
      </c>
      <c r="B537" s="15" t="s">
        <v>467</v>
      </c>
      <c r="C537" s="15">
        <v>15</v>
      </c>
      <c r="D537" s="16">
        <v>60</v>
      </c>
    </row>
    <row r="538" spans="1:4" x14ac:dyDescent="0.25">
      <c r="A538" s="15" t="s">
        <v>476</v>
      </c>
      <c r="B538" s="15" t="s">
        <v>467</v>
      </c>
      <c r="C538" s="15">
        <v>25</v>
      </c>
      <c r="D538" s="16">
        <v>50</v>
      </c>
    </row>
    <row r="539" spans="1:4" x14ac:dyDescent="0.25">
      <c r="A539" s="15" t="s">
        <v>466</v>
      </c>
      <c r="B539" s="15" t="s">
        <v>467</v>
      </c>
      <c r="C539" s="15">
        <v>35</v>
      </c>
      <c r="D539" s="16">
        <v>140</v>
      </c>
    </row>
    <row r="540" spans="1:4" x14ac:dyDescent="0.25">
      <c r="A540" s="15" t="s">
        <v>482</v>
      </c>
      <c r="B540" s="15" t="s">
        <v>470</v>
      </c>
      <c r="C540" s="15">
        <v>36</v>
      </c>
      <c r="D540" s="16">
        <v>180</v>
      </c>
    </row>
    <row r="541" spans="1:4" x14ac:dyDescent="0.25">
      <c r="A541" s="15" t="s">
        <v>482</v>
      </c>
      <c r="B541" s="15" t="s">
        <v>465</v>
      </c>
      <c r="C541" s="15">
        <v>14</v>
      </c>
      <c r="D541" s="16">
        <v>28</v>
      </c>
    </row>
    <row r="542" spans="1:4" x14ac:dyDescent="0.25">
      <c r="A542" s="15" t="s">
        <v>475</v>
      </c>
      <c r="B542" s="15" t="s">
        <v>468</v>
      </c>
      <c r="C542" s="15">
        <v>29</v>
      </c>
      <c r="D542" s="16">
        <v>116</v>
      </c>
    </row>
  </sheetData>
  <mergeCells count="1">
    <mergeCell ref="A2:D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Name and Matriculation Number</vt:lpstr>
      <vt:lpstr>Q1</vt:lpstr>
      <vt:lpstr>Q2</vt:lpstr>
      <vt:lpstr>Q3</vt:lpstr>
      <vt:lpstr>Q4</vt:lpstr>
      <vt:lpstr>Q5</vt:lpstr>
      <vt:lpstr>Q5 3RD Method</vt:lpstr>
      <vt:lpstr>Q6, Q7 and 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Sanni Kangasvieri</cp:lastModifiedBy>
  <dcterms:created xsi:type="dcterms:W3CDTF">2023-04-23T18:49:31Z</dcterms:created>
  <dcterms:modified xsi:type="dcterms:W3CDTF">2025-06-08T20:40:51Z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6335d62d-8f27-4bb3-af7c-3b9493046795</vt:lpwstr>
  </property>
</Properties>
</file>