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showInkAnnotation="0" defaultThemeVersion="124226"/>
  <mc:AlternateContent xmlns:mc="http://schemas.openxmlformats.org/markup-compatibility/2006">
    <mc:Choice Requires="x15">
      <x15ac:absPath xmlns:x15ac="http://schemas.microsoft.com/office/spreadsheetml/2010/11/ac" url="https://usnrc-my.sharepoint.com/personal/jbc4_nrc_gov/Documents/OpE Dashboards/Databases/NRC Public Datasets/"/>
    </mc:Choice>
  </mc:AlternateContent>
  <xr:revisionPtr revIDLastSave="0" documentId="8_{D46C448E-D865-4B95-A899-8417D1393857}" xr6:coauthVersionLast="41" xr6:coauthVersionMax="41" xr10:uidLastSave="{00000000-0000-0000-0000-000000000000}"/>
  <bookViews>
    <workbookView xWindow="-20520" yWindow="1185" windowWidth="20640" windowHeight="11310"/>
  </bookViews>
  <sheets>
    <sheet name="Operating Rx- data.gov" sheetId="1" r:id="rId1"/>
    <sheet name="Yrs of Operation" sheetId="2" r:id="rId2"/>
    <sheet name="Compatibility Report" sheetId="3" r:id="rId3"/>
  </sheets>
  <definedNames>
    <definedName name="_xlnm._FilterDatabase" localSheetId="0" hidden="1">'Operating Rx- data.gov'!$A$2:$AQ$99</definedName>
    <definedName name="_xlnm._FilterDatabase" localSheetId="1" hidden="1">'Yrs of Operation'!$A$1:$A$103</definedName>
    <definedName name="_xlnm.Print_Area" localSheetId="0">'Operating Rx- data.gov'!$A$1:$AF$102</definedName>
    <definedName name="_xlnm.Print_Titles" localSheetId="0">'Operating Rx- data.gov'!$A:$A,'Operating Rx- data.gov'!$2:$2</definedName>
    <definedName name="Z_3637599C_E34D_45B3_B4F5_15B2CF086C56_.wvu.Cols" localSheetId="0" hidden="1">'Operating Rx- data.gov'!$AH:$AK</definedName>
    <definedName name="Z_3637599C_E34D_45B3_B4F5_15B2CF086C56_.wvu.FilterData" localSheetId="0" hidden="1">'Operating Rx- data.gov'!$A$2:$AQ$99</definedName>
    <definedName name="Z_3637599C_E34D_45B3_B4F5_15B2CF086C56_.wvu.PrintArea" localSheetId="0" hidden="1">'Operating Rx- data.gov'!$A$1:$AF$102</definedName>
    <definedName name="Z_3637599C_E34D_45B3_B4F5_15B2CF086C56_.wvu.PrintTitles" localSheetId="0" hidden="1">'Operating Rx- data.gov'!$A:$A,'Operating Rx- data.gov'!$2:$2</definedName>
    <definedName name="Z_4396466F_7204_439B_955C_01AF54AE6E82_.wvu.Cols" localSheetId="0" hidden="1">'Operating Rx- data.gov'!$AH:$AK</definedName>
    <definedName name="Z_4396466F_7204_439B_955C_01AF54AE6E82_.wvu.FilterData" localSheetId="0" hidden="1">'Operating Rx- data.gov'!$A$2:$AQ$99</definedName>
    <definedName name="Z_4396466F_7204_439B_955C_01AF54AE6E82_.wvu.FilterData" localSheetId="1" hidden="1">'Yrs of Operation'!$A$1:$A$103</definedName>
    <definedName name="Z_4396466F_7204_439B_955C_01AF54AE6E82_.wvu.PrintArea" localSheetId="0" hidden="1">'Operating Rx- data.gov'!$A$1:$AF$102</definedName>
    <definedName name="Z_4396466F_7204_439B_955C_01AF54AE6E82_.wvu.PrintTitles" localSheetId="0" hidden="1">'Operating Rx- data.gov'!$A:$A,'Operating Rx- data.gov'!$2:$2</definedName>
    <definedName name="Z_4BA1BCCA_E643_4F3B_8345_F797727C41DA_.wvu.Cols" localSheetId="0" hidden="1">'Operating Rx- data.gov'!$AH:$AK</definedName>
    <definedName name="Z_4BA1BCCA_E643_4F3B_8345_F797727C41DA_.wvu.PrintArea" localSheetId="0" hidden="1">'Operating Rx- data.gov'!$A$1:$AF$102</definedName>
    <definedName name="Z_4BA1BCCA_E643_4F3B_8345_F797727C41DA_.wvu.PrintTitles" localSheetId="0" hidden="1">'Operating Rx- data.gov'!$A:$A,'Operating Rx- data.gov'!$2:$2</definedName>
    <definedName name="Z_5911439F_DB0A_4BAE_86A5_D6434F07AF1A_.wvu.Cols" localSheetId="0" hidden="1">'Operating Rx- data.gov'!$AH:$AK</definedName>
    <definedName name="Z_5911439F_DB0A_4BAE_86A5_D6434F07AF1A_.wvu.FilterData" localSheetId="0" hidden="1">'Operating Rx- data.gov'!$A$2:$AQ$99</definedName>
    <definedName name="Z_5911439F_DB0A_4BAE_86A5_D6434F07AF1A_.wvu.FilterData" localSheetId="1" hidden="1">'Yrs of Operation'!$A$1:$A$103</definedName>
    <definedName name="Z_5911439F_DB0A_4BAE_86A5_D6434F07AF1A_.wvu.PrintArea" localSheetId="0" hidden="1">'Operating Rx- data.gov'!$A$1:$AF$102</definedName>
    <definedName name="Z_5911439F_DB0A_4BAE_86A5_D6434F07AF1A_.wvu.PrintTitles" localSheetId="0" hidden="1">'Operating Rx- data.gov'!$A:$A,'Operating Rx- data.gov'!$2:$2</definedName>
    <definedName name="Z_729F6E44_7E33_4792_99BB_4457BAF20A8D_.wvu.Cols" localSheetId="0" hidden="1">'Operating Rx- data.gov'!$AH:$AK</definedName>
    <definedName name="Z_729F6E44_7E33_4792_99BB_4457BAF20A8D_.wvu.FilterData" localSheetId="0" hidden="1">'Operating Rx- data.gov'!$A$2:$AQ$99</definedName>
    <definedName name="Z_729F6E44_7E33_4792_99BB_4457BAF20A8D_.wvu.FilterData" localSheetId="1" hidden="1">'Yrs of Operation'!$A$1:$A$103</definedName>
    <definedName name="Z_729F6E44_7E33_4792_99BB_4457BAF20A8D_.wvu.PrintArea" localSheetId="0" hidden="1">'Operating Rx- data.gov'!$A$1:$AF$102</definedName>
    <definedName name="Z_729F6E44_7E33_4792_99BB_4457BAF20A8D_.wvu.PrintTitles" localSheetId="0" hidden="1">'Operating Rx- data.gov'!$A:$A,'Operating Rx- data.gov'!$2:$2</definedName>
    <definedName name="Z_7CA93686_B647_4D8A_8F49_8DF7337EA6D4_.wvu.Cols" localSheetId="0" hidden="1">'Operating Rx- data.gov'!$AH:$AK</definedName>
    <definedName name="Z_7CA93686_B647_4D8A_8F49_8DF7337EA6D4_.wvu.FilterData" localSheetId="0" hidden="1">'Operating Rx- data.gov'!$A$2:$AQ$99</definedName>
    <definedName name="Z_7CA93686_B647_4D8A_8F49_8DF7337EA6D4_.wvu.FilterData" localSheetId="1" hidden="1">'Yrs of Operation'!$A$1:$A$103</definedName>
    <definedName name="Z_7CA93686_B647_4D8A_8F49_8DF7337EA6D4_.wvu.PrintArea" localSheetId="0" hidden="1">'Operating Rx- data.gov'!$A$1:$AF$102</definedName>
    <definedName name="Z_7CA93686_B647_4D8A_8F49_8DF7337EA6D4_.wvu.PrintTitles" localSheetId="0" hidden="1">'Operating Rx- data.gov'!$A:$A,'Operating Rx- data.gov'!$2:$2</definedName>
    <definedName name="Z_8317650D_CD65_4D89_86B1_795B34CD0406_.wvu.Cols" localSheetId="0" hidden="1">'Operating Rx- data.gov'!$AH:$AK</definedName>
    <definedName name="Z_8317650D_CD65_4D89_86B1_795B34CD0406_.wvu.FilterData" localSheetId="0" hidden="1">'Operating Rx- data.gov'!$A$2:$AQ$99</definedName>
    <definedName name="Z_8317650D_CD65_4D89_86B1_795B34CD0406_.wvu.FilterData" localSheetId="1" hidden="1">'Yrs of Operation'!$A$1:$A$103</definedName>
    <definedName name="Z_8317650D_CD65_4D89_86B1_795B34CD0406_.wvu.PrintArea" localSheetId="0" hidden="1">'Operating Rx- data.gov'!$A$1:$AF$102</definedName>
    <definedName name="Z_8317650D_CD65_4D89_86B1_795B34CD0406_.wvu.PrintTitles" localSheetId="0" hidden="1">'Operating Rx- data.gov'!$A:$A,'Operating Rx- data.gov'!$2:$2</definedName>
    <definedName name="Z_93638261_B255_4027_9479_B3F5B893B5F4_.wvu.Cols" localSheetId="0" hidden="1">'Operating Rx- data.gov'!$AH:$AK</definedName>
    <definedName name="Z_93638261_B255_4027_9479_B3F5B893B5F4_.wvu.PrintArea" localSheetId="0" hidden="1">'Operating Rx- data.gov'!$A$1:$AF$102</definedName>
    <definedName name="Z_93638261_B255_4027_9479_B3F5B893B5F4_.wvu.PrintTitles" localSheetId="0" hidden="1">'Operating Rx- data.gov'!$A:$A,'Operating Rx- data.gov'!$2:$2</definedName>
    <definedName name="Z_95AA322C_1E3C_44B3_B08D_AE44C840ACC4_.wvu.Cols" localSheetId="0" hidden="1">'Operating Rx- data.gov'!$AH:$AK</definedName>
    <definedName name="Z_95AA322C_1E3C_44B3_B08D_AE44C840ACC4_.wvu.PrintArea" localSheetId="0" hidden="1">'Operating Rx- data.gov'!$A$1:$AF$102</definedName>
    <definedName name="Z_95AA322C_1E3C_44B3_B08D_AE44C840ACC4_.wvu.PrintTitles" localSheetId="0" hidden="1">'Operating Rx- data.gov'!$A:$A,'Operating Rx- data.gov'!$2:$2</definedName>
    <definedName name="Z_9E0D006F_F9E4_4BE1_AD3C_01BAB6618FEA_.wvu.Cols" localSheetId="0" hidden="1">'Operating Rx- data.gov'!$AH:$AK</definedName>
    <definedName name="Z_9E0D006F_F9E4_4BE1_AD3C_01BAB6618FEA_.wvu.PrintArea" localSheetId="0" hidden="1">'Operating Rx- data.gov'!$A$1:$AF$102</definedName>
    <definedName name="Z_9E0D006F_F9E4_4BE1_AD3C_01BAB6618FEA_.wvu.PrintTitles" localSheetId="0" hidden="1">'Operating Rx- data.gov'!$A:$A,'Operating Rx- data.gov'!$2:$2</definedName>
    <definedName name="Z_C8C46D5F_2BF6_472D_87E8_C84DA84EC08A_.wvu.Cols" localSheetId="0" hidden="1">'Operating Rx- data.gov'!$AH:$AK</definedName>
    <definedName name="Z_C8C46D5F_2BF6_472D_87E8_C84DA84EC08A_.wvu.PrintArea" localSheetId="0" hidden="1">'Operating Rx- data.gov'!$A$1:$AF$102</definedName>
    <definedName name="Z_C8C46D5F_2BF6_472D_87E8_C84DA84EC08A_.wvu.PrintTitles" localSheetId="0" hidden="1">'Operating Rx- data.gov'!$A:$A,'Operating Rx- data.gov'!$2:$2</definedName>
    <definedName name="Z_F16FE1EF_6C2D_4D3E_8A0B_2C4D9ED2BFC4_.wvu.Cols" localSheetId="0" hidden="1">'Operating Rx- data.gov'!$AH:$AK</definedName>
    <definedName name="Z_F16FE1EF_6C2D_4D3E_8A0B_2C4D9ED2BFC4_.wvu.FilterData" localSheetId="0" hidden="1">'Operating Rx- data.gov'!$A$2:$AQ$99</definedName>
    <definedName name="Z_F16FE1EF_6C2D_4D3E_8A0B_2C4D9ED2BFC4_.wvu.PrintArea" localSheetId="0" hidden="1">'Operating Rx- data.gov'!$A$1:$AF$102</definedName>
    <definedName name="Z_F16FE1EF_6C2D_4D3E_8A0B_2C4D9ED2BFC4_.wvu.PrintTitles" localSheetId="0" hidden="1">'Operating Rx- data.gov'!$A:$A,'Operating Rx- data.gov'!$2:$2</definedName>
  </definedNames>
  <calcPr calcId="191029" fullCalcOnLoad="1"/>
  <customWorkbookViews>
    <customWorkbookView name="Carneal, Jason - Personal View" guid="{8317650D-CD65-4D89-86B1-795B34CD0406}" mergeInterval="0" personalView="1" maximized="1" xWindow="-1368" yWindow="79" windowWidth="1376" windowHeight="754" activeSheetId="1"/>
    <customWorkbookView name="Kromer, Jonathan - Personal View" guid="{729F6E44-7E33-4792-99BB-4457BAF20A8D}" mergeInterval="0" personalView="1" maximized="1" xWindow="1911" yWindow="-9" windowWidth="1938" windowHeight="1048" activeSheetId="1"/>
    <customWorkbookView name="Mahoney, Michael - Personal View" guid="{3637599C-E34D-45B3-B4F5-15B2CF086C56}" mergeInterval="0" personalView="1" xWindow="253" yWindow="120" windowWidth="1440" windowHeight="747" activeSheetId="1"/>
    <customWorkbookView name="Rankin, Jennivine - Personal View" guid="{9E0D006F-F9E4-4BE1-AD3C-01BAB6618FEA}" mergeInterval="0" personalView="1" maximized="1" xWindow="-8" yWindow="-8" windowWidth="1552" windowHeight="840" activeSheetId="1"/>
    <customWorkbookView name="Goetz, Sujata - Personal View" guid="{93638261-B255-4027-9479-B3F5B893B5F4}" mergeInterval="0" personalView="1" maximized="1" xWindow="-8" yWindow="-8" windowWidth="1696" windowHeight="984" activeSheetId="1"/>
    <customWorkbookView name="Watford, Margaret - Personal View" guid="{C8C46D5F-2BF6-472D-87E8-C84DA84EC08A}" mergeInterval="0" personalView="1" xWindow="-7" yWindow="23" windowWidth="878" windowHeight="760" activeSheetId="1"/>
    <customWorkbookView name="Wiebe, Joel - Personal View" guid="{95AA322C-1E3C-44B3-B08D-AE44C840ACC4}" mergeInterval="0" personalView="1" xWindow="-1419" yWindow="108" windowWidth="1070" windowHeight="835" activeSheetId="1"/>
    <customWorkbookView name="Orf, Tracy - Personal View" guid="{4BA1BCCA-E643-4F3B-8345-F797727C41DA}" mergeInterval="0" personalView="1" maximized="1" xWindow="-8" yWindow="-8" windowWidth="1696" windowHeight="984" activeSheetId="1"/>
    <customWorkbookView name="Billoch, Araceli - Personal View" guid="{F16FE1EF-6C2D-4D3E-8A0B-2C4D9ED2BFC4}" mergeInterval="0" personalView="1" maximized="1" xWindow="1911" yWindow="-9" windowWidth="1938" windowHeight="1048" activeSheetId="1"/>
    <customWorkbookView name="Devlin-Gill, Stephanie - Personal View" guid="{5911439F-DB0A-4BAE-86A5-D6434F07AF1A}" mergeInterval="0" personalView="1" maximized="1" xWindow="-8" yWindow="-8" windowWidth="1936" windowHeight="1056" activeSheetId="1"/>
    <customWorkbookView name="West, Stephanie - Personal View" guid="{4396466F-7204-439B-955C-01AF54AE6E82}" mergeInterval="0" personalView="1" maximized="1" xWindow="-1931" yWindow="61" windowWidth="1942" windowHeight="1102" activeSheetId="1"/>
    <customWorkbookView name="Couret, Ivonne - Personal View" guid="{7CA93686-B647-4D8A-8F49-8DF7337EA6D4}" mergeInterval="0" personalView="1" xWindow="309" yWindow="385" windowWidth="1440" windowHeight="767"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alcChain>
</file>

<file path=xl/sharedStrings.xml><?xml version="1.0" encoding="utf-8"?>
<sst xmlns="http://schemas.openxmlformats.org/spreadsheetml/2006/main" count="1234" uniqueCount="620">
  <si>
    <t>Plant Name, Unit Number</t>
  </si>
  <si>
    <t>Docket  Number</t>
  </si>
  <si>
    <t>Location</t>
  </si>
  <si>
    <t>NRC Region</t>
  </si>
  <si>
    <t>Licensee</t>
  </si>
  <si>
    <t xml:space="preserve">Reactor and Containment Type </t>
  </si>
  <si>
    <t xml:space="preserve">Nuclear Steam System Supplier and Design Type </t>
  </si>
  <si>
    <t>Architect-Engineer</t>
  </si>
  <si>
    <t>Construction Permit Issued</t>
  </si>
  <si>
    <t>Operating License Issued</t>
  </si>
  <si>
    <t>Commercial Operation</t>
  </si>
  <si>
    <t>Renewed Operating License Issued</t>
  </si>
  <si>
    <t>Operating License Expires</t>
  </si>
  <si>
    <t>Licensed MWt</t>
  </si>
  <si>
    <t>2008 Capacity Factor (Percent)</t>
  </si>
  <si>
    <t>2005 Capacity Factor (Percent)</t>
  </si>
  <si>
    <t>2004 Capacity Factor (Percent)</t>
  </si>
  <si>
    <t>2003 Capacity Factor (Percent)</t>
  </si>
  <si>
    <t>Arkansas Nuclear One, Unit 1</t>
  </si>
  <si>
    <t>Entergy Nuclear Operations, Inc.</t>
  </si>
  <si>
    <t>PWR-DRYAMB</t>
  </si>
  <si>
    <t>B&amp;W LLP</t>
  </si>
  <si>
    <t>BECH</t>
  </si>
  <si>
    <t>Arkansas Nuclear One, Unit 2</t>
  </si>
  <si>
    <t>CE</t>
  </si>
  <si>
    <t>Beaver Valley Power Station, Unit 1</t>
  </si>
  <si>
    <t>Beaver Valley 1</t>
  </si>
  <si>
    <t>Shippingport, PA(17 MI W of McCandless,  PA)</t>
  </si>
  <si>
    <t>WEST 3LP</t>
  </si>
  <si>
    <t>S&amp;W</t>
  </si>
  <si>
    <t>Beaver Valley Power Station, Unit 2</t>
  </si>
  <si>
    <t>Beaver Valley 2</t>
  </si>
  <si>
    <t>Shippingport, PA (17 MI W of McCandless,  PA)</t>
  </si>
  <si>
    <t>Braidwood Station, Unit 1</t>
  </si>
  <si>
    <t>Braidwood 1</t>
  </si>
  <si>
    <t>Exelon Generation Co., LLC</t>
  </si>
  <si>
    <t>WEST 4LP</t>
  </si>
  <si>
    <t>S&amp;L</t>
  </si>
  <si>
    <t>CWE</t>
  </si>
  <si>
    <t>Braidwood Station, Unit 2</t>
  </si>
  <si>
    <t>Braidwood 2</t>
  </si>
  <si>
    <t>Browns Ferry Nuclear Plant, Unit 1</t>
  </si>
  <si>
    <t>Browns Ferry 1</t>
  </si>
  <si>
    <t>BWR-MARK 1</t>
  </si>
  <si>
    <t>GE 4</t>
  </si>
  <si>
    <t>TVA</t>
  </si>
  <si>
    <t>Browns Ferry Nuclear Plant, Unit 2</t>
  </si>
  <si>
    <t>Browns Ferry 2</t>
  </si>
  <si>
    <t>Browns Ferry Nuclear Plant, Unit 3</t>
  </si>
  <si>
    <t>Browns Ferry 3</t>
  </si>
  <si>
    <t>Brunswick Steam Electric Plant, Unit 1</t>
  </si>
  <si>
    <t>Brunswick 1</t>
  </si>
  <si>
    <t>UE&amp;C</t>
  </si>
  <si>
    <t>BRRT</t>
  </si>
  <si>
    <t>Brunswick Steam Electric Plant, Unit 2</t>
  </si>
  <si>
    <t>Brunswick 2</t>
  </si>
  <si>
    <t>Byron Station, Unit 1</t>
  </si>
  <si>
    <t>Byron 1</t>
  </si>
  <si>
    <t>Byron, Il (17 MI SW of Rockford,  IL)</t>
  </si>
  <si>
    <t>Byron Station, Unit 2</t>
  </si>
  <si>
    <t>Byron 2</t>
  </si>
  <si>
    <t>Callaway Plant</t>
  </si>
  <si>
    <t>Callaway</t>
  </si>
  <si>
    <t>Fulton, MO (25 MI ENE of Jefferson City,  MO)</t>
  </si>
  <si>
    <t>Union Electric Co.</t>
  </si>
  <si>
    <t>DANI</t>
  </si>
  <si>
    <t>Calvert Cliffs Nuclear Power Plant, Unit 1</t>
  </si>
  <si>
    <t>Calvert Cliffs 1</t>
  </si>
  <si>
    <t>Lusby, MD (40 MI S of Annapolis,  MD)</t>
  </si>
  <si>
    <t>Calvert Cliffs Nuclear Power Plant, Unit 2</t>
  </si>
  <si>
    <t>Calvert Cliffs 2</t>
  </si>
  <si>
    <t>Catawba Nuclear Station, Unit 1</t>
  </si>
  <si>
    <t>Catawba 1</t>
  </si>
  <si>
    <t>York, SC (18 MI S of Charlotte, NC)</t>
  </si>
  <si>
    <t>Duke Energy Carolinas, LLC</t>
  </si>
  <si>
    <t>PWR-ICECND</t>
  </si>
  <si>
    <t>DUKE</t>
  </si>
  <si>
    <t>Catawba Nuclear Station, Unit 2</t>
  </si>
  <si>
    <t>Catawba 2</t>
  </si>
  <si>
    <t>Clinton Power Station, Unit 1</t>
  </si>
  <si>
    <t>Clinton</t>
  </si>
  <si>
    <t>BWR-MARK 3</t>
  </si>
  <si>
    <t>GE 6</t>
  </si>
  <si>
    <t>BALD</t>
  </si>
  <si>
    <t>Columbia Generating Station</t>
  </si>
  <si>
    <t>Energy Northwest</t>
  </si>
  <si>
    <t>BWR-MARK 2</t>
  </si>
  <si>
    <t>GE 5</t>
  </si>
  <si>
    <t>B&amp;R</t>
  </si>
  <si>
    <t>Comanche Peak 1</t>
  </si>
  <si>
    <t>G&amp;H</t>
  </si>
  <si>
    <t>Comanche Peak 2</t>
  </si>
  <si>
    <t xml:space="preserve">Cooper Nuclear Station </t>
  </si>
  <si>
    <t>Cooper</t>
  </si>
  <si>
    <t>Brownville, NE (23 MI S of Nebraska City,  NE)</t>
  </si>
  <si>
    <t>Nebraska Public Power District</t>
  </si>
  <si>
    <t>GIL</t>
  </si>
  <si>
    <t>Davis-Besse Nuclear Power Station, Unit 1</t>
  </si>
  <si>
    <t>Davis-Besse</t>
  </si>
  <si>
    <t>Oak Harbor, OH (21 MI ESE of Toledo,  OH)</t>
  </si>
  <si>
    <t>B&amp;W</t>
  </si>
  <si>
    <t>Diablo Canyon Nuclear Power Plant, Unit 1</t>
  </si>
  <si>
    <t>Diablo Canyon 1</t>
  </si>
  <si>
    <t>Avila Beach, CA (12 MI WSW of San Luis Obispo,  CA)</t>
  </si>
  <si>
    <t>Pacific Gas &amp; Electric Co.</t>
  </si>
  <si>
    <t>PG&amp;E</t>
  </si>
  <si>
    <t>Diablo Canyon Nuclear Power Plant, Unit 2</t>
  </si>
  <si>
    <t>Diablo Canyon 2</t>
  </si>
  <si>
    <t>D.C. Cook 1</t>
  </si>
  <si>
    <t>Indiana Michigan Power Co.</t>
  </si>
  <si>
    <t>AEP</t>
  </si>
  <si>
    <t xml:space="preserve">D.C. Cook 2 </t>
  </si>
  <si>
    <t>Dresden Nuclear Power Station, Unit 2</t>
  </si>
  <si>
    <t>Dresden 2</t>
  </si>
  <si>
    <t>GE 3</t>
  </si>
  <si>
    <t>Dresden Nuclear Power Station, Unit 3</t>
  </si>
  <si>
    <t>Dresden 3</t>
  </si>
  <si>
    <t>Duane Arnold Energy Center</t>
  </si>
  <si>
    <t>Duane Arnold</t>
  </si>
  <si>
    <t>Palo, IA (8 MI NW of Cedar Rapids,  IA)</t>
  </si>
  <si>
    <t>Edwin I. Hatch Nuclear Plant, Unit 1</t>
  </si>
  <si>
    <t>Hatch 1</t>
  </si>
  <si>
    <t xml:space="preserve">Southern Nuclear Operating Co. </t>
  </si>
  <si>
    <t>GPC</t>
  </si>
  <si>
    <t>Edwin I. Hatch Nuclear Plant, Unit 2</t>
  </si>
  <si>
    <t>Hatch 2</t>
  </si>
  <si>
    <t>Fermi, Unit 2</t>
  </si>
  <si>
    <t>Fermi 2</t>
  </si>
  <si>
    <t>Newport, MI (25 MI NE of Toledo,  OH)</t>
  </si>
  <si>
    <t>Grand Gulf Nuclear Station, Unit 1</t>
  </si>
  <si>
    <t>Grand Gulf 1</t>
  </si>
  <si>
    <t>H. B. Robinson Steam Electric Plant, Unit 2</t>
  </si>
  <si>
    <t>Robinson 2</t>
  </si>
  <si>
    <t>EBSO</t>
  </si>
  <si>
    <t>Hope Creek Generating Station, Unit 1</t>
  </si>
  <si>
    <t>Hope Creek 1</t>
  </si>
  <si>
    <t>PSEG Nuclear, LLC</t>
  </si>
  <si>
    <t>Indian Point Nuclear Generating, Unit 2</t>
  </si>
  <si>
    <t>Indian Point 2</t>
  </si>
  <si>
    <t>WDCO</t>
  </si>
  <si>
    <t>Indian Point Nuclear Generating, Unit 3</t>
  </si>
  <si>
    <t>Indian Point 3</t>
  </si>
  <si>
    <t>James A. FitzPatrick Nuclear Power Plant</t>
  </si>
  <si>
    <t>FitzPatrick</t>
  </si>
  <si>
    <t>Scriba, NY (6 MI NE of Oswego,  NY)</t>
  </si>
  <si>
    <t>Joseph M. Farley Nuclear Plant, Unit 1</t>
  </si>
  <si>
    <t>Farley 1</t>
  </si>
  <si>
    <t>SSI</t>
  </si>
  <si>
    <t>Joseph M. Farley Nuclear Plant, Unit 2</t>
  </si>
  <si>
    <t>Farley 2</t>
  </si>
  <si>
    <t>WEST 2LP</t>
  </si>
  <si>
    <t>LaSalle County Station, Unit  1</t>
  </si>
  <si>
    <t>La Salle 1</t>
  </si>
  <si>
    <t>Marseilles, IL (11 MI SE of Ottawa,  IL)</t>
  </si>
  <si>
    <t>LaSalle County Station, Unit  2</t>
  </si>
  <si>
    <t>La Salle 2</t>
  </si>
  <si>
    <t>Limerick Generating Station, Unit 1</t>
  </si>
  <si>
    <t>Limerick 1</t>
  </si>
  <si>
    <t>Limerick, PA (21 MI NW of Philadelphia,  PA)</t>
  </si>
  <si>
    <t>Limerick Generating Station, Unit 2</t>
  </si>
  <si>
    <t>Limerick 2</t>
  </si>
  <si>
    <t>McGuire Nuclear Station, Unit 1</t>
  </si>
  <si>
    <t>McGuire 1</t>
  </si>
  <si>
    <t>McGuire Nuclear Station, Unit 2</t>
  </si>
  <si>
    <t>McGuire 2</t>
  </si>
  <si>
    <t>Millstone Power Station, Unit 2</t>
  </si>
  <si>
    <t>Millstone 2</t>
  </si>
  <si>
    <t>Dominion Nuclear Conneticut, Inc.</t>
  </si>
  <si>
    <t>Millstone Power Station, Unit 3</t>
  </si>
  <si>
    <t>Millstone 3</t>
  </si>
  <si>
    <t>PWR-DRYSUB</t>
  </si>
  <si>
    <t>Monticello Nuclear Generating Plant, Unit 1</t>
  </si>
  <si>
    <t>Monticello</t>
  </si>
  <si>
    <t>Monticello, MN (30 MI NW of Minneapolis,  MN)</t>
  </si>
  <si>
    <t>Nine Mile Point Nuclear Station, Unit 1</t>
  </si>
  <si>
    <t>Nine Mile Point 1</t>
  </si>
  <si>
    <t>GE 2</t>
  </si>
  <si>
    <t>NIAG</t>
  </si>
  <si>
    <t>Nine Mile Point Nuclear Station, Unit 2</t>
  </si>
  <si>
    <t>Nine Mile Point 2</t>
  </si>
  <si>
    <t>North Anna Power Station, Unit 1</t>
  </si>
  <si>
    <t>North Anna 1</t>
  </si>
  <si>
    <t>Virginia Electric &amp; Power Co.</t>
  </si>
  <si>
    <t>North Anna Power Station, Unit 2</t>
  </si>
  <si>
    <t>North Anna 2</t>
  </si>
  <si>
    <t>Oconee Nuclear Station, Unit 1</t>
  </si>
  <si>
    <t>Oconee 1</t>
  </si>
  <si>
    <t>Seneca, SC (30 MI W of Greenville,  SC)</t>
  </si>
  <si>
    <t>DBDB</t>
  </si>
  <si>
    <t>Oconee Nuclear Station, Unit 2</t>
  </si>
  <si>
    <t>Oconee 2</t>
  </si>
  <si>
    <t>Oconee Nuclear Station, Unit 3</t>
  </si>
  <si>
    <t>Oconee 3</t>
  </si>
  <si>
    <t>Palisades Nuclear Plant</t>
  </si>
  <si>
    <t>Palisades</t>
  </si>
  <si>
    <t>Covert, MI (5 MI S of South Haven,  MI)</t>
  </si>
  <si>
    <t>Palo Verde Nuclear Generating Station, Unit 1</t>
  </si>
  <si>
    <t>Palo Verde 1</t>
  </si>
  <si>
    <t>Wintersburg, AZ (50 MI W of Phoenix,  AZ)</t>
  </si>
  <si>
    <t>Arizona Public Service Company</t>
  </si>
  <si>
    <t>CE80-2L</t>
  </si>
  <si>
    <t>Palo Verde Nuclear Generating Station, Unit 2</t>
  </si>
  <si>
    <t>Palo Verde 2</t>
  </si>
  <si>
    <t>Palo Verde Nuclear Generating Station, Unit 3</t>
  </si>
  <si>
    <t>Palo Verde 3</t>
  </si>
  <si>
    <t>Peach Bottom Atomic Power Station, Unit 2</t>
  </si>
  <si>
    <t>Peach Bottom 2</t>
  </si>
  <si>
    <t>Delta, PA (17.9 MI S of Lancaster,  PA)</t>
  </si>
  <si>
    <t>Peach Bottom Atomic Power Station, Unit 3</t>
  </si>
  <si>
    <t>Peach Bottom 3</t>
  </si>
  <si>
    <t>Perry Nuclear Power Plant, Unit 1</t>
  </si>
  <si>
    <t>Perry 1</t>
  </si>
  <si>
    <t>Perry, OH (35 MI NE of Cleveland,  OH)</t>
  </si>
  <si>
    <t>KAIS</t>
  </si>
  <si>
    <t>Point Beach Nuclear Plant, Unit 1</t>
  </si>
  <si>
    <t>Point Beach 1</t>
  </si>
  <si>
    <t>Two Rivers, WI (13 MI NNW of Manitowoc,  WI)</t>
  </si>
  <si>
    <t>Point Beach Nuclear Plant, Unit 2</t>
  </si>
  <si>
    <t>Point Beach 2</t>
  </si>
  <si>
    <t>Prairie Island Nuclear Generating Plant, Unit 1</t>
  </si>
  <si>
    <t>Prairie Island 1</t>
  </si>
  <si>
    <t>Welch, MN (28 MI SE of Minneapolis,  MN)</t>
  </si>
  <si>
    <t xml:space="preserve">Northern States Power Co. Minnesota </t>
  </si>
  <si>
    <t>FLUR</t>
  </si>
  <si>
    <t>NSP</t>
  </si>
  <si>
    <t>Prairie Island Nuclear Generating Plant, Unit 2</t>
  </si>
  <si>
    <t>Prairie Island 2</t>
  </si>
  <si>
    <t>Quad Cities Nuclear Power Station, Unit 1</t>
  </si>
  <si>
    <t>Quad Cities 1</t>
  </si>
  <si>
    <t>Cordova, IL (20 MI NE of Moline,  IL)</t>
  </si>
  <si>
    <t>Quad Cities Nuclear Power Station, Unit 2</t>
  </si>
  <si>
    <t>Quad Cities 2</t>
  </si>
  <si>
    <t>River Bend Station, Unit 1</t>
  </si>
  <si>
    <t>River Bend 1</t>
  </si>
  <si>
    <t>St. Francisville, LA (24 MI NNW of Baton Rouge,  LA)</t>
  </si>
  <si>
    <t>R.E. Ginna Nuclear Power Plant</t>
  </si>
  <si>
    <t>Ginna</t>
  </si>
  <si>
    <t>Ontario, NY (20 MI NE of Rochester,  NY)</t>
  </si>
  <si>
    <t>R.E. Ginna Nuclear Power Plant, LLC</t>
  </si>
  <si>
    <t>St. Lucie Plant, Unit 1</t>
  </si>
  <si>
    <t>Saint Lucie 1</t>
  </si>
  <si>
    <t>Jensen Beach, FL (10 MI SE of Ft. Pierce,  FL)</t>
  </si>
  <si>
    <t>Florida Power &amp; Light Co.</t>
  </si>
  <si>
    <t>St. Lucie Plant, Unit 2</t>
  </si>
  <si>
    <t>Saint Lucie 2</t>
  </si>
  <si>
    <t>Salem Nuclear Generating Station, Unit 1</t>
  </si>
  <si>
    <t>Salem 1</t>
  </si>
  <si>
    <t>Salem Nuclear Generating Station, Unit 2</t>
  </si>
  <si>
    <t>Salem 2</t>
  </si>
  <si>
    <t>Seabrook Station, Unit 1</t>
  </si>
  <si>
    <t>Seabrook 1</t>
  </si>
  <si>
    <t>Seabrook, NH (13 MI S of Portsmouth,  NH)</t>
  </si>
  <si>
    <t>Sequoyah Nuclear Plant, Unit 1</t>
  </si>
  <si>
    <t>Sequoyah 1</t>
  </si>
  <si>
    <t>Sequoyah Nuclear Plant, Unit 2</t>
  </si>
  <si>
    <t>Sequoyah 2</t>
  </si>
  <si>
    <t>Shearon Harris Nuclear Power Plant, Unit 1</t>
  </si>
  <si>
    <t>Shearon Harris 1</t>
  </si>
  <si>
    <t>New Hill, NC (20 MI SW of Raleigh,  NC)</t>
  </si>
  <si>
    <t>South Texas Project, Unit 1</t>
  </si>
  <si>
    <t>South Texas 1</t>
  </si>
  <si>
    <t>STP Nuclear Operating Co.</t>
  </si>
  <si>
    <t>South Texas Project, Unit 2</t>
  </si>
  <si>
    <t>South Texas 2</t>
  </si>
  <si>
    <t>Surry 1</t>
  </si>
  <si>
    <t>Surry, VA (17 MI NW of Newport News,  VA)</t>
  </si>
  <si>
    <t>Surry 2</t>
  </si>
  <si>
    <t>Susquehanna Steam Electric Station, Unit 1</t>
  </si>
  <si>
    <t>Susquehanna 2</t>
  </si>
  <si>
    <t>Susquehanna Steam Electric Station, Unit 2</t>
  </si>
  <si>
    <t>Susquehanna 1</t>
  </si>
  <si>
    <t>Three Mile Island Nuclear Station, Unit 1</t>
  </si>
  <si>
    <t>Three Mile Island 1</t>
  </si>
  <si>
    <t>Middletown, PA (10 MI SE of Harrisburg,  PA)</t>
  </si>
  <si>
    <t>Turkey Point 3</t>
  </si>
  <si>
    <t>Homestead, FL (20 MI S of Miami,  FL)</t>
  </si>
  <si>
    <t>Turkey Point 4</t>
  </si>
  <si>
    <t>Virgil C. Summer Nuclear Station, Unit 1</t>
  </si>
  <si>
    <t>Summer</t>
  </si>
  <si>
    <t>Jenkinsville, SC (26 MI NW of Columbia,  SC)</t>
  </si>
  <si>
    <t>South Carolina Electric &amp; Gas Co.</t>
  </si>
  <si>
    <t>Vogtle Electric Generating Plant, Unit 1</t>
  </si>
  <si>
    <t>Vogtle 1</t>
  </si>
  <si>
    <t>Waynesboro, GA (26 MI SE of Augusta,  GA)</t>
  </si>
  <si>
    <t>SBEC</t>
  </si>
  <si>
    <t>Vogtle Electric Generating Plant, Unit 2</t>
  </si>
  <si>
    <t>Vogtle 2</t>
  </si>
  <si>
    <t>Waterford Steam Electric Station, Unit 3</t>
  </si>
  <si>
    <t>Waterford 3</t>
  </si>
  <si>
    <t>Killona, LA (25 MI W of New Orleans,  LA)</t>
  </si>
  <si>
    <t>COMB CE</t>
  </si>
  <si>
    <t>Watts Bar Nuclear Plant, Unit 1</t>
  </si>
  <si>
    <t>Watts Bar 1</t>
  </si>
  <si>
    <t>Wolf Creek Generating Station, Unit 1</t>
  </si>
  <si>
    <t>Wolf Creek 1</t>
  </si>
  <si>
    <t>Wolf Creek Nuclear Operating Corp.</t>
  </si>
  <si>
    <t xml:space="preserve">NRC Reactor Unit Web Page </t>
  </si>
  <si>
    <t>London, AR (6 MI WNW of Russellville,  AR)</t>
  </si>
  <si>
    <t>Glen Rose, TX (40 MI SW of Fort Worth, TX)</t>
  </si>
  <si>
    <t>Clinton, IL (23 MI SSE of Bloomington, IL)</t>
  </si>
  <si>
    <t>Richland, WA (20 MI NNE of Pasco, WA)</t>
  </si>
  <si>
    <t>Bridgman, MI (13 M S of Benton Harbor, MI)</t>
  </si>
  <si>
    <t>Morris, IL (25 M SW of Joliet, IL)</t>
  </si>
  <si>
    <t>2009 Capacity Factor (Percent)</t>
  </si>
  <si>
    <t>Baxley , GA (20 MI S of Vidalia,  GA)</t>
  </si>
  <si>
    <t>Port Gibson, MS (20 MI S of Vicksburg,  MS)</t>
  </si>
  <si>
    <t>Hartsville, SC (26 MI NW of Florence,  SC)</t>
  </si>
  <si>
    <t>Soddy-Daisy, TN (16 MI NE of Chattanooga,  TN)</t>
  </si>
  <si>
    <t>Bay City, TX (90 MI SW of Houston, TX)</t>
  </si>
  <si>
    <t>Salem Township, Luzerne Co., PA (70 MI NE of Harrisburg, PA)</t>
  </si>
  <si>
    <t>Spring City, TN (60 MI SW of Knoxville,  TN)</t>
  </si>
  <si>
    <t>Braceville, IL (20 MI SSW of Joliet,  IL)</t>
  </si>
  <si>
    <t>2010 Capacity Factor (Percent)</t>
  </si>
  <si>
    <t>Southport, NC (20 MI S of Wilmington, NC)</t>
  </si>
  <si>
    <t>Huntersville, NC (17 MI N of Charlotte,  NC)</t>
  </si>
  <si>
    <t>Hancocks Bridge, NJ (18 MI SE of Wilmington,  DE)</t>
  </si>
  <si>
    <t>2011 Capacity Factor (Percent)</t>
  </si>
  <si>
    <t>Limestone County, AL (10 miles south of Athens, AL  and 32 MI W of Huntsville,  AL)</t>
  </si>
  <si>
    <t>05000313</t>
  </si>
  <si>
    <t>05000368</t>
  </si>
  <si>
    <t>05000334</t>
  </si>
  <si>
    <t>05000412</t>
  </si>
  <si>
    <t>05000456</t>
  </si>
  <si>
    <t>05000457</t>
  </si>
  <si>
    <t>05000259</t>
  </si>
  <si>
    <t>05000260</t>
  </si>
  <si>
    <t>05000296</t>
  </si>
  <si>
    <t>05000325</t>
  </si>
  <si>
    <t>05000324</t>
  </si>
  <si>
    <t>05000454</t>
  </si>
  <si>
    <t>05000455</t>
  </si>
  <si>
    <t>05000483</t>
  </si>
  <si>
    <t>05000317</t>
  </si>
  <si>
    <t>05000318</t>
  </si>
  <si>
    <t>05000413</t>
  </si>
  <si>
    <t>05000414</t>
  </si>
  <si>
    <t>05000461</t>
  </si>
  <si>
    <t>05000397</t>
  </si>
  <si>
    <t>05000445</t>
  </si>
  <si>
    <t>05000446</t>
  </si>
  <si>
    <t>05000298</t>
  </si>
  <si>
    <t>05000346</t>
  </si>
  <si>
    <t>05000275</t>
  </si>
  <si>
    <t>05000323</t>
  </si>
  <si>
    <t>05000315</t>
  </si>
  <si>
    <t>05000316</t>
  </si>
  <si>
    <t>05000237</t>
  </si>
  <si>
    <t>05000249</t>
  </si>
  <si>
    <t>05000331</t>
  </si>
  <si>
    <t>05000321</t>
  </si>
  <si>
    <t>05000366</t>
  </si>
  <si>
    <t>05000341</t>
  </si>
  <si>
    <t>05000416</t>
  </si>
  <si>
    <t>05000261</t>
  </si>
  <si>
    <t>05000354</t>
  </si>
  <si>
    <t>05000247</t>
  </si>
  <si>
    <t>05000286</t>
  </si>
  <si>
    <t>05000333</t>
  </si>
  <si>
    <t>05000348</t>
  </si>
  <si>
    <t>05000364</t>
  </si>
  <si>
    <t>05000373</t>
  </si>
  <si>
    <t>05000374</t>
  </si>
  <si>
    <t>05000352</t>
  </si>
  <si>
    <t>05000353</t>
  </si>
  <si>
    <t>05000369</t>
  </si>
  <si>
    <t>05000370</t>
  </si>
  <si>
    <t>05000336</t>
  </si>
  <si>
    <t>05000423</t>
  </si>
  <si>
    <t>05000263</t>
  </si>
  <si>
    <t>05000220</t>
  </si>
  <si>
    <t>05000410</t>
  </si>
  <si>
    <t>05000338</t>
  </si>
  <si>
    <t>05000339</t>
  </si>
  <si>
    <t>05000269</t>
  </si>
  <si>
    <t>05000270</t>
  </si>
  <si>
    <t>05000287</t>
  </si>
  <si>
    <t>05000255</t>
  </si>
  <si>
    <t>05000528</t>
  </si>
  <si>
    <t>0'5000529</t>
  </si>
  <si>
    <t>05000530</t>
  </si>
  <si>
    <t>05000277</t>
  </si>
  <si>
    <t>05000278</t>
  </si>
  <si>
    <t>05000440</t>
  </si>
  <si>
    <t>05000266</t>
  </si>
  <si>
    <t>05000301</t>
  </si>
  <si>
    <t>05000282</t>
  </si>
  <si>
    <t>05000306</t>
  </si>
  <si>
    <t>05000254</t>
  </si>
  <si>
    <t>05000265</t>
  </si>
  <si>
    <t>05000458</t>
  </si>
  <si>
    <t>05000244</t>
  </si>
  <si>
    <t>05000335</t>
  </si>
  <si>
    <t>05000389</t>
  </si>
  <si>
    <t>05000272</t>
  </si>
  <si>
    <t>05000311</t>
  </si>
  <si>
    <t>05000443</t>
  </si>
  <si>
    <t>05000327</t>
  </si>
  <si>
    <t>05000328</t>
  </si>
  <si>
    <t>05000400</t>
  </si>
  <si>
    <t>05000498</t>
  </si>
  <si>
    <t>05000499</t>
  </si>
  <si>
    <t>05000280</t>
  </si>
  <si>
    <t>05000281</t>
  </si>
  <si>
    <t>05000388</t>
  </si>
  <si>
    <t>05000387</t>
  </si>
  <si>
    <t>05000289</t>
  </si>
  <si>
    <t>05000250</t>
  </si>
  <si>
    <t>05000251</t>
  </si>
  <si>
    <t>05000395</t>
  </si>
  <si>
    <t>05000424</t>
  </si>
  <si>
    <t>05000382</t>
  </si>
  <si>
    <t>05000390</t>
  </si>
  <si>
    <t>05000482</t>
  </si>
  <si>
    <t>Buchanan, NY (24 MI N of New York,  NY)</t>
  </si>
  <si>
    <t>Northern States Power Company - Minnesota</t>
  </si>
  <si>
    <t>Mineral (Louisa County), VA (40 MI NW of Richmond,  VA)</t>
  </si>
  <si>
    <t>Burlington (Coffey County), KS (28 MI SE of Emporia, KS)</t>
  </si>
  <si>
    <t>N/A</t>
  </si>
  <si>
    <t>Note</t>
  </si>
  <si>
    <t>AEC issued a provisional OL on 12/22/1969, allowing commercial operations. The NRC issued a full-term OL on 02/20/1991.</t>
  </si>
  <si>
    <t>DTE Electric Company</t>
  </si>
  <si>
    <t>Entergy Operations, Inc.</t>
  </si>
  <si>
    <t>AEC issued a provisional OL on 09/08/1970, allowing commercial operation. The NRC issued a full-term OL on 01/09/1981.</t>
  </si>
  <si>
    <t>AEC issued a provisional OL on 08/22/1969, allowing commercial operation. The NRC issued a full-term OL on 12/26/1974.</t>
  </si>
  <si>
    <t>NextEra Energy Point Beach, LLC</t>
  </si>
  <si>
    <t>AEC issued a provisional OL on 11/18/1971. The NRC issued a full-term OL on 03/08/1973.</t>
  </si>
  <si>
    <t>AEC issued a provisional OL on 08/09/1973. The NRC issued a full-term OL on 04/05/1974.</t>
  </si>
  <si>
    <t>NextEra Energy Seabrook, LLC</t>
  </si>
  <si>
    <t>2012 Capacity Factor (Percent)</t>
  </si>
  <si>
    <t>Compatibility Report for appa.xls</t>
  </si>
  <si>
    <t>Run on 08/08/2013 15:39</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</si>
  <si>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</si>
  <si>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</si>
  <si>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</si>
  <si>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</si>
  <si>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</si>
  <si>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</si>
  <si>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The original OL (NPF-32) was issued on March 11, 1985. This license was superseded by OL( NPF-42) issued on June 4, 1985.</t>
  </si>
  <si>
    <t>Calvert Cliffs Nuclear Power Plant, LLC – Owner
Exelon Generation Company, LLC – Operator</t>
  </si>
  <si>
    <t>B&amp;W RLP</t>
  </si>
  <si>
    <t>Waterford, CT (3.2 MI WSW of New London,  CT)</t>
  </si>
  <si>
    <t>2013 Capacity Factor (Percent)</t>
  </si>
  <si>
    <t>Turkey Point Nuclear Generating Unit No. 3</t>
  </si>
  <si>
    <t>Turkey Point Nuclear Generating Unit No. 4</t>
  </si>
  <si>
    <t>2014 Capacity Factor (Percent)</t>
  </si>
  <si>
    <t>NextEra Duane Arnold, LLC</t>
  </si>
  <si>
    <t>PSEG</t>
  </si>
  <si>
    <t>Watts Bar Nuclear Plant, Unit 2</t>
  </si>
  <si>
    <t>Watts Bar 2</t>
  </si>
  <si>
    <t>ANO 1</t>
  </si>
  <si>
    <t>ANO 2</t>
  </si>
  <si>
    <t>Comanche Peak Nuclear Power Plant, Unit 1</t>
  </si>
  <si>
    <t>Comanche Peak Nuclear Power Plant, Unit 2</t>
  </si>
  <si>
    <t>Donald C. Cook Nuclear Plant, Unit 1</t>
  </si>
  <si>
    <t>Donald C. Cook Nuclear Plant, Unit 2</t>
  </si>
  <si>
    <t>Surry Power Station, Unit 1</t>
  </si>
  <si>
    <t>Surry Power Station, Unit 2</t>
  </si>
  <si>
    <t>Parent Company Website</t>
  </si>
  <si>
    <t>Parent Company Utility Name</t>
  </si>
  <si>
    <t>AmerenUE</t>
  </si>
  <si>
    <t>www.ameren.com</t>
  </si>
  <si>
    <t>www.aps.com</t>
  </si>
  <si>
    <t>Parent Company Notes</t>
  </si>
  <si>
    <t>DTE Electric Company (DTE)</t>
  </si>
  <si>
    <t>www.dteenergy.com</t>
  </si>
  <si>
    <t>Dominion Generation</t>
  </si>
  <si>
    <t>www.dom.com</t>
  </si>
  <si>
    <t>Duke Energy</t>
  </si>
  <si>
    <t>www.duke-energy.com</t>
  </si>
  <si>
    <t>www.energy-northwest.com</t>
  </si>
  <si>
    <t>www.entergy-nuclear.com</t>
  </si>
  <si>
    <t>Exelon Corporation, LLC</t>
  </si>
  <si>
    <t>www.exeloncorp.com</t>
  </si>
  <si>
    <t>www.firstenergycorp.com</t>
  </si>
  <si>
    <t>NextEra Energy, Inc. with principal subsidiaries  Florida Power &amp; Light Co. and NextEra Energy Resources, LLC</t>
  </si>
  <si>
    <t>www.fplgroup.com</t>
  </si>
  <si>
    <t>Indiana Michigan Power Company</t>
  </si>
  <si>
    <t>www.indianamichiganpower.com</t>
  </si>
  <si>
    <t>Northern States Power Company Minnesota doing business as Xcel Energy</t>
  </si>
  <si>
    <t>www.xcelenergy.com</t>
  </si>
  <si>
    <t>Pacific Gas &amp; Electric Company</t>
  </si>
  <si>
    <t>www.pge.com</t>
  </si>
  <si>
    <t>www.pseg.com</t>
  </si>
  <si>
    <t>South Carolina Electric &amp; Gas Company</t>
  </si>
  <si>
    <t>Southern Nuclear Operating Company</t>
  </si>
  <si>
    <t>www.sceg.com</t>
  </si>
  <si>
    <t>www.southerncompany.com</t>
  </si>
  <si>
    <t>STP Nuclear Operating Company</t>
  </si>
  <si>
    <t>www.stpnoc.com</t>
  </si>
  <si>
    <t>Tennessee Valley Authority</t>
  </si>
  <si>
    <t>www.tva.gov</t>
  </si>
  <si>
    <t>Wolf Creek Nuclear Operating Corporation</t>
  </si>
  <si>
    <t>www.wcnoc.com</t>
  </si>
  <si>
    <t>Strategic Teaming and Resource Sharing (STARS) group. They share resources for refueling outages and develop some shared licensing applications.</t>
  </si>
  <si>
    <t xml:space="preserve"> www.nppd.com</t>
  </si>
  <si>
    <t>2015 Capacity Factor (Percent)</t>
  </si>
  <si>
    <t>Susquehanna Nuclear, LLC</t>
  </si>
  <si>
    <t>Talen Energy Corporation</t>
  </si>
  <si>
    <t>www.talenenergy.com</t>
  </si>
  <si>
    <t>05000391</t>
  </si>
  <si>
    <t>www.vistraenergy.com/</t>
  </si>
  <si>
    <t>Member of the Utilities Services Alliance</t>
  </si>
  <si>
    <t>License Number</t>
  </si>
  <si>
    <t>05000425</t>
  </si>
  <si>
    <t>DPR-51</t>
  </si>
  <si>
    <t>NPF-6</t>
  </si>
  <si>
    <t>DPR-66</t>
  </si>
  <si>
    <t>NPF-73</t>
  </si>
  <si>
    <t>NPF-72</t>
  </si>
  <si>
    <t>NPF-77</t>
  </si>
  <si>
    <t>DPR-33</t>
  </si>
  <si>
    <t>DPR-52</t>
  </si>
  <si>
    <t>DPR-68</t>
  </si>
  <si>
    <t>DPR-71</t>
  </si>
  <si>
    <t>DPR-62</t>
  </si>
  <si>
    <t>NPF-37</t>
  </si>
  <si>
    <t>NPF-66</t>
  </si>
  <si>
    <t>NPF-30</t>
  </si>
  <si>
    <t>DPR-53</t>
  </si>
  <si>
    <t>DPR-69</t>
  </si>
  <si>
    <t>NPF-35</t>
  </si>
  <si>
    <t>NPF-52</t>
  </si>
  <si>
    <t>NPF-62</t>
  </si>
  <si>
    <t>NPF-21</t>
  </si>
  <si>
    <t>NPF-87</t>
  </si>
  <si>
    <t>NPF-89</t>
  </si>
  <si>
    <t>DPR-46</t>
  </si>
  <si>
    <t>DPR-58</t>
  </si>
  <si>
    <t>DPR-74</t>
  </si>
  <si>
    <t>DPR-19</t>
  </si>
  <si>
    <t>DPR-25</t>
  </si>
  <si>
    <t>DPR-80</t>
  </si>
  <si>
    <t>DPR-82</t>
  </si>
  <si>
    <t>DPR-49</t>
  </si>
  <si>
    <t>NPF-22</t>
  </si>
  <si>
    <t>NPF-9</t>
  </si>
  <si>
    <t>NPF-43</t>
  </si>
  <si>
    <t>DPR-59</t>
  </si>
  <si>
    <t>DPR-18</t>
  </si>
  <si>
    <t>DPR-57</t>
  </si>
  <si>
    <t>NPF-5</t>
  </si>
  <si>
    <t>NPF-29</t>
  </si>
  <si>
    <t>NPF-57</t>
  </si>
  <si>
    <t>DPR-26</t>
  </si>
  <si>
    <t>DPR-64</t>
  </si>
  <si>
    <t>NPF-11</t>
  </si>
  <si>
    <t>NPF-18</t>
  </si>
  <si>
    <t>NPF-39</t>
  </si>
  <si>
    <t>NPF-85</t>
  </si>
  <si>
    <t>NPF-17</t>
  </si>
  <si>
    <t>DPR-65</t>
  </si>
  <si>
    <t>NPF-49</t>
  </si>
  <si>
    <t>DPR-22</t>
  </si>
  <si>
    <t>DPR-63</t>
  </si>
  <si>
    <t>NPF-4</t>
  </si>
  <si>
    <t>NPF-7</t>
  </si>
  <si>
    <t>DPR-38</t>
  </si>
  <si>
    <t>DPR-47</t>
  </si>
  <si>
    <t>DPR-55</t>
  </si>
  <si>
    <t>DPR-20</t>
  </si>
  <si>
    <t>NPF-41</t>
  </si>
  <si>
    <t>NPF-51</t>
  </si>
  <si>
    <t>NPF-74</t>
  </si>
  <si>
    <t>DPR-44</t>
  </si>
  <si>
    <t>DPR-56</t>
  </si>
  <si>
    <t>NPF-58</t>
  </si>
  <si>
    <t>DPR-24</t>
  </si>
  <si>
    <t>DPR-27</t>
  </si>
  <si>
    <t>DPR-42</t>
  </si>
  <si>
    <t>DPR-60</t>
  </si>
  <si>
    <t>DPR-29</t>
  </si>
  <si>
    <t>DPR-30</t>
  </si>
  <si>
    <t>NPF-47</t>
  </si>
  <si>
    <t>DPR-23</t>
  </si>
  <si>
    <t>DPR-67</t>
  </si>
  <si>
    <t>NPF-16</t>
  </si>
  <si>
    <t>DPR-70</t>
  </si>
  <si>
    <t>DPR-75</t>
  </si>
  <si>
    <t>NPF-86</t>
  </si>
  <si>
    <t>DPR-77</t>
  </si>
  <si>
    <t>DPR-79</t>
  </si>
  <si>
    <t>NPF-63</t>
  </si>
  <si>
    <t>NPF-76</t>
  </si>
  <si>
    <t>NPF-80</t>
  </si>
  <si>
    <t>DPR-32</t>
  </si>
  <si>
    <t>DPR-37</t>
  </si>
  <si>
    <t>NPF-14</t>
  </si>
  <si>
    <t>DPR-50</t>
  </si>
  <si>
    <t>DPR-31</t>
  </si>
  <si>
    <t>DPR-41</t>
  </si>
  <si>
    <t>NPF-12</t>
  </si>
  <si>
    <t>NPF-68</t>
  </si>
  <si>
    <t>NPF-81</t>
  </si>
  <si>
    <t>NPF-38</t>
  </si>
  <si>
    <t>NPF-90</t>
  </si>
  <si>
    <t>NPF-96</t>
  </si>
  <si>
    <t>NPF-42</t>
  </si>
  <si>
    <t>NPF-8</t>
  </si>
  <si>
    <t>NPF-2</t>
  </si>
  <si>
    <t>NPF-69</t>
  </si>
  <si>
    <t>US_Commercial Nuclear Power Reactors - Operating Reactors</t>
  </si>
  <si>
    <t>Comanche Peak Power Company LLC – Owner
Vistra Operations Company LLC – Operator</t>
  </si>
  <si>
    <t>Vistra Energy Corp.</t>
  </si>
  <si>
    <t>NPF-3</t>
  </si>
  <si>
    <t>FirstEnergy Nuclear Operating Co.</t>
  </si>
  <si>
    <t>FirstEnergy Nuclear Operating Company</t>
  </si>
  <si>
    <t>Duke Energy Progress, LLC</t>
  </si>
  <si>
    <t>Application Withdrawn</t>
  </si>
  <si>
    <t xml:space="preserve">Tennessee Valley Authority </t>
  </si>
  <si>
    <t xml:space="preserve">Constructor </t>
  </si>
  <si>
    <t>Nine Mile Point Nuclear Station, LLC – Owner
Exelon Generation Company, LLC – Operator</t>
  </si>
  <si>
    <t>nexteraenergy.com</t>
  </si>
  <si>
    <t>Entergy Corporation, Inc.</t>
  </si>
  <si>
    <t>In a letter dated January 18, 2019, NextEra Energy Duane Arnold, LLC. Certified their decision to permanently cease power operations at the Duane Arnold Energy Center (DAEC) in the fourth quarter of 2020.</t>
  </si>
  <si>
    <t>2017 Capacity Factor
(Percent)</t>
  </si>
  <si>
    <t>2016 Capacity Factor
(Percent)</t>
  </si>
  <si>
    <t>2018 Capacity Factor
(Percent)</t>
  </si>
  <si>
    <t>Years of Operation through 12/31/2019</t>
  </si>
  <si>
    <t>AEC issued a provisional OL on 03/24/1971, allowing commercial operation. The NRC issued a full-term OL on 02/21/1991.</t>
  </si>
  <si>
    <t>Columbia, AL (18 MI E of Dothan,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</si>
</sst>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3" x14ac:knownFonts="1">
    <font>
      <sz val="10"/>
      <name val="Arial"/>
    </font>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u/>
      <sz val="10"/>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4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 fillId="23" borderId="7" applyNumberFormat="0" applyFont="0" applyAlignment="0" applyProtection="0"/>
    <xf numFmtId="0" fontId="16" fillId="20" borderId="8" applyNumberFormat="0" applyAlignment="0" applyProtection="0"/>
    <xf numFmtId="9" fontId="1"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cellStyleXfs>
  <cellXfs count="49">
    <xf numFmtId="0" fontId="0" fillId="0" borderId="0" xfId="0"/>
    <xf numFmtId="0" fontId="1" fillId="0" borderId="0" xfId="0" quotePrefix="1" applyNumberFormat="1" applyFont="1" applyFill="1" applyBorder="1" applyAlignment="1">
      <alignment horizontal="left" vertical="top"/>
    </xf>
    <xf numFmtId="0" fontId="1" fillId="0" borderId="0" xfId="0" applyFont="1" applyFill="1" applyBorder="1" applyAlignment="1">
      <alignment horizontal="left" vertical="top"/>
    </xf>
    <xf numFmtId="14" fontId="1" fillId="0" borderId="0" xfId="0" applyNumberFormat="1" applyFont="1" applyFill="1" applyBorder="1" applyAlignment="1">
      <alignment horizontal="right" vertical="top"/>
    </xf>
    <xf numFmtId="0" fontId="1" fillId="0" borderId="0" xfId="0"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Font="1" applyFill="1" applyBorder="1" applyAlignment="1" applyProtection="1">
      <alignment vertical="top"/>
      <protection locked="0"/>
    </xf>
    <xf numFmtId="9" fontId="1" fillId="0" borderId="0" xfId="40" applyFont="1" applyFill="1" applyBorder="1" applyAlignment="1">
      <alignment vertical="top"/>
    </xf>
    <xf numFmtId="0" fontId="21" fillId="0" borderId="0" xfId="0" applyNumberFormat="1" applyFont="1" applyAlignment="1">
      <alignment vertical="top" wrapText="1"/>
    </xf>
    <xf numFmtId="0" fontId="0" fillId="0" borderId="0" xfId="0" applyNumberFormat="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2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1" xfId="0" applyNumberFormat="1" applyBorder="1" applyAlignment="1">
      <alignment horizontal="center" vertical="top" wrapText="1"/>
    </xf>
    <xf numFmtId="0" fontId="0" fillId="0" borderId="12" xfId="0" applyNumberFormat="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Fill="1" applyBorder="1" applyAlignment="1" applyProtection="1">
      <alignment horizontal="left" vertical="top"/>
      <protection locked="0"/>
    </xf>
    <xf numFmtId="0" fontId="1" fillId="0" borderId="0" xfId="0" applyFont="1" applyFill="1" applyBorder="1" applyAlignment="1">
      <alignment horizontal="left"/>
    </xf>
    <xf numFmtId="0" fontId="1" fillId="0" borderId="0" xfId="0" applyFont="1" applyFill="1" applyBorder="1" applyAlignment="1"/>
    <xf numFmtId="0" fontId="1" fillId="0" borderId="0" xfId="0" applyNumberFormat="1" applyFont="1" applyFill="1" applyBorder="1" applyAlignment="1">
      <alignment horizontal="left"/>
    </xf>
    <xf numFmtId="0" fontId="1" fillId="0" borderId="0" xfId="0" applyFont="1" applyFill="1" applyBorder="1" applyAlignment="1">
      <alignment vertical="top" wrapText="1"/>
    </xf>
    <xf numFmtId="0" fontId="1" fillId="0" borderId="0" xfId="34" applyFont="1" applyFill="1" applyBorder="1" applyAlignment="1" applyProtection="1">
      <alignment horizontal="left" vertical="top"/>
    </xf>
    <xf numFmtId="0" fontId="22" fillId="0" borderId="0" xfId="34" applyFont="1" applyFill="1" applyBorder="1" applyAlignment="1" applyProtection="1">
      <alignment vertical="top"/>
    </xf>
    <xf numFmtId="0" fontId="1" fillId="0" borderId="0" xfId="0" applyFont="1" applyFill="1" applyBorder="1" applyAlignment="1">
      <alignment horizontal="center" vertical="top"/>
    </xf>
    <xf numFmtId="9" fontId="1" fillId="0" borderId="0" xfId="0" applyNumberFormat="1" applyFont="1" applyFill="1" applyBorder="1" applyAlignment="1">
      <alignment vertical="top"/>
    </xf>
    <xf numFmtId="9" fontId="1" fillId="0" borderId="0" xfId="0" applyNumberFormat="1" applyFont="1" applyFill="1" applyBorder="1" applyAlignment="1">
      <alignment horizontal="right" vertical="top"/>
    </xf>
    <xf numFmtId="0" fontId="22" fillId="0" borderId="0" xfId="34" applyFont="1" applyFill="1" applyBorder="1" applyAlignment="1" applyProtection="1">
      <alignment horizontal="left" vertical="top" wrapText="1"/>
    </xf>
    <xf numFmtId="0" fontId="1" fillId="0" borderId="0" xfId="0" applyFont="1" applyFill="1" applyBorder="1" applyAlignment="1">
      <alignment horizontal="right" vertical="top"/>
    </xf>
    <xf numFmtId="0" fontId="1" fillId="0" borderId="0" xfId="0" applyFont="1" applyFill="1" applyBorder="1" applyAlignment="1" applyProtection="1">
      <alignment horizontal="left"/>
      <protection locked="0"/>
    </xf>
    <xf numFmtId="0" fontId="1" fillId="0" borderId="0" xfId="0" applyFont="1" applyFill="1" applyBorder="1" applyAlignment="1">
      <alignment horizontal="left" wrapText="1"/>
    </xf>
    <xf numFmtId="0" fontId="1" fillId="0" borderId="0" xfId="0" applyFont="1" applyFill="1" applyBorder="1" applyAlignment="1">
      <alignment horizontal="right"/>
    </xf>
    <xf numFmtId="164" fontId="1" fillId="0" borderId="0" xfId="0" applyNumberFormat="1" applyFont="1" applyFill="1" applyBorder="1" applyAlignment="1">
      <alignment horizontal="right"/>
    </xf>
    <xf numFmtId="0" fontId="1" fillId="0" borderId="0" xfId="0" applyFont="1" applyFill="1" applyBorder="1" applyAlignment="1">
      <alignment wrapText="1"/>
    </xf>
    <xf numFmtId="9" fontId="1" fillId="0" borderId="0" xfId="0" applyNumberFormat="1" applyFont="1" applyFill="1" applyBorder="1" applyAlignment="1"/>
    <xf numFmtId="1" fontId="1" fillId="0" borderId="0" xfId="0" applyNumberFormat="1" applyFont="1" applyFill="1" applyBorder="1" applyAlignment="1"/>
    <xf numFmtId="9" fontId="1" fillId="0" borderId="0" xfId="0" applyNumberFormat="1" applyFont="1" applyFill="1" applyBorder="1" applyAlignment="1">
      <alignment vertical="top" wrapText="1"/>
    </xf>
    <xf numFmtId="14" fontId="1" fillId="0" borderId="0" xfId="0" applyNumberFormat="1" applyFont="1" applyFill="1" applyBorder="1" applyAlignment="1">
      <alignment vertical="top"/>
    </xf>
    <xf numFmtId="1" fontId="0" fillId="0" borderId="0" xfId="0" applyNumberFormat="1"/>
    <xf numFmtId="164" fontId="21" fillId="0" borderId="0" xfId="0" applyNumberFormat="1" applyFont="1" applyFill="1" applyBorder="1" applyAlignment="1"/>
    <xf numFmtId="0" fontId="1" fillId="0" borderId="0" xfId="0" applyFont="1" applyFill="1"/>
    <xf numFmtId="1" fontId="1" fillId="0" borderId="0" xfId="0" applyNumberFormat="1" applyFont="1" applyFill="1" applyBorder="1" applyAlignment="1">
      <alignment vertical="top"/>
    </xf>
    <xf numFmtId="0" fontId="1" fillId="0" borderId="0" xfId="0" applyFont="1" applyFill="1" applyBorder="1" applyAlignment="1" applyProtection="1">
      <alignment horizontal="center" wrapText="1"/>
      <protection locked="0"/>
    </xf>
    <xf numFmtId="0" fontId="1" fillId="0" borderId="0" xfId="0" applyFont="1" applyFill="1" applyBorder="1" applyAlignment="1">
      <alignment horizontal="center" wrapText="1"/>
    </xf>
    <xf numFmtId="0" fontId="1" fillId="0" borderId="0" xfId="0" applyNumberFormat="1" applyFont="1" applyFill="1" applyBorder="1" applyAlignment="1">
      <alignment horizontal="center" wrapText="1"/>
    </xf>
    <xf numFmtId="1" fontId="1" fillId="0" borderId="0" xfId="0" applyNumberFormat="1" applyFont="1" applyFill="1" applyBorder="1" applyAlignment="1">
      <alignment horizontal="center" wrapText="1"/>
    </xf>
    <xf numFmtId="9" fontId="1" fillId="0" borderId="0" xfId="0" applyNumberFormat="1" applyFont="1" applyFill="1" applyBorder="1" applyAlignment="1">
      <alignment horizontal="center" wrapText="1"/>
    </xf>
    <xf numFmtId="0" fontId="1" fillId="0" borderId="0" xfId="0" applyFont="1" applyFill="1" applyAlignment="1"/>
    <xf numFmtId="14" fontId="1" fillId="0" borderId="0" xfId="0" applyNumberFormat="1" applyFont="1" applyFill="1" applyBorder="1" applyAlignment="1">
      <alignment horizontal="righ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usernames" Target="revisions/userName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5483074-386E-417E-BF67-FB75B70BB82B}" diskRevisions="1" revisionId="1032">
  <header guid="{A4BC0B25-EFAE-43B5-9E50-0448E5EE3FFA}" dateTime="2019-09-12T12:36:43" maxSheetId="4" userName="Kromer, Jonathan" r:id="rId1">
    <sheetIdMap count="3">
      <sheetId val="1"/>
      <sheetId val="2"/>
      <sheetId val="3"/>
    </sheetIdMap>
  </header>
  <header guid="{6EB75AD6-5DBC-494C-B901-81B8EF2B04FF}" dateTime="2019-09-13T10:01:37" maxSheetId="4" userName="Couret, Ivonne" r:id="rId2" minRId="1022" maxRId="1023">
    <sheetIdMap count="3">
      <sheetId val="1"/>
      <sheetId val="2"/>
      <sheetId val="3"/>
    </sheetIdMap>
  </header>
  <header guid="{122BA227-9217-4539-B9EB-D1EF4160471E}" dateTime="2019-09-13T10:09:40" maxSheetId="4" userName="Couret, Ivonne" r:id="rId3" minRId="1026">
    <sheetIdMap count="3">
      <sheetId val="1"/>
      <sheetId val="2"/>
      <sheetId val="3"/>
    </sheetIdMap>
  </header>
  <header guid="{726F1019-057B-4119-A9E3-C4ED363B187A}" dateTime="2019-09-13T10:10:32" maxSheetId="4" userName="Couret, Ivonne" r:id="rId4" minRId="1027">
    <sheetIdMap count="3">
      <sheetId val="1"/>
      <sheetId val="2"/>
      <sheetId val="3"/>
    </sheetIdMap>
  </header>
  <header guid="{65483074-386E-417E-BF67-FB75B70BB82B}" dateTime="2020-02-19T08:43:42" maxSheetId="4" userName="Carneal, Jason" r:id="rId5">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29F6E44-7E33-4792-99BB-4457BAF20A8D}" action="delete"/>
  <rdn rId="0" localSheetId="1" customView="1" name="Z_729F6E44_7E33_4792_99BB_4457BAF20A8D_.wvu.FilterData" hidden="1" oldHidden="1">
    <formula>'Operating Rx- data.gov'!$A$2:$AQ$101</formula>
  </rdn>
  <rdn rId="0" localSheetId="2" customView="1" name="Z_729F6E44_7E33_4792_99BB_4457BAF20A8D_.wvu.FilterData" hidden="1" oldHidden="1">
    <formula>'Yrs of Operation'!$A$1:$A$103</formula>
  </rdn>
  <rcv guid="{729F6E44-7E33-4792-99BB-4457BAF20A8D}"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IV65536" start="0" length="0">
    <dxf>
      <fill>
        <patternFill patternType="none">
          <bgColor indexed="65"/>
        </patternFill>
      </fill>
    </dxf>
  </rfmt>
  <rfmt sheetId="1" sqref="A1:IV65536" start="0" length="2147483647">
    <dxf>
      <font>
        <color auto="1"/>
      </font>
    </dxf>
  </rfmt>
  <rrc rId="1022" sId="1" ref="A61:XFD61" action="deleteRow">
    <undo index="65535" exp="ref" ref3D="1" v="1" dr="AL61" r="A2" sId="2"/>
    <undo index="65535" exp="area" ref3D="1" dr="$AH$1:$AK$65536" dn="Z_3637599C_E34D_45B3_B4F5_15B2CF086C56_.wvu.Cols" sId="1"/>
    <undo index="1" exp="area" ref3D="1" dr="$A$1:$A$65536" dn="Print_Titles" sId="1"/>
    <undo index="1" exp="area" ref3D="1" dr="$A$1:$A$65536" dn="Z_5911439F_DB0A_4BAE_86A5_D6434F07AF1A_.wvu.PrintTitles" sId="1"/>
    <undo index="65535" exp="area" ref3D="1" dr="$AH$1:$AK$65536" dn="Z_4BA1BCCA_E643_4F3B_8345_F797727C41DA_.wvu.Cols" sId="1"/>
    <undo index="1" exp="area" ref3D="1" dr="$A$1:$A$65536" dn="Z_4396466F_7204_439B_955C_01AF54AE6E82_.wvu.PrintTitles" sId="1"/>
    <undo index="1" exp="area" ref3D="1" dr="$A$1:$A$65536" dn="Z_3637599C_E34D_45B3_B4F5_15B2CF086C56_.wvu.PrintTitles" sId="1"/>
    <undo index="65535" exp="area" ref3D="1" dr="$AH$1:$AK$65536" dn="Z_5911439F_DB0A_4BAE_86A5_D6434F07AF1A_.wvu.Cols" sId="1"/>
    <undo index="1" exp="area" ref3D="1" dr="$A$1:$A$65536" dn="Z_729F6E44_7E33_4792_99BB_4457BAF20A8D_.wvu.PrintTitles" sId="1"/>
    <undo index="65535" exp="area" ref3D="1" dr="$AH$1:$AK$65536" dn="Z_7CA93686_B647_4D8A_8F49_8DF7337EA6D4_.wvu.Cols" sId="1"/>
    <undo index="65535" exp="area" ref3D="1" dr="$AH$1:$AK$65536" dn="Z_729F6E44_7E33_4792_99BB_4457BAF20A8D_.wvu.Cols" sId="1"/>
    <undo index="1" exp="area" ref3D="1" dr="$A$1:$A$65536" dn="Z_4BA1BCCA_E643_4F3B_8345_F797727C41DA_.wvu.PrintTitles" sId="1"/>
    <undo index="65535" exp="area" ref3D="1" dr="$AH$1:$AK$65536" dn="Z_4396466F_7204_439B_955C_01AF54AE6E82_.wvu.Cols" sId="1"/>
    <undo index="1" exp="area" ref3D="1" dr="$A$1:$A$65536" dn="Z_F16FE1EF_6C2D_4D3E_8A0B_2C4D9ED2BFC4_.wvu.PrintTitles" sId="1"/>
    <undo index="65535" exp="area" ref3D="1" dr="$AH$1:$AK$65536" dn="Z_9E0D006F_F9E4_4BE1_AD3C_01BAB6618FEA_.wvu.Cols" sId="1"/>
    <undo index="1" exp="area" ref3D="1" dr="$A$1:$A$65536" dn="Z_93638261_B255_4027_9479_B3F5B893B5F4_.wvu.PrintTitles" sId="1"/>
    <undo index="1" exp="area" ref3D="1" dr="$A$1:$A$65536" dn="Z_7CA93686_B647_4D8A_8F49_8DF7337EA6D4_.wvu.PrintTitles" sId="1"/>
    <undo index="65535" exp="area" ref3D="1" dr="$AH$1:$AK$65536" dn="Z_93638261_B255_4027_9479_B3F5B893B5F4_.wvu.Cols" sId="1"/>
    <undo index="65535" exp="area" ref3D="1" dr="$AH$1:$AK$65536" dn="Z_F16FE1EF_6C2D_4D3E_8A0B_2C4D9ED2BFC4_.wvu.Cols" sId="1"/>
    <undo index="1" exp="area" ref3D="1" dr="$A$1:$A$65536" dn="Z_C8C46D5F_2BF6_472D_87E8_C84DA84EC08A_.wvu.PrintTitles" sId="1"/>
    <undo index="65535" exp="area" ref3D="1" dr="$AH$1:$AK$65536" dn="Z_C8C46D5F_2BF6_472D_87E8_C84DA84EC08A_.wvu.Cols" sId="1"/>
    <undo index="1" exp="area" ref3D="1" dr="$A$1:$A$65536" dn="Z_9E0D006F_F9E4_4BE1_AD3C_01BAB6618FEA_.wvu.PrintTitles" sId="1"/>
    <undo index="1" exp="area" ref3D="1" dr="$A$1:$A$65536" dn="Z_95AA322C_1E3C_44B3_B08D_AE44C840ACC4_.wvu.PrintTitles" sId="1"/>
    <undo index="65535" exp="area" ref3D="1" dr="$AH$1:$AK$65536" dn="Z_95AA322C_1E3C_44B3_B08D_AE44C840ACC4_.wvu.Cols" sId="1"/>
    <rfmt sheetId="1" xfDxf="1" sqref="A61:IV61" start="0" length="0">
      <dxf>
        <font>
          <b/>
          <strike/>
          <family val="2"/>
        </font>
        <alignment vertical="top"/>
      </dxf>
    </rfmt>
    <rcc rId="0" sId="1" dxf="1">
      <nc r="A61" t="inlineStr">
        <is>
          <t>Oyster Creek Nuclear Generating Station</t>
        </is>
      </nc>
      <ndxf>
        <protection locked="0"/>
      </ndxf>
    </rcc>
    <rcc rId="0" sId="1" dxf="1">
      <nc r="B61" t="inlineStr">
        <is>
          <t>Oyster Creek</t>
        </is>
      </nc>
      <ndxf>
        <font>
          <u/>
          <sz val="10"/>
          <color auto="1"/>
          <name val="Arial"/>
          <family val="2"/>
          <scheme val="none"/>
        </font>
      </ndxf>
    </rcc>
    <rcc rId="0" sId="1" dxf="1" quotePrefix="1">
      <nc r="C61" t="inlineStr">
        <is>
          <t>05000219</t>
        </is>
      </nc>
      <ndxf>
        <alignment horizontal="left"/>
      </ndxf>
    </rcc>
    <rcc rId="0" sId="1" dxf="1" quotePrefix="1">
      <nc r="D61" t="inlineStr">
        <is>
          <t>DPR-16</t>
        </is>
      </nc>
      <ndxf>
        <alignment horizontal="left"/>
      </ndxf>
    </rcc>
    <rcc rId="0" sId="1">
      <nc r="E61" t="inlineStr">
        <is>
          <t>Forked River, NJ (9 MI S of Toms River,  NJ)</t>
        </is>
      </nc>
    </rcc>
    <rcc rId="0" sId="1" dxf="1">
      <nc r="F61">
        <v>1</v>
      </nc>
      <ndxf>
        <alignment horizontal="center"/>
      </ndxf>
    </rcc>
    <rcc rId="0" sId="1" dxf="1">
      <nc r="G61" t="inlineStr">
        <is>
          <t>Exelon Generation Co., LLC</t>
        </is>
      </nc>
      <ndxf>
        <alignment horizontal="left"/>
      </ndxf>
    </rcc>
    <rcc rId="0" sId="1" dxf="1">
      <nc r="H61" t="inlineStr">
        <is>
          <t>Exelon Corporation, LLC</t>
        </is>
      </nc>
      <ndxf>
        <alignment horizontal="left" wrapText="1"/>
      </ndxf>
    </rcc>
    <rcc rId="0" sId="1" dxf="1">
      <nc r="I61" t="inlineStr">
        <is>
          <t>www.exeloncorp.com</t>
        </is>
      </nc>
      <ndxf>
        <alignment horizontal="left" wrapText="1"/>
      </ndxf>
    </rcc>
    <rfmt sheetId="1" sqref="J61" start="0" length="0">
      <dxf>
        <alignment horizontal="left"/>
      </dxf>
    </rfmt>
    <rcc rId="0" sId="1" dxf="1">
      <nc r="K61" t="inlineStr">
        <is>
          <t>BWR-MARK 1</t>
        </is>
      </nc>
      <ndxf>
        <alignment horizontal="left"/>
      </ndxf>
    </rcc>
    <rcc rId="0" sId="1">
      <nc r="L61" t="inlineStr">
        <is>
          <t>GE 2</t>
        </is>
      </nc>
    </rcc>
    <rcc rId="0" sId="1">
      <nc r="M61" t="inlineStr">
        <is>
          <t>B&amp;R</t>
        </is>
      </nc>
    </rcc>
    <rcc rId="0" sId="1">
      <nc r="N61" t="inlineStr">
        <is>
          <t>B&amp;R</t>
        </is>
      </nc>
    </rcc>
    <rcc rId="0" sId="1" dxf="1" numFmtId="19">
      <nc r="O61">
        <v>23726</v>
      </nc>
      <ndxf>
        <numFmt numFmtId="19" formatCode="mm/dd/yyyy"/>
        <alignment horizontal="right"/>
      </ndxf>
    </rcc>
    <rcc rId="0" sId="1" dxf="1" numFmtId="19">
      <nc r="P61">
        <v>33421</v>
      </nc>
      <ndxf>
        <numFmt numFmtId="19" formatCode="mm/dd/yyyy"/>
        <alignment horizontal="right"/>
      </ndxf>
    </rcc>
    <rcc rId="0" sId="1" dxf="1" numFmtId="19">
      <nc r="Q61">
        <v>25538</v>
      </nc>
      <ndxf>
        <numFmt numFmtId="19" formatCode="mm/dd/yyyy"/>
        <alignment horizontal="right"/>
      </ndxf>
    </rcc>
    <rcc rId="0" sId="1" dxf="1" numFmtId="19">
      <nc r="R61">
        <v>39911</v>
      </nc>
      <ndxf>
        <numFmt numFmtId="19" formatCode="mm/dd/yyyy"/>
        <alignment horizontal="right"/>
      </ndxf>
    </rcc>
    <rcc rId="0" sId="1" dxf="1" numFmtId="19">
      <nc r="S61">
        <v>47217</v>
      </nc>
      <ndxf>
        <numFmt numFmtId="19" formatCode="mm/dd/yyyy"/>
        <alignment horizontal="right"/>
      </ndxf>
    </rcc>
    <rcc rId="0" sId="1">
      <nc r="T61">
        <v>1930</v>
      </nc>
    </rcc>
    <rcc rId="0" sId="1" dxf="1">
      <nc r="U61" t="inlineStr">
        <is>
          <t>AEC issued a provisional OL on 04/09/1969, allowing commercial operation. The NRC issued a full-term OL on 07/02/1991.</t>
        </is>
      </nc>
      <ndxf>
        <alignment wrapText="1"/>
      </ndxf>
    </rcc>
    <rcc rId="0" sId="1" dxf="1" numFmtId="13">
      <nc r="V61">
        <v>0.66</v>
      </nc>
      <ndxf>
        <numFmt numFmtId="13" formatCode="0%"/>
        <alignment wrapText="1"/>
      </ndxf>
    </rcc>
    <rcc rId="0" sId="1" dxf="1" numFmtId="13">
      <nc r="W61">
        <v>1.1270633042756331</v>
      </nc>
      <ndxf>
        <numFmt numFmtId="13" formatCode="0%"/>
        <alignment wrapText="1"/>
      </ndxf>
    </rcc>
    <rcc rId="0" sId="1" dxf="1" numFmtId="13">
      <nc r="X61">
        <v>0.95165857202158577</v>
      </nc>
      <ndxf>
        <numFmt numFmtId="13" formatCode="0%"/>
      </ndxf>
    </rcc>
    <rcc rId="0" sId="1" dxf="1" numFmtId="13">
      <nc r="Y61">
        <v>1.0914962640099599</v>
      </nc>
      <ndxf>
        <numFmt numFmtId="13" formatCode="0%"/>
      </ndxf>
    </rcc>
    <rcc rId="0" sId="1" dxf="1" numFmtId="13">
      <nc r="Z61">
        <v>0.9</v>
      </nc>
      <ndxf>
        <numFmt numFmtId="13" formatCode="0%"/>
      </ndxf>
    </rcc>
    <rcc rId="0" sId="1" dxf="1" numFmtId="13">
      <nc r="AA61">
        <v>1.0588530510585306</v>
      </nc>
      <ndxf>
        <numFmt numFmtId="13" formatCode="0%"/>
      </ndxf>
    </rcc>
    <rcc rId="0" sId="1" dxf="1" numFmtId="13">
      <nc r="AB61">
        <v>0.88</v>
      </nc>
      <ndxf>
        <numFmt numFmtId="13" formatCode="0%"/>
      </ndxf>
    </rcc>
    <rcc rId="0" sId="1" dxf="1" numFmtId="13">
      <nc r="AC61">
        <v>0.98</v>
      </nc>
      <ndxf>
        <numFmt numFmtId="13" formatCode="0%"/>
      </ndxf>
    </rcc>
    <rcc rId="0" sId="1" dxf="1" numFmtId="13">
      <nc r="AD61">
        <v>0.85</v>
      </nc>
      <ndxf>
        <numFmt numFmtId="13" formatCode="0%"/>
      </ndxf>
    </rcc>
    <rcc rId="0" sId="1" dxf="1" numFmtId="13">
      <nc r="AE61">
        <v>0.92</v>
      </nc>
      <ndxf>
        <numFmt numFmtId="13" formatCode="0%"/>
      </ndxf>
    </rcc>
    <rcc rId="0" sId="1" dxf="1" numFmtId="13">
      <nc r="AF61">
        <v>0.82854363639573791</v>
      </nc>
      <ndxf>
        <numFmt numFmtId="13" formatCode="0%"/>
      </ndxf>
    </rcc>
    <rfmt sheetId="1" sqref="AG61" start="0" length="0">
      <dxf>
        <numFmt numFmtId="13" formatCode="0%"/>
      </dxf>
    </rfmt>
    <rcc rId="0" sId="1" dxf="1" numFmtId="13">
      <nc r="AH61">
        <v>0.99</v>
      </nc>
      <ndxf>
        <numFmt numFmtId="13" formatCode="0%"/>
      </ndxf>
    </rcc>
    <rcc rId="0" sId="1" dxf="1" numFmtId="13">
      <nc r="AI61">
        <v>0.89</v>
      </nc>
      <ndxf>
        <numFmt numFmtId="13" formatCode="0%"/>
      </ndxf>
    </rcc>
    <rcc rId="0" sId="1" dxf="1" numFmtId="13">
      <nc r="AJ61">
        <v>0.97</v>
      </nc>
      <ndxf>
        <numFmt numFmtId="13" formatCode="0%"/>
      </ndxf>
    </rcc>
    <rfmt sheetId="1" sqref="AL61" start="0" length="0">
      <dxf>
        <font>
          <b val="0"/>
          <strike val="0"/>
          <family val="2"/>
        </font>
        <numFmt numFmtId="1" formatCode="0"/>
      </dxf>
    </rfmt>
  </rrc>
  <rrc rId="1023" sId="1" ref="A68:XFD68" action="deleteRow">
    <undo index="65535" exp="ref" ref3D="1" v="1" dr="AL68" r="A3" sId="2"/>
    <undo index="65535" exp="area" ref3D="1" dr="$AH$1:$AK$65536" dn="Z_3637599C_E34D_45B3_B4F5_15B2CF086C56_.wvu.Cols" sId="1"/>
    <undo index="1" exp="area" ref3D="1" dr="$A$1:$A$65536" dn="Print_Titles" sId="1"/>
    <undo index="1" exp="area" ref3D="1" dr="$A$1:$A$65536" dn="Z_5911439F_DB0A_4BAE_86A5_D6434F07AF1A_.wvu.PrintTitles" sId="1"/>
    <undo index="65535" exp="area" ref3D="1" dr="$AH$1:$AK$65536" dn="Z_4BA1BCCA_E643_4F3B_8345_F797727C41DA_.wvu.Cols" sId="1"/>
    <undo index="1" exp="area" ref3D="1" dr="$A$1:$A$65536" dn="Z_4396466F_7204_439B_955C_01AF54AE6E82_.wvu.PrintTitles" sId="1"/>
    <undo index="1" exp="area" ref3D="1" dr="$A$1:$A$65536" dn="Z_3637599C_E34D_45B3_B4F5_15B2CF086C56_.wvu.PrintTitles" sId="1"/>
    <undo index="65535" exp="area" ref3D="1" dr="$AH$1:$AK$65536" dn="Z_5911439F_DB0A_4BAE_86A5_D6434F07AF1A_.wvu.Cols" sId="1"/>
    <undo index="1" exp="area" ref3D="1" dr="$A$1:$A$65536" dn="Z_729F6E44_7E33_4792_99BB_4457BAF20A8D_.wvu.PrintTitles" sId="1"/>
    <undo index="65535" exp="area" ref3D="1" dr="$AH$1:$AK$65536" dn="Z_7CA93686_B647_4D8A_8F49_8DF7337EA6D4_.wvu.Cols" sId="1"/>
    <undo index="65535" exp="area" ref3D="1" dr="$AH$1:$AK$65536" dn="Z_729F6E44_7E33_4792_99BB_4457BAF20A8D_.wvu.Cols" sId="1"/>
    <undo index="1" exp="area" ref3D="1" dr="$A$1:$A$65536" dn="Z_4BA1BCCA_E643_4F3B_8345_F797727C41DA_.wvu.PrintTitles" sId="1"/>
    <undo index="65535" exp="area" ref3D="1" dr="$AH$1:$AK$65536" dn="Z_4396466F_7204_439B_955C_01AF54AE6E82_.wvu.Cols" sId="1"/>
    <undo index="1" exp="area" ref3D="1" dr="$A$1:$A$65536" dn="Z_F16FE1EF_6C2D_4D3E_8A0B_2C4D9ED2BFC4_.wvu.PrintTitles" sId="1"/>
    <undo index="65535" exp="area" ref3D="1" dr="$AH$1:$AK$65536" dn="Z_9E0D006F_F9E4_4BE1_AD3C_01BAB6618FEA_.wvu.Cols" sId="1"/>
    <undo index="1" exp="area" ref3D="1" dr="$A$1:$A$65536" dn="Z_93638261_B255_4027_9479_B3F5B893B5F4_.wvu.PrintTitles" sId="1"/>
    <undo index="1" exp="area" ref3D="1" dr="$A$1:$A$65536" dn="Z_7CA93686_B647_4D8A_8F49_8DF7337EA6D4_.wvu.PrintTitles" sId="1"/>
    <undo index="65535" exp="area" ref3D="1" dr="$AH$1:$AK$65536" dn="Z_93638261_B255_4027_9479_B3F5B893B5F4_.wvu.Cols" sId="1"/>
    <undo index="65535" exp="area" ref3D="1" dr="$AH$1:$AK$65536" dn="Z_F16FE1EF_6C2D_4D3E_8A0B_2C4D9ED2BFC4_.wvu.Cols" sId="1"/>
    <undo index="1" exp="area" ref3D="1" dr="$A$1:$A$65536" dn="Z_C8C46D5F_2BF6_472D_87E8_C84DA84EC08A_.wvu.PrintTitles" sId="1"/>
    <undo index="65535" exp="area" ref3D="1" dr="$AH$1:$AK$65536" dn="Z_C8C46D5F_2BF6_472D_87E8_C84DA84EC08A_.wvu.Cols" sId="1"/>
    <undo index="1" exp="area" ref3D="1" dr="$A$1:$A$65536" dn="Z_9E0D006F_F9E4_4BE1_AD3C_01BAB6618FEA_.wvu.PrintTitles" sId="1"/>
    <undo index="1" exp="area" ref3D="1" dr="$A$1:$A$65536" dn="Z_95AA322C_1E3C_44B3_B08D_AE44C840ACC4_.wvu.PrintTitles" sId="1"/>
    <undo index="65535" exp="area" ref3D="1" dr="$AH$1:$AK$65536" dn="Z_95AA322C_1E3C_44B3_B08D_AE44C840ACC4_.wvu.Cols" sId="1"/>
    <rfmt sheetId="1" xfDxf="1" sqref="A68:IV68" start="0" length="0">
      <dxf>
        <font>
          <b/>
          <strike/>
          <family val="2"/>
        </font>
        <alignment vertical="top"/>
      </dxf>
    </rfmt>
    <rcc rId="0" sId="1" dxf="1">
      <nc r="A68" t="inlineStr">
        <is>
          <t>Pilgrim Nuclear Power Station</t>
        </is>
      </nc>
      <ndxf>
        <protection locked="0"/>
      </ndxf>
    </rcc>
    <rcc rId="0" sId="1" dxf="1">
      <nc r="B68" t="inlineStr">
        <is>
          <t>Pilgrim 1</t>
        </is>
      </nc>
      <ndxf>
        <font>
          <u/>
          <sz val="10"/>
          <color auto="1"/>
          <name val="Arial"/>
          <family val="2"/>
          <scheme val="none"/>
        </font>
      </ndxf>
    </rcc>
    <rcc rId="0" sId="1" dxf="1" quotePrefix="1">
      <nc r="C68" t="inlineStr">
        <is>
          <t>05000293</t>
        </is>
      </nc>
      <ndxf>
        <alignment horizontal="left"/>
      </ndxf>
    </rcc>
    <rcc rId="0" sId="1" dxf="1">
      <nc r="D68" t="inlineStr">
        <is>
          <t>DPR-35</t>
        </is>
      </nc>
      <ndxf>
        <alignment horizontal="left"/>
      </ndxf>
    </rcc>
    <rcc rId="0" sId="1">
      <nc r="E68" t="inlineStr">
        <is>
          <t>Plymouth, MA (38 MI SE of Boston, MA)</t>
        </is>
      </nc>
    </rcc>
    <rcc rId="0" sId="1" dxf="1">
      <nc r="F68">
        <v>1</v>
      </nc>
      <ndxf>
        <alignment horizontal="center"/>
      </ndxf>
    </rcc>
    <rcc rId="0" sId="1" dxf="1">
      <nc r="G68" t="inlineStr">
        <is>
          <t>Entergy Nuclear Operations, Inc.</t>
        </is>
      </nc>
      <ndxf>
        <alignment horizontal="left"/>
      </ndxf>
    </rcc>
    <rcc rId="0" sId="1" dxf="1">
      <nc r="H68" t="inlineStr">
        <is>
          <t>Entergy Nuclear Operations, Inc.</t>
        </is>
      </nc>
      <ndxf>
        <alignment horizontal="left" wrapText="1"/>
      </ndxf>
    </rcc>
    <rcc rId="0" sId="1" dxf="1">
      <nc r="I68" t="inlineStr">
        <is>
          <t>www.entergy-nuclear.com</t>
        </is>
      </nc>
      <ndxf>
        <alignment horizontal="left" wrapText="1"/>
      </ndxf>
    </rcc>
    <rfmt sheetId="1" sqref="J68" start="0" length="0">
      <dxf>
        <alignment horizontal="left"/>
      </dxf>
    </rfmt>
    <rcc rId="0" sId="1" dxf="1">
      <nc r="K68" t="inlineStr">
        <is>
          <t>BWR-MARK 1</t>
        </is>
      </nc>
      <ndxf>
        <alignment horizontal="left"/>
      </ndxf>
    </rcc>
    <rcc rId="0" sId="1">
      <nc r="L68" t="inlineStr">
        <is>
          <t>GE 3</t>
        </is>
      </nc>
    </rcc>
    <rcc rId="0" sId="1">
      <nc r="M68" t="inlineStr">
        <is>
          <t>BECH</t>
        </is>
      </nc>
    </rcc>
    <rcc rId="0" sId="1">
      <nc r="N68" t="inlineStr">
        <is>
          <t>BECH</t>
        </is>
      </nc>
    </rcc>
    <rcc rId="0" sId="1" dxf="1" numFmtId="19">
      <nc r="O68">
        <v>25076</v>
      </nc>
      <ndxf>
        <numFmt numFmtId="19" formatCode="mm/dd/yyyy"/>
        <alignment horizontal="right"/>
      </ndxf>
    </rcc>
    <rcc rId="0" sId="1" dxf="1" numFmtId="19">
      <nc r="P68">
        <v>26458</v>
      </nc>
      <ndxf>
        <numFmt numFmtId="19" formatCode="mm/dd/yyyy"/>
        <alignment horizontal="right"/>
      </ndxf>
    </rcc>
    <rcc rId="0" sId="1" dxf="1" numFmtId="19">
      <nc r="Q68">
        <v>26634</v>
      </nc>
      <ndxf>
        <numFmt numFmtId="19" formatCode="mm/dd/yyyy"/>
        <alignment horizontal="right"/>
      </ndxf>
    </rcc>
    <rcc rId="0" sId="1" dxf="1" numFmtId="19">
      <nc r="R68">
        <v>41058</v>
      </nc>
      <ndxf>
        <numFmt numFmtId="19" formatCode="mm/dd/yyyy"/>
        <alignment horizontal="right"/>
      </ndxf>
    </rcc>
    <rcc rId="0" sId="1" dxf="1" numFmtId="19">
      <nc r="S68">
        <v>48373</v>
      </nc>
      <ndxf>
        <numFmt numFmtId="19" formatCode="mm/dd/yyyy"/>
        <alignment horizontal="right"/>
      </ndxf>
    </rcc>
    <rcc rId="0" sId="1">
      <nc r="T68">
        <v>2028</v>
      </nc>
    </rcc>
    <rcc rId="0" sId="1" dxf="1" numFmtId="13">
      <nc r="V68">
        <v>0.76200000000000001</v>
      </nc>
      <ndxf>
        <font>
          <strike val="0"/>
          <family val="2"/>
        </font>
        <numFmt numFmtId="13" formatCode="0%"/>
      </ndxf>
    </rcc>
    <rcc rId="0" sId="1" dxf="1" numFmtId="13">
      <nc r="W68">
        <v>0.85994172970762628</v>
      </nc>
      <ndxf>
        <numFmt numFmtId="13" formatCode="0%"/>
      </ndxf>
    </rcc>
    <rcc rId="0" sId="1" dxf="1" numFmtId="13">
      <nc r="X68">
        <v>0.92249676276153481</v>
      </nc>
      <ndxf>
        <numFmt numFmtId="13" formatCode="0%"/>
      </ndxf>
    </rcc>
    <rcc rId="0" sId="1" dxf="1" numFmtId="13">
      <nc r="Y68">
        <v>0.85101990049751197</v>
      </nc>
      <ndxf>
        <numFmt numFmtId="13" formatCode="0%"/>
      </ndxf>
    </rcc>
    <rcc rId="0" sId="1" dxf="1" numFmtId="13">
      <nc r="Z68">
        <v>0.97</v>
      </nc>
      <ndxf>
        <numFmt numFmtId="13" formatCode="0%"/>
      </ndxf>
    </rcc>
    <rcc rId="0" sId="1" dxf="1" numFmtId="13">
      <nc r="AA68">
        <v>0.73785916308866628</v>
      </nc>
      <ndxf>
        <numFmt numFmtId="13" formatCode="0%"/>
      </ndxf>
    </rcc>
    <rcc rId="0" sId="1" dxf="1" numFmtId="13">
      <nc r="AB68">
        <v>0.98</v>
      </nc>
      <ndxf>
        <numFmt numFmtId="13" formatCode="0%"/>
      </ndxf>
    </rcc>
    <rcc rId="0" sId="1" dxf="1" numFmtId="13">
      <nc r="AC68">
        <v>0.85</v>
      </nc>
      <ndxf>
        <numFmt numFmtId="13" formatCode="0%"/>
      </ndxf>
    </rcc>
    <rcc rId="0" sId="1" dxf="1" numFmtId="13">
      <nc r="AD68">
        <v>0.99</v>
      </nc>
      <ndxf>
        <numFmt numFmtId="13" formatCode="0%"/>
      </ndxf>
    </rcc>
    <rcc rId="0" sId="1" dxf="1" numFmtId="13">
      <nc r="AE68">
        <v>0.9</v>
      </nc>
      <ndxf>
        <numFmt numFmtId="13" formatCode="0%"/>
      </ndxf>
    </rcc>
    <rcc rId="0" sId="1" dxf="1" numFmtId="13">
      <nc r="AF68">
        <v>0.97128796518651339</v>
      </nc>
      <ndxf>
        <numFmt numFmtId="13" formatCode="0%"/>
      </ndxf>
    </rcc>
    <rfmt sheetId="1" sqref="AG68" start="0" length="0">
      <dxf>
        <numFmt numFmtId="13" formatCode="0%"/>
      </dxf>
    </rfmt>
    <rcc rId="0" sId="1" dxf="1" numFmtId="13">
      <nc r="AH68">
        <v>0.91</v>
      </nc>
      <ndxf>
        <numFmt numFmtId="13" formatCode="0%"/>
      </ndxf>
    </rcc>
    <rcc rId="0" sId="1" dxf="1" numFmtId="13">
      <nc r="AI68">
        <v>0.99</v>
      </nc>
      <ndxf>
        <numFmt numFmtId="13" formatCode="0%"/>
      </ndxf>
    </rcc>
    <rcc rId="0" sId="1" dxf="1" numFmtId="13">
      <nc r="AJ68">
        <v>0.83</v>
      </nc>
      <ndxf>
        <numFmt numFmtId="13" formatCode="0%"/>
      </ndxf>
    </rcc>
    <rfmt sheetId="1" sqref="AL68" start="0" length="0">
      <dxf>
        <font>
          <b val="0"/>
          <strike val="0"/>
          <family val="2"/>
        </font>
        <numFmt numFmtId="1" formatCode="0"/>
      </dxf>
    </rfmt>
  </rrc>
  <rfmt sheetId="1" sqref="A1:IV65536" start="0" length="2147483647">
    <dxf>
      <font>
        <b val="0"/>
      </font>
    </dxf>
  </rfmt>
  <rfmt sheetId="1" sqref="A1" start="0" length="2147483647">
    <dxf>
      <font>
        <b/>
      </font>
    </dxf>
  </rfmt>
  <rcv guid="{7CA93686-B647-4D8A-8F49-8DF7337EA6D4}" action="delete"/>
  <rdn rId="0" localSheetId="1" customView="1" name="Z_7CA93686_B647_4D8A_8F49_8DF7337EA6D4_.wvu.FilterData" hidden="1" oldHidden="1">
    <formula>'Operating Rx- data.gov'!$A$2:$AQ$99</formula>
  </rdn>
  <rdn rId="0" localSheetId="2" customView="1" name="Z_7CA93686_B647_4D8A_8F49_8DF7337EA6D4_.wvu.FilterData" hidden="1" oldHidden="1">
    <formula>'Yrs of Operation'!$A$1:$A$103</formula>
  </rdn>
  <rcv guid="{7CA93686-B647-4D8A-8F49-8DF7337EA6D4}"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6" sId="1">
    <oc r="E43" t="inlineStr">
      <is>
        <t>Columbia, AL (18 MI S of Dothan,  AL)</t>
      </is>
    </oc>
    <nc r="E43" t="inlineStr">
      <is>
        <t>Columbia, AL (18 MI E of Dothan,  AL)</t>
      </is>
    </nc>
  </rcc>
  <rcv guid="{7CA93686-B647-4D8A-8F49-8DF7337EA6D4}" action="delete"/>
  <rcv guid="{7CA93686-B647-4D8A-8F49-8DF7337EA6D4}"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7" sId="1">
    <oc r="E44" t="inlineStr">
      <is>
        <t>Columbia, AL (18 MI S of Dothan,  AL)</t>
      </is>
    </oc>
    <nc r="E44" t="inlineStr">
      <is>
        <t>Columbia, AL (18 MI E of Dothan,  AL)</t>
      </is>
    </nc>
  </rcc>
  <rcv guid="{7CA93686-B647-4D8A-8F49-8DF7337EA6D4}" action="delete"/>
  <rcv guid="{7CA93686-B647-4D8A-8F49-8DF7337EA6D4}"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8317650D_CD65_4D89_86B1_795B34CD0406_.wvu.PrintArea" hidden="1" oldHidden="1">
    <formula>'Operating Rx- data.gov'!$A$1:$AF$102</formula>
  </rdn>
  <rdn rId="0" localSheetId="1" customView="1" name="Z_8317650D_CD65_4D89_86B1_795B34CD0406_.wvu.PrintTitles" hidden="1" oldHidden="1">
    <formula>'Operating Rx- data.gov'!$A:$A,'Operating Rx- data.gov'!$2:$2</formula>
  </rdn>
  <rdn rId="0" localSheetId="1" customView="1" name="Z_8317650D_CD65_4D89_86B1_795B34CD0406_.wvu.Cols" hidden="1" oldHidden="1">
    <formula>'Operating Rx- data.gov'!$AH:$AK</formula>
  </rdn>
  <rdn rId="0" localSheetId="1" customView="1" name="Z_8317650D_CD65_4D89_86B1_795B34CD0406_.wvu.FilterData" hidden="1" oldHidden="1">
    <formula>'Operating Rx- data.gov'!$A$2:$AQ$99</formula>
  </rdn>
  <rdn rId="0" localSheetId="2" customView="1" name="Z_8317650D_CD65_4D89_86B1_795B34CD0406_.wvu.FilterData" hidden="1" oldHidden="1">
    <formula>'Yrs of Operation'!$A$1:$A$103</formula>
  </rdn>
  <rcv guid="{8317650D-CD65-4D89-86B1-795B34CD0406}"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5483074-386E-417E-BF67-FB75B70BB82B}" name="Carneal, Jason" id="-185523092" dateTime="2020-02-19T08:45:5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nrc.gov/info-finder/reactors/call.html" TargetMode="External"/><Relationship Id="rId21" Type="http://schemas.openxmlformats.org/officeDocument/2006/relationships/hyperlink" Target="http://www.nrc.gov/info-finder/reactors/bf3.html" TargetMode="External"/><Relationship Id="rId42" Type="http://schemas.openxmlformats.org/officeDocument/2006/relationships/hyperlink" Target="http://www.nrc.gov/info-finder/reactors/dres3.html" TargetMode="External"/><Relationship Id="rId47" Type="http://schemas.openxmlformats.org/officeDocument/2006/relationships/hyperlink" Target="http://www.nrc.gov/info-finder/reactors/fitz.html" TargetMode="External"/><Relationship Id="rId63" Type="http://schemas.openxmlformats.org/officeDocument/2006/relationships/hyperlink" Target="http://www.nrc.gov/info-finder/reactors/mont.html" TargetMode="External"/><Relationship Id="rId68" Type="http://schemas.openxmlformats.org/officeDocument/2006/relationships/hyperlink" Target="http://www.nrc.gov/info-finder/reactors/oco1.html" TargetMode="External"/><Relationship Id="rId84" Type="http://schemas.openxmlformats.org/officeDocument/2006/relationships/hyperlink" Target="http://www.nrc.gov/info-finder/reactors/rbs1.html" TargetMode="External"/><Relationship Id="rId89" Type="http://schemas.openxmlformats.org/officeDocument/2006/relationships/hyperlink" Target="http://www.nrc.gov/info-finder/reactors/salm2.html" TargetMode="External"/><Relationship Id="rId112" Type="http://schemas.openxmlformats.org/officeDocument/2006/relationships/hyperlink" Target="http://www.xcelenergy.com/" TargetMode="External"/><Relationship Id="rId16" Type="http://schemas.openxmlformats.org/officeDocument/2006/relationships/hyperlink" Target="http://www.nrc.gov/info-finder/reactors/bv2.html" TargetMode="External"/><Relationship Id="rId107" Type="http://schemas.openxmlformats.org/officeDocument/2006/relationships/hyperlink" Target="http://www.nrc.gov/info-finder/reactors/wb1.html" TargetMode="External"/><Relationship Id="rId11" Type="http://schemas.openxmlformats.org/officeDocument/2006/relationships/printerSettings" Target="../printerSettings/printerSettings11.bin"/><Relationship Id="rId24" Type="http://schemas.openxmlformats.org/officeDocument/2006/relationships/hyperlink" Target="http://www.nrc.gov/info-finder/reactors/byro1.html" TargetMode="External"/><Relationship Id="rId32" Type="http://schemas.openxmlformats.org/officeDocument/2006/relationships/hyperlink" Target="http://www.nrc.gov/info-finder/reactors/wash2.html" TargetMode="External"/><Relationship Id="rId37" Type="http://schemas.openxmlformats.org/officeDocument/2006/relationships/hyperlink" Target="http://www.nrc.gov/info-finder/reactors/cook2.html" TargetMode="External"/><Relationship Id="rId40" Type="http://schemas.openxmlformats.org/officeDocument/2006/relationships/hyperlink" Target="http://www.nrc.gov/info-finder/reactors/diab2.html" TargetMode="External"/><Relationship Id="rId45" Type="http://schemas.openxmlformats.org/officeDocument/2006/relationships/hyperlink" Target="http://www.nrc.gov/info-finder/reactors/far2.html" TargetMode="External"/><Relationship Id="rId53" Type="http://schemas.openxmlformats.org/officeDocument/2006/relationships/hyperlink" Target="http://www.nrc.gov/info-finder/reactors/ip2.html" TargetMode="External"/><Relationship Id="rId58" Type="http://schemas.openxmlformats.org/officeDocument/2006/relationships/hyperlink" Target="http://www.nrc.gov/info-finder/reactors/lim2.html" TargetMode="External"/><Relationship Id="rId66" Type="http://schemas.openxmlformats.org/officeDocument/2006/relationships/hyperlink" Target="http://www.nrc.gov/info-finder/reactors/na1.html" TargetMode="External"/><Relationship Id="rId74" Type="http://schemas.openxmlformats.org/officeDocument/2006/relationships/hyperlink" Target="http://www.nrc.gov/info-finder/reactors/palo3.html" TargetMode="External"/><Relationship Id="rId79" Type="http://schemas.openxmlformats.org/officeDocument/2006/relationships/hyperlink" Target="http://www.nrc.gov/info-finder/reactors/poin2.html" TargetMode="External"/><Relationship Id="rId87" Type="http://schemas.openxmlformats.org/officeDocument/2006/relationships/hyperlink" Target="http://www.nrc.gov/info-finder/reactors/stl2.html" TargetMode="External"/><Relationship Id="rId102" Type="http://schemas.openxmlformats.org/officeDocument/2006/relationships/hyperlink" Target="http://www.nrc.gov/info-finder/reactors/tp3.html" TargetMode="External"/><Relationship Id="rId110" Type="http://schemas.openxmlformats.org/officeDocument/2006/relationships/hyperlink" Target="http://www.ameren.com/" TargetMode="External"/><Relationship Id="rId115" Type="http://schemas.openxmlformats.org/officeDocument/2006/relationships/printerSettings" Target="../printerSettings/printerSettings13.bin"/><Relationship Id="rId5" Type="http://schemas.openxmlformats.org/officeDocument/2006/relationships/printerSettings" Target="../printerSettings/printerSettings5.bin"/><Relationship Id="rId61" Type="http://schemas.openxmlformats.org/officeDocument/2006/relationships/hyperlink" Target="http://www.nrc.gov/info-finder/reactors/mill1.html" TargetMode="External"/><Relationship Id="rId82" Type="http://schemas.openxmlformats.org/officeDocument/2006/relationships/hyperlink" Target="http://www.nrc.gov/info-finder/reactors/quad1.html" TargetMode="External"/><Relationship Id="rId90" Type="http://schemas.openxmlformats.org/officeDocument/2006/relationships/hyperlink" Target="http://www.nrc.gov/info-finder/reactors/seab1.html" TargetMode="External"/><Relationship Id="rId95" Type="http://schemas.openxmlformats.org/officeDocument/2006/relationships/hyperlink" Target="http://www.nrc.gov/info-finder/reactors/stp2.html" TargetMode="External"/><Relationship Id="rId19" Type="http://schemas.openxmlformats.org/officeDocument/2006/relationships/hyperlink" Target="http://www.nrc.gov/info-finder/reactors/bf1.html" TargetMode="External"/><Relationship Id="rId14" Type="http://schemas.openxmlformats.org/officeDocument/2006/relationships/hyperlink" Target="http://www.nrc.gov/info-finder/reactors/ano2.html" TargetMode="External"/><Relationship Id="rId22" Type="http://schemas.openxmlformats.org/officeDocument/2006/relationships/hyperlink" Target="http://www.nrc.gov/info-finder/reactors/bru1.html" TargetMode="External"/><Relationship Id="rId27" Type="http://schemas.openxmlformats.org/officeDocument/2006/relationships/hyperlink" Target="http://www.nrc.gov/info-finder/reactors/calv1.html" TargetMode="External"/><Relationship Id="rId30" Type="http://schemas.openxmlformats.org/officeDocument/2006/relationships/hyperlink" Target="http://www.nrc.gov/info-finder/reactors/cat2.html" TargetMode="External"/><Relationship Id="rId35" Type="http://schemas.openxmlformats.org/officeDocument/2006/relationships/hyperlink" Target="http://www.nrc.gov/info-finder/reactors/cns.html" TargetMode="External"/><Relationship Id="rId43" Type="http://schemas.openxmlformats.org/officeDocument/2006/relationships/hyperlink" Target="http://www.nrc.gov/info-finder/reactors/duan.html" TargetMode="External"/><Relationship Id="rId48" Type="http://schemas.openxmlformats.org/officeDocument/2006/relationships/hyperlink" Target="http://www.nrc.gov/info-finder/reactors/ginn.html" TargetMode="External"/><Relationship Id="rId56" Type="http://schemas.openxmlformats.org/officeDocument/2006/relationships/hyperlink" Target="http://www.nrc.gov/info-finder/reactors/lasa2.html" TargetMode="External"/><Relationship Id="rId64" Type="http://schemas.openxmlformats.org/officeDocument/2006/relationships/hyperlink" Target="http://www.nrc.gov/info-finder/reactors/nmp1.html" TargetMode="External"/><Relationship Id="rId69" Type="http://schemas.openxmlformats.org/officeDocument/2006/relationships/hyperlink" Target="http://www.nrc.gov/info-finder/reactors/oco2.html" TargetMode="External"/><Relationship Id="rId77" Type="http://schemas.openxmlformats.org/officeDocument/2006/relationships/hyperlink" Target="http://www.nrc.gov/info-finder/reactors/perr1.html" TargetMode="External"/><Relationship Id="rId100" Type="http://schemas.openxmlformats.org/officeDocument/2006/relationships/hyperlink" Target="http://www.nrc.gov/info-finder/reactors/susq1.html" TargetMode="External"/><Relationship Id="rId105" Type="http://schemas.openxmlformats.org/officeDocument/2006/relationships/hyperlink" Target="http://www.nrc.gov/info-finder/reactors/vog2.html" TargetMode="External"/><Relationship Id="rId113" Type="http://schemas.openxmlformats.org/officeDocument/2006/relationships/hyperlink" Target="http://www.xcelenergy.com/" TargetMode="External"/><Relationship Id="rId8" Type="http://schemas.openxmlformats.org/officeDocument/2006/relationships/printerSettings" Target="../printerSettings/printerSettings8.bin"/><Relationship Id="rId51" Type="http://schemas.openxmlformats.org/officeDocument/2006/relationships/hyperlink" Target="http://www.nrc.gov/info-finder/reactors/hat2.html" TargetMode="External"/><Relationship Id="rId72" Type="http://schemas.openxmlformats.org/officeDocument/2006/relationships/hyperlink" Target="http://www.nrc.gov/info-finder/reactors/palo1.html" TargetMode="External"/><Relationship Id="rId80" Type="http://schemas.openxmlformats.org/officeDocument/2006/relationships/hyperlink" Target="http://www.nrc.gov/info-finder/reactors/prai1.html" TargetMode="External"/><Relationship Id="rId85" Type="http://schemas.openxmlformats.org/officeDocument/2006/relationships/hyperlink" Target="http://www.nrc.gov/info-finder/reactors/rob2.html" TargetMode="External"/><Relationship Id="rId93" Type="http://schemas.openxmlformats.org/officeDocument/2006/relationships/hyperlink" Target="http://www.nrc.gov/info-finder/reactors/har1.html" TargetMode="External"/><Relationship Id="rId98" Type="http://schemas.openxmlformats.org/officeDocument/2006/relationships/hyperlink" Target="http://www.nrc.gov/info-finder/reactors/sur2.html" TargetMode="External"/><Relationship Id="rId3" Type="http://schemas.openxmlformats.org/officeDocument/2006/relationships/printerSettings" Target="../printerSettings/printerSettings3.bin"/><Relationship Id="rId12" Type="http://schemas.openxmlformats.org/officeDocument/2006/relationships/printerSettings" Target="../printerSettings/printerSettings12.bin"/><Relationship Id="rId17" Type="http://schemas.openxmlformats.org/officeDocument/2006/relationships/hyperlink" Target="http://www.nrc.gov/info-finder/reactors/brai1.html" TargetMode="External"/><Relationship Id="rId25" Type="http://schemas.openxmlformats.org/officeDocument/2006/relationships/hyperlink" Target="http://www.nrc.gov/info-finder/reactors/byro2.html" TargetMode="External"/><Relationship Id="rId33" Type="http://schemas.openxmlformats.org/officeDocument/2006/relationships/hyperlink" Target="http://www.nrc.gov/info-finder/reactors/cp1.html" TargetMode="External"/><Relationship Id="rId38" Type="http://schemas.openxmlformats.org/officeDocument/2006/relationships/hyperlink" Target="http://www.nrc.gov/info-finder/reactors/davi.html" TargetMode="External"/><Relationship Id="rId46" Type="http://schemas.openxmlformats.org/officeDocument/2006/relationships/hyperlink" Target="http://www.nrc.gov/info-finder/reactors/ferm2.html" TargetMode="External"/><Relationship Id="rId59" Type="http://schemas.openxmlformats.org/officeDocument/2006/relationships/hyperlink" Target="http://www.nrc.gov/info-finder/reactors/mcg1.html" TargetMode="External"/><Relationship Id="rId67" Type="http://schemas.openxmlformats.org/officeDocument/2006/relationships/hyperlink" Target="http://www.nrc.gov/info-finder/reactors/na2.html" TargetMode="External"/><Relationship Id="rId103" Type="http://schemas.openxmlformats.org/officeDocument/2006/relationships/hyperlink" Target="http://www.nrc.gov/info-finder/reactors/tp4.html" TargetMode="External"/><Relationship Id="rId108" Type="http://schemas.openxmlformats.org/officeDocument/2006/relationships/hyperlink" Target="http://www.nrc.gov/info-finder/reactors/wc.html" TargetMode="External"/><Relationship Id="rId20" Type="http://schemas.openxmlformats.org/officeDocument/2006/relationships/hyperlink" Target="http://www.nrc.gov/info-finder/reactors/bf2.html" TargetMode="External"/><Relationship Id="rId41" Type="http://schemas.openxmlformats.org/officeDocument/2006/relationships/hyperlink" Target="http://www.nrc.gov/info-finder/reactors/dres2.html" TargetMode="External"/><Relationship Id="rId54" Type="http://schemas.openxmlformats.org/officeDocument/2006/relationships/hyperlink" Target="http://www.nrc.gov/info-finder/reactors/ip3.html" TargetMode="External"/><Relationship Id="rId62" Type="http://schemas.openxmlformats.org/officeDocument/2006/relationships/hyperlink" Target="http://www.nrc.gov/info-finder/reactors/mill2.html" TargetMode="External"/><Relationship Id="rId70" Type="http://schemas.openxmlformats.org/officeDocument/2006/relationships/hyperlink" Target="http://www.nrc.gov/info-finder/reactors/oco3.html" TargetMode="External"/><Relationship Id="rId75" Type="http://schemas.openxmlformats.org/officeDocument/2006/relationships/hyperlink" Target="http://www.nrc.gov/info-finder/reactors/pb2.html" TargetMode="External"/><Relationship Id="rId83" Type="http://schemas.openxmlformats.org/officeDocument/2006/relationships/hyperlink" Target="http://www.nrc.gov/info-finder/reactors/quad2.html" TargetMode="External"/><Relationship Id="rId88" Type="http://schemas.openxmlformats.org/officeDocument/2006/relationships/hyperlink" Target="http://www.nrc.gov/info-finder/reactors/salm1.html" TargetMode="External"/><Relationship Id="rId91" Type="http://schemas.openxmlformats.org/officeDocument/2006/relationships/hyperlink" Target="http://www.nrc.gov/info-finder/reactors/seq1.html" TargetMode="External"/><Relationship Id="rId96" Type="http://schemas.openxmlformats.org/officeDocument/2006/relationships/hyperlink" Target="http://www.nrc.gov/info-finder/reactors/sum.html" TargetMode="External"/><Relationship Id="rId111" Type="http://schemas.openxmlformats.org/officeDocument/2006/relationships/hyperlink" Target="http://www.dteenergy.com/" TargetMode="Externa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5" Type="http://schemas.openxmlformats.org/officeDocument/2006/relationships/hyperlink" Target="http://www.nrc.gov/info-finder/reactors/bv1.html" TargetMode="External"/><Relationship Id="rId23" Type="http://schemas.openxmlformats.org/officeDocument/2006/relationships/hyperlink" Target="http://www.nrc.gov/info-finder/reactors/bru2.html" TargetMode="External"/><Relationship Id="rId28" Type="http://schemas.openxmlformats.org/officeDocument/2006/relationships/hyperlink" Target="http://www.nrc.gov/info-finder/reactors/calv2.html" TargetMode="External"/><Relationship Id="rId36" Type="http://schemas.openxmlformats.org/officeDocument/2006/relationships/hyperlink" Target="http://www.nrc.gov/info-finder/reactors/cook1.html" TargetMode="External"/><Relationship Id="rId49" Type="http://schemas.openxmlformats.org/officeDocument/2006/relationships/hyperlink" Target="http://www.nrc.gov/info-finder/reactors/gg1.html" TargetMode="External"/><Relationship Id="rId57" Type="http://schemas.openxmlformats.org/officeDocument/2006/relationships/hyperlink" Target="http://www.nrc.gov/info-finder/reactors/lim1.html" TargetMode="External"/><Relationship Id="rId106" Type="http://schemas.openxmlformats.org/officeDocument/2006/relationships/hyperlink" Target="http://www.nrc.gov/info-finder/reactors/wat3.html" TargetMode="External"/><Relationship Id="rId114" Type="http://schemas.openxmlformats.org/officeDocument/2006/relationships/hyperlink" Target="http://www.xcelenergy.com/" TargetMode="External"/><Relationship Id="rId10" Type="http://schemas.openxmlformats.org/officeDocument/2006/relationships/printerSettings" Target="../printerSettings/printerSettings10.bin"/><Relationship Id="rId31" Type="http://schemas.openxmlformats.org/officeDocument/2006/relationships/hyperlink" Target="http://www.nrc.gov/info-finder/reactors/clin.html" TargetMode="External"/><Relationship Id="rId44" Type="http://schemas.openxmlformats.org/officeDocument/2006/relationships/hyperlink" Target="http://www.nrc.gov/info-finder/reactors/far1.html" TargetMode="External"/><Relationship Id="rId52" Type="http://schemas.openxmlformats.org/officeDocument/2006/relationships/hyperlink" Target="http://www.nrc.gov/info-finder/reactors/hope.html" TargetMode="External"/><Relationship Id="rId60" Type="http://schemas.openxmlformats.org/officeDocument/2006/relationships/hyperlink" Target="http://www.nrc.gov/info-finder/reactors/mcg2.html" TargetMode="External"/><Relationship Id="rId65" Type="http://schemas.openxmlformats.org/officeDocument/2006/relationships/hyperlink" Target="http://www.nrc.gov/info-finder/reactors/nmp2.html" TargetMode="External"/><Relationship Id="rId73" Type="http://schemas.openxmlformats.org/officeDocument/2006/relationships/hyperlink" Target="http://www.nrc.gov/info-finder/reactors/palo2.html" TargetMode="External"/><Relationship Id="rId78" Type="http://schemas.openxmlformats.org/officeDocument/2006/relationships/hyperlink" Target="http://www.nrc.gov/info-finder/reactors/poin1.html" TargetMode="External"/><Relationship Id="rId81" Type="http://schemas.openxmlformats.org/officeDocument/2006/relationships/hyperlink" Target="http://www.nrc.gov/info-finder/reactors/prai2.html" TargetMode="External"/><Relationship Id="rId86" Type="http://schemas.openxmlformats.org/officeDocument/2006/relationships/hyperlink" Target="http://www.nrc.gov/info-finder/reactors/stl1.html" TargetMode="External"/><Relationship Id="rId94" Type="http://schemas.openxmlformats.org/officeDocument/2006/relationships/hyperlink" Target="http://www.nrc.gov/info-finder/reactors/stp1.html" TargetMode="External"/><Relationship Id="rId99" Type="http://schemas.openxmlformats.org/officeDocument/2006/relationships/hyperlink" Target="http://www.nrc.gov/info-finder/reactors/susq2.html" TargetMode="External"/><Relationship Id="rId101" Type="http://schemas.openxmlformats.org/officeDocument/2006/relationships/hyperlink" Target="http://www.nrc.gov/info-finder/reactors/tmi1.html" TargetMode="Externa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3" Type="http://schemas.openxmlformats.org/officeDocument/2006/relationships/hyperlink" Target="http://www.nrc.gov/info-finder/reactors/ano1.html" TargetMode="External"/><Relationship Id="rId18" Type="http://schemas.openxmlformats.org/officeDocument/2006/relationships/hyperlink" Target="http://www.nrc.gov/info-finder/reactors/brai2.html" TargetMode="External"/><Relationship Id="rId39" Type="http://schemas.openxmlformats.org/officeDocument/2006/relationships/hyperlink" Target="http://www.nrc.gov/info-finder/reactors/diab1.html" TargetMode="External"/><Relationship Id="rId109" Type="http://schemas.openxmlformats.org/officeDocument/2006/relationships/hyperlink" Target="http://www.nrc.gov/info-finder/reactors/wb2.html" TargetMode="External"/><Relationship Id="rId34" Type="http://schemas.openxmlformats.org/officeDocument/2006/relationships/hyperlink" Target="http://www.nrc.gov/info-finder/reactors/cp2.html" TargetMode="External"/><Relationship Id="rId50" Type="http://schemas.openxmlformats.org/officeDocument/2006/relationships/hyperlink" Target="http://www.nrc.gov/info-finder/reactors/hat1.html" TargetMode="External"/><Relationship Id="rId55" Type="http://schemas.openxmlformats.org/officeDocument/2006/relationships/hyperlink" Target="http://www.nrc.gov/info-finder/reactors/lasa1.html" TargetMode="External"/><Relationship Id="rId76" Type="http://schemas.openxmlformats.org/officeDocument/2006/relationships/hyperlink" Target="http://www.nrc.gov/info-finder/reactors/pb3.html" TargetMode="External"/><Relationship Id="rId97" Type="http://schemas.openxmlformats.org/officeDocument/2006/relationships/hyperlink" Target="http://www.nrc.gov/info-finder/reactors/sur1.html" TargetMode="External"/><Relationship Id="rId104" Type="http://schemas.openxmlformats.org/officeDocument/2006/relationships/hyperlink" Target="http://www.nrc.gov/info-finder/reactors/vog1.html" TargetMode="External"/><Relationship Id="rId7" Type="http://schemas.openxmlformats.org/officeDocument/2006/relationships/printerSettings" Target="../printerSettings/printerSettings7.bin"/><Relationship Id="rId71" Type="http://schemas.openxmlformats.org/officeDocument/2006/relationships/hyperlink" Target="http://www.nrc.gov/info-finder/reactors/pali.html" TargetMode="External"/><Relationship Id="rId92" Type="http://schemas.openxmlformats.org/officeDocument/2006/relationships/hyperlink" Target="http://www.nrc.gov/info-finder/reactors/seq2.html" TargetMode="External"/><Relationship Id="rId2" Type="http://schemas.openxmlformats.org/officeDocument/2006/relationships/printerSettings" Target="../printerSettings/printerSettings2.bin"/><Relationship Id="rId29" Type="http://schemas.openxmlformats.org/officeDocument/2006/relationships/hyperlink" Target="http://www.nrc.gov/info-finder/reactors/cat1.html"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printerSettings" Target="../printerSettings/printerSettings16.bin"/><Relationship Id="rId7" Type="http://schemas.openxmlformats.org/officeDocument/2006/relationships/printerSettings" Target="../printerSettings/printerSettings20.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printerSettings" Target="../printerSettings/printerSettings19.bin"/><Relationship Id="rId11" Type="http://schemas.microsoft.com/office/2006/relationships/wsSortMap" Target="wsSortMap1.xml"/><Relationship Id="rId5" Type="http://schemas.openxmlformats.org/officeDocument/2006/relationships/printerSettings" Target="../printerSettings/printerSettings18.bin"/><Relationship Id="rId10" Type="http://schemas.openxmlformats.org/officeDocument/2006/relationships/printerSettings" Target="../printerSettings/printerSettings23.bin"/><Relationship Id="rId4" Type="http://schemas.openxmlformats.org/officeDocument/2006/relationships/printerSettings" Target="../printerSettings/printerSettings17.bin"/><Relationship Id="rId9"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10" Type="http://schemas.openxmlformats.org/officeDocument/2006/relationships/printerSettings" Target="../printerSettings/printerSettings33.bin"/><Relationship Id="rId4" Type="http://schemas.openxmlformats.org/officeDocument/2006/relationships/printerSettings" Target="../printerSettings/printerSettings27.bin"/><Relationship Id="rId9"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8"/>
  <sheetViews>
    <sheetView tabSelected="1" zoomScaleNormal="100" workbookViewId="0">
      <pane xSplit="1" ySplit="2" topLeftCell="V3" activePane="bottomRight" state="frozen"/>
      <selection pane="topRight" activeCell="B1" sqref="B1"/>
      <selection pane="bottomLeft" activeCell="A3" sqref="A3"/>
      <selection pane="bottomRight" activeCell="A2" sqref="A2:AL99"/>
    </sheetView>
  </sheetViews>
  <sheetFormatPr defaultRowHeight="12.75" x14ac:dyDescent="0.2"/>
  <cols>
    <col min="1" max="1" width="41.85546875" style="29" bestFit="1" customWidth="1"/>
    <col min="2" max="2" width="22.140625" style="19" customWidth="1"/>
    <col min="3" max="4" width="10.5703125" style="20" customWidth="1"/>
    <col min="5" max="5" width="54.5703125" style="19" customWidth="1"/>
    <col min="6" max="6" width="8.28515625" style="19" customWidth="1"/>
    <col min="7" max="7" width="33.42578125" style="18" customWidth="1"/>
    <col min="8" max="8" width="39.7109375" style="30" customWidth="1"/>
    <col min="9" max="9" width="29" style="30" customWidth="1"/>
    <col min="10" max="10" width="43.7109375" style="18" customWidth="1"/>
    <col min="11" max="11" width="16" style="18" customWidth="1"/>
    <col min="12" max="12" width="13.140625" style="19" customWidth="1"/>
    <col min="13" max="13" width="9.5703125" style="19" customWidth="1"/>
    <col min="14" max="14" width="10.42578125" style="19" customWidth="1"/>
    <col min="15" max="17" width="12.140625" style="31" customWidth="1"/>
    <col min="18" max="18" width="16" style="32" customWidth="1"/>
    <col min="19" max="19" width="12.140625" style="31" customWidth="1"/>
    <col min="20" max="20" width="9.140625" style="19" customWidth="1"/>
    <col min="21" max="21" width="35.5703125" style="33" customWidth="1"/>
    <col min="22" max="23" width="11.85546875" style="33" customWidth="1"/>
    <col min="24" max="24" width="12.140625" style="33" customWidth="1"/>
    <col min="25" max="28" width="8.42578125" style="33" customWidth="1"/>
    <col min="29" max="29" width="9.140625" style="34"/>
    <col min="30" max="30" width="10.140625" style="34" bestFit="1" customWidth="1"/>
    <col min="31" max="31" width="9.140625" style="19" customWidth="1"/>
    <col min="32" max="32" width="9.140625" style="34"/>
    <col min="33" max="33" width="10.7109375" style="19" bestFit="1" customWidth="1"/>
    <col min="34" max="37" width="9.140625" style="19" hidden="1" customWidth="1"/>
    <col min="38" max="39" width="10.140625" style="19" bestFit="1" customWidth="1"/>
    <col min="40" max="16384" width="9.140625" style="19"/>
  </cols>
  <sheetData>
    <row r="1" spans="1:43" ht="17.25" customHeight="1" x14ac:dyDescent="0.2">
      <c r="A1" s="39" t="s">
        <v>600</v>
      </c>
      <c r="B1" s="47"/>
      <c r="C1" s="47"/>
      <c r="D1" s="47"/>
      <c r="E1" s="47"/>
      <c r="F1" s="47"/>
      <c r="G1" s="47"/>
      <c r="H1" s="47"/>
      <c r="I1" s="47"/>
      <c r="J1" s="47"/>
      <c r="K1" s="47"/>
      <c r="L1" s="47"/>
      <c r="M1" s="47"/>
      <c r="N1" s="47"/>
      <c r="O1" s="47"/>
      <c r="R1" s="19"/>
      <c r="S1" s="19"/>
      <c r="AD1" s="19"/>
      <c r="AF1" s="19"/>
    </row>
    <row r="2" spans="1:43" s="33" customFormat="1" ht="63.75" x14ac:dyDescent="0.2">
      <c r="A2" s="42" t="s">
        <v>0</v>
      </c>
      <c r="B2" s="43" t="s">
        <v>296</v>
      </c>
      <c r="C2" s="44" t="s">
        <v>1</v>
      </c>
      <c r="D2" s="44" t="s">
        <v>502</v>
      </c>
      <c r="E2" s="43" t="s">
        <v>2</v>
      </c>
      <c r="F2" s="43" t="s">
        <v>3</v>
      </c>
      <c r="G2" s="43" t="s">
        <v>4</v>
      </c>
      <c r="H2" s="43" t="s">
        <v>458</v>
      </c>
      <c r="I2" s="43" t="s">
        <v>457</v>
      </c>
      <c r="J2" s="43" t="s">
        <v>462</v>
      </c>
      <c r="K2" s="30" t="s">
        <v>5</v>
      </c>
      <c r="L2" s="43" t="s">
        <v>6</v>
      </c>
      <c r="M2" s="43" t="s">
        <v>7</v>
      </c>
      <c r="N2" s="43" t="s">
        <v>609</v>
      </c>
      <c r="O2" s="43" t="s">
        <v>8</v>
      </c>
      <c r="P2" s="43" t="s">
        <v>9</v>
      </c>
      <c r="Q2" s="43" t="s">
        <v>10</v>
      </c>
      <c r="R2" s="45" t="s">
        <v>11</v>
      </c>
      <c r="S2" s="43" t="s">
        <v>12</v>
      </c>
      <c r="T2" s="45" t="s">
        <v>13</v>
      </c>
      <c r="U2" s="45" t="s">
        <v>418</v>
      </c>
      <c r="V2" s="45" t="s">
        <v>616</v>
      </c>
      <c r="W2" s="45" t="s">
        <v>614</v>
      </c>
      <c r="X2" s="45" t="s">
        <v>615</v>
      </c>
      <c r="Y2" s="46" t="s">
        <v>495</v>
      </c>
      <c r="Z2" s="46" t="s">
        <v>444</v>
      </c>
      <c r="AA2" s="46" t="s">
        <v>441</v>
      </c>
      <c r="AB2" s="46" t="s">
        <v>428</v>
      </c>
      <c r="AC2" s="46" t="s">
        <v>316</v>
      </c>
      <c r="AD2" s="46" t="s">
        <v>312</v>
      </c>
      <c r="AE2" s="45" t="s">
        <v>303</v>
      </c>
      <c r="AF2" s="46" t="s">
        <v>14</v>
      </c>
      <c r="AG2" s="45"/>
      <c r="AH2" s="45" t="s">
        <v>15</v>
      </c>
      <c r="AI2" s="45" t="s">
        <v>16</v>
      </c>
      <c r="AJ2" s="45" t="s">
        <v>17</v>
      </c>
      <c r="AK2" s="45"/>
      <c r="AL2" s="45" t="s">
        <v>617</v>
      </c>
      <c r="AM2" s="45"/>
      <c r="AN2" s="45"/>
      <c r="AO2" s="45"/>
      <c r="AP2" s="45"/>
      <c r="AQ2" s="45"/>
    </row>
    <row r="3" spans="1:43" s="4" customFormat="1" x14ac:dyDescent="0.2">
      <c r="A3" s="17" t="s">
        <v>18</v>
      </c>
      <c r="B3" s="23" t="s">
        <v>449</v>
      </c>
      <c r="C3" s="1" t="s">
        <v>318</v>
      </c>
      <c r="D3" s="40" t="s">
        <v>504</v>
      </c>
      <c r="E3" s="4" t="s">
        <v>297</v>
      </c>
      <c r="F3" s="24">
        <v>4</v>
      </c>
      <c r="G3" s="2" t="s">
        <v>421</v>
      </c>
      <c r="H3" s="16" t="s">
        <v>19</v>
      </c>
      <c r="I3" s="16" t="s">
        <v>470</v>
      </c>
      <c r="J3" s="2"/>
      <c r="K3" s="2" t="s">
        <v>20</v>
      </c>
      <c r="L3" s="4" t="s">
        <v>21</v>
      </c>
      <c r="M3" s="4" t="s">
        <v>22</v>
      </c>
      <c r="N3" s="4" t="s">
        <v>22</v>
      </c>
      <c r="O3" s="3">
        <v>25178</v>
      </c>
      <c r="P3" s="3">
        <v>27170</v>
      </c>
      <c r="Q3" s="3">
        <v>27382</v>
      </c>
      <c r="R3" s="3">
        <v>37062</v>
      </c>
      <c r="S3" s="3">
        <v>49084</v>
      </c>
      <c r="T3" s="4">
        <v>2568</v>
      </c>
      <c r="V3" s="25">
        <v>0.76400000000000001</v>
      </c>
      <c r="W3" s="25">
        <v>0.86908276318916655</v>
      </c>
      <c r="X3" s="25">
        <v>0.71662836208073544</v>
      </c>
      <c r="Y3" s="25">
        <v>0.82380370859185803</v>
      </c>
      <c r="Z3" s="25">
        <v>0.98</v>
      </c>
      <c r="AA3" s="25">
        <v>0.56001519541659717</v>
      </c>
      <c r="AB3" s="25">
        <v>1.02</v>
      </c>
      <c r="AC3" s="25">
        <v>0.87</v>
      </c>
      <c r="AD3" s="26">
        <v>0.9</v>
      </c>
      <c r="AE3" s="26">
        <v>0.99</v>
      </c>
      <c r="AF3" s="25">
        <v>0.83</v>
      </c>
      <c r="AG3" s="25"/>
      <c r="AH3" s="25">
        <v>0.78</v>
      </c>
      <c r="AI3" s="25">
        <v>0.92</v>
      </c>
      <c r="AJ3" s="25">
        <v>0.92</v>
      </c>
      <c r="AL3" s="41">
        <f>DATEDIF(P3,$AM$3, "y")</f>
        <v>45</v>
      </c>
      <c r="AM3" s="37">
        <v>43830</v>
      </c>
    </row>
    <row r="4" spans="1:43" s="4" customFormat="1" x14ac:dyDescent="0.2">
      <c r="A4" s="17" t="s">
        <v>23</v>
      </c>
      <c r="B4" s="23" t="s">
        <v>450</v>
      </c>
      <c r="C4" s="1" t="s">
        <v>319</v>
      </c>
      <c r="D4" s="40" t="s">
        <v>505</v>
      </c>
      <c r="E4" s="4" t="s">
        <v>297</v>
      </c>
      <c r="F4" s="24">
        <v>4</v>
      </c>
      <c r="G4" s="2" t="s">
        <v>421</v>
      </c>
      <c r="H4" s="16" t="s">
        <v>19</v>
      </c>
      <c r="I4" s="16" t="s">
        <v>470</v>
      </c>
      <c r="J4" s="2"/>
      <c r="K4" s="2" t="s">
        <v>20</v>
      </c>
      <c r="L4" s="4" t="s">
        <v>24</v>
      </c>
      <c r="M4" s="4" t="s">
        <v>22</v>
      </c>
      <c r="N4" s="4" t="s">
        <v>22</v>
      </c>
      <c r="O4" s="3">
        <v>26639</v>
      </c>
      <c r="P4" s="3">
        <v>28734</v>
      </c>
      <c r="Q4" s="3">
        <v>29306</v>
      </c>
      <c r="R4" s="3">
        <v>38533</v>
      </c>
      <c r="S4" s="3">
        <v>50603</v>
      </c>
      <c r="T4" s="4">
        <v>3026</v>
      </c>
      <c r="V4" s="25">
        <v>0.81499999999999995</v>
      </c>
      <c r="W4" s="25">
        <v>0.70410559421258301</v>
      </c>
      <c r="X4" s="25">
        <v>0.93845676142884116</v>
      </c>
      <c r="Y4" s="7">
        <v>0.88628006411094507</v>
      </c>
      <c r="Z4" s="7">
        <v>0.85</v>
      </c>
      <c r="AA4" s="7">
        <v>0.90977740331304446</v>
      </c>
      <c r="AB4" s="7">
        <v>0.93</v>
      </c>
      <c r="AC4" s="25">
        <v>0.9</v>
      </c>
      <c r="AD4" s="26">
        <v>0.97</v>
      </c>
      <c r="AE4" s="25">
        <v>0.9</v>
      </c>
      <c r="AF4" s="25">
        <v>0.91100264528471131</v>
      </c>
      <c r="AG4" s="25"/>
      <c r="AH4" s="25">
        <v>0.91</v>
      </c>
      <c r="AI4" s="25">
        <v>0.99</v>
      </c>
      <c r="AJ4" s="25">
        <v>0.9</v>
      </c>
      <c r="AL4" s="41">
        <f>DATEDIF(P4,$AM$3, "y")</f>
        <v>41</v>
      </c>
    </row>
    <row r="5" spans="1:43" s="4" customFormat="1" x14ac:dyDescent="0.2">
      <c r="A5" s="17" t="s">
        <v>25</v>
      </c>
      <c r="B5" s="23" t="s">
        <v>26</v>
      </c>
      <c r="C5" s="1" t="s">
        <v>320</v>
      </c>
      <c r="D5" s="1" t="s">
        <v>506</v>
      </c>
      <c r="E5" s="4" t="s">
        <v>27</v>
      </c>
      <c r="F5" s="24">
        <v>1</v>
      </c>
      <c r="G5" s="2" t="s">
        <v>604</v>
      </c>
      <c r="H5" s="16" t="s">
        <v>605</v>
      </c>
      <c r="I5" s="16" t="s">
        <v>473</v>
      </c>
      <c r="J5" s="2"/>
      <c r="K5" s="2" t="s">
        <v>20</v>
      </c>
      <c r="L5" s="4" t="s">
        <v>28</v>
      </c>
      <c r="M5" s="4" t="s">
        <v>29</v>
      </c>
      <c r="N5" s="4" t="s">
        <v>29</v>
      </c>
      <c r="O5" s="3">
        <v>25745</v>
      </c>
      <c r="P5" s="3">
        <v>27943</v>
      </c>
      <c r="Q5" s="3">
        <v>28034</v>
      </c>
      <c r="R5" s="3">
        <v>40122</v>
      </c>
      <c r="S5" s="3">
        <v>49703</v>
      </c>
      <c r="T5" s="4">
        <v>2900</v>
      </c>
      <c r="V5" s="25">
        <v>0.91600000000000004</v>
      </c>
      <c r="W5" s="25">
        <v>0.98932666953600779</v>
      </c>
      <c r="X5" s="25">
        <v>0.9091775627421006</v>
      </c>
      <c r="Y5" s="7">
        <v>0.90064943577870393</v>
      </c>
      <c r="Z5" s="7">
        <v>0.86</v>
      </c>
      <c r="AA5" s="7">
        <v>0.86089050990170035</v>
      </c>
      <c r="AB5" s="7">
        <v>0.92</v>
      </c>
      <c r="AC5" s="25">
        <v>1.01</v>
      </c>
      <c r="AD5" s="26">
        <v>0.91</v>
      </c>
      <c r="AE5" s="25">
        <v>0.92</v>
      </c>
      <c r="AF5" s="25">
        <v>1.0140758625548285</v>
      </c>
      <c r="AG5" s="25"/>
      <c r="AH5" s="25">
        <v>1.01</v>
      </c>
      <c r="AI5" s="25">
        <v>0.93</v>
      </c>
      <c r="AJ5" s="25">
        <v>0.83</v>
      </c>
      <c r="AL5" s="41">
        <f t="shared" ref="AL5:AL66" si="0">DATEDIF(P5,$AM$3, "y")</f>
        <v>43</v>
      </c>
    </row>
    <row r="6" spans="1:43" s="4" customFormat="1" x14ac:dyDescent="0.2">
      <c r="A6" s="17" t="s">
        <v>30</v>
      </c>
      <c r="B6" s="23" t="s">
        <v>31</v>
      </c>
      <c r="C6" s="1" t="s">
        <v>321</v>
      </c>
      <c r="D6" s="1" t="s">
        <v>507</v>
      </c>
      <c r="E6" s="4" t="s">
        <v>32</v>
      </c>
      <c r="F6" s="24">
        <v>1</v>
      </c>
      <c r="G6" s="2" t="s">
        <v>604</v>
      </c>
      <c r="H6" s="16" t="s">
        <v>605</v>
      </c>
      <c r="I6" s="16" t="s">
        <v>473</v>
      </c>
      <c r="J6" s="2"/>
      <c r="K6" s="2" t="s">
        <v>20</v>
      </c>
      <c r="L6" s="4" t="s">
        <v>28</v>
      </c>
      <c r="M6" s="4" t="s">
        <v>29</v>
      </c>
      <c r="N6" s="4" t="s">
        <v>29</v>
      </c>
      <c r="O6" s="3">
        <v>27152</v>
      </c>
      <c r="P6" s="3">
        <v>32003</v>
      </c>
      <c r="Q6" s="3">
        <v>32098</v>
      </c>
      <c r="R6" s="3">
        <v>40122</v>
      </c>
      <c r="S6" s="3">
        <v>53839</v>
      </c>
      <c r="T6" s="4">
        <v>2900</v>
      </c>
      <c r="V6" s="25">
        <v>0.90100000000000002</v>
      </c>
      <c r="W6" s="25">
        <v>0.90437747666186796</v>
      </c>
      <c r="X6" s="25">
        <v>0.97315644834938686</v>
      </c>
      <c r="Y6" s="7">
        <v>0.89736032987528302</v>
      </c>
      <c r="Z6" s="7">
        <v>0.98</v>
      </c>
      <c r="AA6" s="7">
        <v>0.96699144639526657</v>
      </c>
      <c r="AB6" s="7">
        <v>0.91</v>
      </c>
      <c r="AC6" s="25">
        <v>1.02</v>
      </c>
      <c r="AD6" s="25">
        <v>0.84</v>
      </c>
      <c r="AE6" s="25">
        <v>0.87</v>
      </c>
      <c r="AF6" s="25">
        <v>1.03</v>
      </c>
      <c r="AG6" s="25"/>
      <c r="AH6" s="25">
        <v>0.93</v>
      </c>
      <c r="AI6" s="25">
        <v>1</v>
      </c>
      <c r="AJ6" s="25">
        <v>0.91</v>
      </c>
      <c r="AL6" s="41">
        <f t="shared" si="0"/>
        <v>32</v>
      </c>
    </row>
    <row r="7" spans="1:43" s="4" customFormat="1" x14ac:dyDescent="0.2">
      <c r="A7" s="17" t="s">
        <v>33</v>
      </c>
      <c r="B7" s="23" t="s">
        <v>34</v>
      </c>
      <c r="C7" s="1" t="s">
        <v>322</v>
      </c>
      <c r="D7" s="1" t="s">
        <v>508</v>
      </c>
      <c r="E7" s="4" t="s">
        <v>311</v>
      </c>
      <c r="F7" s="24">
        <v>3</v>
      </c>
      <c r="G7" s="2" t="s">
        <v>35</v>
      </c>
      <c r="H7" s="16" t="s">
        <v>471</v>
      </c>
      <c r="I7" s="16" t="s">
        <v>472</v>
      </c>
      <c r="J7" s="2"/>
      <c r="K7" s="2" t="s">
        <v>20</v>
      </c>
      <c r="L7" s="4" t="s">
        <v>36</v>
      </c>
      <c r="M7" s="4" t="s">
        <v>37</v>
      </c>
      <c r="N7" s="4" t="s">
        <v>38</v>
      </c>
      <c r="O7" s="3">
        <v>27759</v>
      </c>
      <c r="P7" s="3">
        <v>31960</v>
      </c>
      <c r="Q7" s="3">
        <v>32353</v>
      </c>
      <c r="R7" s="3">
        <v>42396</v>
      </c>
      <c r="S7" s="3">
        <v>53617</v>
      </c>
      <c r="T7" s="4">
        <v>3645</v>
      </c>
      <c r="V7" s="25">
        <v>0.92900000000000005</v>
      </c>
      <c r="W7" s="25">
        <v>0.98195210138850098</v>
      </c>
      <c r="X7" s="25">
        <v>0.89672369769825733</v>
      </c>
      <c r="Y7" s="7">
        <v>0.93135420743639896</v>
      </c>
      <c r="Z7" s="7">
        <v>1.03</v>
      </c>
      <c r="AA7" s="7">
        <v>0.95</v>
      </c>
      <c r="AB7" s="7">
        <v>0.91</v>
      </c>
      <c r="AC7" s="25">
        <v>1.01</v>
      </c>
      <c r="AD7" s="25">
        <v>0.89</v>
      </c>
      <c r="AE7" s="25">
        <v>0.95</v>
      </c>
      <c r="AF7" s="25">
        <v>1.0139852401804794</v>
      </c>
      <c r="AG7" s="25"/>
      <c r="AH7" s="25">
        <v>1</v>
      </c>
      <c r="AI7" s="25">
        <v>0.95</v>
      </c>
      <c r="AJ7" s="25">
        <v>0.97</v>
      </c>
      <c r="AL7" s="41">
        <f>DATEDIF(P7,$AM$3, "y")</f>
        <v>32</v>
      </c>
    </row>
    <row r="8" spans="1:43" s="4" customFormat="1" x14ac:dyDescent="0.2">
      <c r="A8" s="17" t="s">
        <v>39</v>
      </c>
      <c r="B8" s="23" t="s">
        <v>40</v>
      </c>
      <c r="C8" s="1" t="s">
        <v>323</v>
      </c>
      <c r="D8" s="1" t="s">
        <v>509</v>
      </c>
      <c r="E8" s="4" t="s">
        <v>311</v>
      </c>
      <c r="F8" s="24">
        <v>3</v>
      </c>
      <c r="G8" s="2" t="s">
        <v>35</v>
      </c>
      <c r="H8" s="16" t="s">
        <v>471</v>
      </c>
      <c r="I8" s="16" t="s">
        <v>472</v>
      </c>
      <c r="J8" s="2"/>
      <c r="K8" s="2" t="s">
        <v>20</v>
      </c>
      <c r="L8" s="4" t="s">
        <v>36</v>
      </c>
      <c r="M8" s="4" t="s">
        <v>37</v>
      </c>
      <c r="N8" s="4" t="s">
        <v>38</v>
      </c>
      <c r="O8" s="3">
        <v>27759</v>
      </c>
      <c r="P8" s="3">
        <v>32283</v>
      </c>
      <c r="Q8" s="3">
        <v>32433</v>
      </c>
      <c r="R8" s="3">
        <v>42396</v>
      </c>
      <c r="S8" s="3">
        <v>54044</v>
      </c>
      <c r="T8" s="4">
        <v>3645</v>
      </c>
      <c r="V8" s="25">
        <v>0.92400000000000004</v>
      </c>
      <c r="W8" s="25">
        <v>0.87654701332587825</v>
      </c>
      <c r="X8" s="25">
        <v>0.95298919019662665</v>
      </c>
      <c r="Y8" s="7">
        <v>0.90817715031218005</v>
      </c>
      <c r="Z8" s="7">
        <v>0.96</v>
      </c>
      <c r="AA8" s="7">
        <v>0.98</v>
      </c>
      <c r="AB8" s="7">
        <v>0.93</v>
      </c>
      <c r="AC8" s="25">
        <v>0.93</v>
      </c>
      <c r="AD8" s="25">
        <v>0.99</v>
      </c>
      <c r="AE8" s="25">
        <v>0.93</v>
      </c>
      <c r="AF8" s="25">
        <v>0.92143049705272217</v>
      </c>
      <c r="AG8" s="25"/>
      <c r="AH8" s="25">
        <v>0.94</v>
      </c>
      <c r="AI8" s="25">
        <v>1.01</v>
      </c>
      <c r="AJ8" s="25">
        <v>0.96</v>
      </c>
      <c r="AL8" s="41">
        <f t="shared" si="0"/>
        <v>31</v>
      </c>
    </row>
    <row r="9" spans="1:43" s="4" customFormat="1" x14ac:dyDescent="0.2">
      <c r="A9" s="17" t="s">
        <v>41</v>
      </c>
      <c r="B9" s="23" t="s">
        <v>42</v>
      </c>
      <c r="C9" s="1" t="s">
        <v>324</v>
      </c>
      <c r="D9" s="1" t="s">
        <v>510</v>
      </c>
      <c r="E9" s="4" t="s">
        <v>317</v>
      </c>
      <c r="F9" s="24">
        <v>2</v>
      </c>
      <c r="G9" s="2" t="s">
        <v>608</v>
      </c>
      <c r="H9" s="16" t="s">
        <v>489</v>
      </c>
      <c r="I9" s="16" t="s">
        <v>490</v>
      </c>
      <c r="J9" s="2"/>
      <c r="K9" s="2" t="s">
        <v>43</v>
      </c>
      <c r="L9" s="4" t="s">
        <v>44</v>
      </c>
      <c r="M9" s="4" t="s">
        <v>45</v>
      </c>
      <c r="N9" s="4" t="s">
        <v>45</v>
      </c>
      <c r="O9" s="3">
        <v>24602</v>
      </c>
      <c r="P9" s="3">
        <v>27018</v>
      </c>
      <c r="Q9" s="3">
        <v>27242</v>
      </c>
      <c r="R9" s="3">
        <v>38841</v>
      </c>
      <c r="S9" s="3">
        <v>48933</v>
      </c>
      <c r="T9" s="4">
        <v>3952</v>
      </c>
      <c r="V9" s="25">
        <v>0.82</v>
      </c>
      <c r="W9" s="25">
        <v>0.9712462542808219</v>
      </c>
      <c r="X9" s="25">
        <v>0.8306863584474885</v>
      </c>
      <c r="Y9" s="7">
        <v>0.93695706890537811</v>
      </c>
      <c r="Z9" s="7">
        <v>0.9</v>
      </c>
      <c r="AA9" s="7">
        <v>0.939996056094622</v>
      </c>
      <c r="AB9" s="7">
        <v>0.88</v>
      </c>
      <c r="AC9" s="25">
        <v>0.91</v>
      </c>
      <c r="AD9" s="25">
        <v>0.86</v>
      </c>
      <c r="AE9" s="25">
        <v>0.94</v>
      </c>
      <c r="AF9" s="25">
        <v>0.87711855529045557</v>
      </c>
      <c r="AG9" s="25"/>
      <c r="AH9" s="25"/>
      <c r="AI9" s="25"/>
      <c r="AJ9" s="25"/>
      <c r="AL9" s="41">
        <f t="shared" si="0"/>
        <v>46</v>
      </c>
    </row>
    <row r="10" spans="1:43" s="4" customFormat="1" x14ac:dyDescent="0.2">
      <c r="A10" s="17" t="s">
        <v>46</v>
      </c>
      <c r="B10" s="23" t="s">
        <v>47</v>
      </c>
      <c r="C10" s="1" t="s">
        <v>325</v>
      </c>
      <c r="D10" s="1" t="s">
        <v>511</v>
      </c>
      <c r="E10" s="4" t="s">
        <v>317</v>
      </c>
      <c r="F10" s="24">
        <v>2</v>
      </c>
      <c r="G10" s="2" t="s">
        <v>608</v>
      </c>
      <c r="H10" s="16" t="s">
        <v>489</v>
      </c>
      <c r="I10" s="16" t="s">
        <v>490</v>
      </c>
      <c r="J10" s="2"/>
      <c r="K10" s="2" t="s">
        <v>43</v>
      </c>
      <c r="L10" s="4" t="s">
        <v>44</v>
      </c>
      <c r="M10" s="4" t="s">
        <v>45</v>
      </c>
      <c r="N10" s="4" t="s">
        <v>45</v>
      </c>
      <c r="O10" s="3">
        <v>24602</v>
      </c>
      <c r="P10" s="3">
        <v>27208</v>
      </c>
      <c r="Q10" s="3">
        <v>27454</v>
      </c>
      <c r="R10" s="3">
        <v>38841</v>
      </c>
      <c r="S10" s="3">
        <v>49123</v>
      </c>
      <c r="T10" s="4">
        <v>3952</v>
      </c>
      <c r="V10" s="25">
        <v>0.97</v>
      </c>
      <c r="W10" s="25">
        <v>0.83193265236555047</v>
      </c>
      <c r="X10" s="25">
        <v>0.94368697678843239</v>
      </c>
      <c r="Y10" s="7">
        <v>0.85134053145611399</v>
      </c>
      <c r="Z10" s="7">
        <v>0.98</v>
      </c>
      <c r="AA10" s="7">
        <v>0.79252917300862502</v>
      </c>
      <c r="AB10" s="7">
        <v>0.99</v>
      </c>
      <c r="AC10" s="25">
        <v>0.8</v>
      </c>
      <c r="AD10" s="25">
        <v>0.91</v>
      </c>
      <c r="AE10" s="25">
        <v>0.94</v>
      </c>
      <c r="AF10" s="25">
        <v>0.98</v>
      </c>
      <c r="AG10" s="25"/>
      <c r="AH10" s="25">
        <v>0.9</v>
      </c>
      <c r="AI10" s="25">
        <v>1</v>
      </c>
      <c r="AJ10" s="25">
        <v>0.86</v>
      </c>
      <c r="AL10" s="41">
        <f t="shared" si="0"/>
        <v>45</v>
      </c>
    </row>
    <row r="11" spans="1:43" s="4" customFormat="1" x14ac:dyDescent="0.2">
      <c r="A11" s="17" t="s">
        <v>48</v>
      </c>
      <c r="B11" s="23" t="s">
        <v>49</v>
      </c>
      <c r="C11" s="1" t="s">
        <v>326</v>
      </c>
      <c r="D11" s="1" t="s">
        <v>512</v>
      </c>
      <c r="E11" s="4" t="s">
        <v>317</v>
      </c>
      <c r="F11" s="24">
        <v>2</v>
      </c>
      <c r="G11" s="2" t="s">
        <v>608</v>
      </c>
      <c r="H11" s="16" t="s">
        <v>489</v>
      </c>
      <c r="I11" s="16" t="s">
        <v>490</v>
      </c>
      <c r="J11" s="2"/>
      <c r="K11" s="2" t="s">
        <v>43</v>
      </c>
      <c r="L11" s="4" t="s">
        <v>44</v>
      </c>
      <c r="M11" s="4" t="s">
        <v>45</v>
      </c>
      <c r="N11" s="4" t="s">
        <v>45</v>
      </c>
      <c r="O11" s="3">
        <v>25050</v>
      </c>
      <c r="P11" s="3">
        <v>27943</v>
      </c>
      <c r="Q11" s="3">
        <v>28185</v>
      </c>
      <c r="R11" s="3">
        <v>38841</v>
      </c>
      <c r="S11" s="3">
        <v>49858</v>
      </c>
      <c r="T11" s="4">
        <v>3952</v>
      </c>
      <c r="V11" s="25">
        <v>0.75800000000000001</v>
      </c>
      <c r="W11" s="25">
        <v>0.92581472314953384</v>
      </c>
      <c r="X11" s="25">
        <v>0.79702419323893936</v>
      </c>
      <c r="Y11" s="7">
        <v>0.92312775795249602</v>
      </c>
      <c r="Z11" s="7">
        <v>0.88</v>
      </c>
      <c r="AA11" s="7">
        <v>0.88583515598020035</v>
      </c>
      <c r="AB11" s="7">
        <v>0.83</v>
      </c>
      <c r="AC11" s="25">
        <v>0.87</v>
      </c>
      <c r="AD11" s="25">
        <v>0.81</v>
      </c>
      <c r="AE11" s="25">
        <v>0.95</v>
      </c>
      <c r="AF11" s="25">
        <v>0.81160830435577491</v>
      </c>
      <c r="AG11" s="25"/>
      <c r="AH11" s="25">
        <v>0.94</v>
      </c>
      <c r="AI11" s="25">
        <v>0.89</v>
      </c>
      <c r="AJ11" s="25">
        <v>0.96</v>
      </c>
      <c r="AL11" s="41">
        <f t="shared" si="0"/>
        <v>43</v>
      </c>
    </row>
    <row r="12" spans="1:43" s="4" customFormat="1" x14ac:dyDescent="0.2">
      <c r="A12" s="17" t="s">
        <v>50</v>
      </c>
      <c r="B12" s="23" t="s">
        <v>51</v>
      </c>
      <c r="C12" s="1" t="s">
        <v>327</v>
      </c>
      <c r="D12" s="1" t="s">
        <v>513</v>
      </c>
      <c r="E12" s="4" t="s">
        <v>313</v>
      </c>
      <c r="F12" s="24">
        <v>2</v>
      </c>
      <c r="G12" s="2" t="s">
        <v>606</v>
      </c>
      <c r="H12" s="16" t="s">
        <v>467</v>
      </c>
      <c r="I12" s="16" t="s">
        <v>468</v>
      </c>
      <c r="J12" s="2"/>
      <c r="K12" s="2" t="s">
        <v>43</v>
      </c>
      <c r="L12" s="4" t="s">
        <v>44</v>
      </c>
      <c r="M12" s="4" t="s">
        <v>52</v>
      </c>
      <c r="N12" s="4" t="s">
        <v>53</v>
      </c>
      <c r="O12" s="3">
        <v>25606</v>
      </c>
      <c r="P12" s="3">
        <v>28011</v>
      </c>
      <c r="Q12" s="3">
        <v>28202</v>
      </c>
      <c r="R12" s="3">
        <v>38894</v>
      </c>
      <c r="S12" s="3">
        <v>49926</v>
      </c>
      <c r="T12" s="4">
        <v>2923</v>
      </c>
      <c r="V12" s="25">
        <v>0.85</v>
      </c>
      <c r="W12" s="25">
        <v>0.93182561817005261</v>
      </c>
      <c r="X12" s="25">
        <v>0.83321313993018531</v>
      </c>
      <c r="Y12" s="7">
        <v>0.93336204303721304</v>
      </c>
      <c r="Z12" s="7">
        <v>0.89</v>
      </c>
      <c r="AA12" s="7">
        <v>0.91987349501909421</v>
      </c>
      <c r="AB12" s="7">
        <v>0.77</v>
      </c>
      <c r="AC12" s="25">
        <v>1</v>
      </c>
      <c r="AD12" s="25">
        <v>0.83</v>
      </c>
      <c r="AE12" s="25">
        <v>0.98</v>
      </c>
      <c r="AF12" s="25">
        <v>0.85394881078603857</v>
      </c>
      <c r="AG12" s="25"/>
      <c r="AH12" s="25">
        <v>0.94</v>
      </c>
      <c r="AI12" s="25">
        <v>0.86</v>
      </c>
      <c r="AJ12" s="25">
        <v>1.01</v>
      </c>
      <c r="AL12" s="41">
        <f t="shared" si="0"/>
        <v>43</v>
      </c>
    </row>
    <row r="13" spans="1:43" s="4" customFormat="1" x14ac:dyDescent="0.2">
      <c r="A13" s="17" t="s">
        <v>54</v>
      </c>
      <c r="B13" s="23" t="s">
        <v>55</v>
      </c>
      <c r="C13" s="1" t="s">
        <v>328</v>
      </c>
      <c r="D13" s="1" t="s">
        <v>514</v>
      </c>
      <c r="E13" s="4" t="s">
        <v>313</v>
      </c>
      <c r="F13" s="24">
        <v>2</v>
      </c>
      <c r="G13" s="2" t="s">
        <v>606</v>
      </c>
      <c r="H13" s="16" t="s">
        <v>467</v>
      </c>
      <c r="I13" s="16" t="s">
        <v>468</v>
      </c>
      <c r="J13" s="2"/>
      <c r="K13" s="2" t="s">
        <v>43</v>
      </c>
      <c r="L13" s="4" t="s">
        <v>44</v>
      </c>
      <c r="M13" s="4" t="s">
        <v>52</v>
      </c>
      <c r="N13" s="4" t="s">
        <v>53</v>
      </c>
      <c r="O13" s="3">
        <v>25606</v>
      </c>
      <c r="P13" s="3">
        <v>27390</v>
      </c>
      <c r="Q13" s="3">
        <v>27701</v>
      </c>
      <c r="R13" s="3">
        <v>38894</v>
      </c>
      <c r="S13" s="3">
        <v>49305</v>
      </c>
      <c r="T13" s="4">
        <v>2923</v>
      </c>
      <c r="V13" s="25">
        <v>0.92900000000000005</v>
      </c>
      <c r="W13" s="25">
        <v>0.81925612245827983</v>
      </c>
      <c r="X13" s="25">
        <v>0.91998673885106497</v>
      </c>
      <c r="Y13" s="7">
        <v>0.80842629808875399</v>
      </c>
      <c r="Z13" s="7">
        <v>0.98</v>
      </c>
      <c r="AA13" s="7">
        <v>0.72703451544399789</v>
      </c>
      <c r="AB13" s="7">
        <v>0.98</v>
      </c>
      <c r="AC13" s="25">
        <v>0.79</v>
      </c>
      <c r="AD13" s="25">
        <v>0.99</v>
      </c>
      <c r="AE13" s="25">
        <v>0.8</v>
      </c>
      <c r="AF13" s="25">
        <v>0.95321099000219667</v>
      </c>
      <c r="AG13" s="25"/>
      <c r="AH13" s="25">
        <v>0.86</v>
      </c>
      <c r="AI13" s="25">
        <v>0.98</v>
      </c>
      <c r="AJ13" s="25">
        <v>0.99</v>
      </c>
      <c r="AL13" s="41">
        <f t="shared" si="0"/>
        <v>45</v>
      </c>
    </row>
    <row r="14" spans="1:43" s="4" customFormat="1" x14ac:dyDescent="0.2">
      <c r="A14" s="17" t="s">
        <v>56</v>
      </c>
      <c r="B14" s="23" t="s">
        <v>57</v>
      </c>
      <c r="C14" s="1" t="s">
        <v>329</v>
      </c>
      <c r="D14" s="1" t="s">
        <v>515</v>
      </c>
      <c r="E14" s="4" t="s">
        <v>58</v>
      </c>
      <c r="F14" s="24">
        <v>3</v>
      </c>
      <c r="G14" s="2" t="s">
        <v>35</v>
      </c>
      <c r="H14" s="16" t="s">
        <v>471</v>
      </c>
      <c r="I14" s="16" t="s">
        <v>472</v>
      </c>
      <c r="J14" s="2"/>
      <c r="K14" s="2" t="s">
        <v>20</v>
      </c>
      <c r="L14" s="4" t="s">
        <v>36</v>
      </c>
      <c r="M14" s="4" t="s">
        <v>37</v>
      </c>
      <c r="N14" s="4" t="s">
        <v>38</v>
      </c>
      <c r="O14" s="3">
        <v>27759</v>
      </c>
      <c r="P14" s="3">
        <v>31092</v>
      </c>
      <c r="Q14" s="3">
        <v>31306</v>
      </c>
      <c r="R14" s="3">
        <v>42327</v>
      </c>
      <c r="S14" s="3">
        <v>52901</v>
      </c>
      <c r="T14" s="4">
        <v>3645</v>
      </c>
      <c r="V14" s="25">
        <v>0.94299999999999995</v>
      </c>
      <c r="W14" s="25">
        <v>0.89311629857422425</v>
      </c>
      <c r="X14" s="25">
        <v>0.96512198303979124</v>
      </c>
      <c r="Y14" s="7">
        <v>0.87937312459230299</v>
      </c>
      <c r="Z14" s="7">
        <v>0.97</v>
      </c>
      <c r="AA14" s="7">
        <v>0.95827723418134381</v>
      </c>
      <c r="AB14" s="7">
        <v>0.88</v>
      </c>
      <c r="AC14" s="25">
        <v>0.88</v>
      </c>
      <c r="AD14" s="25">
        <v>1.01</v>
      </c>
      <c r="AE14" s="25">
        <v>0.94</v>
      </c>
      <c r="AF14" s="25">
        <v>0.94676538310797576</v>
      </c>
      <c r="AG14" s="25"/>
      <c r="AH14" s="25">
        <v>0.94</v>
      </c>
      <c r="AI14" s="25">
        <v>1.02</v>
      </c>
      <c r="AJ14" s="25">
        <v>0.94</v>
      </c>
      <c r="AL14" s="41">
        <f t="shared" si="0"/>
        <v>34</v>
      </c>
    </row>
    <row r="15" spans="1:43" s="4" customFormat="1" x14ac:dyDescent="0.2">
      <c r="A15" s="17" t="s">
        <v>59</v>
      </c>
      <c r="B15" s="23" t="s">
        <v>60</v>
      </c>
      <c r="C15" s="1" t="s">
        <v>330</v>
      </c>
      <c r="D15" s="1" t="s">
        <v>516</v>
      </c>
      <c r="E15" s="4" t="s">
        <v>58</v>
      </c>
      <c r="F15" s="24">
        <v>3</v>
      </c>
      <c r="G15" s="2" t="s">
        <v>35</v>
      </c>
      <c r="H15" s="16" t="s">
        <v>471</v>
      </c>
      <c r="I15" s="16" t="s">
        <v>472</v>
      </c>
      <c r="J15" s="2"/>
      <c r="K15" s="2" t="s">
        <v>20</v>
      </c>
      <c r="L15" s="4" t="s">
        <v>36</v>
      </c>
      <c r="M15" s="4" t="s">
        <v>37</v>
      </c>
      <c r="N15" s="4" t="s">
        <v>38</v>
      </c>
      <c r="O15" s="3">
        <v>27759</v>
      </c>
      <c r="P15" s="3">
        <v>31807</v>
      </c>
      <c r="Q15" s="3">
        <v>31991</v>
      </c>
      <c r="R15" s="3">
        <v>42327</v>
      </c>
      <c r="S15" s="3">
        <v>53637</v>
      </c>
      <c r="T15" s="4">
        <v>3645</v>
      </c>
      <c r="V15" s="25">
        <v>0.996</v>
      </c>
      <c r="W15" s="25">
        <v>0.89087811014816887</v>
      </c>
      <c r="X15" s="25">
        <v>0.8613851458391576</v>
      </c>
      <c r="Y15" s="7">
        <v>0.93575491566489599</v>
      </c>
      <c r="Z15" s="7">
        <v>0.94</v>
      </c>
      <c r="AA15" s="7">
        <v>0.86327350666293912</v>
      </c>
      <c r="AB15" s="7">
        <v>0.94</v>
      </c>
      <c r="AC15" s="25">
        <v>0.93</v>
      </c>
      <c r="AD15" s="25">
        <v>0.96</v>
      </c>
      <c r="AE15" s="25">
        <v>1.02</v>
      </c>
      <c r="AF15" s="25">
        <v>0.96139728283178116</v>
      </c>
      <c r="AG15" s="25"/>
      <c r="AH15" s="25">
        <v>0.96</v>
      </c>
      <c r="AI15" s="25">
        <v>0.96</v>
      </c>
      <c r="AJ15" s="25">
        <v>1.01</v>
      </c>
      <c r="AL15" s="41">
        <f t="shared" si="0"/>
        <v>32</v>
      </c>
    </row>
    <row r="16" spans="1:43" s="4" customFormat="1" x14ac:dyDescent="0.2">
      <c r="A16" s="17" t="s">
        <v>61</v>
      </c>
      <c r="B16" s="23" t="s">
        <v>62</v>
      </c>
      <c r="C16" s="1" t="s">
        <v>331</v>
      </c>
      <c r="D16" s="1" t="s">
        <v>517</v>
      </c>
      <c r="E16" s="4" t="s">
        <v>63</v>
      </c>
      <c r="F16" s="24">
        <v>4</v>
      </c>
      <c r="G16" s="2" t="s">
        <v>64</v>
      </c>
      <c r="H16" s="16" t="s">
        <v>459</v>
      </c>
      <c r="I16" s="27" t="s">
        <v>460</v>
      </c>
      <c r="J16" s="22" t="s">
        <v>493</v>
      </c>
      <c r="K16" s="2" t="s">
        <v>20</v>
      </c>
      <c r="L16" s="4" t="s">
        <v>36</v>
      </c>
      <c r="M16" s="4" t="s">
        <v>22</v>
      </c>
      <c r="N16" s="4" t="s">
        <v>65</v>
      </c>
      <c r="O16" s="3">
        <v>27866</v>
      </c>
      <c r="P16" s="3">
        <v>30973</v>
      </c>
      <c r="Q16" s="3">
        <v>31035</v>
      </c>
      <c r="R16" s="3">
        <v>42069</v>
      </c>
      <c r="S16" s="3">
        <v>52888</v>
      </c>
      <c r="T16" s="4">
        <v>3565</v>
      </c>
      <c r="V16" s="25">
        <v>0.999</v>
      </c>
      <c r="W16" s="25">
        <v>0.76695768867018366</v>
      </c>
      <c r="X16" s="25">
        <v>0.87095829454271401</v>
      </c>
      <c r="Y16" s="7">
        <v>0.96423153935954897</v>
      </c>
      <c r="Z16" s="7">
        <v>0.89</v>
      </c>
      <c r="AA16" s="7">
        <v>0.77277406496135714</v>
      </c>
      <c r="AB16" s="7">
        <v>1.03</v>
      </c>
      <c r="AC16" s="25">
        <v>0.9</v>
      </c>
      <c r="AD16" s="25">
        <v>0.86</v>
      </c>
      <c r="AE16" s="25">
        <v>0.98</v>
      </c>
      <c r="AF16" s="25">
        <v>0.9</v>
      </c>
      <c r="AG16" s="25"/>
      <c r="AH16" s="25">
        <v>0.77</v>
      </c>
      <c r="AI16" s="25">
        <v>0.78</v>
      </c>
      <c r="AJ16" s="25">
        <v>0.97</v>
      </c>
      <c r="AL16" s="41">
        <f t="shared" si="0"/>
        <v>35</v>
      </c>
    </row>
    <row r="17" spans="1:38" s="4" customFormat="1" ht="51" x14ac:dyDescent="0.2">
      <c r="A17" s="17" t="s">
        <v>66</v>
      </c>
      <c r="B17" s="23" t="s">
        <v>67</v>
      </c>
      <c r="C17" s="1" t="s">
        <v>332</v>
      </c>
      <c r="D17" s="1" t="s">
        <v>518</v>
      </c>
      <c r="E17" s="4" t="s">
        <v>68</v>
      </c>
      <c r="F17" s="24">
        <v>1</v>
      </c>
      <c r="G17" s="16" t="s">
        <v>438</v>
      </c>
      <c r="H17" s="16" t="s">
        <v>471</v>
      </c>
      <c r="I17" s="16" t="s">
        <v>472</v>
      </c>
      <c r="J17" s="16"/>
      <c r="K17" s="2" t="s">
        <v>20</v>
      </c>
      <c r="L17" s="4" t="s">
        <v>24</v>
      </c>
      <c r="M17" s="4" t="s">
        <v>22</v>
      </c>
      <c r="N17" s="4" t="s">
        <v>22</v>
      </c>
      <c r="O17" s="3">
        <v>25391</v>
      </c>
      <c r="P17" s="3">
        <v>27241</v>
      </c>
      <c r="Q17" s="3">
        <v>27522</v>
      </c>
      <c r="R17" s="3">
        <v>36608</v>
      </c>
      <c r="S17" s="3">
        <v>49156</v>
      </c>
      <c r="T17" s="4">
        <v>2737</v>
      </c>
      <c r="V17" s="25">
        <v>0.91900000000000004</v>
      </c>
      <c r="W17" s="25">
        <v>0.97400107937644875</v>
      </c>
      <c r="X17" s="25">
        <v>0.8936489638980909</v>
      </c>
      <c r="Y17" s="7">
        <v>0.96642679141671906</v>
      </c>
      <c r="Z17" s="7">
        <v>0.91</v>
      </c>
      <c r="AA17" s="7">
        <v>0.97184033684503734</v>
      </c>
      <c r="AB17" s="7">
        <v>0.81</v>
      </c>
      <c r="AC17" s="25">
        <v>1.01</v>
      </c>
      <c r="AD17" s="25">
        <v>0.9</v>
      </c>
      <c r="AE17" s="25">
        <v>0.98</v>
      </c>
      <c r="AF17" s="25">
        <v>0.93360820047696846</v>
      </c>
      <c r="AG17" s="25"/>
      <c r="AH17" s="25">
        <v>1</v>
      </c>
      <c r="AI17" s="25">
        <v>0.92</v>
      </c>
      <c r="AJ17" s="25">
        <v>1.02</v>
      </c>
      <c r="AL17" s="41">
        <f t="shared" si="0"/>
        <v>45</v>
      </c>
    </row>
    <row r="18" spans="1:38" s="4" customFormat="1" ht="51" x14ac:dyDescent="0.2">
      <c r="A18" s="17" t="s">
        <v>69</v>
      </c>
      <c r="B18" s="23" t="s">
        <v>70</v>
      </c>
      <c r="C18" s="1" t="s">
        <v>333</v>
      </c>
      <c r="D18" s="1" t="s">
        <v>519</v>
      </c>
      <c r="E18" s="4" t="s">
        <v>68</v>
      </c>
      <c r="F18" s="24">
        <v>1</v>
      </c>
      <c r="G18" s="16" t="s">
        <v>438</v>
      </c>
      <c r="H18" s="16" t="s">
        <v>471</v>
      </c>
      <c r="I18" s="16" t="s">
        <v>472</v>
      </c>
      <c r="J18" s="2"/>
      <c r="K18" s="2" t="s">
        <v>20</v>
      </c>
      <c r="L18" s="4" t="s">
        <v>24</v>
      </c>
      <c r="M18" s="4" t="s">
        <v>22</v>
      </c>
      <c r="N18" s="4" t="s">
        <v>22</v>
      </c>
      <c r="O18" s="3">
        <v>25391</v>
      </c>
      <c r="P18" s="3">
        <v>27985</v>
      </c>
      <c r="Q18" s="3">
        <v>28216</v>
      </c>
      <c r="R18" s="3">
        <v>36608</v>
      </c>
      <c r="S18" s="3">
        <v>49900</v>
      </c>
      <c r="T18" s="4">
        <v>2737</v>
      </c>
      <c r="V18" s="25">
        <v>0.998</v>
      </c>
      <c r="W18" s="25">
        <v>0.91153569513154797</v>
      </c>
      <c r="X18" s="25">
        <v>0.94904716077971418</v>
      </c>
      <c r="Y18" s="7">
        <v>0.86106767113263105</v>
      </c>
      <c r="Z18" s="7">
        <v>1</v>
      </c>
      <c r="AA18" s="7">
        <v>0.80811843074748513</v>
      </c>
      <c r="AB18" s="7">
        <v>1.01</v>
      </c>
      <c r="AC18" s="25">
        <v>0.92</v>
      </c>
      <c r="AD18" s="25">
        <v>0.97</v>
      </c>
      <c r="AE18" s="25">
        <v>0.93</v>
      </c>
      <c r="AF18" s="25">
        <v>0.99155115924756676</v>
      </c>
      <c r="AG18" s="25"/>
      <c r="AH18" s="25">
        <v>0.94</v>
      </c>
      <c r="AI18" s="25">
        <v>1</v>
      </c>
      <c r="AJ18" s="25">
        <v>0.82</v>
      </c>
      <c r="AL18" s="41">
        <f t="shared" si="0"/>
        <v>43</v>
      </c>
    </row>
    <row r="19" spans="1:38" s="4" customFormat="1" x14ac:dyDescent="0.2">
      <c r="A19" s="17" t="s">
        <v>71</v>
      </c>
      <c r="B19" s="23" t="s">
        <v>72</v>
      </c>
      <c r="C19" s="1" t="s">
        <v>334</v>
      </c>
      <c r="D19" s="1" t="s">
        <v>520</v>
      </c>
      <c r="E19" s="4" t="s">
        <v>73</v>
      </c>
      <c r="F19" s="24">
        <v>2</v>
      </c>
      <c r="G19" s="2" t="s">
        <v>74</v>
      </c>
      <c r="H19" s="16" t="s">
        <v>467</v>
      </c>
      <c r="I19" s="16" t="s">
        <v>468</v>
      </c>
      <c r="J19" s="2"/>
      <c r="K19" s="2" t="s">
        <v>75</v>
      </c>
      <c r="L19" s="4" t="s">
        <v>36</v>
      </c>
      <c r="M19" s="4" t="s">
        <v>76</v>
      </c>
      <c r="N19" s="4" t="s">
        <v>76</v>
      </c>
      <c r="O19" s="3">
        <v>27613</v>
      </c>
      <c r="P19" s="3">
        <v>31064</v>
      </c>
      <c r="Q19" s="3">
        <v>31227</v>
      </c>
      <c r="R19" s="3">
        <v>37960</v>
      </c>
      <c r="S19" s="3">
        <v>52570</v>
      </c>
      <c r="T19" s="4">
        <v>3469</v>
      </c>
      <c r="V19" s="25">
        <v>0.92600000000000005</v>
      </c>
      <c r="W19" s="25">
        <v>0.90275535724435851</v>
      </c>
      <c r="X19" s="25">
        <v>0.97030684552568258</v>
      </c>
      <c r="Y19" s="7">
        <v>0.87946455976809002</v>
      </c>
      <c r="Z19" s="7">
        <v>0.86</v>
      </c>
      <c r="AA19" s="7">
        <v>0.95685897800261466</v>
      </c>
      <c r="AB19" s="7">
        <v>0.89</v>
      </c>
      <c r="AC19" s="25">
        <v>0.89</v>
      </c>
      <c r="AD19" s="25">
        <v>1</v>
      </c>
      <c r="AE19" s="25">
        <v>0.91</v>
      </c>
      <c r="AF19" s="25">
        <v>0.89</v>
      </c>
      <c r="AG19" s="25"/>
      <c r="AH19" s="25">
        <v>0.93</v>
      </c>
      <c r="AI19" s="25">
        <v>0.98</v>
      </c>
      <c r="AJ19" s="25">
        <v>0.83</v>
      </c>
      <c r="AL19" s="41">
        <f t="shared" si="0"/>
        <v>34</v>
      </c>
    </row>
    <row r="20" spans="1:38" s="4" customFormat="1" x14ac:dyDescent="0.2">
      <c r="A20" s="17" t="s">
        <v>77</v>
      </c>
      <c r="B20" s="23" t="s">
        <v>78</v>
      </c>
      <c r="C20" s="1" t="s">
        <v>335</v>
      </c>
      <c r="D20" s="1" t="s">
        <v>521</v>
      </c>
      <c r="E20" s="4" t="s">
        <v>73</v>
      </c>
      <c r="F20" s="24">
        <v>2</v>
      </c>
      <c r="G20" s="2" t="s">
        <v>74</v>
      </c>
      <c r="H20" s="16" t="s">
        <v>467</v>
      </c>
      <c r="I20" s="16" t="s">
        <v>468</v>
      </c>
      <c r="J20" s="2"/>
      <c r="K20" s="2" t="s">
        <v>75</v>
      </c>
      <c r="L20" s="4" t="s">
        <v>36</v>
      </c>
      <c r="M20" s="4" t="s">
        <v>76</v>
      </c>
      <c r="N20" s="4" t="s">
        <v>76</v>
      </c>
      <c r="O20" s="3">
        <v>27613</v>
      </c>
      <c r="P20" s="3">
        <v>31547</v>
      </c>
      <c r="Q20" s="3">
        <v>31643</v>
      </c>
      <c r="R20" s="3">
        <v>37960</v>
      </c>
      <c r="S20" s="3">
        <v>52570</v>
      </c>
      <c r="T20" s="4">
        <v>3469</v>
      </c>
      <c r="V20" s="25">
        <v>0.91300000000000003</v>
      </c>
      <c r="W20" s="25">
        <v>0.96415032493984354</v>
      </c>
      <c r="X20" s="25">
        <v>0.8825384148998654</v>
      </c>
      <c r="Y20" s="7">
        <v>0.86151774379961699</v>
      </c>
      <c r="Z20" s="7">
        <v>1</v>
      </c>
      <c r="AA20" s="7">
        <v>0.85882197464900811</v>
      </c>
      <c r="AB20" s="7">
        <v>0.92</v>
      </c>
      <c r="AC20" s="25">
        <v>1.01</v>
      </c>
      <c r="AD20" s="25">
        <v>0.92</v>
      </c>
      <c r="AE20" s="25">
        <v>0.9</v>
      </c>
      <c r="AF20" s="25">
        <v>1.0286541396629028</v>
      </c>
      <c r="AG20" s="25"/>
      <c r="AH20" s="25">
        <v>1.02</v>
      </c>
      <c r="AI20" s="25">
        <v>0.89</v>
      </c>
      <c r="AJ20" s="25">
        <v>0.94</v>
      </c>
      <c r="AL20" s="41">
        <f t="shared" si="0"/>
        <v>33</v>
      </c>
    </row>
    <row r="21" spans="1:38" s="4" customFormat="1" x14ac:dyDescent="0.2">
      <c r="A21" s="17" t="s">
        <v>79</v>
      </c>
      <c r="B21" s="23" t="s">
        <v>80</v>
      </c>
      <c r="C21" s="1" t="s">
        <v>336</v>
      </c>
      <c r="D21" s="1" t="s">
        <v>522</v>
      </c>
      <c r="E21" s="4" t="s">
        <v>299</v>
      </c>
      <c r="F21" s="24">
        <v>3</v>
      </c>
      <c r="G21" s="2" t="s">
        <v>35</v>
      </c>
      <c r="H21" s="16" t="s">
        <v>471</v>
      </c>
      <c r="I21" s="16" t="s">
        <v>472</v>
      </c>
      <c r="J21" s="2"/>
      <c r="K21" s="2" t="s">
        <v>81</v>
      </c>
      <c r="L21" s="4" t="s">
        <v>82</v>
      </c>
      <c r="M21" s="4" t="s">
        <v>37</v>
      </c>
      <c r="N21" s="4" t="s">
        <v>83</v>
      </c>
      <c r="O21" s="3">
        <v>27814</v>
      </c>
      <c r="P21" s="3">
        <v>31884</v>
      </c>
      <c r="Q21" s="3">
        <v>32105</v>
      </c>
      <c r="R21" s="3" t="s">
        <v>417</v>
      </c>
      <c r="S21" s="3">
        <v>46294</v>
      </c>
      <c r="T21" s="4">
        <v>3473</v>
      </c>
      <c r="V21" s="25">
        <v>0.877</v>
      </c>
      <c r="W21" s="25">
        <v>0.83743971238494197</v>
      </c>
      <c r="X21" s="25">
        <v>0.89422813796534806</v>
      </c>
      <c r="Y21" s="7">
        <v>0.86908128094630499</v>
      </c>
      <c r="Z21" s="7">
        <v>0.97</v>
      </c>
      <c r="AA21" s="7">
        <v>0.82211321632921652</v>
      </c>
      <c r="AB21" s="7">
        <v>1</v>
      </c>
      <c r="AC21" s="25">
        <v>0.93</v>
      </c>
      <c r="AD21" s="25">
        <v>0.92</v>
      </c>
      <c r="AE21" s="25">
        <v>0.97</v>
      </c>
      <c r="AF21" s="25">
        <v>0.99316372311201229</v>
      </c>
      <c r="AG21" s="25"/>
      <c r="AH21" s="25">
        <v>0.94</v>
      </c>
      <c r="AI21" s="25">
        <v>0.88</v>
      </c>
      <c r="AJ21" s="25">
        <v>0.97</v>
      </c>
      <c r="AL21" s="41">
        <f t="shared" si="0"/>
        <v>32</v>
      </c>
    </row>
    <row r="22" spans="1:38" s="4" customFormat="1" x14ac:dyDescent="0.2">
      <c r="A22" s="17" t="s">
        <v>84</v>
      </c>
      <c r="B22" s="23" t="s">
        <v>84</v>
      </c>
      <c r="C22" s="1" t="s">
        <v>337</v>
      </c>
      <c r="D22" s="1" t="s">
        <v>523</v>
      </c>
      <c r="E22" s="4" t="s">
        <v>300</v>
      </c>
      <c r="F22" s="24">
        <v>4</v>
      </c>
      <c r="G22" s="2" t="s">
        <v>85</v>
      </c>
      <c r="H22" s="16" t="s">
        <v>85</v>
      </c>
      <c r="I22" s="16" t="s">
        <v>469</v>
      </c>
      <c r="J22" s="2"/>
      <c r="K22" s="2" t="s">
        <v>86</v>
      </c>
      <c r="L22" s="4" t="s">
        <v>87</v>
      </c>
      <c r="M22" s="4" t="s">
        <v>88</v>
      </c>
      <c r="N22" s="4" t="s">
        <v>22</v>
      </c>
      <c r="O22" s="3">
        <v>26742</v>
      </c>
      <c r="P22" s="3">
        <v>30785</v>
      </c>
      <c r="Q22" s="3">
        <v>31029</v>
      </c>
      <c r="R22" s="3">
        <v>41051</v>
      </c>
      <c r="S22" s="3">
        <v>52585</v>
      </c>
      <c r="T22" s="4">
        <v>3544</v>
      </c>
      <c r="V22" s="25">
        <v>0.95899999999999996</v>
      </c>
      <c r="W22" s="25">
        <v>0.77323620624048706</v>
      </c>
      <c r="X22" s="25">
        <v>0.9156794140030442</v>
      </c>
      <c r="Y22" s="7">
        <v>0.77634246575342503</v>
      </c>
      <c r="Z22" s="7">
        <v>0.98</v>
      </c>
      <c r="AA22" s="7">
        <v>0.80487918569254191</v>
      </c>
      <c r="AB22" s="7">
        <v>0.97</v>
      </c>
      <c r="AC22" s="25">
        <v>0.5</v>
      </c>
      <c r="AD22" s="25">
        <v>0.95</v>
      </c>
      <c r="AE22" s="25">
        <v>0.67</v>
      </c>
      <c r="AF22" s="25">
        <v>0.93</v>
      </c>
      <c r="AG22" s="25"/>
      <c r="AH22" s="25">
        <v>0.83</v>
      </c>
      <c r="AI22" s="25">
        <v>0.91</v>
      </c>
      <c r="AJ22" s="25">
        <v>0.79</v>
      </c>
      <c r="AL22" s="41">
        <f t="shared" si="0"/>
        <v>35</v>
      </c>
    </row>
    <row r="23" spans="1:38" s="4" customFormat="1" ht="51" x14ac:dyDescent="0.2">
      <c r="A23" s="6" t="s">
        <v>451</v>
      </c>
      <c r="B23" s="23" t="s">
        <v>89</v>
      </c>
      <c r="C23" s="1" t="s">
        <v>338</v>
      </c>
      <c r="D23" s="1" t="s">
        <v>524</v>
      </c>
      <c r="E23" s="4" t="s">
        <v>298</v>
      </c>
      <c r="F23" s="24">
        <v>4</v>
      </c>
      <c r="G23" s="16" t="s">
        <v>601</v>
      </c>
      <c r="H23" s="16" t="s">
        <v>602</v>
      </c>
      <c r="I23" s="16" t="s">
        <v>500</v>
      </c>
      <c r="J23" s="2" t="s">
        <v>501</v>
      </c>
      <c r="K23" s="2" t="s">
        <v>20</v>
      </c>
      <c r="L23" s="4" t="s">
        <v>36</v>
      </c>
      <c r="M23" s="4" t="s">
        <v>90</v>
      </c>
      <c r="N23" s="4" t="s">
        <v>53</v>
      </c>
      <c r="O23" s="3">
        <v>27382</v>
      </c>
      <c r="P23" s="3">
        <v>32980</v>
      </c>
      <c r="Q23" s="3">
        <v>33098</v>
      </c>
      <c r="R23" s="3" t="s">
        <v>417</v>
      </c>
      <c r="S23" s="3">
        <v>47522</v>
      </c>
      <c r="T23" s="4">
        <v>3612</v>
      </c>
      <c r="V23" s="25">
        <v>0.999</v>
      </c>
      <c r="W23" s="25">
        <v>0.91482402239885752</v>
      </c>
      <c r="X23" s="25">
        <v>0.91884369656312825</v>
      </c>
      <c r="Y23" s="7">
        <v>0.99636469549204199</v>
      </c>
      <c r="Z23" s="7">
        <v>0.85</v>
      </c>
      <c r="AA23" s="7">
        <v>0.93626961309356038</v>
      </c>
      <c r="AB23" s="7">
        <v>0.98</v>
      </c>
      <c r="AC23" s="25">
        <v>0.91</v>
      </c>
      <c r="AD23" s="25">
        <v>0.91</v>
      </c>
      <c r="AE23" s="25">
        <v>1</v>
      </c>
      <c r="AF23" s="25">
        <v>0.9561564504632929</v>
      </c>
      <c r="AG23" s="25"/>
      <c r="AH23" s="25">
        <v>0.92</v>
      </c>
      <c r="AI23" s="25">
        <v>0.9</v>
      </c>
      <c r="AJ23" s="25">
        <v>1.01</v>
      </c>
      <c r="AL23" s="41">
        <f t="shared" si="0"/>
        <v>29</v>
      </c>
    </row>
    <row r="24" spans="1:38" s="4" customFormat="1" ht="51" x14ac:dyDescent="0.2">
      <c r="A24" s="6" t="s">
        <v>452</v>
      </c>
      <c r="B24" s="23" t="s">
        <v>91</v>
      </c>
      <c r="C24" s="1" t="s">
        <v>339</v>
      </c>
      <c r="D24" s="1" t="s">
        <v>525</v>
      </c>
      <c r="E24" s="4" t="s">
        <v>298</v>
      </c>
      <c r="F24" s="24">
        <v>4</v>
      </c>
      <c r="G24" s="16" t="s">
        <v>601</v>
      </c>
      <c r="H24" s="16" t="s">
        <v>602</v>
      </c>
      <c r="I24" s="16" t="s">
        <v>500</v>
      </c>
      <c r="J24" s="2" t="s">
        <v>501</v>
      </c>
      <c r="K24" s="2" t="s">
        <v>20</v>
      </c>
      <c r="L24" s="4" t="s">
        <v>36</v>
      </c>
      <c r="M24" s="4" t="s">
        <v>22</v>
      </c>
      <c r="N24" s="4" t="s">
        <v>53</v>
      </c>
      <c r="O24" s="3">
        <v>27382</v>
      </c>
      <c r="P24" s="3">
        <v>34065</v>
      </c>
      <c r="Q24" s="3">
        <v>34184</v>
      </c>
      <c r="R24" s="3" t="s">
        <v>417</v>
      </c>
      <c r="S24" s="3">
        <v>48612</v>
      </c>
      <c r="T24" s="4">
        <v>3612</v>
      </c>
      <c r="V24" s="25">
        <v>0.92700000000000005</v>
      </c>
      <c r="W24" s="25">
        <v>0.68240289757032524</v>
      </c>
      <c r="X24" s="25">
        <v>0.99644108085762073</v>
      </c>
      <c r="Y24" s="7">
        <v>0.87842381193979402</v>
      </c>
      <c r="Z24" s="7">
        <v>0.93</v>
      </c>
      <c r="AA24" s="7">
        <v>0.98859838021684798</v>
      </c>
      <c r="AB24" s="7">
        <v>0.91</v>
      </c>
      <c r="AC24" s="25">
        <v>0.92</v>
      </c>
      <c r="AD24" s="25">
        <v>1.04</v>
      </c>
      <c r="AE24" s="25">
        <v>0.94</v>
      </c>
      <c r="AF24" s="25">
        <v>0.94785251841292473</v>
      </c>
      <c r="AG24" s="25"/>
      <c r="AH24" s="25">
        <v>0.92</v>
      </c>
      <c r="AI24" s="25">
        <v>0.99</v>
      </c>
      <c r="AJ24" s="25">
        <v>0.83</v>
      </c>
      <c r="AL24" s="41">
        <f>DATEDIF(P24,$AM$3, "y")</f>
        <v>26</v>
      </c>
    </row>
    <row r="25" spans="1:38" s="4" customFormat="1" x14ac:dyDescent="0.2">
      <c r="A25" s="6" t="s">
        <v>92</v>
      </c>
      <c r="B25" s="23" t="s">
        <v>93</v>
      </c>
      <c r="C25" s="1" t="s">
        <v>340</v>
      </c>
      <c r="D25" s="1" t="s">
        <v>526</v>
      </c>
      <c r="E25" s="4" t="s">
        <v>94</v>
      </c>
      <c r="F25" s="24">
        <v>4</v>
      </c>
      <c r="G25" s="2" t="s">
        <v>95</v>
      </c>
      <c r="H25" s="16" t="s">
        <v>95</v>
      </c>
      <c r="I25" s="16" t="s">
        <v>494</v>
      </c>
      <c r="J25" s="2"/>
      <c r="K25" s="2" t="s">
        <v>43</v>
      </c>
      <c r="L25" s="4" t="s">
        <v>44</v>
      </c>
      <c r="M25" s="4" t="s">
        <v>88</v>
      </c>
      <c r="N25" s="4" t="s">
        <v>88</v>
      </c>
      <c r="O25" s="3">
        <v>24993</v>
      </c>
      <c r="P25" s="3">
        <v>27047</v>
      </c>
      <c r="Q25" s="3">
        <v>27211</v>
      </c>
      <c r="R25" s="3">
        <v>40511</v>
      </c>
      <c r="S25" s="3">
        <v>48962</v>
      </c>
      <c r="T25" s="4">
        <v>2419</v>
      </c>
      <c r="V25" s="25">
        <v>0.81100000000000005</v>
      </c>
      <c r="W25" s="25">
        <v>0.98517506655493414</v>
      </c>
      <c r="X25" s="25">
        <v>0.84445755590899507</v>
      </c>
      <c r="Y25" s="7">
        <v>0.96921812916502803</v>
      </c>
      <c r="Z25" s="7">
        <v>0.88</v>
      </c>
      <c r="AA25" s="7">
        <v>0.96968672150679236</v>
      </c>
      <c r="AB25" s="7">
        <v>0.87</v>
      </c>
      <c r="AC25" s="25">
        <v>0.86</v>
      </c>
      <c r="AD25" s="25">
        <v>1</v>
      </c>
      <c r="AE25" s="25">
        <v>0.72</v>
      </c>
      <c r="AF25" s="25">
        <v>0.89615132615495763</v>
      </c>
      <c r="AG25" s="25"/>
      <c r="AH25" s="25">
        <v>0.89</v>
      </c>
      <c r="AI25" s="25">
        <v>0.93</v>
      </c>
      <c r="AJ25" s="25">
        <v>0.68</v>
      </c>
      <c r="AL25" s="41">
        <f t="shared" si="0"/>
        <v>45</v>
      </c>
    </row>
    <row r="26" spans="1:38" s="4" customFormat="1" x14ac:dyDescent="0.2">
      <c r="A26" s="6" t="s">
        <v>97</v>
      </c>
      <c r="B26" s="23" t="s">
        <v>98</v>
      </c>
      <c r="C26" s="1" t="s">
        <v>341</v>
      </c>
      <c r="D26" s="1" t="s">
        <v>603</v>
      </c>
      <c r="E26" s="4" t="s">
        <v>99</v>
      </c>
      <c r="F26" s="24">
        <v>3</v>
      </c>
      <c r="G26" s="2" t="s">
        <v>604</v>
      </c>
      <c r="H26" s="16" t="s">
        <v>605</v>
      </c>
      <c r="I26" s="16" t="s">
        <v>473</v>
      </c>
      <c r="J26" s="2"/>
      <c r="K26" s="2" t="s">
        <v>20</v>
      </c>
      <c r="L26" s="4" t="s">
        <v>439</v>
      </c>
      <c r="M26" s="4" t="s">
        <v>22</v>
      </c>
      <c r="N26" s="4" t="s">
        <v>100</v>
      </c>
      <c r="O26" s="3">
        <v>26016</v>
      </c>
      <c r="P26" s="3">
        <v>28237</v>
      </c>
      <c r="Q26" s="3">
        <v>28702</v>
      </c>
      <c r="R26" s="3">
        <v>42346</v>
      </c>
      <c r="S26" s="3">
        <v>50152</v>
      </c>
      <c r="T26" s="4">
        <v>2817</v>
      </c>
      <c r="V26" s="25">
        <v>0.92700000000000005</v>
      </c>
      <c r="W26" s="25">
        <v>0.97191324200913243</v>
      </c>
      <c r="X26" s="25">
        <v>0.78910724423053191</v>
      </c>
      <c r="Y26" s="7">
        <v>0.97419363198815301</v>
      </c>
      <c r="Z26" s="7">
        <v>0.74</v>
      </c>
      <c r="AA26" s="7">
        <v>0.94777588547451563</v>
      </c>
      <c r="AB26" s="7">
        <v>0.91</v>
      </c>
      <c r="AC26" s="25">
        <v>0.81</v>
      </c>
      <c r="AD26" s="25">
        <v>0.66</v>
      </c>
      <c r="AE26" s="25">
        <v>0.99</v>
      </c>
      <c r="AF26" s="25">
        <v>0.97318477488286703</v>
      </c>
      <c r="AG26" s="25"/>
      <c r="AH26" s="25">
        <v>0.94</v>
      </c>
      <c r="AI26" s="25">
        <v>0.75</v>
      </c>
      <c r="AJ26" s="25">
        <v>-8.9999999999999993E-3</v>
      </c>
      <c r="AL26" s="41">
        <f t="shared" si="0"/>
        <v>42</v>
      </c>
    </row>
    <row r="27" spans="1:38" s="4" customFormat="1" x14ac:dyDescent="0.2">
      <c r="A27" s="6" t="s">
        <v>101</v>
      </c>
      <c r="B27" s="23" t="s">
        <v>102</v>
      </c>
      <c r="C27" s="1" t="s">
        <v>342</v>
      </c>
      <c r="D27" s="1" t="s">
        <v>531</v>
      </c>
      <c r="E27" s="4" t="s">
        <v>103</v>
      </c>
      <c r="F27" s="24">
        <v>4</v>
      </c>
      <c r="G27" s="2" t="s">
        <v>104</v>
      </c>
      <c r="H27" s="16" t="s">
        <v>480</v>
      </c>
      <c r="I27" s="16" t="s">
        <v>481</v>
      </c>
      <c r="J27" s="2" t="s">
        <v>493</v>
      </c>
      <c r="K27" s="2" t="s">
        <v>20</v>
      </c>
      <c r="L27" s="4" t="s">
        <v>36</v>
      </c>
      <c r="M27" s="4" t="s">
        <v>105</v>
      </c>
      <c r="N27" s="4" t="s">
        <v>105</v>
      </c>
      <c r="O27" s="3">
        <v>24951</v>
      </c>
      <c r="P27" s="3">
        <v>30988</v>
      </c>
      <c r="Q27" s="3">
        <v>31174</v>
      </c>
      <c r="R27" s="3" t="s">
        <v>607</v>
      </c>
      <c r="S27" s="3">
        <v>45598</v>
      </c>
      <c r="T27" s="4">
        <v>3411</v>
      </c>
      <c r="V27" s="25">
        <v>0.98099999999999998</v>
      </c>
      <c r="W27" s="25">
        <v>0.80693490688319724</v>
      </c>
      <c r="X27" s="25">
        <v>0.98194130903274357</v>
      </c>
      <c r="Y27" s="7">
        <v>0.86573510466037107</v>
      </c>
      <c r="Z27" s="7">
        <v>0.87</v>
      </c>
      <c r="AA27" s="7">
        <v>0.94782267818659605</v>
      </c>
      <c r="AB27" s="7">
        <v>0.84</v>
      </c>
      <c r="AC27" s="25">
        <v>1</v>
      </c>
      <c r="AD27" s="25">
        <v>0.88</v>
      </c>
      <c r="AE27" s="25">
        <v>0.84</v>
      </c>
      <c r="AF27" s="25">
        <v>0.98059884038066292</v>
      </c>
      <c r="AG27" s="25"/>
      <c r="AH27" s="25">
        <v>0.87</v>
      </c>
      <c r="AI27" s="25">
        <v>0.76</v>
      </c>
      <c r="AJ27" s="25">
        <v>1.01</v>
      </c>
      <c r="AL27" s="41">
        <f t="shared" si="0"/>
        <v>35</v>
      </c>
    </row>
    <row r="28" spans="1:38" s="4" customFormat="1" x14ac:dyDescent="0.2">
      <c r="A28" s="6" t="s">
        <v>106</v>
      </c>
      <c r="B28" s="23" t="s">
        <v>107</v>
      </c>
      <c r="C28" s="1" t="s">
        <v>343</v>
      </c>
      <c r="D28" s="1" t="s">
        <v>532</v>
      </c>
      <c r="E28" s="4" t="s">
        <v>103</v>
      </c>
      <c r="F28" s="24">
        <v>4</v>
      </c>
      <c r="G28" s="2" t="s">
        <v>104</v>
      </c>
      <c r="H28" s="16" t="s">
        <v>480</v>
      </c>
      <c r="I28" s="16" t="s">
        <v>481</v>
      </c>
      <c r="J28" s="2" t="s">
        <v>493</v>
      </c>
      <c r="K28" s="2" t="s">
        <v>20</v>
      </c>
      <c r="L28" s="4" t="s">
        <v>36</v>
      </c>
      <c r="M28" s="4" t="s">
        <v>105</v>
      </c>
      <c r="N28" s="4" t="s">
        <v>105</v>
      </c>
      <c r="O28" s="3">
        <v>25911</v>
      </c>
      <c r="P28" s="3">
        <v>31285</v>
      </c>
      <c r="Q28" s="3">
        <v>31484</v>
      </c>
      <c r="R28" s="3" t="s">
        <v>607</v>
      </c>
      <c r="S28" s="3">
        <v>45895</v>
      </c>
      <c r="T28" s="4">
        <v>3411</v>
      </c>
      <c r="V28" s="25">
        <v>0.871</v>
      </c>
      <c r="W28" s="25">
        <v>0.9521173641513283</v>
      </c>
      <c r="X28" s="25">
        <v>0.87657159613362834</v>
      </c>
      <c r="Y28" s="7">
        <v>0.95283495347487002</v>
      </c>
      <c r="Z28" s="7">
        <v>0.86</v>
      </c>
      <c r="AA28" s="7">
        <v>0.82275602551428706</v>
      </c>
      <c r="AB28" s="7">
        <v>0.97</v>
      </c>
      <c r="AC28" s="25">
        <v>0.89</v>
      </c>
      <c r="AD28" s="25">
        <v>1</v>
      </c>
      <c r="AE28" s="25">
        <v>0.84</v>
      </c>
      <c r="AF28" s="25">
        <v>0.73911166749758062</v>
      </c>
      <c r="AG28" s="25"/>
      <c r="AH28" s="25">
        <v>0.99</v>
      </c>
      <c r="AI28" s="25">
        <v>0.84</v>
      </c>
      <c r="AJ28" s="25">
        <v>0.81</v>
      </c>
      <c r="AL28" s="41">
        <f t="shared" si="0"/>
        <v>34</v>
      </c>
    </row>
    <row r="29" spans="1:38" s="4" customFormat="1" x14ac:dyDescent="0.2">
      <c r="A29" s="6" t="s">
        <v>453</v>
      </c>
      <c r="B29" s="23" t="s">
        <v>108</v>
      </c>
      <c r="C29" s="1" t="s">
        <v>344</v>
      </c>
      <c r="D29" s="1" t="s">
        <v>527</v>
      </c>
      <c r="E29" s="4" t="s">
        <v>301</v>
      </c>
      <c r="F29" s="24">
        <v>3</v>
      </c>
      <c r="G29" s="2" t="s">
        <v>109</v>
      </c>
      <c r="H29" s="16" t="s">
        <v>476</v>
      </c>
      <c r="I29" s="16" t="s">
        <v>477</v>
      </c>
      <c r="J29" s="2"/>
      <c r="K29" s="2" t="s">
        <v>75</v>
      </c>
      <c r="L29" s="4" t="s">
        <v>36</v>
      </c>
      <c r="M29" s="4" t="s">
        <v>110</v>
      </c>
      <c r="N29" s="4" t="s">
        <v>110</v>
      </c>
      <c r="O29" s="3">
        <v>25287</v>
      </c>
      <c r="P29" s="3">
        <v>27327</v>
      </c>
      <c r="Q29" s="3">
        <v>27634</v>
      </c>
      <c r="R29" s="3">
        <v>38594</v>
      </c>
      <c r="S29" s="3">
        <v>49242</v>
      </c>
      <c r="T29" s="4">
        <v>3304</v>
      </c>
      <c r="V29" s="25">
        <v>0.999</v>
      </c>
      <c r="W29" s="25">
        <v>0.71952877267250126</v>
      </c>
      <c r="X29" s="25">
        <v>0.823636578037798</v>
      </c>
      <c r="Y29" s="7">
        <v>0.775159143518519</v>
      </c>
      <c r="Z29" s="7">
        <v>0.94</v>
      </c>
      <c r="AA29" s="7">
        <v>0.77789510400811768</v>
      </c>
      <c r="AB29" s="7">
        <v>1.04</v>
      </c>
      <c r="AC29" s="25">
        <v>0.87</v>
      </c>
      <c r="AD29" s="25">
        <v>0.88</v>
      </c>
      <c r="AE29" s="25">
        <v>0.03</v>
      </c>
      <c r="AF29" s="25">
        <v>0.63631393054494978</v>
      </c>
      <c r="AG29" s="25"/>
      <c r="AH29" s="25">
        <v>0.91</v>
      </c>
      <c r="AI29" s="25">
        <v>0.99</v>
      </c>
      <c r="AJ29" s="25">
        <v>0.74</v>
      </c>
      <c r="AL29" s="41">
        <f t="shared" si="0"/>
        <v>45</v>
      </c>
    </row>
    <row r="30" spans="1:38" s="4" customFormat="1" x14ac:dyDescent="0.2">
      <c r="A30" s="6" t="s">
        <v>454</v>
      </c>
      <c r="B30" s="23" t="s">
        <v>111</v>
      </c>
      <c r="C30" s="1" t="s">
        <v>345</v>
      </c>
      <c r="D30" s="1" t="s">
        <v>528</v>
      </c>
      <c r="E30" s="4" t="s">
        <v>301</v>
      </c>
      <c r="F30" s="24">
        <v>3</v>
      </c>
      <c r="G30" s="2" t="s">
        <v>109</v>
      </c>
      <c r="H30" s="16" t="s">
        <v>476</v>
      </c>
      <c r="I30" s="16" t="s">
        <v>477</v>
      </c>
      <c r="J30" s="2"/>
      <c r="K30" s="2" t="s">
        <v>75</v>
      </c>
      <c r="L30" s="4" t="s">
        <v>36</v>
      </c>
      <c r="M30" s="4" t="s">
        <v>110</v>
      </c>
      <c r="N30" s="4" t="s">
        <v>110</v>
      </c>
      <c r="O30" s="3">
        <v>25287</v>
      </c>
      <c r="P30" s="3">
        <v>28482</v>
      </c>
      <c r="Q30" s="3">
        <v>28672</v>
      </c>
      <c r="R30" s="3">
        <v>38594</v>
      </c>
      <c r="S30" s="3">
        <v>50397</v>
      </c>
      <c r="T30" s="4">
        <v>3468</v>
      </c>
      <c r="V30" s="25">
        <v>0.79400000000000004</v>
      </c>
      <c r="W30" s="25">
        <v>1.040884506724379</v>
      </c>
      <c r="X30" s="25">
        <v>0.71012203428083198</v>
      </c>
      <c r="Y30" s="7">
        <v>0.79215341337298995</v>
      </c>
      <c r="Z30" s="7">
        <v>1.01</v>
      </c>
      <c r="AA30" s="7">
        <v>0.84936554667569431</v>
      </c>
      <c r="AB30" s="7">
        <v>0.91</v>
      </c>
      <c r="AC30" s="25">
        <v>1.04</v>
      </c>
      <c r="AD30" s="25">
        <v>0.84</v>
      </c>
      <c r="AE30" s="25">
        <v>0.87</v>
      </c>
      <c r="AF30" s="25">
        <v>1.0091890916589339</v>
      </c>
      <c r="AG30" s="25"/>
      <c r="AH30" s="25">
        <v>1</v>
      </c>
      <c r="AI30" s="25">
        <v>0.84</v>
      </c>
      <c r="AJ30" s="25">
        <v>0.75</v>
      </c>
      <c r="AL30" s="41">
        <f t="shared" si="0"/>
        <v>42</v>
      </c>
    </row>
    <row r="31" spans="1:38" s="4" customFormat="1" ht="51" x14ac:dyDescent="0.2">
      <c r="A31" s="6" t="s">
        <v>112</v>
      </c>
      <c r="B31" s="23" t="s">
        <v>113</v>
      </c>
      <c r="C31" s="1" t="s">
        <v>346</v>
      </c>
      <c r="D31" s="1" t="s">
        <v>529</v>
      </c>
      <c r="E31" s="4" t="s">
        <v>302</v>
      </c>
      <c r="F31" s="24">
        <v>3</v>
      </c>
      <c r="G31" s="2" t="s">
        <v>35</v>
      </c>
      <c r="H31" s="16" t="s">
        <v>471</v>
      </c>
      <c r="I31" s="16" t="s">
        <v>472</v>
      </c>
      <c r="J31" s="2"/>
      <c r="K31" s="2" t="s">
        <v>43</v>
      </c>
      <c r="L31" s="4" t="s">
        <v>114</v>
      </c>
      <c r="M31" s="4" t="s">
        <v>37</v>
      </c>
      <c r="N31" s="4" t="s">
        <v>52</v>
      </c>
      <c r="O31" s="3">
        <v>24117</v>
      </c>
      <c r="P31" s="3">
        <v>25559</v>
      </c>
      <c r="Q31" s="3">
        <v>25728</v>
      </c>
      <c r="R31" s="3">
        <v>38288</v>
      </c>
      <c r="S31" s="3">
        <v>47474</v>
      </c>
      <c r="T31" s="4">
        <v>2957</v>
      </c>
      <c r="U31" s="21" t="s">
        <v>419</v>
      </c>
      <c r="V31" s="25">
        <v>0.99299999999999999</v>
      </c>
      <c r="W31" s="25">
        <v>0.83813158740287186</v>
      </c>
      <c r="X31" s="25">
        <v>0.9104988889944835</v>
      </c>
      <c r="Y31" s="7">
        <v>0.83236985848821798</v>
      </c>
      <c r="Z31" s="7">
        <v>0.98</v>
      </c>
      <c r="AA31" s="7">
        <v>0.85357377212394392</v>
      </c>
      <c r="AB31" s="7">
        <v>1.04</v>
      </c>
      <c r="AC31" s="25">
        <v>0.95</v>
      </c>
      <c r="AD31" s="25">
        <v>1.02</v>
      </c>
      <c r="AE31" s="25">
        <v>0.91</v>
      </c>
      <c r="AF31" s="25">
        <v>0.97780212213461404</v>
      </c>
      <c r="AG31" s="25"/>
      <c r="AH31" s="25">
        <v>0.87</v>
      </c>
      <c r="AI31" s="25">
        <v>0.78</v>
      </c>
      <c r="AJ31" s="25">
        <v>0.9</v>
      </c>
      <c r="AL31" s="41">
        <f t="shared" si="0"/>
        <v>50</v>
      </c>
    </row>
    <row r="32" spans="1:38" s="4" customFormat="1" x14ac:dyDescent="0.2">
      <c r="A32" s="6" t="s">
        <v>115</v>
      </c>
      <c r="B32" s="23" t="s">
        <v>116</v>
      </c>
      <c r="C32" s="1" t="s">
        <v>347</v>
      </c>
      <c r="D32" s="1" t="s">
        <v>530</v>
      </c>
      <c r="E32" s="4" t="s">
        <v>302</v>
      </c>
      <c r="F32" s="24">
        <v>3</v>
      </c>
      <c r="G32" s="2" t="s">
        <v>35</v>
      </c>
      <c r="H32" s="16" t="s">
        <v>471</v>
      </c>
      <c r="I32" s="16" t="s">
        <v>472</v>
      </c>
      <c r="J32" s="2"/>
      <c r="K32" s="2" t="s">
        <v>43</v>
      </c>
      <c r="L32" s="4" t="s">
        <v>114</v>
      </c>
      <c r="M32" s="4" t="s">
        <v>37</v>
      </c>
      <c r="N32" s="4" t="s">
        <v>52</v>
      </c>
      <c r="O32" s="3">
        <v>24394</v>
      </c>
      <c r="P32" s="3">
        <v>25945</v>
      </c>
      <c r="Q32" s="3">
        <v>26253</v>
      </c>
      <c r="R32" s="3">
        <v>38288</v>
      </c>
      <c r="S32" s="3">
        <v>47860</v>
      </c>
      <c r="T32" s="4">
        <v>2957</v>
      </c>
      <c r="V32" s="25">
        <v>0.93500000000000005</v>
      </c>
      <c r="W32" s="25">
        <v>0.90925630512601197</v>
      </c>
      <c r="X32" s="25">
        <v>0.83677711102361851</v>
      </c>
      <c r="Y32" s="7">
        <v>0.88599567364043197</v>
      </c>
      <c r="Z32" s="7">
        <v>0.95</v>
      </c>
      <c r="AA32" s="7">
        <v>0.89014734965221676</v>
      </c>
      <c r="AB32" s="7">
        <v>0.91</v>
      </c>
      <c r="AC32" s="25">
        <v>0.99</v>
      </c>
      <c r="AD32" s="25">
        <v>0.9</v>
      </c>
      <c r="AE32" s="25">
        <v>0.97</v>
      </c>
      <c r="AF32" s="25">
        <v>0.93222998510451005</v>
      </c>
      <c r="AG32" s="25"/>
      <c r="AH32" s="25">
        <v>0.93</v>
      </c>
      <c r="AI32" s="25">
        <v>0.85</v>
      </c>
      <c r="AJ32" s="25">
        <v>0.94</v>
      </c>
      <c r="AL32" s="41">
        <f t="shared" si="0"/>
        <v>48</v>
      </c>
    </row>
    <row r="33" spans="1:38" s="4" customFormat="1" ht="76.5" x14ac:dyDescent="0.2">
      <c r="A33" s="6" t="s">
        <v>117</v>
      </c>
      <c r="B33" s="23" t="s">
        <v>118</v>
      </c>
      <c r="C33" s="1" t="s">
        <v>348</v>
      </c>
      <c r="D33" s="1" t="s">
        <v>533</v>
      </c>
      <c r="E33" s="4" t="s">
        <v>119</v>
      </c>
      <c r="F33" s="24">
        <v>3</v>
      </c>
      <c r="G33" s="2" t="s">
        <v>445</v>
      </c>
      <c r="H33" s="16" t="s">
        <v>474</v>
      </c>
      <c r="I33" s="16" t="s">
        <v>611</v>
      </c>
      <c r="J33" s="2"/>
      <c r="K33" s="2" t="s">
        <v>43</v>
      </c>
      <c r="L33" s="4" t="s">
        <v>44</v>
      </c>
      <c r="M33" s="4" t="s">
        <v>22</v>
      </c>
      <c r="N33" s="4" t="s">
        <v>22</v>
      </c>
      <c r="O33" s="3">
        <v>25741</v>
      </c>
      <c r="P33" s="3">
        <v>27082</v>
      </c>
      <c r="Q33" s="3">
        <v>27426</v>
      </c>
      <c r="R33" s="3">
        <v>40528</v>
      </c>
      <c r="S33" s="3">
        <v>48996</v>
      </c>
      <c r="T33" s="4">
        <v>1912</v>
      </c>
      <c r="U33" s="21" t="s">
        <v>613</v>
      </c>
      <c r="V33" s="25">
        <v>0.92700000000000005</v>
      </c>
      <c r="W33" s="25">
        <v>0.87521974885844744</v>
      </c>
      <c r="X33" s="25">
        <v>0.78946162369057205</v>
      </c>
      <c r="Y33" s="7">
        <v>0.88024543378995401</v>
      </c>
      <c r="Z33" s="7">
        <v>0.79</v>
      </c>
      <c r="AA33" s="7">
        <v>0.89322874697824339</v>
      </c>
      <c r="AB33" s="7">
        <v>0.83</v>
      </c>
      <c r="AC33" s="25">
        <v>0.99</v>
      </c>
      <c r="AD33" s="25">
        <v>0.89</v>
      </c>
      <c r="AE33" s="25">
        <v>0.92</v>
      </c>
      <c r="AF33" s="25">
        <v>1.03</v>
      </c>
      <c r="AG33" s="25"/>
      <c r="AH33" s="25">
        <v>0.89</v>
      </c>
      <c r="AI33" s="25">
        <v>1</v>
      </c>
      <c r="AJ33" s="25">
        <v>0.81</v>
      </c>
      <c r="AL33" s="41">
        <f t="shared" si="0"/>
        <v>45</v>
      </c>
    </row>
    <row r="34" spans="1:38" s="4" customFormat="1" x14ac:dyDescent="0.2">
      <c r="A34" s="6" t="s">
        <v>120</v>
      </c>
      <c r="B34" s="23" t="s">
        <v>121</v>
      </c>
      <c r="C34" s="1" t="s">
        <v>349</v>
      </c>
      <c r="D34" s="1" t="s">
        <v>539</v>
      </c>
      <c r="E34" s="4" t="s">
        <v>304</v>
      </c>
      <c r="F34" s="24">
        <v>2</v>
      </c>
      <c r="G34" s="2" t="s">
        <v>122</v>
      </c>
      <c r="H34" s="16" t="s">
        <v>484</v>
      </c>
      <c r="I34" s="16" t="s">
        <v>486</v>
      </c>
      <c r="J34" s="2"/>
      <c r="K34" s="2" t="s">
        <v>43</v>
      </c>
      <c r="L34" s="4" t="s">
        <v>44</v>
      </c>
      <c r="M34" s="4" t="s">
        <v>22</v>
      </c>
      <c r="N34" s="4" t="s">
        <v>123</v>
      </c>
      <c r="O34" s="3">
        <v>25476</v>
      </c>
      <c r="P34" s="3">
        <v>27315</v>
      </c>
      <c r="Q34" s="3">
        <v>27759</v>
      </c>
      <c r="R34" s="3">
        <v>37271</v>
      </c>
      <c r="S34" s="3">
        <v>49162</v>
      </c>
      <c r="T34" s="4">
        <v>2804</v>
      </c>
      <c r="V34" s="25">
        <v>0.90800000000000003</v>
      </c>
      <c r="W34" s="25">
        <v>0.97487971739582169</v>
      </c>
      <c r="X34" s="25">
        <v>0.93124177469456482</v>
      </c>
      <c r="Y34" s="7">
        <v>1.0084208479190999</v>
      </c>
      <c r="Z34" s="7">
        <v>0.89</v>
      </c>
      <c r="AA34" s="7">
        <v>0.93995407149288956</v>
      </c>
      <c r="AB34" s="7">
        <v>0.89</v>
      </c>
      <c r="AC34" s="25">
        <v>0.98</v>
      </c>
      <c r="AD34" s="25">
        <v>0.85</v>
      </c>
      <c r="AE34" s="25">
        <v>0.94</v>
      </c>
      <c r="AF34" s="25">
        <v>0.83646129637946953</v>
      </c>
      <c r="AG34" s="25"/>
      <c r="AH34" s="25">
        <v>0.91</v>
      </c>
      <c r="AI34" s="25">
        <v>0.9</v>
      </c>
      <c r="AJ34" s="25">
        <v>0.95</v>
      </c>
      <c r="AL34" s="41">
        <f t="shared" si="0"/>
        <v>45</v>
      </c>
    </row>
    <row r="35" spans="1:38" s="4" customFormat="1" x14ac:dyDescent="0.2">
      <c r="A35" s="6" t="s">
        <v>124</v>
      </c>
      <c r="B35" s="23" t="s">
        <v>125</v>
      </c>
      <c r="C35" s="1" t="s">
        <v>350</v>
      </c>
      <c r="D35" s="1" t="s">
        <v>540</v>
      </c>
      <c r="E35" s="4" t="s">
        <v>304</v>
      </c>
      <c r="F35" s="24">
        <v>2</v>
      </c>
      <c r="G35" s="2" t="s">
        <v>122</v>
      </c>
      <c r="H35" s="16" t="s">
        <v>484</v>
      </c>
      <c r="I35" s="16" t="s">
        <v>486</v>
      </c>
      <c r="J35" s="2"/>
      <c r="K35" s="2" t="s">
        <v>43</v>
      </c>
      <c r="L35" s="4" t="s">
        <v>44</v>
      </c>
      <c r="M35" s="4" t="s">
        <v>22</v>
      </c>
      <c r="N35" s="4" t="s">
        <v>123</v>
      </c>
      <c r="O35" s="3">
        <v>26660</v>
      </c>
      <c r="P35" s="3">
        <v>28654</v>
      </c>
      <c r="Q35" s="3">
        <v>29103</v>
      </c>
      <c r="R35" s="3">
        <v>37271</v>
      </c>
      <c r="S35" s="3">
        <v>50569</v>
      </c>
      <c r="T35" s="4">
        <v>2804</v>
      </c>
      <c r="V35" s="25">
        <v>0.95199999999999996</v>
      </c>
      <c r="W35" s="25">
        <v>0.95180510465331114</v>
      </c>
      <c r="X35" s="25">
        <v>1.0068497109826589</v>
      </c>
      <c r="Y35" s="7">
        <v>0.914128328978278</v>
      </c>
      <c r="Z35" s="7">
        <v>0.99</v>
      </c>
      <c r="AA35" s="7">
        <v>0.89308892232164072</v>
      </c>
      <c r="AB35" s="7">
        <v>0.98</v>
      </c>
      <c r="AC35" s="25">
        <v>0.78</v>
      </c>
      <c r="AD35" s="25">
        <v>0.96</v>
      </c>
      <c r="AE35" s="25">
        <v>0.67</v>
      </c>
      <c r="AF35" s="25">
        <v>0.96327797684248306</v>
      </c>
      <c r="AG35" s="25"/>
      <c r="AH35" s="25">
        <v>0.87</v>
      </c>
      <c r="AI35" s="25">
        <v>0.97</v>
      </c>
      <c r="AJ35" s="25">
        <v>0.9</v>
      </c>
      <c r="AL35" s="41">
        <f t="shared" si="0"/>
        <v>41</v>
      </c>
    </row>
    <row r="36" spans="1:38" s="4" customFormat="1" x14ac:dyDescent="0.2">
      <c r="A36" s="6" t="s">
        <v>126</v>
      </c>
      <c r="B36" s="23" t="s">
        <v>127</v>
      </c>
      <c r="C36" s="1" t="s">
        <v>351</v>
      </c>
      <c r="D36" s="1" t="s">
        <v>536</v>
      </c>
      <c r="E36" s="4" t="s">
        <v>128</v>
      </c>
      <c r="F36" s="24">
        <v>3</v>
      </c>
      <c r="G36" s="2" t="s">
        <v>420</v>
      </c>
      <c r="H36" s="16" t="s">
        <v>463</v>
      </c>
      <c r="I36" s="27" t="s">
        <v>464</v>
      </c>
      <c r="J36" s="2"/>
      <c r="K36" s="2" t="s">
        <v>43</v>
      </c>
      <c r="L36" s="4" t="s">
        <v>44</v>
      </c>
      <c r="M36" s="4" t="s">
        <v>37</v>
      </c>
      <c r="N36" s="4" t="s">
        <v>65</v>
      </c>
      <c r="O36" s="3">
        <v>26568</v>
      </c>
      <c r="P36" s="3">
        <v>31126</v>
      </c>
      <c r="Q36" s="3">
        <v>32165</v>
      </c>
      <c r="R36" s="3">
        <v>42719</v>
      </c>
      <c r="S36" s="3">
        <v>53041</v>
      </c>
      <c r="T36" s="4">
        <v>3486</v>
      </c>
      <c r="V36" s="25">
        <v>0.746</v>
      </c>
      <c r="W36" s="25">
        <v>0.81528564138929849</v>
      </c>
      <c r="X36" s="25">
        <v>0.85797154466969072</v>
      </c>
      <c r="Y36" s="7">
        <v>0.68760913692251702</v>
      </c>
      <c r="Z36" s="7">
        <v>0.82</v>
      </c>
      <c r="AA36" s="7">
        <v>0.61898616629709258</v>
      </c>
      <c r="AB36" s="7">
        <v>0.54</v>
      </c>
      <c r="AC36" s="25">
        <v>0.94</v>
      </c>
      <c r="AD36" s="25">
        <v>0.8</v>
      </c>
      <c r="AE36" s="25">
        <v>0.75</v>
      </c>
      <c r="AF36" s="25">
        <v>0.97619598427216558</v>
      </c>
      <c r="AG36" s="25"/>
      <c r="AH36" s="25">
        <v>0.9</v>
      </c>
      <c r="AI36" s="25">
        <v>0.87</v>
      </c>
      <c r="AJ36" s="25">
        <v>0.83</v>
      </c>
      <c r="AL36" s="41">
        <f t="shared" si="0"/>
        <v>34</v>
      </c>
    </row>
    <row r="37" spans="1:38" s="4" customFormat="1" x14ac:dyDescent="0.2">
      <c r="A37" s="6" t="s">
        <v>129</v>
      </c>
      <c r="B37" s="23" t="s">
        <v>130</v>
      </c>
      <c r="C37" s="1" t="s">
        <v>352</v>
      </c>
      <c r="D37" s="1" t="s">
        <v>541</v>
      </c>
      <c r="E37" s="4" t="s">
        <v>305</v>
      </c>
      <c r="F37" s="24">
        <v>4</v>
      </c>
      <c r="G37" s="2" t="s">
        <v>421</v>
      </c>
      <c r="H37" s="16" t="s">
        <v>19</v>
      </c>
      <c r="I37" s="16" t="s">
        <v>470</v>
      </c>
      <c r="J37" s="2"/>
      <c r="K37" s="2" t="s">
        <v>81</v>
      </c>
      <c r="L37" s="4" t="s">
        <v>82</v>
      </c>
      <c r="M37" s="4" t="s">
        <v>22</v>
      </c>
      <c r="N37" s="4" t="s">
        <v>22</v>
      </c>
      <c r="O37" s="3">
        <v>27276</v>
      </c>
      <c r="P37" s="3">
        <v>30987</v>
      </c>
      <c r="Q37" s="3">
        <v>31229</v>
      </c>
      <c r="R37" s="3">
        <v>42705</v>
      </c>
      <c r="S37" s="48">
        <v>52902</v>
      </c>
      <c r="T37" s="4">
        <v>4408</v>
      </c>
      <c r="V37" s="25">
        <v>0.57099999999999995</v>
      </c>
      <c r="W37" s="25">
        <v>0.58382864028411974</v>
      </c>
      <c r="X37" s="25">
        <v>0.46750317097919841</v>
      </c>
      <c r="Y37" s="7">
        <v>0.92866787163876197</v>
      </c>
      <c r="Z37" s="7">
        <v>0.82</v>
      </c>
      <c r="AA37" s="7">
        <v>0.86127830098934555</v>
      </c>
      <c r="AB37" s="7">
        <v>0.7</v>
      </c>
      <c r="AC37" s="25">
        <v>0.94</v>
      </c>
      <c r="AD37" s="25">
        <v>0.88</v>
      </c>
      <c r="AE37" s="25">
        <v>1</v>
      </c>
      <c r="AF37" s="25">
        <v>0.86</v>
      </c>
      <c r="AG37" s="25"/>
      <c r="AH37" s="25">
        <v>0.91</v>
      </c>
      <c r="AI37" s="25">
        <v>0.92</v>
      </c>
      <c r="AJ37" s="25">
        <v>0.99</v>
      </c>
      <c r="AL37" s="41">
        <f t="shared" si="0"/>
        <v>35</v>
      </c>
    </row>
    <row r="38" spans="1:38" s="4" customFormat="1" x14ac:dyDescent="0.2">
      <c r="A38" s="6" t="s">
        <v>131</v>
      </c>
      <c r="B38" s="23" t="s">
        <v>132</v>
      </c>
      <c r="C38" s="1" t="s">
        <v>353</v>
      </c>
      <c r="D38" s="1" t="s">
        <v>573</v>
      </c>
      <c r="E38" s="4" t="s">
        <v>306</v>
      </c>
      <c r="F38" s="24">
        <v>2</v>
      </c>
      <c r="G38" s="2" t="s">
        <v>606</v>
      </c>
      <c r="H38" s="16" t="s">
        <v>467</v>
      </c>
      <c r="I38" s="16" t="s">
        <v>468</v>
      </c>
      <c r="J38" s="2"/>
      <c r="K38" s="2" t="s">
        <v>20</v>
      </c>
      <c r="L38" s="4" t="s">
        <v>28</v>
      </c>
      <c r="M38" s="4" t="s">
        <v>133</v>
      </c>
      <c r="N38" s="4" t="s">
        <v>133</v>
      </c>
      <c r="O38" s="3">
        <v>24575</v>
      </c>
      <c r="P38" s="3">
        <v>25780</v>
      </c>
      <c r="Q38" s="3">
        <v>25999</v>
      </c>
      <c r="R38" s="3">
        <v>38096</v>
      </c>
      <c r="S38" s="3">
        <v>47695</v>
      </c>
      <c r="T38" s="4">
        <v>2339</v>
      </c>
      <c r="V38" s="25">
        <v>0.78700000000000003</v>
      </c>
      <c r="W38" s="25">
        <v>0.87966834114161185</v>
      </c>
      <c r="X38" s="25">
        <v>0.95483489795797183</v>
      </c>
      <c r="Y38" s="7">
        <v>0.84966569879639708</v>
      </c>
      <c r="Z38" s="7">
        <v>0.86</v>
      </c>
      <c r="AA38" s="7">
        <v>0.84534308922813828</v>
      </c>
      <c r="AB38" s="7">
        <v>0.85</v>
      </c>
      <c r="AC38" s="25">
        <v>1</v>
      </c>
      <c r="AD38" s="25">
        <v>0.56999999999999995</v>
      </c>
      <c r="AE38" s="25">
        <v>1.04</v>
      </c>
      <c r="AF38" s="25">
        <v>0.87088095512968522</v>
      </c>
      <c r="AG38" s="25"/>
      <c r="AH38" s="25">
        <v>0.93</v>
      </c>
      <c r="AI38" s="25">
        <v>0.92</v>
      </c>
      <c r="AJ38" s="25">
        <v>1.04</v>
      </c>
      <c r="AL38" s="41">
        <f t="shared" si="0"/>
        <v>49</v>
      </c>
    </row>
    <row r="39" spans="1:38" s="4" customFormat="1" x14ac:dyDescent="0.2">
      <c r="A39" s="6" t="s">
        <v>134</v>
      </c>
      <c r="B39" s="23" t="s">
        <v>135</v>
      </c>
      <c r="C39" s="1" t="s">
        <v>354</v>
      </c>
      <c r="D39" s="1" t="s">
        <v>542</v>
      </c>
      <c r="E39" s="4" t="s">
        <v>315</v>
      </c>
      <c r="F39" s="24">
        <v>1</v>
      </c>
      <c r="G39" s="2" t="s">
        <v>136</v>
      </c>
      <c r="H39" s="16" t="s">
        <v>136</v>
      </c>
      <c r="I39" s="16" t="s">
        <v>482</v>
      </c>
      <c r="J39" s="2"/>
      <c r="K39" s="2" t="s">
        <v>43</v>
      </c>
      <c r="L39" s="4" t="s">
        <v>44</v>
      </c>
      <c r="M39" s="4" t="s">
        <v>22</v>
      </c>
      <c r="N39" s="4" t="s">
        <v>22</v>
      </c>
      <c r="O39" s="3">
        <v>27337</v>
      </c>
      <c r="P39" s="3">
        <v>31618</v>
      </c>
      <c r="Q39" s="3">
        <v>31766</v>
      </c>
      <c r="R39" s="3">
        <v>40744</v>
      </c>
      <c r="S39" s="3">
        <v>53428</v>
      </c>
      <c r="T39" s="4">
        <v>3902</v>
      </c>
      <c r="V39" s="25">
        <v>0.90400000000000003</v>
      </c>
      <c r="W39" s="25">
        <v>0.93971019951968138</v>
      </c>
      <c r="X39" s="25">
        <v>0.84917385552949998</v>
      </c>
      <c r="Y39" s="7">
        <v>0.83</v>
      </c>
      <c r="Z39" s="7">
        <v>1.02</v>
      </c>
      <c r="AA39" s="7">
        <v>0.80203887821907194</v>
      </c>
      <c r="AB39" s="7">
        <v>0.93</v>
      </c>
      <c r="AC39" s="25">
        <v>1.03</v>
      </c>
      <c r="AD39" s="25">
        <v>0.93</v>
      </c>
      <c r="AE39" s="25">
        <v>0.95</v>
      </c>
      <c r="AF39" s="25">
        <v>1.0825957657569498</v>
      </c>
      <c r="AG39" s="25"/>
      <c r="AH39" s="25">
        <v>0.83</v>
      </c>
      <c r="AI39" s="25">
        <v>0.65</v>
      </c>
      <c r="AJ39" s="25">
        <v>0.79</v>
      </c>
      <c r="AL39" s="41">
        <f t="shared" si="0"/>
        <v>33</v>
      </c>
    </row>
    <row r="40" spans="1:38" s="4" customFormat="1" x14ac:dyDescent="0.2">
      <c r="A40" s="6" t="s">
        <v>137</v>
      </c>
      <c r="B40" s="23" t="s">
        <v>138</v>
      </c>
      <c r="C40" s="1" t="s">
        <v>355</v>
      </c>
      <c r="D40" s="1" t="s">
        <v>543</v>
      </c>
      <c r="E40" s="4" t="s">
        <v>413</v>
      </c>
      <c r="F40" s="24">
        <v>1</v>
      </c>
      <c r="G40" s="2" t="s">
        <v>19</v>
      </c>
      <c r="H40" s="16" t="s">
        <v>19</v>
      </c>
      <c r="I40" s="16" t="s">
        <v>470</v>
      </c>
      <c r="J40" s="2"/>
      <c r="K40" s="2" t="s">
        <v>20</v>
      </c>
      <c r="L40" s="4" t="s">
        <v>36</v>
      </c>
      <c r="M40" s="4" t="s">
        <v>52</v>
      </c>
      <c r="N40" s="4" t="s">
        <v>139</v>
      </c>
      <c r="O40" s="3">
        <v>24394</v>
      </c>
      <c r="P40" s="3">
        <v>26935</v>
      </c>
      <c r="Q40" s="3">
        <v>27242</v>
      </c>
      <c r="R40" s="3">
        <v>43360</v>
      </c>
      <c r="S40" s="3">
        <v>45412</v>
      </c>
      <c r="T40" s="4">
        <v>3216</v>
      </c>
      <c r="V40" s="25">
        <v>0.89900000000000002</v>
      </c>
      <c r="W40" s="25">
        <v>0.73380594837616575</v>
      </c>
      <c r="X40" s="25">
        <v>0.53167004123298223</v>
      </c>
      <c r="Y40" s="7">
        <v>0.7743816810261489</v>
      </c>
      <c r="Z40" s="7">
        <v>0.93</v>
      </c>
      <c r="AA40" s="7">
        <v>0.77198855108074005</v>
      </c>
      <c r="AB40" s="7">
        <v>0.9</v>
      </c>
      <c r="AC40" s="25">
        <v>0.98</v>
      </c>
      <c r="AD40" s="25">
        <v>0.82</v>
      </c>
      <c r="AE40" s="25">
        <v>0.98</v>
      </c>
      <c r="AF40" s="25">
        <v>0.91445364391621842</v>
      </c>
      <c r="AG40" s="25"/>
      <c r="AH40" s="25">
        <v>0.99</v>
      </c>
      <c r="AI40" s="25">
        <v>0.88</v>
      </c>
      <c r="AJ40" s="25">
        <v>0.99</v>
      </c>
      <c r="AL40" s="41">
        <f t="shared" si="0"/>
        <v>46</v>
      </c>
    </row>
    <row r="41" spans="1:38" s="4" customFormat="1" x14ac:dyDescent="0.2">
      <c r="A41" s="6" t="s">
        <v>140</v>
      </c>
      <c r="B41" s="23" t="s">
        <v>141</v>
      </c>
      <c r="C41" s="1" t="s">
        <v>356</v>
      </c>
      <c r="D41" s="1" t="s">
        <v>544</v>
      </c>
      <c r="E41" s="4" t="s">
        <v>413</v>
      </c>
      <c r="F41" s="24">
        <v>1</v>
      </c>
      <c r="G41" s="2" t="s">
        <v>19</v>
      </c>
      <c r="H41" s="16" t="s">
        <v>19</v>
      </c>
      <c r="I41" s="16" t="s">
        <v>470</v>
      </c>
      <c r="J41" s="2"/>
      <c r="K41" s="2" t="s">
        <v>20</v>
      </c>
      <c r="L41" s="4" t="s">
        <v>36</v>
      </c>
      <c r="M41" s="4" t="s">
        <v>52</v>
      </c>
      <c r="N41" s="4" t="s">
        <v>139</v>
      </c>
      <c r="O41" s="3">
        <v>25428</v>
      </c>
      <c r="P41" s="3">
        <v>27740</v>
      </c>
      <c r="Q41" s="3">
        <v>28002</v>
      </c>
      <c r="R41" s="3">
        <v>43360</v>
      </c>
      <c r="S41" s="3">
        <v>45777</v>
      </c>
      <c r="T41" s="4">
        <v>3216</v>
      </c>
      <c r="V41" s="25">
        <v>0.91700000000000004</v>
      </c>
      <c r="W41" s="25">
        <v>0.78425063620120206</v>
      </c>
      <c r="X41" s="25">
        <v>1.0238065587380656</v>
      </c>
      <c r="Y41" s="7">
        <v>0.858340552637753</v>
      </c>
      <c r="Z41" s="7">
        <v>0.98</v>
      </c>
      <c r="AA41" s="7">
        <v>0.93529608172252598</v>
      </c>
      <c r="AB41" s="7">
        <v>1</v>
      </c>
      <c r="AC41" s="25">
        <v>0.9</v>
      </c>
      <c r="AD41" s="25">
        <v>0.99</v>
      </c>
      <c r="AE41" s="25">
        <v>0.85</v>
      </c>
      <c r="AF41" s="25">
        <v>1.07</v>
      </c>
      <c r="AG41" s="25"/>
      <c r="AH41" s="25">
        <v>0.9</v>
      </c>
      <c r="AI41" s="25">
        <v>1.01</v>
      </c>
      <c r="AJ41" s="25">
        <v>0.88</v>
      </c>
      <c r="AL41" s="41">
        <f t="shared" si="0"/>
        <v>44</v>
      </c>
    </row>
    <row r="42" spans="1:38" s="4" customFormat="1" x14ac:dyDescent="0.2">
      <c r="A42" s="6" t="s">
        <v>142</v>
      </c>
      <c r="B42" s="23" t="s">
        <v>143</v>
      </c>
      <c r="C42" s="1" t="s">
        <v>357</v>
      </c>
      <c r="D42" s="1" t="s">
        <v>537</v>
      </c>
      <c r="E42" s="4" t="s">
        <v>144</v>
      </c>
      <c r="F42" s="24">
        <v>1</v>
      </c>
      <c r="G42" s="2" t="s">
        <v>35</v>
      </c>
      <c r="H42" s="16" t="s">
        <v>471</v>
      </c>
      <c r="I42" s="16" t="s">
        <v>472</v>
      </c>
      <c r="J42" s="2"/>
      <c r="K42" s="2" t="s">
        <v>43</v>
      </c>
      <c r="L42" s="4" t="s">
        <v>44</v>
      </c>
      <c r="M42" s="4" t="s">
        <v>29</v>
      </c>
      <c r="N42" s="4" t="s">
        <v>29</v>
      </c>
      <c r="O42" s="3">
        <v>25708</v>
      </c>
      <c r="P42" s="3">
        <v>27319</v>
      </c>
      <c r="Q42" s="3">
        <v>27603</v>
      </c>
      <c r="R42" s="3">
        <v>39699</v>
      </c>
      <c r="S42" s="3">
        <v>49234</v>
      </c>
      <c r="T42" s="4">
        <v>2536</v>
      </c>
      <c r="V42" s="25">
        <v>0.88500000000000001</v>
      </c>
      <c r="W42" s="25">
        <v>0.79911574980068134</v>
      </c>
      <c r="X42" s="25">
        <v>0.76027474916907412</v>
      </c>
      <c r="Y42" s="7">
        <v>0.95546612099938899</v>
      </c>
      <c r="Z42" s="7">
        <v>0.79</v>
      </c>
      <c r="AA42" s="7">
        <v>0.88526258296317006</v>
      </c>
      <c r="AB42" s="7">
        <v>0.84</v>
      </c>
      <c r="AC42" s="25">
        <v>0.97</v>
      </c>
      <c r="AD42" s="25">
        <v>0.85</v>
      </c>
      <c r="AE42" s="25">
        <v>0.99</v>
      </c>
      <c r="AF42" s="25">
        <v>0.89208943401178731</v>
      </c>
      <c r="AG42" s="25"/>
      <c r="AH42" s="25">
        <v>0.95</v>
      </c>
      <c r="AI42" s="25">
        <v>0.87</v>
      </c>
      <c r="AJ42" s="25">
        <v>0.96</v>
      </c>
      <c r="AL42" s="41">
        <f t="shared" si="0"/>
        <v>45</v>
      </c>
    </row>
    <row r="43" spans="1:38" s="4" customFormat="1" x14ac:dyDescent="0.2">
      <c r="A43" s="6" t="s">
        <v>145</v>
      </c>
      <c r="B43" s="23" t="s">
        <v>146</v>
      </c>
      <c r="C43" s="1" t="s">
        <v>358</v>
      </c>
      <c r="D43" s="1" t="s">
        <v>598</v>
      </c>
      <c r="E43" s="4" t="s">
        <v>619</v>
      </c>
      <c r="F43" s="24">
        <v>2</v>
      </c>
      <c r="G43" s="2" t="s">
        <v>122</v>
      </c>
      <c r="H43" s="16" t="s">
        <v>484</v>
      </c>
      <c r="I43" s="16" t="s">
        <v>486</v>
      </c>
      <c r="J43" s="2"/>
      <c r="K43" s="2" t="s">
        <v>20</v>
      </c>
      <c r="L43" s="4" t="s">
        <v>28</v>
      </c>
      <c r="M43" s="4" t="s">
        <v>147</v>
      </c>
      <c r="N43" s="4" t="s">
        <v>65</v>
      </c>
      <c r="O43" s="3">
        <v>26527</v>
      </c>
      <c r="P43" s="3">
        <v>28301</v>
      </c>
      <c r="Q43" s="3">
        <v>28460</v>
      </c>
      <c r="R43" s="3">
        <v>38484</v>
      </c>
      <c r="S43" s="3">
        <v>50216</v>
      </c>
      <c r="T43" s="4">
        <v>2775</v>
      </c>
      <c r="V43" s="25">
        <v>0.83799999999999997</v>
      </c>
      <c r="W43" s="25">
        <v>0.99629586778559376</v>
      </c>
      <c r="X43" s="25">
        <v>0.85783506108848573</v>
      </c>
      <c r="Y43" s="7">
        <v>0.85806272882471502</v>
      </c>
      <c r="Z43" s="7">
        <v>1.02</v>
      </c>
      <c r="AA43" s="7">
        <v>0.90262441379735903</v>
      </c>
      <c r="AB43" s="7">
        <v>0.91</v>
      </c>
      <c r="AC43" s="25">
        <v>1.01</v>
      </c>
      <c r="AD43" s="25">
        <v>0.88</v>
      </c>
      <c r="AE43" s="25">
        <v>0.9</v>
      </c>
      <c r="AF43" s="25">
        <v>0.9738386372830421</v>
      </c>
      <c r="AG43" s="25"/>
      <c r="AH43" s="25">
        <v>0.99</v>
      </c>
      <c r="AI43" s="25">
        <v>0.86</v>
      </c>
      <c r="AJ43" s="25">
        <v>0.91</v>
      </c>
      <c r="AL43" s="41">
        <f t="shared" si="0"/>
        <v>42</v>
      </c>
    </row>
    <row r="44" spans="1:38" s="4" customFormat="1" x14ac:dyDescent="0.2">
      <c r="A44" s="6" t="s">
        <v>148</v>
      </c>
      <c r="B44" s="23" t="s">
        <v>149</v>
      </c>
      <c r="C44" s="1" t="s">
        <v>359</v>
      </c>
      <c r="D44" s="1" t="s">
        <v>597</v>
      </c>
      <c r="E44" s="4" t="s">
        <v>619</v>
      </c>
      <c r="F44" s="24">
        <v>2</v>
      </c>
      <c r="G44" s="2" t="s">
        <v>122</v>
      </c>
      <c r="H44" s="16" t="s">
        <v>484</v>
      </c>
      <c r="I44" s="16" t="s">
        <v>486</v>
      </c>
      <c r="J44" s="2"/>
      <c r="K44" s="2" t="s">
        <v>20</v>
      </c>
      <c r="L44" s="4" t="s">
        <v>28</v>
      </c>
      <c r="M44" s="4" t="s">
        <v>147</v>
      </c>
      <c r="N44" s="4" t="s">
        <v>22</v>
      </c>
      <c r="O44" s="3">
        <v>26527</v>
      </c>
      <c r="P44" s="3">
        <v>29676</v>
      </c>
      <c r="Q44" s="3">
        <v>29797</v>
      </c>
      <c r="R44" s="3">
        <v>38484</v>
      </c>
      <c r="S44" s="3">
        <v>51591</v>
      </c>
      <c r="T44" s="4">
        <v>2775</v>
      </c>
      <c r="V44" s="25">
        <v>0.98599999999999999</v>
      </c>
      <c r="W44" s="25">
        <v>0.90681794808507132</v>
      </c>
      <c r="X44" s="25">
        <v>0.90170564400016462</v>
      </c>
      <c r="Y44" s="7">
        <v>0.97789411843350194</v>
      </c>
      <c r="Z44" s="7">
        <v>0.89</v>
      </c>
      <c r="AA44" s="7">
        <v>0.90972157945616849</v>
      </c>
      <c r="AB44" s="7">
        <v>1.04</v>
      </c>
      <c r="AC44" s="25">
        <v>0.89</v>
      </c>
      <c r="AD44" s="25">
        <v>0.88</v>
      </c>
      <c r="AE44" s="25">
        <v>0.96</v>
      </c>
      <c r="AF44" s="25">
        <v>0.90016824988350908</v>
      </c>
      <c r="AG44" s="25"/>
      <c r="AH44" s="25">
        <v>0.84</v>
      </c>
      <c r="AI44" s="25">
        <v>0.89</v>
      </c>
      <c r="AJ44" s="25">
        <v>1</v>
      </c>
      <c r="AL44" s="41">
        <f t="shared" si="0"/>
        <v>38</v>
      </c>
    </row>
    <row r="45" spans="1:38" s="4" customFormat="1" x14ac:dyDescent="0.2">
      <c r="A45" s="6" t="s">
        <v>151</v>
      </c>
      <c r="B45" s="23" t="s">
        <v>152</v>
      </c>
      <c r="C45" s="1" t="s">
        <v>360</v>
      </c>
      <c r="D45" s="1" t="s">
        <v>545</v>
      </c>
      <c r="E45" s="4" t="s">
        <v>153</v>
      </c>
      <c r="F45" s="24">
        <v>3</v>
      </c>
      <c r="G45" s="2" t="s">
        <v>35</v>
      </c>
      <c r="H45" s="16" t="s">
        <v>471</v>
      </c>
      <c r="I45" s="16" t="s">
        <v>472</v>
      </c>
      <c r="J45" s="2"/>
      <c r="K45" s="2" t="s">
        <v>86</v>
      </c>
      <c r="L45" s="4" t="s">
        <v>87</v>
      </c>
      <c r="M45" s="4" t="s">
        <v>37</v>
      </c>
      <c r="N45" s="4" t="s">
        <v>38</v>
      </c>
      <c r="O45" s="3">
        <v>26917</v>
      </c>
      <c r="P45" s="3">
        <v>30058</v>
      </c>
      <c r="Q45" s="3">
        <v>30682</v>
      </c>
      <c r="R45" s="3">
        <v>42662</v>
      </c>
      <c r="S45" s="3">
        <v>51973</v>
      </c>
      <c r="T45" s="4">
        <v>3546</v>
      </c>
      <c r="V45" s="25">
        <v>0.91900000000000004</v>
      </c>
      <c r="W45" s="25">
        <v>0.96166744721539243</v>
      </c>
      <c r="X45" s="25">
        <v>0.88520079615970038</v>
      </c>
      <c r="Y45" s="7">
        <v>0.99076727939741605</v>
      </c>
      <c r="Z45" s="7">
        <v>0.93</v>
      </c>
      <c r="AA45" s="7">
        <v>0.95367706747843739</v>
      </c>
      <c r="AB45" s="7">
        <v>0.97</v>
      </c>
      <c r="AC45" s="25">
        <v>1.01</v>
      </c>
      <c r="AD45" s="25">
        <v>0.94</v>
      </c>
      <c r="AE45" s="25">
        <v>0.99</v>
      </c>
      <c r="AF45" s="25">
        <v>1.001859984489607</v>
      </c>
      <c r="AG45" s="25"/>
      <c r="AH45" s="25">
        <v>1</v>
      </c>
      <c r="AI45" s="25">
        <v>0.92</v>
      </c>
      <c r="AJ45" s="25">
        <v>0.92</v>
      </c>
      <c r="AL45" s="41">
        <f t="shared" si="0"/>
        <v>37</v>
      </c>
    </row>
    <row r="46" spans="1:38" s="4" customFormat="1" x14ac:dyDescent="0.2">
      <c r="A46" s="6" t="s">
        <v>154</v>
      </c>
      <c r="B46" s="23" t="s">
        <v>155</v>
      </c>
      <c r="C46" s="1" t="s">
        <v>361</v>
      </c>
      <c r="D46" s="1" t="s">
        <v>546</v>
      </c>
      <c r="E46" s="4" t="s">
        <v>153</v>
      </c>
      <c r="F46" s="24">
        <v>3</v>
      </c>
      <c r="G46" s="2" t="s">
        <v>35</v>
      </c>
      <c r="H46" s="16" t="s">
        <v>471</v>
      </c>
      <c r="I46" s="16" t="s">
        <v>472</v>
      </c>
      <c r="J46" s="2"/>
      <c r="K46" s="2" t="s">
        <v>86</v>
      </c>
      <c r="L46" s="4" t="s">
        <v>87</v>
      </c>
      <c r="M46" s="4" t="s">
        <v>37</v>
      </c>
      <c r="N46" s="4" t="s">
        <v>38</v>
      </c>
      <c r="O46" s="3">
        <v>26917</v>
      </c>
      <c r="P46" s="3">
        <v>30666</v>
      </c>
      <c r="Q46" s="3">
        <v>30974</v>
      </c>
      <c r="R46" s="3">
        <v>42662</v>
      </c>
      <c r="S46" s="3">
        <v>52581</v>
      </c>
      <c r="T46" s="4">
        <v>3546</v>
      </c>
      <c r="V46" s="25">
        <v>0.98399999999999999</v>
      </c>
      <c r="W46" s="25">
        <v>0.88320425008781178</v>
      </c>
      <c r="X46" s="25">
        <v>0.94687907348866251</v>
      </c>
      <c r="Y46" s="7">
        <v>0.83243540959294404</v>
      </c>
      <c r="Z46" s="7">
        <v>0.95</v>
      </c>
      <c r="AA46" s="7">
        <v>0.87672540295827972</v>
      </c>
      <c r="AB46" s="7">
        <v>1.03</v>
      </c>
      <c r="AC46" s="25">
        <v>0.96</v>
      </c>
      <c r="AD46" s="25">
        <v>1.01</v>
      </c>
      <c r="AE46" s="25">
        <v>0.93</v>
      </c>
      <c r="AF46" s="25">
        <v>0.94</v>
      </c>
      <c r="AG46" s="25"/>
      <c r="AH46" s="25">
        <v>0.91</v>
      </c>
      <c r="AI46" s="25">
        <v>1.01</v>
      </c>
      <c r="AJ46" s="25">
        <v>0.91</v>
      </c>
      <c r="AL46" s="41">
        <f t="shared" si="0"/>
        <v>36</v>
      </c>
    </row>
    <row r="47" spans="1:38" s="4" customFormat="1" x14ac:dyDescent="0.2">
      <c r="A47" s="6" t="s">
        <v>156</v>
      </c>
      <c r="B47" s="23" t="s">
        <v>157</v>
      </c>
      <c r="C47" s="1" t="s">
        <v>362</v>
      </c>
      <c r="D47" s="1" t="s">
        <v>547</v>
      </c>
      <c r="E47" s="4" t="s">
        <v>158</v>
      </c>
      <c r="F47" s="24">
        <v>1</v>
      </c>
      <c r="G47" s="2" t="s">
        <v>35</v>
      </c>
      <c r="H47" s="16" t="s">
        <v>471</v>
      </c>
      <c r="I47" s="16" t="s">
        <v>472</v>
      </c>
      <c r="J47" s="2"/>
      <c r="K47" s="2" t="s">
        <v>86</v>
      </c>
      <c r="L47" s="4" t="s">
        <v>44</v>
      </c>
      <c r="M47" s="4" t="s">
        <v>22</v>
      </c>
      <c r="N47" s="4" t="s">
        <v>22</v>
      </c>
      <c r="O47" s="3">
        <v>27199</v>
      </c>
      <c r="P47" s="3">
        <v>31267</v>
      </c>
      <c r="Q47" s="3">
        <v>31444</v>
      </c>
      <c r="R47" s="3">
        <v>41932</v>
      </c>
      <c r="S47" s="3">
        <v>52896</v>
      </c>
      <c r="T47" s="4">
        <v>3515</v>
      </c>
      <c r="V47" s="25">
        <v>0.91600000000000004</v>
      </c>
      <c r="W47" s="25">
        <v>1.0015240076811751</v>
      </c>
      <c r="X47" s="25">
        <v>0.92893399641598617</v>
      </c>
      <c r="Y47" s="7">
        <v>1.0037386596429601</v>
      </c>
      <c r="Z47" s="7">
        <v>0.91</v>
      </c>
      <c r="AA47" s="7">
        <v>1.0146410373595358</v>
      </c>
      <c r="AB47" s="7">
        <v>0.85</v>
      </c>
      <c r="AC47" s="25">
        <v>0.96</v>
      </c>
      <c r="AD47" s="25">
        <v>0.91</v>
      </c>
      <c r="AE47" s="25">
        <v>1.01</v>
      </c>
      <c r="AF47" s="25">
        <v>0.95</v>
      </c>
      <c r="AG47" s="25"/>
      <c r="AH47" s="25">
        <v>0.99</v>
      </c>
      <c r="AI47" s="25">
        <v>0.95</v>
      </c>
      <c r="AJ47" s="25">
        <v>1.01</v>
      </c>
      <c r="AL47" s="41">
        <f t="shared" si="0"/>
        <v>34</v>
      </c>
    </row>
    <row r="48" spans="1:38" s="4" customFormat="1" x14ac:dyDescent="0.2">
      <c r="A48" s="6" t="s">
        <v>159</v>
      </c>
      <c r="B48" s="23" t="s">
        <v>160</v>
      </c>
      <c r="C48" s="1" t="s">
        <v>363</v>
      </c>
      <c r="D48" s="1" t="s">
        <v>548</v>
      </c>
      <c r="E48" s="4" t="s">
        <v>158</v>
      </c>
      <c r="F48" s="24">
        <v>1</v>
      </c>
      <c r="G48" s="2" t="s">
        <v>35</v>
      </c>
      <c r="H48" s="16" t="s">
        <v>471</v>
      </c>
      <c r="I48" s="16" t="s">
        <v>472</v>
      </c>
      <c r="J48" s="2"/>
      <c r="K48" s="2" t="s">
        <v>86</v>
      </c>
      <c r="L48" s="4" t="s">
        <v>44</v>
      </c>
      <c r="M48" s="4" t="s">
        <v>22</v>
      </c>
      <c r="N48" s="4" t="s">
        <v>22</v>
      </c>
      <c r="O48" s="3">
        <v>27199</v>
      </c>
      <c r="P48" s="3">
        <v>32745</v>
      </c>
      <c r="Q48" s="3">
        <v>32881</v>
      </c>
      <c r="R48" s="3">
        <v>41932</v>
      </c>
      <c r="S48" s="3">
        <v>54596</v>
      </c>
      <c r="T48" s="4">
        <v>3515</v>
      </c>
      <c r="V48" s="25">
        <v>0.99399999999999999</v>
      </c>
      <c r="W48" s="25">
        <v>0.85792943020594048</v>
      </c>
      <c r="X48" s="25">
        <v>1.0149500282631965</v>
      </c>
      <c r="Y48" s="7">
        <v>0.89093553184921503</v>
      </c>
      <c r="Z48" s="7">
        <v>0.99</v>
      </c>
      <c r="AA48" s="7">
        <v>0.94394486070854433</v>
      </c>
      <c r="AB48" s="7">
        <v>0.95</v>
      </c>
      <c r="AC48" s="25">
        <v>0.9</v>
      </c>
      <c r="AD48" s="25">
        <v>0.99</v>
      </c>
      <c r="AE48" s="25">
        <v>0.94</v>
      </c>
      <c r="AF48" s="25">
        <v>1.01</v>
      </c>
      <c r="AG48" s="25"/>
      <c r="AH48" s="25">
        <v>0.91</v>
      </c>
      <c r="AI48" s="25">
        <v>0.99</v>
      </c>
      <c r="AJ48" s="25">
        <v>0.94</v>
      </c>
      <c r="AL48" s="41">
        <f t="shared" si="0"/>
        <v>30</v>
      </c>
    </row>
    <row r="49" spans="1:38" s="4" customFormat="1" x14ac:dyDescent="0.2">
      <c r="A49" s="6" t="s">
        <v>161</v>
      </c>
      <c r="B49" s="23" t="s">
        <v>162</v>
      </c>
      <c r="C49" s="1" t="s">
        <v>364</v>
      </c>
      <c r="D49" s="1" t="s">
        <v>535</v>
      </c>
      <c r="E49" s="4" t="s">
        <v>314</v>
      </c>
      <c r="F49" s="24">
        <v>2</v>
      </c>
      <c r="G49" s="2" t="s">
        <v>74</v>
      </c>
      <c r="H49" s="16" t="s">
        <v>467</v>
      </c>
      <c r="I49" s="16" t="s">
        <v>468</v>
      </c>
      <c r="J49" s="2"/>
      <c r="K49" s="2" t="s">
        <v>75</v>
      </c>
      <c r="L49" s="4" t="s">
        <v>36</v>
      </c>
      <c r="M49" s="4" t="s">
        <v>76</v>
      </c>
      <c r="N49" s="4" t="s">
        <v>76</v>
      </c>
      <c r="O49" s="3">
        <v>26718</v>
      </c>
      <c r="P49" s="3">
        <v>29733</v>
      </c>
      <c r="Q49" s="3">
        <v>29921</v>
      </c>
      <c r="R49" s="3">
        <v>37960</v>
      </c>
      <c r="S49" s="3">
        <v>51563</v>
      </c>
      <c r="T49" s="4">
        <v>3411</v>
      </c>
      <c r="V49" s="25">
        <v>0.996</v>
      </c>
      <c r="W49" s="25">
        <v>0.90260002619956581</v>
      </c>
      <c r="X49" s="25">
        <v>0.8904000112283853</v>
      </c>
      <c r="Y49" s="7">
        <v>0.95337590762781599</v>
      </c>
      <c r="Z49" s="7">
        <v>0.82</v>
      </c>
      <c r="AA49" s="7">
        <v>0.8215852608728198</v>
      </c>
      <c r="AB49" s="7">
        <v>1.05</v>
      </c>
      <c r="AC49" s="25">
        <v>0.94</v>
      </c>
      <c r="AD49" s="25">
        <v>0.92</v>
      </c>
      <c r="AE49" s="25">
        <v>1.04</v>
      </c>
      <c r="AF49" s="25">
        <v>0.86533956366948173</v>
      </c>
      <c r="AG49" s="25"/>
      <c r="AH49" s="25">
        <v>0.93</v>
      </c>
      <c r="AI49" s="25">
        <v>0.85</v>
      </c>
      <c r="AJ49" s="25">
        <v>1.03</v>
      </c>
      <c r="AL49" s="41">
        <f t="shared" si="0"/>
        <v>38</v>
      </c>
    </row>
    <row r="50" spans="1:38" s="4" customFormat="1" x14ac:dyDescent="0.2">
      <c r="A50" s="6" t="s">
        <v>163</v>
      </c>
      <c r="B50" s="23" t="s">
        <v>164</v>
      </c>
      <c r="C50" s="1" t="s">
        <v>365</v>
      </c>
      <c r="D50" s="1" t="s">
        <v>549</v>
      </c>
      <c r="E50" s="4" t="s">
        <v>314</v>
      </c>
      <c r="F50" s="24">
        <v>2</v>
      </c>
      <c r="G50" s="2" t="s">
        <v>74</v>
      </c>
      <c r="H50" s="16" t="s">
        <v>467</v>
      </c>
      <c r="I50" s="16" t="s">
        <v>468</v>
      </c>
      <c r="J50" s="2"/>
      <c r="K50" s="2" t="s">
        <v>75</v>
      </c>
      <c r="L50" s="4" t="s">
        <v>36</v>
      </c>
      <c r="M50" s="4" t="s">
        <v>76</v>
      </c>
      <c r="N50" s="4" t="s">
        <v>76</v>
      </c>
      <c r="O50" s="3">
        <v>26718</v>
      </c>
      <c r="P50" s="3">
        <v>30463</v>
      </c>
      <c r="Q50" s="3">
        <v>30742</v>
      </c>
      <c r="R50" s="3">
        <v>37960</v>
      </c>
      <c r="S50" s="3">
        <v>52293</v>
      </c>
      <c r="T50" s="4">
        <v>3411</v>
      </c>
      <c r="V50" s="25">
        <v>0.91800000000000004</v>
      </c>
      <c r="W50" s="25">
        <v>0.85609598398083686</v>
      </c>
      <c r="X50" s="25">
        <v>0.97017048431768838</v>
      </c>
      <c r="Y50" s="7">
        <v>0.87460541582453799</v>
      </c>
      <c r="Z50" s="7">
        <v>0.94</v>
      </c>
      <c r="AA50" s="7">
        <v>0.94666142675349951</v>
      </c>
      <c r="AB50" s="7">
        <v>0.82</v>
      </c>
      <c r="AC50" s="25">
        <v>0.91</v>
      </c>
      <c r="AD50" s="25">
        <v>1.04</v>
      </c>
      <c r="AE50" s="25">
        <v>0.94</v>
      </c>
      <c r="AF50" s="25">
        <v>0.90195199950322902</v>
      </c>
      <c r="AG50" s="25"/>
      <c r="AH50" s="25">
        <v>0.89</v>
      </c>
      <c r="AI50" s="25">
        <v>1.03</v>
      </c>
      <c r="AJ50" s="25">
        <v>0.94</v>
      </c>
      <c r="AL50" s="41">
        <f t="shared" si="0"/>
        <v>36</v>
      </c>
    </row>
    <row r="51" spans="1:38" s="4" customFormat="1" x14ac:dyDescent="0.2">
      <c r="A51" s="6" t="s">
        <v>165</v>
      </c>
      <c r="B51" s="23" t="s">
        <v>166</v>
      </c>
      <c r="C51" s="1" t="s">
        <v>366</v>
      </c>
      <c r="D51" s="1" t="s">
        <v>550</v>
      </c>
      <c r="E51" s="4" t="s">
        <v>440</v>
      </c>
      <c r="F51" s="24">
        <v>1</v>
      </c>
      <c r="G51" s="2" t="s">
        <v>167</v>
      </c>
      <c r="H51" s="16" t="s">
        <v>465</v>
      </c>
      <c r="I51" s="16" t="s">
        <v>466</v>
      </c>
      <c r="J51" s="2"/>
      <c r="K51" s="2" t="s">
        <v>20</v>
      </c>
      <c r="L51" s="4" t="s">
        <v>24</v>
      </c>
      <c r="M51" s="4" t="s">
        <v>22</v>
      </c>
      <c r="N51" s="4" t="s">
        <v>22</v>
      </c>
      <c r="O51" s="3">
        <v>25913</v>
      </c>
      <c r="P51" s="3">
        <v>27663</v>
      </c>
      <c r="Q51" s="3">
        <v>27754</v>
      </c>
      <c r="R51" s="3">
        <v>38684</v>
      </c>
      <c r="S51" s="3">
        <v>49521</v>
      </c>
      <c r="T51" s="4">
        <v>2700</v>
      </c>
      <c r="V51" s="25">
        <v>0.82099999999999995</v>
      </c>
      <c r="W51" s="25">
        <v>0.85074564704701694</v>
      </c>
      <c r="X51" s="25">
        <v>0.93460898690350747</v>
      </c>
      <c r="Y51" s="7">
        <v>0.84774787997390699</v>
      </c>
      <c r="Z51" s="7">
        <v>0.85</v>
      </c>
      <c r="AA51" s="7">
        <v>0.94826408751066282</v>
      </c>
      <c r="AB51" s="7">
        <v>0.83</v>
      </c>
      <c r="AC51" s="25">
        <v>0.87</v>
      </c>
      <c r="AD51" s="25">
        <v>0.97</v>
      </c>
      <c r="AE51" s="25">
        <v>0.81</v>
      </c>
      <c r="AF51" s="25">
        <v>0.85648273631127814</v>
      </c>
      <c r="AG51" s="25"/>
      <c r="AH51" s="25">
        <v>0.88</v>
      </c>
      <c r="AI51" s="25">
        <v>0.98</v>
      </c>
      <c r="AJ51" s="25">
        <v>0.8</v>
      </c>
      <c r="AL51" s="41">
        <f t="shared" si="0"/>
        <v>44</v>
      </c>
    </row>
    <row r="52" spans="1:38" s="4" customFormat="1" x14ac:dyDescent="0.2">
      <c r="A52" s="6" t="s">
        <v>168</v>
      </c>
      <c r="B52" s="23" t="s">
        <v>169</v>
      </c>
      <c r="C52" s="1" t="s">
        <v>367</v>
      </c>
      <c r="D52" s="1" t="s">
        <v>551</v>
      </c>
      <c r="E52" s="4" t="s">
        <v>440</v>
      </c>
      <c r="F52" s="24">
        <v>1</v>
      </c>
      <c r="G52" s="2" t="s">
        <v>167</v>
      </c>
      <c r="H52" s="16" t="s">
        <v>465</v>
      </c>
      <c r="I52" s="16" t="s">
        <v>466</v>
      </c>
      <c r="J52" s="2"/>
      <c r="K52" s="2" t="s">
        <v>170</v>
      </c>
      <c r="L52" s="4" t="s">
        <v>36</v>
      </c>
      <c r="M52" s="4" t="s">
        <v>29</v>
      </c>
      <c r="N52" s="4" t="s">
        <v>29</v>
      </c>
      <c r="O52" s="3">
        <v>27250</v>
      </c>
      <c r="P52" s="3">
        <v>31443</v>
      </c>
      <c r="Q52" s="3">
        <v>31525</v>
      </c>
      <c r="R52" s="3">
        <v>38684</v>
      </c>
      <c r="S52" s="3">
        <v>53291</v>
      </c>
      <c r="T52" s="4">
        <v>3650</v>
      </c>
      <c r="V52" s="25">
        <v>0.999</v>
      </c>
      <c r="W52" s="25">
        <v>0.88534703925191416</v>
      </c>
      <c r="X52" s="25">
        <v>0.83135297204517367</v>
      </c>
      <c r="Y52" s="7">
        <v>0.97054830962767003</v>
      </c>
      <c r="Z52" s="7">
        <v>0.87</v>
      </c>
      <c r="AA52" s="7">
        <v>0.8673612553615615</v>
      </c>
      <c r="AB52" s="7">
        <v>1</v>
      </c>
      <c r="AC52" s="25">
        <v>0.87</v>
      </c>
      <c r="AD52" s="25">
        <v>0.86</v>
      </c>
      <c r="AE52" s="25">
        <v>1.05</v>
      </c>
      <c r="AF52" s="25">
        <v>0.87799087137206711</v>
      </c>
      <c r="AG52" s="25"/>
      <c r="AH52" s="25">
        <v>0.86</v>
      </c>
      <c r="AI52" s="25">
        <v>0.88</v>
      </c>
      <c r="AJ52" s="25">
        <v>1.01</v>
      </c>
      <c r="AL52" s="41">
        <f t="shared" si="0"/>
        <v>33</v>
      </c>
    </row>
    <row r="53" spans="1:38" s="4" customFormat="1" ht="51" x14ac:dyDescent="0.2">
      <c r="A53" s="6" t="s">
        <v>171</v>
      </c>
      <c r="B53" s="23" t="s">
        <v>172</v>
      </c>
      <c r="C53" s="1" t="s">
        <v>368</v>
      </c>
      <c r="D53" s="1" t="s">
        <v>552</v>
      </c>
      <c r="E53" s="4" t="s">
        <v>173</v>
      </c>
      <c r="F53" s="24">
        <v>3</v>
      </c>
      <c r="G53" s="2" t="s">
        <v>414</v>
      </c>
      <c r="H53" s="16" t="s">
        <v>478</v>
      </c>
      <c r="I53" s="27" t="s">
        <v>479</v>
      </c>
      <c r="J53" s="2"/>
      <c r="K53" s="2" t="s">
        <v>43</v>
      </c>
      <c r="L53" s="4" t="s">
        <v>114</v>
      </c>
      <c r="M53" s="4" t="s">
        <v>22</v>
      </c>
      <c r="N53" s="4" t="s">
        <v>22</v>
      </c>
      <c r="O53" s="3">
        <v>24642</v>
      </c>
      <c r="P53" s="3">
        <v>25819</v>
      </c>
      <c r="Q53" s="3">
        <v>26114</v>
      </c>
      <c r="R53" s="3">
        <v>39029</v>
      </c>
      <c r="S53" s="3">
        <v>47734</v>
      </c>
      <c r="T53" s="4">
        <v>2004</v>
      </c>
      <c r="U53" s="21" t="s">
        <v>422</v>
      </c>
      <c r="V53" s="36">
        <v>0.98799999999999999</v>
      </c>
      <c r="W53" s="36">
        <v>0.85985068159850686</v>
      </c>
      <c r="X53" s="25">
        <v>0.93286638002866384</v>
      </c>
      <c r="Y53" s="7">
        <v>0.77723810952238093</v>
      </c>
      <c r="Z53" s="7">
        <v>0.78</v>
      </c>
      <c r="AA53" s="7">
        <v>0.4988791120887911</v>
      </c>
      <c r="AB53" s="7">
        <v>1.01</v>
      </c>
      <c r="AC53" s="25">
        <v>0.69</v>
      </c>
      <c r="AD53" s="25">
        <v>0.94</v>
      </c>
      <c r="AE53" s="25">
        <v>0.83</v>
      </c>
      <c r="AF53" s="25">
        <v>0.97085610200364303</v>
      </c>
      <c r="AG53" s="25"/>
      <c r="AH53" s="25">
        <v>0.89</v>
      </c>
      <c r="AI53" s="25">
        <v>1.01</v>
      </c>
      <c r="AJ53" s="25">
        <v>0.92</v>
      </c>
      <c r="AL53" s="41">
        <f t="shared" si="0"/>
        <v>49</v>
      </c>
    </row>
    <row r="54" spans="1:38" s="4" customFormat="1" ht="51" x14ac:dyDescent="0.2">
      <c r="A54" s="6" t="s">
        <v>174</v>
      </c>
      <c r="B54" s="23" t="s">
        <v>175</v>
      </c>
      <c r="C54" s="1" t="s">
        <v>369</v>
      </c>
      <c r="D54" s="1" t="s">
        <v>553</v>
      </c>
      <c r="E54" s="4" t="s">
        <v>144</v>
      </c>
      <c r="F54" s="24">
        <v>1</v>
      </c>
      <c r="G54" s="16" t="s">
        <v>610</v>
      </c>
      <c r="H54" s="16" t="s">
        <v>471</v>
      </c>
      <c r="I54" s="16" t="s">
        <v>472</v>
      </c>
      <c r="J54" s="2"/>
      <c r="K54" s="2" t="s">
        <v>43</v>
      </c>
      <c r="L54" s="4" t="s">
        <v>176</v>
      </c>
      <c r="M54" s="4" t="s">
        <v>177</v>
      </c>
      <c r="N54" s="4" t="s">
        <v>29</v>
      </c>
      <c r="O54" s="3">
        <v>23844</v>
      </c>
      <c r="P54" s="3">
        <v>27389</v>
      </c>
      <c r="Q54" s="3">
        <v>25538</v>
      </c>
      <c r="R54" s="3">
        <v>39021</v>
      </c>
      <c r="S54" s="3">
        <v>47352</v>
      </c>
      <c r="T54" s="4">
        <v>1850</v>
      </c>
      <c r="U54" s="21" t="s">
        <v>423</v>
      </c>
      <c r="V54" s="36">
        <v>0.98899999999999999</v>
      </c>
      <c r="W54" s="36">
        <v>0.86863415553564061</v>
      </c>
      <c r="X54" s="25">
        <v>0.95724903625940627</v>
      </c>
      <c r="Y54" s="7">
        <v>0.87952584674035195</v>
      </c>
      <c r="Z54" s="7">
        <v>0.98</v>
      </c>
      <c r="AA54" s="7">
        <v>0.87583482695344173</v>
      </c>
      <c r="AB54" s="7">
        <v>0.87</v>
      </c>
      <c r="AC54" s="25">
        <v>0.84</v>
      </c>
      <c r="AD54" s="25">
        <v>0.97</v>
      </c>
      <c r="AE54" s="25">
        <v>0.92</v>
      </c>
      <c r="AF54" s="25">
        <v>0.97953422853438687</v>
      </c>
      <c r="AG54" s="25"/>
      <c r="AH54" s="25">
        <v>0.85</v>
      </c>
      <c r="AI54" s="25">
        <v>0.92</v>
      </c>
      <c r="AJ54" s="25">
        <v>0.8</v>
      </c>
      <c r="AL54" s="41">
        <f t="shared" si="0"/>
        <v>45</v>
      </c>
    </row>
    <row r="55" spans="1:38" s="4" customFormat="1" ht="51" x14ac:dyDescent="0.2">
      <c r="A55" s="6" t="s">
        <v>178</v>
      </c>
      <c r="B55" s="23" t="s">
        <v>179</v>
      </c>
      <c r="C55" s="1" t="s">
        <v>370</v>
      </c>
      <c r="D55" s="1" t="s">
        <v>599</v>
      </c>
      <c r="E55" s="4" t="s">
        <v>144</v>
      </c>
      <c r="F55" s="24">
        <v>1</v>
      </c>
      <c r="G55" s="16" t="s">
        <v>610</v>
      </c>
      <c r="H55" s="16" t="s">
        <v>471</v>
      </c>
      <c r="I55" s="16" t="s">
        <v>472</v>
      </c>
      <c r="J55" s="2"/>
      <c r="K55" s="2" t="s">
        <v>86</v>
      </c>
      <c r="L55" s="4" t="s">
        <v>87</v>
      </c>
      <c r="M55" s="4" t="s">
        <v>29</v>
      </c>
      <c r="N55" s="4" t="s">
        <v>29</v>
      </c>
      <c r="O55" s="3">
        <v>27204</v>
      </c>
      <c r="P55" s="3">
        <v>31960</v>
      </c>
      <c r="Q55" s="3">
        <v>32213</v>
      </c>
      <c r="R55" s="3">
        <v>39021</v>
      </c>
      <c r="S55" s="3">
        <v>53631</v>
      </c>
      <c r="T55" s="4">
        <v>3988</v>
      </c>
      <c r="V55" s="25">
        <v>0.89900000000000002</v>
      </c>
      <c r="W55" s="25">
        <v>1.0071549682468872</v>
      </c>
      <c r="X55" s="25">
        <v>0.9173113400865367</v>
      </c>
      <c r="Y55" s="7">
        <v>1.0020721127516601</v>
      </c>
      <c r="Z55" s="7">
        <v>0.87</v>
      </c>
      <c r="AA55" s="7">
        <v>0.99019552373595043</v>
      </c>
      <c r="AB55" s="7">
        <v>0.83</v>
      </c>
      <c r="AC55" s="25">
        <v>0.95</v>
      </c>
      <c r="AD55" s="25">
        <v>0.89</v>
      </c>
      <c r="AE55" s="25">
        <v>0.99</v>
      </c>
      <c r="AF55" s="25">
        <v>0.90321727303230759</v>
      </c>
      <c r="AG55" s="25"/>
      <c r="AH55" s="25">
        <v>1</v>
      </c>
      <c r="AI55" s="25">
        <v>0.86</v>
      </c>
      <c r="AJ55" s="25">
        <v>0.96</v>
      </c>
      <c r="AL55" s="41">
        <f t="shared" si="0"/>
        <v>32</v>
      </c>
    </row>
    <row r="56" spans="1:38" s="4" customFormat="1" x14ac:dyDescent="0.2">
      <c r="A56" s="6" t="s">
        <v>180</v>
      </c>
      <c r="B56" s="23" t="s">
        <v>181</v>
      </c>
      <c r="C56" s="1" t="s">
        <v>371</v>
      </c>
      <c r="D56" s="1" t="s">
        <v>554</v>
      </c>
      <c r="E56" s="4" t="s">
        <v>415</v>
      </c>
      <c r="F56" s="24">
        <v>2</v>
      </c>
      <c r="G56" s="2" t="s">
        <v>182</v>
      </c>
      <c r="H56" s="16" t="s">
        <v>465</v>
      </c>
      <c r="I56" s="16" t="s">
        <v>466</v>
      </c>
      <c r="J56" s="2"/>
      <c r="K56" s="2" t="s">
        <v>170</v>
      </c>
      <c r="L56" s="4" t="s">
        <v>28</v>
      </c>
      <c r="M56" s="4" t="s">
        <v>29</v>
      </c>
      <c r="N56" s="4" t="s">
        <v>29</v>
      </c>
      <c r="O56" s="3">
        <v>25983</v>
      </c>
      <c r="P56" s="3">
        <v>28581</v>
      </c>
      <c r="Q56" s="3">
        <v>28647</v>
      </c>
      <c r="R56" s="3">
        <v>37700</v>
      </c>
      <c r="S56" s="3">
        <v>50496</v>
      </c>
      <c r="T56" s="4">
        <v>2940</v>
      </c>
      <c r="V56" s="25">
        <v>0.89500000000000002</v>
      </c>
      <c r="W56" s="25">
        <v>0.98922991799459514</v>
      </c>
      <c r="X56" s="25">
        <v>0.8887106280868512</v>
      </c>
      <c r="Y56" s="7">
        <v>0.90741578138104595</v>
      </c>
      <c r="Z56" s="7">
        <v>1</v>
      </c>
      <c r="AA56" s="7">
        <v>0.89376793868232229</v>
      </c>
      <c r="AB56" s="7">
        <v>0.89</v>
      </c>
      <c r="AC56" s="25">
        <v>0.78</v>
      </c>
      <c r="AD56" s="25">
        <v>0.86</v>
      </c>
      <c r="AE56" s="25">
        <v>0.92</v>
      </c>
      <c r="AF56" s="25">
        <v>1.0069744496688835</v>
      </c>
      <c r="AG56" s="25"/>
      <c r="AH56" s="25">
        <v>0.95</v>
      </c>
      <c r="AI56" s="25">
        <v>0.91</v>
      </c>
      <c r="AJ56" s="25">
        <v>0.81</v>
      </c>
      <c r="AL56" s="41">
        <f t="shared" si="0"/>
        <v>41</v>
      </c>
    </row>
    <row r="57" spans="1:38" s="4" customFormat="1" x14ac:dyDescent="0.2">
      <c r="A57" s="6" t="s">
        <v>183</v>
      </c>
      <c r="B57" s="23" t="s">
        <v>184</v>
      </c>
      <c r="C57" s="1" t="s">
        <v>372</v>
      </c>
      <c r="D57" s="1" t="s">
        <v>555</v>
      </c>
      <c r="E57" s="4" t="s">
        <v>415</v>
      </c>
      <c r="F57" s="24">
        <v>2</v>
      </c>
      <c r="G57" s="2" t="s">
        <v>182</v>
      </c>
      <c r="H57" s="16" t="s">
        <v>465</v>
      </c>
      <c r="I57" s="16" t="s">
        <v>466</v>
      </c>
      <c r="J57" s="2"/>
      <c r="K57" s="2" t="s">
        <v>170</v>
      </c>
      <c r="L57" s="4" t="s">
        <v>28</v>
      </c>
      <c r="M57" s="4" t="s">
        <v>29</v>
      </c>
      <c r="N57" s="4" t="s">
        <v>29</v>
      </c>
      <c r="O57" s="3">
        <v>25983</v>
      </c>
      <c r="P57" s="3">
        <v>29454</v>
      </c>
      <c r="Q57" s="3">
        <v>29569</v>
      </c>
      <c r="R57" s="3">
        <v>37700</v>
      </c>
      <c r="S57" s="3">
        <v>51369</v>
      </c>
      <c r="T57" s="4">
        <v>2940</v>
      </c>
      <c r="V57" s="25">
        <v>0.99399999999999999</v>
      </c>
      <c r="W57" s="25">
        <v>0.88921652222532854</v>
      </c>
      <c r="X57" s="25">
        <v>0.87270221787345081</v>
      </c>
      <c r="Y57" s="7">
        <v>0.98786797595750597</v>
      </c>
      <c r="Z57" s="7">
        <v>0.92</v>
      </c>
      <c r="AA57" s="7">
        <v>0.85412053862640946</v>
      </c>
      <c r="AB57" s="7">
        <v>0.99</v>
      </c>
      <c r="AC57" s="25">
        <v>0.76</v>
      </c>
      <c r="AD57" s="25">
        <v>1</v>
      </c>
      <c r="AE57" s="25">
        <v>1</v>
      </c>
      <c r="AF57" s="25">
        <v>0.81843460474798635</v>
      </c>
      <c r="AG57" s="25"/>
      <c r="AH57" s="25">
        <v>0.87</v>
      </c>
      <c r="AI57" s="25">
        <v>0.92</v>
      </c>
      <c r="AJ57" s="25">
        <v>0.9</v>
      </c>
      <c r="AL57" s="41">
        <f t="shared" si="0"/>
        <v>39</v>
      </c>
    </row>
    <row r="58" spans="1:38" s="4" customFormat="1" x14ac:dyDescent="0.2">
      <c r="A58" s="6" t="s">
        <v>185</v>
      </c>
      <c r="B58" s="23" t="s">
        <v>186</v>
      </c>
      <c r="C58" s="1" t="s">
        <v>373</v>
      </c>
      <c r="D58" s="1" t="s">
        <v>556</v>
      </c>
      <c r="E58" s="4" t="s">
        <v>187</v>
      </c>
      <c r="F58" s="24">
        <v>2</v>
      </c>
      <c r="G58" s="2" t="s">
        <v>74</v>
      </c>
      <c r="H58" s="16" t="s">
        <v>467</v>
      </c>
      <c r="I58" s="16" t="s">
        <v>468</v>
      </c>
      <c r="J58" s="2"/>
      <c r="K58" s="2" t="s">
        <v>20</v>
      </c>
      <c r="L58" s="4" t="s">
        <v>21</v>
      </c>
      <c r="M58" s="4" t="s">
        <v>188</v>
      </c>
      <c r="N58" s="4" t="s">
        <v>76</v>
      </c>
      <c r="O58" s="3">
        <v>24782</v>
      </c>
      <c r="P58" s="3">
        <v>26701</v>
      </c>
      <c r="Q58" s="3">
        <v>26860</v>
      </c>
      <c r="R58" s="3">
        <v>36669</v>
      </c>
      <c r="S58" s="3">
        <v>48616</v>
      </c>
      <c r="T58" s="4">
        <v>2568</v>
      </c>
      <c r="V58" s="25">
        <v>0.89700000000000002</v>
      </c>
      <c r="W58" s="25">
        <v>0.94680416776060083</v>
      </c>
      <c r="X58" s="25">
        <v>0.83294221968257887</v>
      </c>
      <c r="Y58" s="7">
        <v>0.95711958116477003</v>
      </c>
      <c r="Z58" s="7">
        <v>0.91</v>
      </c>
      <c r="AA58" s="7">
        <v>0.91057486885659422</v>
      </c>
      <c r="AB58" s="7">
        <v>0.9</v>
      </c>
      <c r="AC58" s="25">
        <v>0.79</v>
      </c>
      <c r="AD58" s="25">
        <v>1</v>
      </c>
      <c r="AE58" s="25">
        <v>0.85</v>
      </c>
      <c r="AF58" s="25">
        <v>0.83655014813092365</v>
      </c>
      <c r="AG58" s="25"/>
      <c r="AH58" s="25">
        <v>0.91</v>
      </c>
      <c r="AI58" s="25">
        <v>0.98</v>
      </c>
      <c r="AJ58" s="25">
        <v>0.71</v>
      </c>
      <c r="AL58" s="41">
        <f t="shared" si="0"/>
        <v>46</v>
      </c>
    </row>
    <row r="59" spans="1:38" s="4" customFormat="1" x14ac:dyDescent="0.2">
      <c r="A59" s="6" t="s">
        <v>189</v>
      </c>
      <c r="B59" s="23" t="s">
        <v>190</v>
      </c>
      <c r="C59" s="1" t="s">
        <v>374</v>
      </c>
      <c r="D59" s="1" t="s">
        <v>557</v>
      </c>
      <c r="E59" s="4" t="s">
        <v>187</v>
      </c>
      <c r="F59" s="24">
        <v>2</v>
      </c>
      <c r="G59" s="2" t="s">
        <v>74</v>
      </c>
      <c r="H59" s="16" t="s">
        <v>467</v>
      </c>
      <c r="I59" s="16" t="s">
        <v>468</v>
      </c>
      <c r="J59" s="2"/>
      <c r="K59" s="2" t="s">
        <v>20</v>
      </c>
      <c r="L59" s="4" t="s">
        <v>21</v>
      </c>
      <c r="M59" s="4" t="s">
        <v>188</v>
      </c>
      <c r="N59" s="4" t="s">
        <v>76</v>
      </c>
      <c r="O59" s="3">
        <v>24782</v>
      </c>
      <c r="P59" s="3">
        <v>26943</v>
      </c>
      <c r="Q59" s="3">
        <v>27281</v>
      </c>
      <c r="R59" s="3">
        <v>36669</v>
      </c>
      <c r="S59" s="3">
        <v>48858</v>
      </c>
      <c r="T59" s="4">
        <v>2568</v>
      </c>
      <c r="V59" s="25">
        <v>1</v>
      </c>
      <c r="W59" s="25">
        <v>0.88410668046310736</v>
      </c>
      <c r="X59" s="25">
        <v>0.97937058887121442</v>
      </c>
      <c r="Y59" s="7">
        <v>0.89438567229334898</v>
      </c>
      <c r="Z59" s="7">
        <v>1.01</v>
      </c>
      <c r="AA59" s="7">
        <v>0.82273426922621529</v>
      </c>
      <c r="AB59" s="7">
        <v>1.02</v>
      </c>
      <c r="AC59" s="25">
        <v>0.93</v>
      </c>
      <c r="AD59" s="25">
        <v>0.91</v>
      </c>
      <c r="AE59" s="25">
        <v>1.03</v>
      </c>
      <c r="AF59" s="25">
        <v>0.86034502340382468</v>
      </c>
      <c r="AG59" s="25"/>
      <c r="AH59" s="25">
        <v>0.9</v>
      </c>
      <c r="AI59" s="25">
        <v>0.76</v>
      </c>
      <c r="AJ59" s="25">
        <v>1.02</v>
      </c>
      <c r="AL59" s="41">
        <f t="shared" si="0"/>
        <v>46</v>
      </c>
    </row>
    <row r="60" spans="1:38" s="4" customFormat="1" x14ac:dyDescent="0.2">
      <c r="A60" s="6" t="s">
        <v>191</v>
      </c>
      <c r="B60" s="23" t="s">
        <v>192</v>
      </c>
      <c r="C60" s="1" t="s">
        <v>375</v>
      </c>
      <c r="D60" s="1" t="s">
        <v>558</v>
      </c>
      <c r="E60" s="4" t="s">
        <v>187</v>
      </c>
      <c r="F60" s="24">
        <v>2</v>
      </c>
      <c r="G60" s="2" t="s">
        <v>74</v>
      </c>
      <c r="H60" s="16" t="s">
        <v>467</v>
      </c>
      <c r="I60" s="16" t="s">
        <v>468</v>
      </c>
      <c r="J60" s="2"/>
      <c r="K60" s="2" t="s">
        <v>20</v>
      </c>
      <c r="L60" s="4" t="s">
        <v>21</v>
      </c>
      <c r="M60" s="4" t="s">
        <v>188</v>
      </c>
      <c r="N60" s="4" t="s">
        <v>76</v>
      </c>
      <c r="O60" s="3">
        <v>24782</v>
      </c>
      <c r="P60" s="3">
        <v>27229</v>
      </c>
      <c r="Q60" s="3">
        <v>27379</v>
      </c>
      <c r="R60" s="3">
        <v>36669</v>
      </c>
      <c r="S60" s="3">
        <v>49144</v>
      </c>
      <c r="T60" s="4">
        <v>2568</v>
      </c>
      <c r="V60" s="25">
        <v>0.91600000000000004</v>
      </c>
      <c r="W60" s="25">
        <v>0.96799907448598177</v>
      </c>
      <c r="X60" s="25">
        <v>0.90700565535085165</v>
      </c>
      <c r="Y60" s="7">
        <v>0.96556704351961198</v>
      </c>
      <c r="Z60" s="7">
        <v>0.92</v>
      </c>
      <c r="AA60" s="7">
        <v>0.96555451584367502</v>
      </c>
      <c r="AB60" s="7">
        <v>0.86</v>
      </c>
      <c r="AC60" s="25">
        <v>1.03</v>
      </c>
      <c r="AD60" s="25">
        <v>0.91</v>
      </c>
      <c r="AE60" s="25">
        <v>0.94</v>
      </c>
      <c r="AF60" s="25">
        <v>1.0194468935567353</v>
      </c>
      <c r="AG60" s="25"/>
      <c r="AH60" s="25">
        <v>0.98</v>
      </c>
      <c r="AI60" s="25">
        <v>0.77</v>
      </c>
      <c r="AJ60" s="25">
        <v>0.85</v>
      </c>
      <c r="AL60" s="41">
        <f t="shared" si="0"/>
        <v>45</v>
      </c>
    </row>
    <row r="61" spans="1:38" s="4" customFormat="1" ht="51" x14ac:dyDescent="0.2">
      <c r="A61" s="6" t="s">
        <v>193</v>
      </c>
      <c r="B61" s="23" t="s">
        <v>194</v>
      </c>
      <c r="C61" s="1" t="s">
        <v>376</v>
      </c>
      <c r="D61" s="1" t="s">
        <v>559</v>
      </c>
      <c r="E61" s="4" t="s">
        <v>195</v>
      </c>
      <c r="F61" s="24">
        <v>3</v>
      </c>
      <c r="G61" s="2" t="s">
        <v>19</v>
      </c>
      <c r="H61" s="16" t="s">
        <v>19</v>
      </c>
      <c r="I61" s="16" t="s">
        <v>470</v>
      </c>
      <c r="J61" s="2"/>
      <c r="K61" s="2" t="s">
        <v>20</v>
      </c>
      <c r="L61" s="4" t="s">
        <v>24</v>
      </c>
      <c r="M61" s="4" t="s">
        <v>22</v>
      </c>
      <c r="N61" s="4" t="s">
        <v>22</v>
      </c>
      <c r="O61" s="3">
        <v>24545</v>
      </c>
      <c r="P61" s="3">
        <v>26016</v>
      </c>
      <c r="Q61" s="3">
        <v>26298</v>
      </c>
      <c r="R61" s="3">
        <v>39099</v>
      </c>
      <c r="S61" s="3">
        <v>47931</v>
      </c>
      <c r="T61" s="4">
        <v>2565.4</v>
      </c>
      <c r="U61" s="21" t="s">
        <v>618</v>
      </c>
      <c r="V61" s="36">
        <v>0.77300000000000002</v>
      </c>
      <c r="W61" s="36">
        <v>0.85721821085543337</v>
      </c>
      <c r="X61" s="25">
        <v>0.9904487763456824</v>
      </c>
      <c r="Y61" s="7">
        <v>0.88829093281148108</v>
      </c>
      <c r="Z61" s="7">
        <v>0.86</v>
      </c>
      <c r="AA61" s="7">
        <v>0.84937355197156805</v>
      </c>
      <c r="AB61" s="7">
        <v>0.74</v>
      </c>
      <c r="AC61" s="25">
        <v>0.96</v>
      </c>
      <c r="AD61" s="25">
        <v>0.92</v>
      </c>
      <c r="AE61" s="25">
        <v>0.9</v>
      </c>
      <c r="AF61" s="25">
        <v>0.99271680573700249</v>
      </c>
      <c r="AG61" s="25"/>
      <c r="AH61" s="25">
        <v>0.79</v>
      </c>
      <c r="AI61" s="25">
        <v>0.92</v>
      </c>
      <c r="AJ61" s="25">
        <v>0.95</v>
      </c>
      <c r="AL61" s="41">
        <f t="shared" si="0"/>
        <v>48</v>
      </c>
    </row>
    <row r="62" spans="1:38" s="4" customFormat="1" x14ac:dyDescent="0.2">
      <c r="A62" s="6" t="s">
        <v>196</v>
      </c>
      <c r="B62" s="23" t="s">
        <v>197</v>
      </c>
      <c r="C62" s="1" t="s">
        <v>377</v>
      </c>
      <c r="D62" s="1" t="s">
        <v>560</v>
      </c>
      <c r="E62" s="4" t="s">
        <v>198</v>
      </c>
      <c r="F62" s="24">
        <v>4</v>
      </c>
      <c r="G62" s="2" t="s">
        <v>199</v>
      </c>
      <c r="H62" s="16" t="s">
        <v>199</v>
      </c>
      <c r="I62" s="16" t="s">
        <v>461</v>
      </c>
      <c r="J62" s="22" t="s">
        <v>493</v>
      </c>
      <c r="K62" s="2" t="s">
        <v>20</v>
      </c>
      <c r="L62" s="4" t="s">
        <v>200</v>
      </c>
      <c r="M62" s="4" t="s">
        <v>22</v>
      </c>
      <c r="N62" s="4" t="s">
        <v>22</v>
      </c>
      <c r="O62" s="3">
        <v>27905</v>
      </c>
      <c r="P62" s="3">
        <v>31199</v>
      </c>
      <c r="Q62" s="3">
        <v>31440</v>
      </c>
      <c r="R62" s="3">
        <v>40654</v>
      </c>
      <c r="S62" s="3">
        <v>53114</v>
      </c>
      <c r="T62" s="4">
        <v>3990</v>
      </c>
      <c r="V62" s="25">
        <v>0.96599999999999997</v>
      </c>
      <c r="W62" s="25">
        <v>0.85253997467917741</v>
      </c>
      <c r="X62" s="25">
        <v>0.82621168923734856</v>
      </c>
      <c r="Y62" s="7">
        <v>0.94473128358344993</v>
      </c>
      <c r="Z62" s="7">
        <v>0.9</v>
      </c>
      <c r="AA62" s="7">
        <v>0.8528628314407809</v>
      </c>
      <c r="AB62" s="7">
        <v>1</v>
      </c>
      <c r="AC62" s="25">
        <v>0.83</v>
      </c>
      <c r="AD62" s="25">
        <v>0.81</v>
      </c>
      <c r="AE62" s="25">
        <v>1.01</v>
      </c>
      <c r="AF62" s="25">
        <v>0.86430462987277334</v>
      </c>
      <c r="AG62" s="25"/>
      <c r="AH62" s="25">
        <v>0.63</v>
      </c>
      <c r="AI62" s="25">
        <v>0.85</v>
      </c>
      <c r="AJ62" s="25">
        <v>0.97</v>
      </c>
      <c r="AL62" s="41">
        <f t="shared" si="0"/>
        <v>34</v>
      </c>
    </row>
    <row r="63" spans="1:38" s="4" customFormat="1" x14ac:dyDescent="0.2">
      <c r="A63" s="6" t="s">
        <v>201</v>
      </c>
      <c r="B63" s="23" t="s">
        <v>202</v>
      </c>
      <c r="C63" s="5" t="s">
        <v>378</v>
      </c>
      <c r="D63" s="5" t="s">
        <v>561</v>
      </c>
      <c r="E63" s="4" t="s">
        <v>198</v>
      </c>
      <c r="F63" s="24">
        <v>4</v>
      </c>
      <c r="G63" s="2" t="s">
        <v>199</v>
      </c>
      <c r="H63" s="16" t="s">
        <v>199</v>
      </c>
      <c r="I63" s="16" t="s">
        <v>461</v>
      </c>
      <c r="J63" s="22" t="s">
        <v>493</v>
      </c>
      <c r="K63" s="2" t="s">
        <v>20</v>
      </c>
      <c r="L63" s="4" t="s">
        <v>200</v>
      </c>
      <c r="M63" s="4" t="s">
        <v>22</v>
      </c>
      <c r="N63" s="4" t="s">
        <v>22</v>
      </c>
      <c r="O63" s="3">
        <v>27905</v>
      </c>
      <c r="P63" s="3">
        <v>31526</v>
      </c>
      <c r="Q63" s="3">
        <v>31674</v>
      </c>
      <c r="R63" s="3">
        <v>40654</v>
      </c>
      <c r="S63" s="3">
        <v>53441</v>
      </c>
      <c r="T63" s="4">
        <v>3990</v>
      </c>
      <c r="V63" s="25">
        <v>0.81499999999999995</v>
      </c>
      <c r="W63" s="25">
        <v>0.86154278014821473</v>
      </c>
      <c r="X63" s="25">
        <v>0.95336949198879106</v>
      </c>
      <c r="Y63" s="7">
        <v>0.846803408872703</v>
      </c>
      <c r="Z63" s="7">
        <v>0.9</v>
      </c>
      <c r="AA63" s="7">
        <v>0.91413905948440555</v>
      </c>
      <c r="AB63" s="7">
        <v>0.9</v>
      </c>
      <c r="AC63" s="25">
        <v>0.91</v>
      </c>
      <c r="AD63" s="25">
        <v>1.01</v>
      </c>
      <c r="AE63" s="25">
        <v>0.83</v>
      </c>
      <c r="AF63" s="25">
        <v>0.7444843156091191</v>
      </c>
      <c r="AG63" s="25"/>
      <c r="AH63" s="25">
        <v>0.82</v>
      </c>
      <c r="AI63" s="25">
        <v>0.92</v>
      </c>
      <c r="AJ63" s="25">
        <v>0.72</v>
      </c>
      <c r="AL63" s="41">
        <f t="shared" si="0"/>
        <v>33</v>
      </c>
    </row>
    <row r="64" spans="1:38" s="4" customFormat="1" x14ac:dyDescent="0.2">
      <c r="A64" s="6" t="s">
        <v>203</v>
      </c>
      <c r="B64" s="23" t="s">
        <v>204</v>
      </c>
      <c r="C64" s="1" t="s">
        <v>379</v>
      </c>
      <c r="D64" s="1" t="s">
        <v>562</v>
      </c>
      <c r="E64" s="4" t="s">
        <v>198</v>
      </c>
      <c r="F64" s="24">
        <v>4</v>
      </c>
      <c r="G64" s="2" t="s">
        <v>199</v>
      </c>
      <c r="H64" s="16" t="s">
        <v>199</v>
      </c>
      <c r="I64" s="16" t="s">
        <v>461</v>
      </c>
      <c r="J64" s="22" t="s">
        <v>493</v>
      </c>
      <c r="K64" s="2" t="s">
        <v>20</v>
      </c>
      <c r="L64" s="4" t="s">
        <v>200</v>
      </c>
      <c r="M64" s="4" t="s">
        <v>22</v>
      </c>
      <c r="N64" s="4" t="s">
        <v>22</v>
      </c>
      <c r="O64" s="3">
        <v>27905</v>
      </c>
      <c r="P64" s="3">
        <v>32106</v>
      </c>
      <c r="Q64" s="3">
        <v>32150</v>
      </c>
      <c r="R64" s="3">
        <v>40654</v>
      </c>
      <c r="S64" s="3">
        <v>54021</v>
      </c>
      <c r="T64" s="4">
        <v>3990</v>
      </c>
      <c r="V64" s="25">
        <v>0.90200000000000002</v>
      </c>
      <c r="W64" s="25">
        <v>0.917276172715349</v>
      </c>
      <c r="X64" s="25">
        <v>0.85481583820710361</v>
      </c>
      <c r="Y64" s="7">
        <v>0.85491396453132096</v>
      </c>
      <c r="Z64" s="7">
        <v>1.01</v>
      </c>
      <c r="AA64" s="7">
        <v>0.79039143127739975</v>
      </c>
      <c r="AB64" s="7">
        <v>0.88</v>
      </c>
      <c r="AC64" s="25">
        <v>0.97</v>
      </c>
      <c r="AD64" s="25">
        <v>0.89</v>
      </c>
      <c r="AE64" s="25">
        <v>0.83</v>
      </c>
      <c r="AF64" s="25">
        <v>0.97439994420123777</v>
      </c>
      <c r="AG64" s="25"/>
      <c r="AH64" s="25">
        <v>0.84</v>
      </c>
      <c r="AI64" s="25">
        <v>0.75</v>
      </c>
      <c r="AJ64" s="25">
        <v>0.88</v>
      </c>
      <c r="AL64" s="41">
        <f t="shared" si="0"/>
        <v>32</v>
      </c>
    </row>
    <row r="65" spans="1:38" s="4" customFormat="1" x14ac:dyDescent="0.2">
      <c r="A65" s="6" t="s">
        <v>205</v>
      </c>
      <c r="B65" s="23" t="s">
        <v>206</v>
      </c>
      <c r="C65" s="1" t="s">
        <v>380</v>
      </c>
      <c r="D65" s="1" t="s">
        <v>563</v>
      </c>
      <c r="E65" s="4" t="s">
        <v>207</v>
      </c>
      <c r="F65" s="24">
        <v>1</v>
      </c>
      <c r="G65" s="2" t="s">
        <v>35</v>
      </c>
      <c r="H65" s="16" t="s">
        <v>471</v>
      </c>
      <c r="I65" s="16" t="s">
        <v>472</v>
      </c>
      <c r="J65" s="2"/>
      <c r="K65" s="2" t="s">
        <v>43</v>
      </c>
      <c r="L65" s="4" t="s">
        <v>44</v>
      </c>
      <c r="M65" s="4" t="s">
        <v>22</v>
      </c>
      <c r="N65" s="4" t="s">
        <v>22</v>
      </c>
      <c r="O65" s="3">
        <v>24868</v>
      </c>
      <c r="P65" s="3">
        <v>26962</v>
      </c>
      <c r="Q65" s="3">
        <v>27215</v>
      </c>
      <c r="R65" s="3">
        <v>37748</v>
      </c>
      <c r="S65" s="3">
        <v>48799</v>
      </c>
      <c r="T65" s="4">
        <v>4016</v>
      </c>
      <c r="V65" s="25">
        <v>0.94</v>
      </c>
      <c r="W65" s="25">
        <v>0.9169941333281445</v>
      </c>
      <c r="X65" s="25">
        <v>0.96037033980671538</v>
      </c>
      <c r="Y65" s="7">
        <v>0.986592488676166</v>
      </c>
      <c r="Z65" s="7">
        <v>0.88</v>
      </c>
      <c r="AA65" s="7">
        <v>0.99973498267989291</v>
      </c>
      <c r="AB65" s="7">
        <v>0.88</v>
      </c>
      <c r="AC65" s="25">
        <v>1.01</v>
      </c>
      <c r="AD65" s="25">
        <v>0.92</v>
      </c>
      <c r="AE65" s="25">
        <v>1.02</v>
      </c>
      <c r="AF65" s="25">
        <v>0.88966777397753927</v>
      </c>
      <c r="AG65" s="25"/>
      <c r="AH65" s="25">
        <v>0.98</v>
      </c>
      <c r="AI65" s="25">
        <v>0.91</v>
      </c>
      <c r="AJ65" s="25">
        <v>0.95</v>
      </c>
      <c r="AL65" s="41">
        <f t="shared" si="0"/>
        <v>46</v>
      </c>
    </row>
    <row r="66" spans="1:38" s="4" customFormat="1" x14ac:dyDescent="0.2">
      <c r="A66" s="6" t="s">
        <v>208</v>
      </c>
      <c r="B66" s="23" t="s">
        <v>209</v>
      </c>
      <c r="C66" s="1" t="s">
        <v>381</v>
      </c>
      <c r="D66" s="1" t="s">
        <v>564</v>
      </c>
      <c r="E66" s="4" t="s">
        <v>207</v>
      </c>
      <c r="F66" s="24">
        <v>1</v>
      </c>
      <c r="G66" s="2" t="s">
        <v>35</v>
      </c>
      <c r="H66" s="16" t="s">
        <v>471</v>
      </c>
      <c r="I66" s="16" t="s">
        <v>472</v>
      </c>
      <c r="J66" s="2"/>
      <c r="K66" s="2" t="s">
        <v>43</v>
      </c>
      <c r="L66" s="4" t="s">
        <v>44</v>
      </c>
      <c r="M66" s="4" t="s">
        <v>22</v>
      </c>
      <c r="N66" s="4" t="s">
        <v>22</v>
      </c>
      <c r="O66" s="3">
        <v>24868</v>
      </c>
      <c r="P66" s="3">
        <v>27212</v>
      </c>
      <c r="Q66" s="3">
        <v>27386</v>
      </c>
      <c r="R66" s="3">
        <v>37748</v>
      </c>
      <c r="S66" s="3">
        <v>49127</v>
      </c>
      <c r="T66" s="4">
        <v>4016</v>
      </c>
      <c r="V66" s="25">
        <v>0.93600000000000005</v>
      </c>
      <c r="W66" s="25">
        <v>0.86319143926807995</v>
      </c>
      <c r="X66" s="25">
        <v>0.94519586288768853</v>
      </c>
      <c r="Y66" s="7">
        <v>0.75343518601419901</v>
      </c>
      <c r="Z66" s="7">
        <v>1.03</v>
      </c>
      <c r="AA66" s="7">
        <v>0.85376564714218228</v>
      </c>
      <c r="AB66" s="7">
        <v>1.03</v>
      </c>
      <c r="AC66" s="25">
        <v>0.9</v>
      </c>
      <c r="AD66" s="25">
        <v>1</v>
      </c>
      <c r="AE66" s="25">
        <v>0.89</v>
      </c>
      <c r="AF66" s="25">
        <v>0.99108735552541571</v>
      </c>
      <c r="AG66" s="25"/>
      <c r="AH66" s="25">
        <v>0.91</v>
      </c>
      <c r="AI66" s="25">
        <v>1.02</v>
      </c>
      <c r="AJ66" s="25">
        <v>0.91</v>
      </c>
      <c r="AL66" s="41">
        <f t="shared" si="0"/>
        <v>45</v>
      </c>
    </row>
    <row r="67" spans="1:38" s="4" customFormat="1" x14ac:dyDescent="0.2">
      <c r="A67" s="6" t="s">
        <v>210</v>
      </c>
      <c r="B67" s="23" t="s">
        <v>211</v>
      </c>
      <c r="C67" s="1" t="s">
        <v>382</v>
      </c>
      <c r="D67" s="1" t="s">
        <v>565</v>
      </c>
      <c r="E67" s="4" t="s">
        <v>212</v>
      </c>
      <c r="F67" s="24">
        <v>3</v>
      </c>
      <c r="G67" s="2" t="s">
        <v>604</v>
      </c>
      <c r="H67" s="16" t="s">
        <v>605</v>
      </c>
      <c r="I67" s="16" t="s">
        <v>473</v>
      </c>
      <c r="J67" s="2"/>
      <c r="K67" s="2" t="s">
        <v>81</v>
      </c>
      <c r="L67" s="4" t="s">
        <v>82</v>
      </c>
      <c r="M67" s="4" t="s">
        <v>96</v>
      </c>
      <c r="N67" s="4" t="s">
        <v>213</v>
      </c>
      <c r="O67" s="3">
        <v>28248</v>
      </c>
      <c r="P67" s="3">
        <v>31729</v>
      </c>
      <c r="Q67" s="3">
        <v>32099</v>
      </c>
      <c r="R67" s="3" t="s">
        <v>417</v>
      </c>
      <c r="S67" s="3">
        <v>46099</v>
      </c>
      <c r="T67" s="4">
        <v>3758</v>
      </c>
      <c r="V67" s="25">
        <v>0.98899999999999999</v>
      </c>
      <c r="W67" s="25">
        <v>0.85376085867023055</v>
      </c>
      <c r="X67" s="25">
        <v>0.90691213526005132</v>
      </c>
      <c r="Y67" s="7">
        <v>0.82508883575565206</v>
      </c>
      <c r="Z67" s="7">
        <v>0.96</v>
      </c>
      <c r="AA67" s="7">
        <v>0.73447610396480678</v>
      </c>
      <c r="AB67" s="7">
        <v>0.92</v>
      </c>
      <c r="AC67" s="25">
        <v>0.79</v>
      </c>
      <c r="AD67" s="25">
        <v>0.98</v>
      </c>
      <c r="AE67" s="25">
        <v>0.67</v>
      </c>
      <c r="AF67" s="25">
        <v>0.97694210356910338</v>
      </c>
      <c r="AG67" s="25"/>
      <c r="AH67" s="25">
        <v>0.71</v>
      </c>
      <c r="AI67" s="25">
        <v>0.94</v>
      </c>
      <c r="AJ67" s="25">
        <v>0.79</v>
      </c>
      <c r="AL67" s="41">
        <f t="shared" ref="AL67:AL99" si="1">DATEDIF(P67,$AM$3, "y")</f>
        <v>33</v>
      </c>
    </row>
    <row r="68" spans="1:38" s="4" customFormat="1" ht="38.25" x14ac:dyDescent="0.2">
      <c r="A68" s="6" t="s">
        <v>214</v>
      </c>
      <c r="B68" s="23" t="s">
        <v>215</v>
      </c>
      <c r="C68" s="1" t="s">
        <v>383</v>
      </c>
      <c r="D68" s="1" t="s">
        <v>566</v>
      </c>
      <c r="E68" s="4" t="s">
        <v>216</v>
      </c>
      <c r="F68" s="24">
        <v>3</v>
      </c>
      <c r="G68" s="2" t="s">
        <v>424</v>
      </c>
      <c r="H68" s="16" t="s">
        <v>474</v>
      </c>
      <c r="I68" s="16" t="s">
        <v>611</v>
      </c>
      <c r="J68" s="2"/>
      <c r="K68" s="2" t="s">
        <v>20</v>
      </c>
      <c r="L68" s="4" t="s">
        <v>150</v>
      </c>
      <c r="M68" s="4" t="s">
        <v>22</v>
      </c>
      <c r="N68" s="4" t="s">
        <v>22</v>
      </c>
      <c r="O68" s="3">
        <v>24672</v>
      </c>
      <c r="P68" s="3">
        <v>25846</v>
      </c>
      <c r="Q68" s="3">
        <v>25923</v>
      </c>
      <c r="R68" s="3">
        <v>38708</v>
      </c>
      <c r="S68" s="3">
        <v>47761</v>
      </c>
      <c r="T68" s="4">
        <v>1800</v>
      </c>
      <c r="V68" s="25">
        <v>0.98499999999999999</v>
      </c>
      <c r="W68" s="25">
        <v>0.85934386473224111</v>
      </c>
      <c r="X68" s="25">
        <v>0.86446007939382308</v>
      </c>
      <c r="Y68" s="7">
        <v>0.92148231392516489</v>
      </c>
      <c r="Z68" s="7">
        <v>0.9</v>
      </c>
      <c r="AA68" s="7">
        <v>0.83513141169034988</v>
      </c>
      <c r="AB68" s="7">
        <v>1</v>
      </c>
      <c r="AC68" s="25">
        <v>0.79</v>
      </c>
      <c r="AD68" s="25">
        <v>0.88</v>
      </c>
      <c r="AE68" s="25">
        <v>0.98</v>
      </c>
      <c r="AF68" s="25">
        <v>0.86996198699339711</v>
      </c>
      <c r="AG68" s="25"/>
      <c r="AH68" s="25">
        <v>0.81</v>
      </c>
      <c r="AI68" s="25">
        <v>0.81</v>
      </c>
      <c r="AJ68" s="25">
        <v>0.97</v>
      </c>
      <c r="AL68" s="41">
        <f t="shared" si="1"/>
        <v>49</v>
      </c>
    </row>
    <row r="69" spans="1:38" s="4" customFormat="1" ht="38.25" x14ac:dyDescent="0.2">
      <c r="A69" s="6" t="s">
        <v>217</v>
      </c>
      <c r="B69" s="23" t="s">
        <v>218</v>
      </c>
      <c r="C69" s="1" t="s">
        <v>384</v>
      </c>
      <c r="D69" s="1" t="s">
        <v>567</v>
      </c>
      <c r="E69" s="4" t="s">
        <v>216</v>
      </c>
      <c r="F69" s="24">
        <v>3</v>
      </c>
      <c r="G69" s="2" t="s">
        <v>424</v>
      </c>
      <c r="H69" s="16" t="s">
        <v>474</v>
      </c>
      <c r="I69" s="16" t="s">
        <v>611</v>
      </c>
      <c r="J69" s="2"/>
      <c r="K69" s="2" t="s">
        <v>20</v>
      </c>
      <c r="L69" s="4" t="s">
        <v>150</v>
      </c>
      <c r="M69" s="4" t="s">
        <v>22</v>
      </c>
      <c r="N69" s="4" t="s">
        <v>22</v>
      </c>
      <c r="O69" s="3">
        <v>25044</v>
      </c>
      <c r="P69" s="3">
        <v>26731</v>
      </c>
      <c r="Q69" s="3">
        <v>26573</v>
      </c>
      <c r="R69" s="3">
        <v>38708</v>
      </c>
      <c r="S69" s="3">
        <v>48646</v>
      </c>
      <c r="T69" s="4">
        <v>1800</v>
      </c>
      <c r="U69" s="21" t="s">
        <v>425</v>
      </c>
      <c r="V69" s="25">
        <v>0.93500000000000005</v>
      </c>
      <c r="W69" s="25">
        <v>0.85369131567921486</v>
      </c>
      <c r="X69" s="25">
        <v>0.93777154036799526</v>
      </c>
      <c r="Y69" s="7">
        <v>0.85532428613022604</v>
      </c>
      <c r="Z69" s="7">
        <v>0.9</v>
      </c>
      <c r="AA69" s="7">
        <v>0.92987476654097156</v>
      </c>
      <c r="AB69" s="7">
        <v>0.89</v>
      </c>
      <c r="AC69" s="25">
        <v>0.67</v>
      </c>
      <c r="AD69" s="25">
        <v>0.96</v>
      </c>
      <c r="AE69" s="25">
        <v>0.84</v>
      </c>
      <c r="AF69" s="25">
        <v>0.89429534066183303</v>
      </c>
      <c r="AG69" s="25"/>
      <c r="AH69" s="25">
        <v>0.72</v>
      </c>
      <c r="AI69" s="25">
        <v>0.97</v>
      </c>
      <c r="AJ69" s="25">
        <v>0.83</v>
      </c>
      <c r="AL69" s="41">
        <f t="shared" si="1"/>
        <v>46</v>
      </c>
    </row>
    <row r="70" spans="1:38" s="4" customFormat="1" ht="38.25" x14ac:dyDescent="0.2">
      <c r="A70" s="6" t="s">
        <v>219</v>
      </c>
      <c r="B70" s="23" t="s">
        <v>220</v>
      </c>
      <c r="C70" s="1" t="s">
        <v>385</v>
      </c>
      <c r="D70" s="1" t="s">
        <v>568</v>
      </c>
      <c r="E70" s="4" t="s">
        <v>221</v>
      </c>
      <c r="F70" s="24">
        <v>3</v>
      </c>
      <c r="G70" s="2" t="s">
        <v>222</v>
      </c>
      <c r="H70" s="16" t="s">
        <v>478</v>
      </c>
      <c r="I70" s="27" t="s">
        <v>479</v>
      </c>
      <c r="J70" s="2"/>
      <c r="K70" s="2" t="s">
        <v>20</v>
      </c>
      <c r="L70" s="4" t="s">
        <v>150</v>
      </c>
      <c r="M70" s="4" t="s">
        <v>223</v>
      </c>
      <c r="N70" s="4" t="s">
        <v>224</v>
      </c>
      <c r="O70" s="3">
        <v>25014</v>
      </c>
      <c r="P70" s="3">
        <v>27124</v>
      </c>
      <c r="Q70" s="3">
        <v>27014</v>
      </c>
      <c r="R70" s="3">
        <v>40721</v>
      </c>
      <c r="S70" s="3">
        <v>48800</v>
      </c>
      <c r="T70" s="4">
        <v>1677</v>
      </c>
      <c r="U70" s="21" t="s">
        <v>426</v>
      </c>
      <c r="V70" s="25">
        <v>0.88500000000000001</v>
      </c>
      <c r="W70" s="25">
        <v>0.87878310117273828</v>
      </c>
      <c r="X70" s="25">
        <v>0.81000234855660025</v>
      </c>
      <c r="Y70" s="7">
        <v>0.76832894422755604</v>
      </c>
      <c r="Z70" s="7">
        <v>0.84</v>
      </c>
      <c r="AA70" s="7">
        <v>0.89604864977245957</v>
      </c>
      <c r="AB70" s="7">
        <v>0.81</v>
      </c>
      <c r="AC70" s="25">
        <v>0.91</v>
      </c>
      <c r="AD70" s="25">
        <v>0.96</v>
      </c>
      <c r="AE70" s="25">
        <v>0.97</v>
      </c>
      <c r="AF70" s="25">
        <v>0.83817115924350161</v>
      </c>
      <c r="AG70" s="25"/>
      <c r="AH70" s="25">
        <v>0.99</v>
      </c>
      <c r="AI70" s="25">
        <v>0.79</v>
      </c>
      <c r="AJ70" s="25">
        <v>1.01</v>
      </c>
      <c r="AL70" s="41">
        <f t="shared" si="1"/>
        <v>45</v>
      </c>
    </row>
    <row r="71" spans="1:38" s="4" customFormat="1" ht="25.5" x14ac:dyDescent="0.2">
      <c r="A71" s="6" t="s">
        <v>225</v>
      </c>
      <c r="B71" s="23" t="s">
        <v>226</v>
      </c>
      <c r="C71" s="1" t="s">
        <v>386</v>
      </c>
      <c r="D71" s="1" t="s">
        <v>569</v>
      </c>
      <c r="E71" s="4" t="s">
        <v>221</v>
      </c>
      <c r="F71" s="24">
        <v>3</v>
      </c>
      <c r="G71" s="2" t="s">
        <v>222</v>
      </c>
      <c r="H71" s="16" t="s">
        <v>478</v>
      </c>
      <c r="I71" s="27" t="s">
        <v>479</v>
      </c>
      <c r="J71" s="2"/>
      <c r="K71" s="2" t="s">
        <v>20</v>
      </c>
      <c r="L71" s="4" t="s">
        <v>150</v>
      </c>
      <c r="M71" s="4" t="s">
        <v>223</v>
      </c>
      <c r="N71" s="4" t="s">
        <v>224</v>
      </c>
      <c r="O71" s="3">
        <v>25014</v>
      </c>
      <c r="P71" s="3">
        <v>27331</v>
      </c>
      <c r="Q71" s="3">
        <v>27384</v>
      </c>
      <c r="R71" s="3">
        <v>40721</v>
      </c>
      <c r="S71" s="3">
        <v>49246</v>
      </c>
      <c r="T71" s="4">
        <v>1677</v>
      </c>
      <c r="V71" s="25">
        <v>0.999</v>
      </c>
      <c r="W71" s="25">
        <v>0.80461818629828974</v>
      </c>
      <c r="X71" s="25">
        <v>0.78067465175910744</v>
      </c>
      <c r="Y71" s="7">
        <v>0.65133713722500697</v>
      </c>
      <c r="Z71" s="7">
        <v>1.01</v>
      </c>
      <c r="AA71" s="7">
        <v>0.58895966642796094</v>
      </c>
      <c r="AB71" s="7">
        <v>0.74</v>
      </c>
      <c r="AC71" s="25">
        <v>0.99</v>
      </c>
      <c r="AD71" s="25">
        <v>0.86</v>
      </c>
      <c r="AE71" s="25">
        <v>0.75</v>
      </c>
      <c r="AF71" s="25">
        <v>0.84782736752393839</v>
      </c>
      <c r="AG71" s="25"/>
      <c r="AH71" s="25">
        <v>0.84</v>
      </c>
      <c r="AI71" s="25">
        <v>1.02</v>
      </c>
      <c r="AJ71" s="25">
        <v>0.93</v>
      </c>
      <c r="AL71" s="41">
        <f t="shared" si="1"/>
        <v>45</v>
      </c>
    </row>
    <row r="72" spans="1:38" s="4" customFormat="1" x14ac:dyDescent="0.2">
      <c r="A72" s="6" t="s">
        <v>227</v>
      </c>
      <c r="B72" s="23" t="s">
        <v>228</v>
      </c>
      <c r="C72" s="1" t="s">
        <v>387</v>
      </c>
      <c r="D72" s="1" t="s">
        <v>570</v>
      </c>
      <c r="E72" s="4" t="s">
        <v>229</v>
      </c>
      <c r="F72" s="24">
        <v>3</v>
      </c>
      <c r="G72" s="2" t="s">
        <v>35</v>
      </c>
      <c r="H72" s="16" t="s">
        <v>471</v>
      </c>
      <c r="I72" s="16" t="s">
        <v>472</v>
      </c>
      <c r="J72" s="2"/>
      <c r="K72" s="2" t="s">
        <v>43</v>
      </c>
      <c r="L72" s="4" t="s">
        <v>114</v>
      </c>
      <c r="M72" s="4" t="s">
        <v>37</v>
      </c>
      <c r="N72" s="4" t="s">
        <v>52</v>
      </c>
      <c r="O72" s="3">
        <v>24518</v>
      </c>
      <c r="P72" s="3">
        <v>26647</v>
      </c>
      <c r="Q72" s="3">
        <v>26713</v>
      </c>
      <c r="R72" s="3">
        <v>38288</v>
      </c>
      <c r="S72" s="3">
        <v>48562</v>
      </c>
      <c r="T72" s="4">
        <v>2957</v>
      </c>
      <c r="V72" s="25">
        <v>0.98499999999999999</v>
      </c>
      <c r="W72" s="25">
        <v>0.84831867077580314</v>
      </c>
      <c r="X72" s="25">
        <v>0.91688343719311594</v>
      </c>
      <c r="Y72" s="7">
        <v>0.83201201503913591</v>
      </c>
      <c r="Z72" s="7">
        <v>1.03</v>
      </c>
      <c r="AA72" s="7">
        <v>0.8492047599006205</v>
      </c>
      <c r="AB72" s="7">
        <v>1.02</v>
      </c>
      <c r="AC72" s="25">
        <v>0.92</v>
      </c>
      <c r="AD72" s="25">
        <v>0.99</v>
      </c>
      <c r="AE72" s="25">
        <v>0.82</v>
      </c>
      <c r="AF72" s="25">
        <v>0.96436204129139069</v>
      </c>
      <c r="AG72" s="25"/>
      <c r="AH72" s="25">
        <v>0.83</v>
      </c>
      <c r="AI72" s="25">
        <v>0.85</v>
      </c>
      <c r="AJ72" s="25">
        <v>0.9</v>
      </c>
      <c r="AL72" s="41">
        <f t="shared" si="1"/>
        <v>47</v>
      </c>
    </row>
    <row r="73" spans="1:38" s="4" customFormat="1" x14ac:dyDescent="0.2">
      <c r="A73" s="6" t="s">
        <v>230</v>
      </c>
      <c r="B73" s="23" t="s">
        <v>231</v>
      </c>
      <c r="C73" s="1" t="s">
        <v>388</v>
      </c>
      <c r="D73" s="1" t="s">
        <v>571</v>
      </c>
      <c r="E73" s="4" t="s">
        <v>229</v>
      </c>
      <c r="F73" s="24">
        <v>3</v>
      </c>
      <c r="G73" s="2" t="s">
        <v>35</v>
      </c>
      <c r="H73" s="16" t="s">
        <v>471</v>
      </c>
      <c r="I73" s="16" t="s">
        <v>472</v>
      </c>
      <c r="J73" s="2"/>
      <c r="K73" s="2" t="s">
        <v>43</v>
      </c>
      <c r="L73" s="4" t="s">
        <v>114</v>
      </c>
      <c r="M73" s="4" t="s">
        <v>37</v>
      </c>
      <c r="N73" s="4" t="s">
        <v>52</v>
      </c>
      <c r="O73" s="3">
        <v>24518</v>
      </c>
      <c r="P73" s="3">
        <v>26647</v>
      </c>
      <c r="Q73" s="3">
        <v>26733</v>
      </c>
      <c r="R73" s="3">
        <v>38288</v>
      </c>
      <c r="S73" s="3">
        <v>48562</v>
      </c>
      <c r="T73" s="4">
        <v>2957</v>
      </c>
      <c r="V73" s="25">
        <v>0.91600000000000004</v>
      </c>
      <c r="W73" s="25">
        <v>0.89420263292468238</v>
      </c>
      <c r="X73" s="25">
        <v>0.85428732729634205</v>
      </c>
      <c r="Y73" s="7">
        <v>0.95113872302228497</v>
      </c>
      <c r="Z73" s="7">
        <v>0.9</v>
      </c>
      <c r="AA73" s="7">
        <v>0.91055319476311369</v>
      </c>
      <c r="AB73" s="7">
        <v>0.92</v>
      </c>
      <c r="AC73" s="25">
        <v>1.04</v>
      </c>
      <c r="AD73" s="25">
        <v>0.92</v>
      </c>
      <c r="AE73" s="25">
        <v>0.91</v>
      </c>
      <c r="AF73" s="25">
        <v>0.86271594783847327</v>
      </c>
      <c r="AG73" s="25"/>
      <c r="AH73" s="25">
        <v>0.93</v>
      </c>
      <c r="AI73" s="25">
        <v>0.81</v>
      </c>
      <c r="AJ73" s="25">
        <v>0.92</v>
      </c>
      <c r="AL73" s="41">
        <f t="shared" si="1"/>
        <v>47</v>
      </c>
    </row>
    <row r="74" spans="1:38" s="4" customFormat="1" x14ac:dyDescent="0.2">
      <c r="A74" s="6" t="s">
        <v>235</v>
      </c>
      <c r="B74" s="23" t="s">
        <v>236</v>
      </c>
      <c r="C74" s="1" t="s">
        <v>390</v>
      </c>
      <c r="D74" s="1" t="s">
        <v>538</v>
      </c>
      <c r="E74" s="4" t="s">
        <v>237</v>
      </c>
      <c r="F74" s="24">
        <v>1</v>
      </c>
      <c r="G74" s="2" t="s">
        <v>238</v>
      </c>
      <c r="H74" s="16" t="s">
        <v>471</v>
      </c>
      <c r="I74" s="16" t="s">
        <v>472</v>
      </c>
      <c r="J74" s="2"/>
      <c r="K74" s="2" t="s">
        <v>20</v>
      </c>
      <c r="L74" s="4" t="s">
        <v>150</v>
      </c>
      <c r="M74" s="4" t="s">
        <v>96</v>
      </c>
      <c r="N74" s="4" t="s">
        <v>22</v>
      </c>
      <c r="O74" s="3">
        <v>24222</v>
      </c>
      <c r="P74" s="3">
        <v>25465</v>
      </c>
      <c r="Q74" s="3">
        <v>25750</v>
      </c>
      <c r="R74" s="3">
        <v>38126</v>
      </c>
      <c r="S74" s="3">
        <v>47379</v>
      </c>
      <c r="T74" s="4">
        <v>1775</v>
      </c>
      <c r="V74" s="25">
        <v>0.93300000000000005</v>
      </c>
      <c r="W74" s="25">
        <v>0.87339457558044409</v>
      </c>
      <c r="X74" s="25">
        <v>0.94267751699314328</v>
      </c>
      <c r="Y74" s="7">
        <v>0.89</v>
      </c>
      <c r="Z74" s="7">
        <v>0.91</v>
      </c>
      <c r="AA74" s="7">
        <v>0.92835661059301233</v>
      </c>
      <c r="AB74" s="7">
        <v>0.9</v>
      </c>
      <c r="AC74" s="25">
        <v>0.84</v>
      </c>
      <c r="AD74" s="25">
        <v>0.97</v>
      </c>
      <c r="AE74" s="25">
        <v>0.91</v>
      </c>
      <c r="AF74" s="25">
        <v>1.0850646123351388</v>
      </c>
      <c r="AG74" s="25"/>
      <c r="AH74" s="25">
        <v>0.92</v>
      </c>
      <c r="AI74" s="25">
        <v>0.99</v>
      </c>
      <c r="AJ74" s="25">
        <v>0.89</v>
      </c>
      <c r="AL74" s="41">
        <f t="shared" si="1"/>
        <v>50</v>
      </c>
    </row>
    <row r="75" spans="1:38" s="4" customFormat="1" x14ac:dyDescent="0.2">
      <c r="A75" s="6" t="s">
        <v>232</v>
      </c>
      <c r="B75" s="23" t="s">
        <v>233</v>
      </c>
      <c r="C75" s="1" t="s">
        <v>389</v>
      </c>
      <c r="D75" s="1" t="s">
        <v>572</v>
      </c>
      <c r="E75" s="4" t="s">
        <v>234</v>
      </c>
      <c r="F75" s="24">
        <v>4</v>
      </c>
      <c r="G75" s="2" t="s">
        <v>421</v>
      </c>
      <c r="H75" s="16" t="s">
        <v>612</v>
      </c>
      <c r="I75" s="16" t="s">
        <v>470</v>
      </c>
      <c r="J75" s="2"/>
      <c r="K75" s="2" t="s">
        <v>81</v>
      </c>
      <c r="L75" s="4" t="s">
        <v>82</v>
      </c>
      <c r="M75" s="4" t="s">
        <v>29</v>
      </c>
      <c r="N75" s="4" t="s">
        <v>29</v>
      </c>
      <c r="O75" s="3">
        <v>28209</v>
      </c>
      <c r="P75" s="3">
        <v>31371</v>
      </c>
      <c r="Q75" s="3">
        <v>31579</v>
      </c>
      <c r="R75" s="3">
        <v>43454</v>
      </c>
      <c r="S75" s="3">
        <v>53203</v>
      </c>
      <c r="T75" s="4">
        <v>3091</v>
      </c>
      <c r="V75" s="25">
        <v>0.82399999999999995</v>
      </c>
      <c r="W75" s="25">
        <v>0.77487636854075215</v>
      </c>
      <c r="X75" s="25">
        <v>0.77738723312353442</v>
      </c>
      <c r="Y75" s="7">
        <v>0.76</v>
      </c>
      <c r="Z75" s="7">
        <v>0.96</v>
      </c>
      <c r="AA75" s="7">
        <v>0.83596055693658433</v>
      </c>
      <c r="AB75" s="7">
        <v>0.91</v>
      </c>
      <c r="AC75" s="25">
        <v>0.9</v>
      </c>
      <c r="AD75" s="25">
        <v>0.98</v>
      </c>
      <c r="AE75" s="25">
        <v>1.1299999999999999</v>
      </c>
      <c r="AF75" s="25">
        <v>0.8171614744709218</v>
      </c>
      <c r="AG75" s="25"/>
      <c r="AH75" s="25">
        <v>0.93</v>
      </c>
      <c r="AI75" s="25">
        <v>0.87</v>
      </c>
      <c r="AJ75" s="25">
        <v>0.89</v>
      </c>
      <c r="AL75" s="41">
        <f t="shared" si="1"/>
        <v>34</v>
      </c>
    </row>
    <row r="76" spans="1:38" s="4" customFormat="1" ht="38.25" x14ac:dyDescent="0.2">
      <c r="A76" s="6" t="s">
        <v>239</v>
      </c>
      <c r="B76" s="23" t="s">
        <v>240</v>
      </c>
      <c r="C76" s="1" t="s">
        <v>391</v>
      </c>
      <c r="D76" s="1" t="s">
        <v>574</v>
      </c>
      <c r="E76" s="4" t="s">
        <v>241</v>
      </c>
      <c r="F76" s="24">
        <v>2</v>
      </c>
      <c r="G76" s="2" t="s">
        <v>242</v>
      </c>
      <c r="H76" s="16" t="s">
        <v>474</v>
      </c>
      <c r="I76" s="16" t="s">
        <v>611</v>
      </c>
      <c r="J76" s="2"/>
      <c r="K76" s="2" t="s">
        <v>20</v>
      </c>
      <c r="L76" s="4" t="s">
        <v>24</v>
      </c>
      <c r="M76" s="4" t="s">
        <v>133</v>
      </c>
      <c r="N76" s="4" t="s">
        <v>133</v>
      </c>
      <c r="O76" s="3">
        <v>25750</v>
      </c>
      <c r="P76" s="3">
        <v>27820</v>
      </c>
      <c r="Q76" s="3">
        <v>28115</v>
      </c>
      <c r="R76" s="3">
        <v>37896</v>
      </c>
      <c r="S76" s="3">
        <v>49735</v>
      </c>
      <c r="T76" s="4">
        <v>3020</v>
      </c>
      <c r="V76" s="25">
        <v>0.90700000000000003</v>
      </c>
      <c r="W76" s="25">
        <v>0.89972719008963298</v>
      </c>
      <c r="X76" s="25">
        <v>0.73112569761542356</v>
      </c>
      <c r="Y76" s="7">
        <v>0.82796909352274695</v>
      </c>
      <c r="Z76" s="7">
        <v>1.01</v>
      </c>
      <c r="AA76" s="7">
        <v>0.73758477084390328</v>
      </c>
      <c r="AB76" s="7">
        <v>0.72</v>
      </c>
      <c r="AC76" s="25">
        <v>0.85</v>
      </c>
      <c r="AD76" s="25">
        <v>0.72</v>
      </c>
      <c r="AE76" s="25">
        <v>1</v>
      </c>
      <c r="AF76" s="25">
        <v>0.90582061110134149</v>
      </c>
      <c r="AG76" s="25"/>
      <c r="AH76" s="25">
        <v>0.83</v>
      </c>
      <c r="AI76" s="25">
        <v>0.86</v>
      </c>
      <c r="AJ76" s="25">
        <v>1.02</v>
      </c>
      <c r="AL76" s="41">
        <f t="shared" si="1"/>
        <v>43</v>
      </c>
    </row>
    <row r="77" spans="1:38" s="4" customFormat="1" ht="38.25" x14ac:dyDescent="0.2">
      <c r="A77" s="6" t="s">
        <v>243</v>
      </c>
      <c r="B77" s="23" t="s">
        <v>244</v>
      </c>
      <c r="C77" s="1" t="s">
        <v>392</v>
      </c>
      <c r="D77" s="1" t="s">
        <v>575</v>
      </c>
      <c r="E77" s="4" t="s">
        <v>241</v>
      </c>
      <c r="F77" s="24">
        <v>2</v>
      </c>
      <c r="G77" s="2" t="s">
        <v>242</v>
      </c>
      <c r="H77" s="16" t="s">
        <v>474</v>
      </c>
      <c r="I77" s="16" t="s">
        <v>611</v>
      </c>
      <c r="J77" s="2"/>
      <c r="K77" s="2" t="s">
        <v>20</v>
      </c>
      <c r="L77" s="4" t="s">
        <v>24</v>
      </c>
      <c r="M77" s="4" t="s">
        <v>133</v>
      </c>
      <c r="N77" s="4" t="s">
        <v>133</v>
      </c>
      <c r="O77" s="3">
        <v>28247</v>
      </c>
      <c r="P77" s="3">
        <v>30412</v>
      </c>
      <c r="Q77" s="3">
        <v>30536</v>
      </c>
      <c r="R77" s="3">
        <v>37896</v>
      </c>
      <c r="S77" s="3">
        <v>52327</v>
      </c>
      <c r="T77" s="4">
        <v>3020</v>
      </c>
      <c r="V77" s="25">
        <v>0.86599999999999999</v>
      </c>
      <c r="W77" s="25">
        <v>0.83669256299678674</v>
      </c>
      <c r="X77" s="25">
        <v>0.91636309825807549</v>
      </c>
      <c r="Y77" s="7">
        <v>0.76547585827836995</v>
      </c>
      <c r="Z77" s="7">
        <v>0.82</v>
      </c>
      <c r="AA77" s="7">
        <v>0.91342899120581766</v>
      </c>
      <c r="AB77" s="7">
        <v>0.68</v>
      </c>
      <c r="AC77" s="25">
        <v>0.66</v>
      </c>
      <c r="AD77" s="25">
        <v>1</v>
      </c>
      <c r="AE77" s="25">
        <v>0.8</v>
      </c>
      <c r="AF77" s="25">
        <v>0.99</v>
      </c>
      <c r="AG77" s="25"/>
      <c r="AH77" s="25">
        <v>0.86</v>
      </c>
      <c r="AI77" s="25">
        <v>0.92</v>
      </c>
      <c r="AJ77" s="25">
        <v>0.8</v>
      </c>
      <c r="AL77" s="41">
        <f t="shared" si="1"/>
        <v>36</v>
      </c>
    </row>
    <row r="78" spans="1:38" s="4" customFormat="1" x14ac:dyDescent="0.2">
      <c r="A78" s="6" t="s">
        <v>245</v>
      </c>
      <c r="B78" s="23" t="s">
        <v>246</v>
      </c>
      <c r="C78" s="1" t="s">
        <v>393</v>
      </c>
      <c r="D78" s="1" t="s">
        <v>576</v>
      </c>
      <c r="E78" s="4" t="s">
        <v>315</v>
      </c>
      <c r="F78" s="24">
        <v>1</v>
      </c>
      <c r="G78" s="2" t="s">
        <v>136</v>
      </c>
      <c r="H78" s="16" t="s">
        <v>136</v>
      </c>
      <c r="I78" s="16" t="s">
        <v>482</v>
      </c>
      <c r="J78" s="2"/>
      <c r="K78" s="2" t="s">
        <v>20</v>
      </c>
      <c r="L78" s="4" t="s">
        <v>36</v>
      </c>
      <c r="M78" s="4" t="s">
        <v>446</v>
      </c>
      <c r="N78" s="4" t="s">
        <v>52</v>
      </c>
      <c r="O78" s="3">
        <v>25106</v>
      </c>
      <c r="P78" s="3">
        <v>28095</v>
      </c>
      <c r="Q78" s="3">
        <v>28306</v>
      </c>
      <c r="R78" s="3">
        <v>40724</v>
      </c>
      <c r="S78" s="3">
        <v>49900</v>
      </c>
      <c r="T78" s="4">
        <v>3459</v>
      </c>
      <c r="V78" s="25">
        <v>0.999</v>
      </c>
      <c r="W78" s="25">
        <v>0.90199674120907003</v>
      </c>
      <c r="X78" s="25">
        <v>0.68271065058736302</v>
      </c>
      <c r="Y78" s="7">
        <v>0.95</v>
      </c>
      <c r="Z78" s="7">
        <v>0.86</v>
      </c>
      <c r="AA78" s="7">
        <v>0.87665544627873393</v>
      </c>
      <c r="AB78" s="7">
        <v>0.97</v>
      </c>
      <c r="AC78" s="25">
        <v>0.86</v>
      </c>
      <c r="AD78" s="25">
        <v>0.85</v>
      </c>
      <c r="AE78" s="25">
        <v>0.99</v>
      </c>
      <c r="AF78" s="25">
        <v>0.9077583759227712</v>
      </c>
      <c r="AG78" s="25"/>
      <c r="AH78" s="25">
        <v>0.92</v>
      </c>
      <c r="AI78" s="25">
        <v>0.72</v>
      </c>
      <c r="AJ78" s="25">
        <v>0.94</v>
      </c>
      <c r="AL78" s="41">
        <f t="shared" si="1"/>
        <v>43</v>
      </c>
    </row>
    <row r="79" spans="1:38" s="4" customFormat="1" x14ac:dyDescent="0.2">
      <c r="A79" s="6" t="s">
        <v>247</v>
      </c>
      <c r="B79" s="23" t="s">
        <v>248</v>
      </c>
      <c r="C79" s="1" t="s">
        <v>394</v>
      </c>
      <c r="D79" s="1" t="s">
        <v>577</v>
      </c>
      <c r="E79" s="4" t="s">
        <v>315</v>
      </c>
      <c r="F79" s="24">
        <v>1</v>
      </c>
      <c r="G79" s="2" t="s">
        <v>136</v>
      </c>
      <c r="H79" s="16" t="s">
        <v>136</v>
      </c>
      <c r="I79" s="16" t="s">
        <v>482</v>
      </c>
      <c r="J79" s="2"/>
      <c r="K79" s="2" t="s">
        <v>20</v>
      </c>
      <c r="L79" s="4" t="s">
        <v>36</v>
      </c>
      <c r="M79" s="4" t="s">
        <v>446</v>
      </c>
      <c r="N79" s="4" t="s">
        <v>52</v>
      </c>
      <c r="O79" s="3">
        <v>25106</v>
      </c>
      <c r="P79" s="3">
        <v>29726</v>
      </c>
      <c r="Q79" s="3">
        <v>29872</v>
      </c>
      <c r="R79" s="3">
        <v>40724</v>
      </c>
      <c r="S79" s="3">
        <v>51244</v>
      </c>
      <c r="T79" s="4">
        <v>3459</v>
      </c>
      <c r="V79" s="25">
        <v>0.86799999999999999</v>
      </c>
      <c r="W79" s="25">
        <v>0.85181565390469505</v>
      </c>
      <c r="X79" s="25">
        <v>0.84878966163212732</v>
      </c>
      <c r="Y79" s="7">
        <v>0.85</v>
      </c>
      <c r="Z79" s="7">
        <v>0.73</v>
      </c>
      <c r="AA79" s="7">
        <v>0.99741745697225148</v>
      </c>
      <c r="AB79" s="7">
        <v>0.88</v>
      </c>
      <c r="AC79" s="25">
        <v>0.89</v>
      </c>
      <c r="AD79" s="25">
        <v>0.98</v>
      </c>
      <c r="AE79" s="25">
        <v>0.93</v>
      </c>
      <c r="AF79" s="25">
        <v>0.83002774553895253</v>
      </c>
      <c r="AG79" s="25"/>
      <c r="AH79" s="25">
        <v>0.9</v>
      </c>
      <c r="AI79" s="25">
        <v>0.88</v>
      </c>
      <c r="AJ79" s="25">
        <v>0.82</v>
      </c>
      <c r="AL79" s="41">
        <f t="shared" si="1"/>
        <v>38</v>
      </c>
    </row>
    <row r="80" spans="1:38" s="4" customFormat="1" ht="38.25" x14ac:dyDescent="0.2">
      <c r="A80" s="6" t="s">
        <v>249</v>
      </c>
      <c r="B80" s="23" t="s">
        <v>250</v>
      </c>
      <c r="C80" s="1" t="s">
        <v>395</v>
      </c>
      <c r="D80" s="1" t="s">
        <v>578</v>
      </c>
      <c r="E80" s="4" t="s">
        <v>251</v>
      </c>
      <c r="F80" s="24">
        <v>1</v>
      </c>
      <c r="G80" s="2" t="s">
        <v>427</v>
      </c>
      <c r="H80" s="16" t="s">
        <v>474</v>
      </c>
      <c r="I80" s="16" t="s">
        <v>611</v>
      </c>
      <c r="J80" s="2"/>
      <c r="K80" s="2" t="s">
        <v>20</v>
      </c>
      <c r="L80" s="4" t="s">
        <v>36</v>
      </c>
      <c r="M80" s="4" t="s">
        <v>52</v>
      </c>
      <c r="N80" s="4" t="s">
        <v>52</v>
      </c>
      <c r="O80" s="3">
        <v>27948</v>
      </c>
      <c r="P80" s="3">
        <v>32947</v>
      </c>
      <c r="Q80" s="3">
        <v>33104</v>
      </c>
      <c r="R80" s="3">
        <v>43536</v>
      </c>
      <c r="S80" s="3">
        <v>54862</v>
      </c>
      <c r="T80" s="4">
        <v>3648</v>
      </c>
      <c r="V80" s="25">
        <v>0.91900000000000004</v>
      </c>
      <c r="W80" s="25">
        <v>0.91826998727931819</v>
      </c>
      <c r="X80" s="25">
        <v>0.98908475429966403</v>
      </c>
      <c r="Y80" s="7">
        <v>0.87</v>
      </c>
      <c r="Z80" s="7">
        <v>0.93</v>
      </c>
      <c r="AA80" s="7">
        <v>1.0043019617791307</v>
      </c>
      <c r="AB80" s="7">
        <v>0.75</v>
      </c>
      <c r="AC80" s="25">
        <v>0.77</v>
      </c>
      <c r="AD80" s="25">
        <v>1</v>
      </c>
      <c r="AE80" s="25">
        <v>0.81</v>
      </c>
      <c r="AF80" s="25">
        <v>0.89</v>
      </c>
      <c r="AG80" s="25"/>
      <c r="AH80" s="25">
        <v>0.89</v>
      </c>
      <c r="AI80" s="25">
        <v>1</v>
      </c>
      <c r="AJ80" s="25">
        <v>0.91</v>
      </c>
      <c r="AL80" s="41">
        <f t="shared" si="1"/>
        <v>29</v>
      </c>
    </row>
    <row r="81" spans="1:38" s="4" customFormat="1" x14ac:dyDescent="0.2">
      <c r="A81" s="6" t="s">
        <v>252</v>
      </c>
      <c r="B81" s="23" t="s">
        <v>253</v>
      </c>
      <c r="C81" s="1" t="s">
        <v>396</v>
      </c>
      <c r="D81" s="1" t="s">
        <v>579</v>
      </c>
      <c r="E81" s="4" t="s">
        <v>307</v>
      </c>
      <c r="F81" s="24">
        <v>2</v>
      </c>
      <c r="G81" s="2" t="s">
        <v>608</v>
      </c>
      <c r="H81" s="16" t="s">
        <v>489</v>
      </c>
      <c r="I81" s="16" t="s">
        <v>490</v>
      </c>
      <c r="J81" s="2"/>
      <c r="K81" s="2" t="s">
        <v>75</v>
      </c>
      <c r="L81" s="4" t="s">
        <v>36</v>
      </c>
      <c r="M81" s="4" t="s">
        <v>45</v>
      </c>
      <c r="N81" s="4" t="s">
        <v>45</v>
      </c>
      <c r="O81" s="3">
        <v>25715</v>
      </c>
      <c r="P81" s="3">
        <v>29481</v>
      </c>
      <c r="Q81" s="3">
        <v>29768</v>
      </c>
      <c r="R81" s="3">
        <v>42271</v>
      </c>
      <c r="S81" s="3">
        <v>51396</v>
      </c>
      <c r="T81" s="4">
        <v>3455</v>
      </c>
      <c r="V81" s="25">
        <v>0.89200000000000002</v>
      </c>
      <c r="W81" s="25">
        <v>0.87906480577713453</v>
      </c>
      <c r="X81" s="25">
        <v>0.71494377316295132</v>
      </c>
      <c r="Y81" s="7">
        <v>0.87171633614953092</v>
      </c>
      <c r="Z81" s="7">
        <v>1</v>
      </c>
      <c r="AA81" s="7">
        <v>0.82906190748656505</v>
      </c>
      <c r="AB81" s="7">
        <v>0.89</v>
      </c>
      <c r="AC81" s="25">
        <v>0.98</v>
      </c>
      <c r="AD81" s="25">
        <v>0.84</v>
      </c>
      <c r="AE81" s="25">
        <v>0.89</v>
      </c>
      <c r="AF81" s="25">
        <v>1.0143681614655724</v>
      </c>
      <c r="AG81" s="25"/>
      <c r="AH81" s="25">
        <v>1</v>
      </c>
      <c r="AI81" s="25">
        <v>0.92</v>
      </c>
      <c r="AJ81" s="25">
        <v>0.73</v>
      </c>
      <c r="AL81" s="41">
        <f t="shared" si="1"/>
        <v>39</v>
      </c>
    </row>
    <row r="82" spans="1:38" s="4" customFormat="1" x14ac:dyDescent="0.2">
      <c r="A82" s="6" t="s">
        <v>254</v>
      </c>
      <c r="B82" s="23" t="s">
        <v>255</v>
      </c>
      <c r="C82" s="1" t="s">
        <v>397</v>
      </c>
      <c r="D82" s="1" t="s">
        <v>580</v>
      </c>
      <c r="E82" s="4" t="s">
        <v>307</v>
      </c>
      <c r="F82" s="24">
        <v>2</v>
      </c>
      <c r="G82" s="2" t="s">
        <v>608</v>
      </c>
      <c r="H82" s="16" t="s">
        <v>489</v>
      </c>
      <c r="I82" s="16" t="s">
        <v>490</v>
      </c>
      <c r="J82" s="2"/>
      <c r="K82" s="2" t="s">
        <v>75</v>
      </c>
      <c r="L82" s="4" t="s">
        <v>36</v>
      </c>
      <c r="M82" s="4" t="s">
        <v>45</v>
      </c>
      <c r="N82" s="4" t="s">
        <v>45</v>
      </c>
      <c r="O82" s="3">
        <v>25715</v>
      </c>
      <c r="P82" s="3">
        <v>29844</v>
      </c>
      <c r="Q82" s="3">
        <v>30103</v>
      </c>
      <c r="R82" s="3">
        <v>42272</v>
      </c>
      <c r="S82" s="3">
        <v>51759</v>
      </c>
      <c r="T82" s="4">
        <v>3455</v>
      </c>
      <c r="V82" s="25">
        <v>0.88100000000000001</v>
      </c>
      <c r="W82" s="25">
        <v>0.82637341575697743</v>
      </c>
      <c r="X82" s="25">
        <v>0.89712358684961435</v>
      </c>
      <c r="Y82" s="7">
        <v>0.72660443756334203</v>
      </c>
      <c r="Z82" s="7">
        <v>0.9</v>
      </c>
      <c r="AA82" s="7">
        <v>0.90299496258400369</v>
      </c>
      <c r="AB82" s="7">
        <v>0.77</v>
      </c>
      <c r="AC82" s="25">
        <v>0.89</v>
      </c>
      <c r="AD82" s="25">
        <v>0.97</v>
      </c>
      <c r="AE82" s="25">
        <v>0.89</v>
      </c>
      <c r="AF82" s="25">
        <v>0.89</v>
      </c>
      <c r="AG82" s="25"/>
      <c r="AH82" s="25">
        <v>0.9</v>
      </c>
      <c r="AI82" s="25">
        <v>0.96</v>
      </c>
      <c r="AJ82" s="25">
        <v>0.84</v>
      </c>
      <c r="AL82" s="41">
        <f t="shared" si="1"/>
        <v>38</v>
      </c>
    </row>
    <row r="83" spans="1:38" s="4" customFormat="1" x14ac:dyDescent="0.2">
      <c r="A83" s="6" t="s">
        <v>256</v>
      </c>
      <c r="B83" s="23" t="s">
        <v>257</v>
      </c>
      <c r="C83" s="1" t="s">
        <v>398</v>
      </c>
      <c r="D83" s="1" t="s">
        <v>581</v>
      </c>
      <c r="E83" s="4" t="s">
        <v>258</v>
      </c>
      <c r="F83" s="24">
        <v>2</v>
      </c>
      <c r="G83" s="2" t="s">
        <v>606</v>
      </c>
      <c r="H83" s="16" t="s">
        <v>467</v>
      </c>
      <c r="I83" s="16" t="s">
        <v>468</v>
      </c>
      <c r="J83" s="2"/>
      <c r="K83" s="2" t="s">
        <v>20</v>
      </c>
      <c r="L83" s="4" t="s">
        <v>28</v>
      </c>
      <c r="M83" s="4" t="s">
        <v>133</v>
      </c>
      <c r="N83" s="4" t="s">
        <v>65</v>
      </c>
      <c r="O83" s="3">
        <v>28517</v>
      </c>
      <c r="P83" s="3">
        <v>31709</v>
      </c>
      <c r="Q83" s="3">
        <v>31899</v>
      </c>
      <c r="R83" s="3">
        <v>39799</v>
      </c>
      <c r="S83" s="3">
        <v>53624</v>
      </c>
      <c r="T83" s="4">
        <v>2948</v>
      </c>
      <c r="V83" s="25">
        <v>0.89</v>
      </c>
      <c r="W83" s="25">
        <v>0.98533303083992341</v>
      </c>
      <c r="X83" s="25">
        <v>0.90184460961544932</v>
      </c>
      <c r="Y83" s="7">
        <v>0.87</v>
      </c>
      <c r="Z83" s="7">
        <v>0.99</v>
      </c>
      <c r="AA83" s="7">
        <v>0.82685889402647539</v>
      </c>
      <c r="AB83" s="7">
        <v>0.9</v>
      </c>
      <c r="AC83" s="25">
        <v>1.03</v>
      </c>
      <c r="AD83" s="25">
        <v>0.9</v>
      </c>
      <c r="AE83" s="25">
        <v>0.94</v>
      </c>
      <c r="AF83" s="25">
        <v>0.98955955272212104</v>
      </c>
      <c r="AG83" s="25"/>
      <c r="AH83" s="25">
        <v>1.01</v>
      </c>
      <c r="AI83" s="25">
        <v>0.89</v>
      </c>
      <c r="AJ83" s="25">
        <v>0.92</v>
      </c>
      <c r="AL83" s="41">
        <f t="shared" si="1"/>
        <v>33</v>
      </c>
    </row>
    <row r="84" spans="1:38" s="4" customFormat="1" x14ac:dyDescent="0.2">
      <c r="A84" s="6" t="s">
        <v>259</v>
      </c>
      <c r="B84" s="23" t="s">
        <v>260</v>
      </c>
      <c r="C84" s="1" t="s">
        <v>399</v>
      </c>
      <c r="D84" s="1" t="s">
        <v>582</v>
      </c>
      <c r="E84" s="4" t="s">
        <v>308</v>
      </c>
      <c r="F84" s="24">
        <v>4</v>
      </c>
      <c r="G84" s="2" t="s">
        <v>261</v>
      </c>
      <c r="H84" s="16" t="s">
        <v>487</v>
      </c>
      <c r="I84" s="16" t="s">
        <v>488</v>
      </c>
      <c r="J84" s="22"/>
      <c r="K84" s="2" t="s">
        <v>20</v>
      </c>
      <c r="L84" s="4" t="s">
        <v>36</v>
      </c>
      <c r="M84" s="4" t="s">
        <v>22</v>
      </c>
      <c r="N84" s="4" t="s">
        <v>133</v>
      </c>
      <c r="O84" s="3">
        <v>27750</v>
      </c>
      <c r="P84" s="3">
        <v>32224</v>
      </c>
      <c r="Q84" s="3">
        <v>32380</v>
      </c>
      <c r="R84" s="3">
        <v>43006</v>
      </c>
      <c r="S84" s="3">
        <v>53924</v>
      </c>
      <c r="T84" s="4">
        <v>3853</v>
      </c>
      <c r="V84" s="25">
        <v>0.89400000000000002</v>
      </c>
      <c r="W84" s="25">
        <v>0.85010580859688523</v>
      </c>
      <c r="X84" s="25">
        <v>0.94890060230806073</v>
      </c>
      <c r="Y84" s="7">
        <v>0.78180952091890799</v>
      </c>
      <c r="Z84" s="7">
        <v>0.81</v>
      </c>
      <c r="AA84" s="7">
        <v>0.91208671414985532</v>
      </c>
      <c r="AB84" s="7">
        <v>0.93</v>
      </c>
      <c r="AC84" s="25">
        <v>0.94</v>
      </c>
      <c r="AD84" s="25">
        <v>1.01</v>
      </c>
      <c r="AE84" s="25">
        <v>0.9</v>
      </c>
      <c r="AF84" s="25">
        <v>0.95440378102231327</v>
      </c>
      <c r="AG84" s="25"/>
      <c r="AH84" s="25">
        <v>0.88</v>
      </c>
      <c r="AI84" s="25">
        <v>0.99</v>
      </c>
      <c r="AJ84" s="25">
        <v>0.61</v>
      </c>
      <c r="AL84" s="41">
        <f t="shared" si="1"/>
        <v>31</v>
      </c>
    </row>
    <row r="85" spans="1:38" s="4" customFormat="1" x14ac:dyDescent="0.2">
      <c r="A85" s="6" t="s">
        <v>262</v>
      </c>
      <c r="B85" s="23" t="s">
        <v>263</v>
      </c>
      <c r="C85" s="1" t="s">
        <v>400</v>
      </c>
      <c r="D85" s="1" t="s">
        <v>583</v>
      </c>
      <c r="E85" s="4" t="s">
        <v>308</v>
      </c>
      <c r="F85" s="24">
        <v>4</v>
      </c>
      <c r="G85" s="2" t="s">
        <v>261</v>
      </c>
      <c r="H85" s="16" t="s">
        <v>487</v>
      </c>
      <c r="I85" s="16" t="s">
        <v>488</v>
      </c>
      <c r="J85" s="22"/>
      <c r="K85" s="2" t="s">
        <v>20</v>
      </c>
      <c r="L85" s="4" t="s">
        <v>36</v>
      </c>
      <c r="M85" s="4" t="s">
        <v>22</v>
      </c>
      <c r="N85" s="4" t="s">
        <v>133</v>
      </c>
      <c r="O85" s="3">
        <v>27750</v>
      </c>
      <c r="P85" s="3">
        <v>32595</v>
      </c>
      <c r="Q85" s="3">
        <v>32678</v>
      </c>
      <c r="R85" s="3">
        <v>43006</v>
      </c>
      <c r="S85" s="3">
        <v>54407</v>
      </c>
      <c r="T85" s="4">
        <v>3853</v>
      </c>
      <c r="V85" s="25">
        <v>0.90400000000000003</v>
      </c>
      <c r="W85" s="25">
        <v>0.96942064102304693</v>
      </c>
      <c r="X85" s="25">
        <v>0.88013825094595421</v>
      </c>
      <c r="Y85" s="7">
        <v>0.85384409798803507</v>
      </c>
      <c r="Z85" s="7">
        <v>1.03</v>
      </c>
      <c r="AA85" s="7">
        <v>0.59097338850556103</v>
      </c>
      <c r="AB85" s="7">
        <v>0.72</v>
      </c>
      <c r="AC85" s="25">
        <v>0.88</v>
      </c>
      <c r="AD85" s="25">
        <v>0.88</v>
      </c>
      <c r="AE85" s="25">
        <v>1.01</v>
      </c>
      <c r="AF85" s="25">
        <v>0.95027357980418947</v>
      </c>
      <c r="AG85" s="25"/>
      <c r="AH85" s="25">
        <v>0.89</v>
      </c>
      <c r="AI85" s="25">
        <v>0.92</v>
      </c>
      <c r="AJ85" s="25">
        <v>0.79</v>
      </c>
      <c r="AL85" s="41">
        <f t="shared" si="1"/>
        <v>30</v>
      </c>
    </row>
    <row r="86" spans="1:38" s="4" customFormat="1" x14ac:dyDescent="0.2">
      <c r="A86" s="6" t="s">
        <v>455</v>
      </c>
      <c r="B86" s="23" t="s">
        <v>264</v>
      </c>
      <c r="C86" s="1" t="s">
        <v>401</v>
      </c>
      <c r="D86" s="1" t="s">
        <v>584</v>
      </c>
      <c r="E86" s="4" t="s">
        <v>265</v>
      </c>
      <c r="F86" s="24">
        <v>2</v>
      </c>
      <c r="G86" s="2" t="s">
        <v>182</v>
      </c>
      <c r="H86" s="16" t="s">
        <v>465</v>
      </c>
      <c r="I86" s="16" t="s">
        <v>466</v>
      </c>
      <c r="J86" s="2"/>
      <c r="K86" s="2" t="s">
        <v>170</v>
      </c>
      <c r="L86" s="4" t="s">
        <v>28</v>
      </c>
      <c r="M86" s="4" t="s">
        <v>29</v>
      </c>
      <c r="N86" s="4" t="s">
        <v>29</v>
      </c>
      <c r="O86" s="3">
        <v>25014</v>
      </c>
      <c r="P86" s="3">
        <v>26444</v>
      </c>
      <c r="Q86" s="3">
        <v>26655</v>
      </c>
      <c r="R86" s="3">
        <v>37700</v>
      </c>
      <c r="S86" s="3">
        <v>48359</v>
      </c>
      <c r="T86" s="4">
        <v>2587</v>
      </c>
      <c r="V86" s="25">
        <v>0.86699999999999999</v>
      </c>
      <c r="W86" s="25">
        <v>1.0114759681657621</v>
      </c>
      <c r="X86" s="25">
        <v>0.95728385887826306</v>
      </c>
      <c r="Y86" s="25">
        <v>0.76</v>
      </c>
      <c r="Z86" s="7">
        <v>0.99</v>
      </c>
      <c r="AA86" s="7">
        <v>0.91469587317997758</v>
      </c>
      <c r="AB86" s="7">
        <v>0.92</v>
      </c>
      <c r="AC86" s="25">
        <v>1.01</v>
      </c>
      <c r="AD86" s="25">
        <v>0.89</v>
      </c>
      <c r="AE86" s="25">
        <v>0.94</v>
      </c>
      <c r="AF86" s="25">
        <v>0.98171752714572635</v>
      </c>
      <c r="AG86" s="25"/>
      <c r="AH86" s="25">
        <v>0.96</v>
      </c>
      <c r="AI86" s="25">
        <v>0.92</v>
      </c>
      <c r="AJ86" s="25">
        <v>0.76</v>
      </c>
      <c r="AL86" s="41">
        <f t="shared" si="1"/>
        <v>47</v>
      </c>
    </row>
    <row r="87" spans="1:38" s="4" customFormat="1" x14ac:dyDescent="0.2">
      <c r="A87" s="6" t="s">
        <v>456</v>
      </c>
      <c r="B87" s="23" t="s">
        <v>266</v>
      </c>
      <c r="C87" s="1" t="s">
        <v>402</v>
      </c>
      <c r="D87" s="1" t="s">
        <v>585</v>
      </c>
      <c r="E87" s="4" t="s">
        <v>265</v>
      </c>
      <c r="F87" s="24">
        <v>2</v>
      </c>
      <c r="G87" s="2" t="s">
        <v>182</v>
      </c>
      <c r="H87" s="16" t="s">
        <v>465</v>
      </c>
      <c r="I87" s="16" t="s">
        <v>466</v>
      </c>
      <c r="J87" s="2"/>
      <c r="K87" s="2" t="s">
        <v>170</v>
      </c>
      <c r="L87" s="4" t="s">
        <v>28</v>
      </c>
      <c r="M87" s="4" t="s">
        <v>29</v>
      </c>
      <c r="N87" s="4" t="s">
        <v>29</v>
      </c>
      <c r="O87" s="3">
        <v>25014</v>
      </c>
      <c r="P87" s="3">
        <v>26693</v>
      </c>
      <c r="Q87" s="3">
        <v>26785</v>
      </c>
      <c r="R87" s="3">
        <v>37700</v>
      </c>
      <c r="S87" s="3">
        <v>48608</v>
      </c>
      <c r="T87" s="4">
        <v>2587</v>
      </c>
      <c r="V87" s="25">
        <v>0.88400000000000001</v>
      </c>
      <c r="W87" s="25">
        <v>0.93073118592228832</v>
      </c>
      <c r="X87" s="25">
        <v>1.0095408481950547</v>
      </c>
      <c r="Y87" s="25">
        <v>0.82</v>
      </c>
      <c r="Z87" s="7">
        <v>0.95</v>
      </c>
      <c r="AA87" s="7">
        <v>1.0131491233738261</v>
      </c>
      <c r="AB87" s="7">
        <v>0.91</v>
      </c>
      <c r="AC87" s="25">
        <v>0.76</v>
      </c>
      <c r="AD87" s="25">
        <v>1</v>
      </c>
      <c r="AE87" s="25">
        <v>0.92</v>
      </c>
      <c r="AF87" s="25">
        <v>0.94126110506986194</v>
      </c>
      <c r="AG87" s="25"/>
      <c r="AH87" s="25">
        <v>0.93</v>
      </c>
      <c r="AI87" s="25">
        <v>1.01</v>
      </c>
      <c r="AJ87" s="25">
        <v>0.79</v>
      </c>
      <c r="AL87" s="41">
        <f t="shared" si="1"/>
        <v>46</v>
      </c>
    </row>
    <row r="88" spans="1:38" s="4" customFormat="1" x14ac:dyDescent="0.2">
      <c r="A88" s="6" t="s">
        <v>267</v>
      </c>
      <c r="B88" s="23" t="s">
        <v>270</v>
      </c>
      <c r="C88" s="1" t="s">
        <v>404</v>
      </c>
      <c r="D88" s="1" t="s">
        <v>586</v>
      </c>
      <c r="E88" s="4" t="s">
        <v>309</v>
      </c>
      <c r="F88" s="24">
        <v>1</v>
      </c>
      <c r="G88" s="2" t="s">
        <v>496</v>
      </c>
      <c r="H88" s="16" t="s">
        <v>497</v>
      </c>
      <c r="I88" s="16" t="s">
        <v>498</v>
      </c>
      <c r="J88" s="2"/>
      <c r="K88" s="2" t="s">
        <v>86</v>
      </c>
      <c r="L88" s="4" t="s">
        <v>44</v>
      </c>
      <c r="M88" s="4" t="s">
        <v>22</v>
      </c>
      <c r="N88" s="4" t="s">
        <v>22</v>
      </c>
      <c r="O88" s="3">
        <v>26971</v>
      </c>
      <c r="P88" s="3">
        <v>30149</v>
      </c>
      <c r="Q88" s="3">
        <v>30475</v>
      </c>
      <c r="R88" s="3">
        <v>40141</v>
      </c>
      <c r="S88" s="3">
        <v>52064</v>
      </c>
      <c r="T88" s="4">
        <v>3952</v>
      </c>
      <c r="V88" s="25">
        <v>0.85699999999999998</v>
      </c>
      <c r="W88" s="25">
        <v>0.96658232546031475</v>
      </c>
      <c r="X88" s="25">
        <v>0.76733576770725587</v>
      </c>
      <c r="Y88" s="7">
        <v>0.76318439303868402</v>
      </c>
      <c r="Z88" s="7">
        <v>0.83</v>
      </c>
      <c r="AA88" s="7">
        <v>0.86708863653953039</v>
      </c>
      <c r="AB88" s="7">
        <v>0.7</v>
      </c>
      <c r="AC88" s="25">
        <v>0.86</v>
      </c>
      <c r="AD88" s="25">
        <v>0.8</v>
      </c>
      <c r="AE88" s="25">
        <v>1.01</v>
      </c>
      <c r="AF88" s="25">
        <v>0.89</v>
      </c>
      <c r="AG88" s="25"/>
      <c r="AH88" s="25">
        <v>0.95</v>
      </c>
      <c r="AI88" s="25">
        <v>0.8</v>
      </c>
      <c r="AJ88" s="25">
        <v>0.96</v>
      </c>
      <c r="AL88" s="41">
        <f t="shared" si="1"/>
        <v>37</v>
      </c>
    </row>
    <row r="89" spans="1:38" s="4" customFormat="1" x14ac:dyDescent="0.2">
      <c r="A89" s="6" t="s">
        <v>269</v>
      </c>
      <c r="B89" s="23" t="s">
        <v>268</v>
      </c>
      <c r="C89" s="1" t="s">
        <v>403</v>
      </c>
      <c r="D89" s="1" t="s">
        <v>534</v>
      </c>
      <c r="E89" s="4" t="s">
        <v>309</v>
      </c>
      <c r="F89" s="24">
        <v>1</v>
      </c>
      <c r="G89" s="2" t="s">
        <v>496</v>
      </c>
      <c r="H89" s="16" t="s">
        <v>497</v>
      </c>
      <c r="I89" s="16" t="s">
        <v>498</v>
      </c>
      <c r="J89" s="2"/>
      <c r="K89" s="2" t="s">
        <v>86</v>
      </c>
      <c r="L89" s="4" t="s">
        <v>44</v>
      </c>
      <c r="M89" s="4" t="s">
        <v>22</v>
      </c>
      <c r="N89" s="4" t="s">
        <v>22</v>
      </c>
      <c r="O89" s="3">
        <v>26971</v>
      </c>
      <c r="P89" s="3">
        <v>30764</v>
      </c>
      <c r="Q89" s="3">
        <v>31090</v>
      </c>
      <c r="R89" s="3">
        <v>40141</v>
      </c>
      <c r="S89" s="3">
        <v>52679</v>
      </c>
      <c r="T89" s="4">
        <v>3952</v>
      </c>
      <c r="V89" s="25">
        <v>0.99099999999999999</v>
      </c>
      <c r="W89" s="25">
        <v>0.85854423032273042</v>
      </c>
      <c r="X89" s="25">
        <v>0.93452510360160701</v>
      </c>
      <c r="Y89" s="7">
        <v>0.82391364047557503</v>
      </c>
      <c r="Z89" s="7">
        <v>0.88</v>
      </c>
      <c r="AA89" s="7">
        <v>0.79502791438883846</v>
      </c>
      <c r="AB89" s="7">
        <v>0.83</v>
      </c>
      <c r="AC89" s="25">
        <v>0.72</v>
      </c>
      <c r="AD89" s="25">
        <v>0.96</v>
      </c>
      <c r="AE89" s="25">
        <v>0.9</v>
      </c>
      <c r="AF89" s="25">
        <v>1</v>
      </c>
      <c r="AG89" s="25"/>
      <c r="AH89" s="25">
        <v>0.89</v>
      </c>
      <c r="AI89" s="25">
        <v>1</v>
      </c>
      <c r="AJ89" s="25">
        <v>0.86</v>
      </c>
      <c r="AL89" s="41">
        <f t="shared" si="1"/>
        <v>35</v>
      </c>
    </row>
    <row r="90" spans="1:38" s="4" customFormat="1" x14ac:dyDescent="0.2">
      <c r="A90" s="6" t="s">
        <v>271</v>
      </c>
      <c r="B90" s="23" t="s">
        <v>272</v>
      </c>
      <c r="C90" s="1" t="s">
        <v>405</v>
      </c>
      <c r="D90" s="1" t="s">
        <v>587</v>
      </c>
      <c r="E90" s="4" t="s">
        <v>273</v>
      </c>
      <c r="F90" s="24">
        <v>1</v>
      </c>
      <c r="G90" s="2" t="s">
        <v>35</v>
      </c>
      <c r="H90" s="16" t="s">
        <v>471</v>
      </c>
      <c r="I90" s="16" t="s">
        <v>472</v>
      </c>
      <c r="J90" s="2"/>
      <c r="K90" s="2" t="s">
        <v>20</v>
      </c>
      <c r="L90" s="4" t="s">
        <v>21</v>
      </c>
      <c r="M90" s="4" t="s">
        <v>96</v>
      </c>
      <c r="N90" s="4" t="s">
        <v>52</v>
      </c>
      <c r="O90" s="3">
        <v>24976</v>
      </c>
      <c r="P90" s="3">
        <v>27138</v>
      </c>
      <c r="Q90" s="3">
        <v>27274</v>
      </c>
      <c r="R90" s="3">
        <v>40108</v>
      </c>
      <c r="S90" s="3">
        <v>49053</v>
      </c>
      <c r="T90" s="4">
        <v>2568</v>
      </c>
      <c r="V90" s="25">
        <v>0.999</v>
      </c>
      <c r="W90" s="25">
        <v>0.79830244974143427</v>
      </c>
      <c r="X90" s="25">
        <v>0.82418136371887785</v>
      </c>
      <c r="Y90" s="7">
        <v>0.77</v>
      </c>
      <c r="Z90" s="7">
        <v>1.04</v>
      </c>
      <c r="AA90" s="7">
        <v>0.7788602253162662</v>
      </c>
      <c r="AB90" s="7">
        <v>1</v>
      </c>
      <c r="AC90" s="25">
        <v>0.92</v>
      </c>
      <c r="AD90" s="25">
        <v>0.94</v>
      </c>
      <c r="AE90" s="25">
        <v>0.86</v>
      </c>
      <c r="AF90" s="25">
        <v>1.0664801721380999</v>
      </c>
      <c r="AG90" s="25"/>
      <c r="AH90" s="25">
        <v>0.98</v>
      </c>
      <c r="AI90" s="25">
        <v>1.02</v>
      </c>
      <c r="AJ90" s="25">
        <v>0.9</v>
      </c>
      <c r="AL90" s="41">
        <f t="shared" si="1"/>
        <v>45</v>
      </c>
    </row>
    <row r="91" spans="1:38" s="4" customFormat="1" ht="38.25" x14ac:dyDescent="0.2">
      <c r="A91" s="6" t="s">
        <v>442</v>
      </c>
      <c r="B91" s="23" t="s">
        <v>274</v>
      </c>
      <c r="C91" s="1" t="s">
        <v>406</v>
      </c>
      <c r="D91" s="1" t="s">
        <v>588</v>
      </c>
      <c r="E91" s="4" t="s">
        <v>275</v>
      </c>
      <c r="F91" s="24">
        <v>2</v>
      </c>
      <c r="G91" s="2" t="s">
        <v>242</v>
      </c>
      <c r="H91" s="16" t="s">
        <v>474</v>
      </c>
      <c r="I91" s="16" t="s">
        <v>475</v>
      </c>
      <c r="J91" s="2"/>
      <c r="K91" s="2" t="s">
        <v>20</v>
      </c>
      <c r="L91" s="4" t="s">
        <v>28</v>
      </c>
      <c r="M91" s="4" t="s">
        <v>22</v>
      </c>
      <c r="N91" s="4" t="s">
        <v>22</v>
      </c>
      <c r="O91" s="3">
        <v>24589</v>
      </c>
      <c r="P91" s="3">
        <v>26499</v>
      </c>
      <c r="Q91" s="3">
        <v>26647</v>
      </c>
      <c r="R91" s="3">
        <v>37413</v>
      </c>
      <c r="S91" s="3">
        <v>48414</v>
      </c>
      <c r="T91" s="4">
        <v>2644</v>
      </c>
      <c r="V91" s="25">
        <v>0.88500000000000001</v>
      </c>
      <c r="W91" s="25">
        <v>0.8023170782503658</v>
      </c>
      <c r="X91" s="25">
        <v>0.93383043584657122</v>
      </c>
      <c r="Y91" s="7">
        <v>0.78</v>
      </c>
      <c r="Z91" s="7">
        <v>0.84</v>
      </c>
      <c r="AA91" s="7">
        <v>0.81214939889515414</v>
      </c>
      <c r="AB91" s="7">
        <v>0.4</v>
      </c>
      <c r="AC91" s="25">
        <v>0.96</v>
      </c>
      <c r="AD91" s="25">
        <v>0.88</v>
      </c>
      <c r="AE91" s="25">
        <v>0.86</v>
      </c>
      <c r="AF91" s="25">
        <v>1.0082703170134864</v>
      </c>
      <c r="AG91" s="25"/>
      <c r="AH91" s="25">
        <v>0.96</v>
      </c>
      <c r="AI91" s="25">
        <v>0.78</v>
      </c>
      <c r="AJ91" s="25">
        <v>0.9</v>
      </c>
      <c r="AL91" s="41">
        <f t="shared" si="1"/>
        <v>47</v>
      </c>
    </row>
    <row r="92" spans="1:38" s="4" customFormat="1" ht="38.25" x14ac:dyDescent="0.2">
      <c r="A92" s="6" t="s">
        <v>443</v>
      </c>
      <c r="B92" s="23" t="s">
        <v>276</v>
      </c>
      <c r="C92" s="1" t="s">
        <v>407</v>
      </c>
      <c r="D92" s="1" t="s">
        <v>589</v>
      </c>
      <c r="E92" s="4" t="s">
        <v>275</v>
      </c>
      <c r="F92" s="24">
        <v>2</v>
      </c>
      <c r="G92" s="2" t="s">
        <v>242</v>
      </c>
      <c r="H92" s="16" t="s">
        <v>474</v>
      </c>
      <c r="I92" s="16" t="s">
        <v>475</v>
      </c>
      <c r="J92" s="2"/>
      <c r="K92" s="2" t="s">
        <v>20</v>
      </c>
      <c r="L92" s="4" t="s">
        <v>28</v>
      </c>
      <c r="M92" s="4" t="s">
        <v>22</v>
      </c>
      <c r="N92" s="4" t="s">
        <v>22</v>
      </c>
      <c r="O92" s="3">
        <v>24589</v>
      </c>
      <c r="P92" s="3">
        <v>26764</v>
      </c>
      <c r="Q92" s="3">
        <v>26914</v>
      </c>
      <c r="R92" s="3">
        <v>37413</v>
      </c>
      <c r="S92" s="3">
        <v>48679</v>
      </c>
      <c r="T92" s="4">
        <v>2644</v>
      </c>
      <c r="V92" s="25">
        <v>0.996</v>
      </c>
      <c r="W92" s="25">
        <v>0.98451123527998075</v>
      </c>
      <c r="X92" s="25">
        <v>0.98523326724345106</v>
      </c>
      <c r="Y92" s="7">
        <v>1.06</v>
      </c>
      <c r="Z92" s="7">
        <v>0.88</v>
      </c>
      <c r="AA92" s="7">
        <v>0.70094178082191783</v>
      </c>
      <c r="AB92" s="7">
        <v>0.85</v>
      </c>
      <c r="AC92" s="25">
        <v>0.84</v>
      </c>
      <c r="AD92" s="25">
        <v>0.98</v>
      </c>
      <c r="AE92" s="25">
        <v>0.99</v>
      </c>
      <c r="AF92" s="25">
        <v>0.89</v>
      </c>
      <c r="AG92" s="25"/>
      <c r="AH92" s="25">
        <v>0.89</v>
      </c>
      <c r="AI92" s="25">
        <v>0.7</v>
      </c>
      <c r="AJ92" s="25"/>
      <c r="AL92" s="41">
        <f t="shared" si="1"/>
        <v>46</v>
      </c>
    </row>
    <row r="93" spans="1:38" s="4" customFormat="1" x14ac:dyDescent="0.2">
      <c r="A93" s="6" t="s">
        <v>277</v>
      </c>
      <c r="B93" s="23" t="s">
        <v>278</v>
      </c>
      <c r="C93" s="1" t="s">
        <v>408</v>
      </c>
      <c r="D93" s="1" t="s">
        <v>590</v>
      </c>
      <c r="E93" s="4" t="s">
        <v>279</v>
      </c>
      <c r="F93" s="24">
        <v>2</v>
      </c>
      <c r="G93" s="2" t="s">
        <v>280</v>
      </c>
      <c r="H93" s="16" t="s">
        <v>483</v>
      </c>
      <c r="I93" s="16" t="s">
        <v>485</v>
      </c>
      <c r="J93" s="2"/>
      <c r="K93" s="2" t="s">
        <v>20</v>
      </c>
      <c r="L93" s="4" t="s">
        <v>28</v>
      </c>
      <c r="M93" s="4" t="s">
        <v>96</v>
      </c>
      <c r="N93" s="4" t="s">
        <v>65</v>
      </c>
      <c r="O93" s="3">
        <v>26744</v>
      </c>
      <c r="P93" s="3">
        <v>30267</v>
      </c>
      <c r="Q93" s="3">
        <v>30682</v>
      </c>
      <c r="R93" s="3">
        <v>38100</v>
      </c>
      <c r="S93" s="3">
        <v>52084</v>
      </c>
      <c r="T93" s="4">
        <v>2900</v>
      </c>
      <c r="V93" s="25">
        <v>0.85199999999999998</v>
      </c>
      <c r="W93" s="25">
        <v>0.76620273085960011</v>
      </c>
      <c r="X93" s="25">
        <v>0.95960910138759592</v>
      </c>
      <c r="Y93" s="7">
        <v>0.79</v>
      </c>
      <c r="Z93" s="7">
        <v>0.81</v>
      </c>
      <c r="AA93" s="7">
        <v>0.92766724298443937</v>
      </c>
      <c r="AB93" s="7">
        <v>0.86</v>
      </c>
      <c r="AC93" s="25">
        <v>0.88</v>
      </c>
      <c r="AD93" s="25">
        <v>1</v>
      </c>
      <c r="AE93" s="25">
        <v>0.81</v>
      </c>
      <c r="AF93" s="25">
        <v>0.86621555943990014</v>
      </c>
      <c r="AG93" s="25"/>
      <c r="AH93" s="25">
        <v>0.88</v>
      </c>
      <c r="AI93" s="25">
        <v>0.97</v>
      </c>
      <c r="AJ93" s="25">
        <v>0.87</v>
      </c>
      <c r="AL93" s="41">
        <f t="shared" si="1"/>
        <v>37</v>
      </c>
    </row>
    <row r="94" spans="1:38" s="4" customFormat="1" x14ac:dyDescent="0.2">
      <c r="A94" s="6" t="s">
        <v>281</v>
      </c>
      <c r="B94" s="23" t="s">
        <v>282</v>
      </c>
      <c r="C94" s="1" t="s">
        <v>409</v>
      </c>
      <c r="D94" s="1" t="s">
        <v>591</v>
      </c>
      <c r="E94" s="4" t="s">
        <v>283</v>
      </c>
      <c r="F94" s="24">
        <v>2</v>
      </c>
      <c r="G94" s="2" t="s">
        <v>122</v>
      </c>
      <c r="H94" s="16" t="s">
        <v>484</v>
      </c>
      <c r="I94" s="16" t="s">
        <v>486</v>
      </c>
      <c r="J94" s="2"/>
      <c r="K94" s="2" t="s">
        <v>20</v>
      </c>
      <c r="L94" s="4" t="s">
        <v>36</v>
      </c>
      <c r="M94" s="4" t="s">
        <v>284</v>
      </c>
      <c r="N94" s="4" t="s">
        <v>123</v>
      </c>
      <c r="O94" s="3">
        <v>27208</v>
      </c>
      <c r="P94" s="3">
        <v>31852</v>
      </c>
      <c r="Q94" s="3">
        <v>31929</v>
      </c>
      <c r="R94" s="3">
        <v>39967</v>
      </c>
      <c r="S94" s="3">
        <v>53708</v>
      </c>
      <c r="T94" s="4">
        <v>3625.6</v>
      </c>
      <c r="V94" s="25">
        <v>0.93400000000000005</v>
      </c>
      <c r="W94" s="25">
        <v>0.92590271217131159</v>
      </c>
      <c r="X94" s="25">
        <v>1.0109764210360574</v>
      </c>
      <c r="Y94" s="7">
        <v>0.91</v>
      </c>
      <c r="Z94" s="7">
        <v>0.87</v>
      </c>
      <c r="AA94" s="7">
        <v>1.0059836049441033</v>
      </c>
      <c r="AB94" s="7">
        <v>0.91</v>
      </c>
      <c r="AC94" s="25">
        <v>0.92</v>
      </c>
      <c r="AD94" s="25">
        <v>1.02</v>
      </c>
      <c r="AE94" s="25">
        <v>0.91</v>
      </c>
      <c r="AF94" s="25">
        <v>0.93191623510900223</v>
      </c>
      <c r="AG94" s="25"/>
      <c r="AH94" s="25">
        <v>0.91</v>
      </c>
      <c r="AI94" s="25">
        <v>1</v>
      </c>
      <c r="AJ94" s="25">
        <v>0.93</v>
      </c>
      <c r="AL94" s="41">
        <f t="shared" si="1"/>
        <v>32</v>
      </c>
    </row>
    <row r="95" spans="1:38" s="4" customFormat="1" x14ac:dyDescent="0.2">
      <c r="A95" s="6" t="s">
        <v>285</v>
      </c>
      <c r="B95" s="23" t="s">
        <v>286</v>
      </c>
      <c r="C95" s="1" t="s">
        <v>503</v>
      </c>
      <c r="D95" s="5" t="s">
        <v>592</v>
      </c>
      <c r="E95" s="4" t="s">
        <v>283</v>
      </c>
      <c r="F95" s="24">
        <v>2</v>
      </c>
      <c r="G95" s="2" t="s">
        <v>122</v>
      </c>
      <c r="H95" s="16" t="s">
        <v>484</v>
      </c>
      <c r="I95" s="16" t="s">
        <v>486</v>
      </c>
      <c r="J95" s="2"/>
      <c r="K95" s="2" t="s">
        <v>20</v>
      </c>
      <c r="L95" s="4" t="s">
        <v>36</v>
      </c>
      <c r="M95" s="4" t="s">
        <v>284</v>
      </c>
      <c r="N95" s="4" t="s">
        <v>123</v>
      </c>
      <c r="O95" s="3">
        <v>27208</v>
      </c>
      <c r="P95" s="3">
        <v>32598</v>
      </c>
      <c r="Q95" s="3">
        <v>32648</v>
      </c>
      <c r="R95" s="3">
        <v>39967</v>
      </c>
      <c r="S95" s="3">
        <v>54463</v>
      </c>
      <c r="T95" s="4">
        <v>3625.6</v>
      </c>
      <c r="V95" s="25">
        <v>1</v>
      </c>
      <c r="W95" s="25">
        <v>0.96138501810738464</v>
      </c>
      <c r="X95" s="25">
        <v>0.94346274208786018</v>
      </c>
      <c r="Y95" s="7">
        <v>1</v>
      </c>
      <c r="Z95" s="7">
        <v>0.92</v>
      </c>
      <c r="AA95" s="7">
        <v>0.87157042198079038</v>
      </c>
      <c r="AB95" s="7">
        <v>1.02</v>
      </c>
      <c r="AC95" s="25">
        <v>0.94</v>
      </c>
      <c r="AD95" s="25">
        <v>0.93</v>
      </c>
      <c r="AE95" s="25">
        <v>1.01</v>
      </c>
      <c r="AF95" s="25">
        <v>0.88375684676341437</v>
      </c>
      <c r="AG95" s="25"/>
      <c r="AH95" s="25">
        <v>0.85</v>
      </c>
      <c r="AI95" s="25">
        <v>0.91</v>
      </c>
      <c r="AJ95" s="25">
        <v>0.97</v>
      </c>
      <c r="AL95" s="41">
        <f t="shared" si="1"/>
        <v>30</v>
      </c>
    </row>
    <row r="96" spans="1:38" s="4" customFormat="1" x14ac:dyDescent="0.2">
      <c r="A96" s="6" t="s">
        <v>287</v>
      </c>
      <c r="B96" s="23" t="s">
        <v>288</v>
      </c>
      <c r="C96" s="1" t="s">
        <v>410</v>
      </c>
      <c r="D96" s="1" t="s">
        <v>593</v>
      </c>
      <c r="E96" s="4" t="s">
        <v>289</v>
      </c>
      <c r="F96" s="24">
        <v>4</v>
      </c>
      <c r="G96" s="2" t="s">
        <v>421</v>
      </c>
      <c r="H96" s="16" t="s">
        <v>19</v>
      </c>
      <c r="I96" s="16" t="s">
        <v>470</v>
      </c>
      <c r="J96" s="2"/>
      <c r="K96" s="2" t="s">
        <v>20</v>
      </c>
      <c r="L96" s="4" t="s">
        <v>290</v>
      </c>
      <c r="M96" s="4" t="s">
        <v>133</v>
      </c>
      <c r="N96" s="4" t="s">
        <v>133</v>
      </c>
      <c r="O96" s="3">
        <v>27347</v>
      </c>
      <c r="P96" s="3">
        <v>31122</v>
      </c>
      <c r="Q96" s="3">
        <v>31314</v>
      </c>
      <c r="R96" s="3">
        <v>43461</v>
      </c>
      <c r="S96" s="3">
        <v>52949</v>
      </c>
      <c r="T96" s="4">
        <v>3716</v>
      </c>
      <c r="V96" s="25">
        <v>0.999</v>
      </c>
      <c r="W96" s="25">
        <v>0.79694282724505328</v>
      </c>
      <c r="X96" s="25">
        <v>0.96049819254185698</v>
      </c>
      <c r="Y96" s="7">
        <v>0.8</v>
      </c>
      <c r="Z96" s="7">
        <v>0.9</v>
      </c>
      <c r="AA96" s="7">
        <v>0.89114830669710809</v>
      </c>
      <c r="AB96" s="7">
        <v>0.77</v>
      </c>
      <c r="AC96" s="25">
        <v>0.82</v>
      </c>
      <c r="AD96" s="25">
        <v>1</v>
      </c>
      <c r="AE96" s="25">
        <v>0.87</v>
      </c>
      <c r="AF96" s="25">
        <v>0.88913822255597907</v>
      </c>
      <c r="AG96" s="25"/>
      <c r="AH96" s="25">
        <v>0.78</v>
      </c>
      <c r="AI96" s="25">
        <v>1.01</v>
      </c>
      <c r="AJ96" s="25">
        <v>0.89</v>
      </c>
      <c r="AL96" s="41">
        <f t="shared" si="1"/>
        <v>34</v>
      </c>
    </row>
    <row r="97" spans="1:38" s="4" customFormat="1" x14ac:dyDescent="0.2">
      <c r="A97" s="6" t="s">
        <v>291</v>
      </c>
      <c r="B97" s="23" t="s">
        <v>292</v>
      </c>
      <c r="C97" s="1" t="s">
        <v>411</v>
      </c>
      <c r="D97" s="1" t="s">
        <v>594</v>
      </c>
      <c r="E97" s="4" t="s">
        <v>310</v>
      </c>
      <c r="F97" s="24">
        <v>2</v>
      </c>
      <c r="G97" s="2" t="s">
        <v>608</v>
      </c>
      <c r="H97" s="16" t="s">
        <v>489</v>
      </c>
      <c r="I97" s="16" t="s">
        <v>490</v>
      </c>
      <c r="J97" s="2"/>
      <c r="K97" s="2" t="s">
        <v>75</v>
      </c>
      <c r="L97" s="4" t="s">
        <v>36</v>
      </c>
      <c r="M97" s="4" t="s">
        <v>45</v>
      </c>
      <c r="N97" s="4" t="s">
        <v>45</v>
      </c>
      <c r="O97" s="3">
        <v>26687</v>
      </c>
      <c r="P97" s="3">
        <v>35102</v>
      </c>
      <c r="Q97" s="3">
        <v>35212</v>
      </c>
      <c r="R97" s="3" t="s">
        <v>417</v>
      </c>
      <c r="S97" s="3">
        <v>49622</v>
      </c>
      <c r="T97" s="4">
        <v>3459</v>
      </c>
      <c r="V97" s="25">
        <v>0.86499999999999999</v>
      </c>
      <c r="W97" s="25">
        <v>0.77446895336713051</v>
      </c>
      <c r="X97" s="25">
        <v>0.8486822708805235</v>
      </c>
      <c r="Y97" s="7">
        <v>0.76</v>
      </c>
      <c r="Z97" s="7">
        <v>0.89</v>
      </c>
      <c r="AA97" s="7">
        <v>0.89596618487757529</v>
      </c>
      <c r="AB97" s="7">
        <v>0.87</v>
      </c>
      <c r="AC97" s="25">
        <v>0.84</v>
      </c>
      <c r="AD97" s="25">
        <v>0.99</v>
      </c>
      <c r="AE97" s="25">
        <v>0.94</v>
      </c>
      <c r="AF97" s="25">
        <v>0.82288782567511232</v>
      </c>
      <c r="AG97" s="25"/>
      <c r="AH97" s="25">
        <v>0.9</v>
      </c>
      <c r="AI97" s="25">
        <v>1</v>
      </c>
      <c r="AJ97" s="25">
        <v>0.87</v>
      </c>
      <c r="AL97" s="41">
        <f t="shared" si="1"/>
        <v>23</v>
      </c>
    </row>
    <row r="98" spans="1:38" s="4" customFormat="1" x14ac:dyDescent="0.2">
      <c r="A98" s="6" t="s">
        <v>447</v>
      </c>
      <c r="B98" s="23" t="s">
        <v>448</v>
      </c>
      <c r="C98" s="1" t="s">
        <v>499</v>
      </c>
      <c r="D98" s="1" t="s">
        <v>595</v>
      </c>
      <c r="E98" s="4" t="s">
        <v>310</v>
      </c>
      <c r="F98" s="24">
        <v>2</v>
      </c>
      <c r="G98" s="2" t="s">
        <v>608</v>
      </c>
      <c r="H98" s="16" t="s">
        <v>489</v>
      </c>
      <c r="I98" s="16" t="s">
        <v>490</v>
      </c>
      <c r="J98" s="2"/>
      <c r="K98" s="2" t="s">
        <v>75</v>
      </c>
      <c r="L98" s="4" t="s">
        <v>36</v>
      </c>
      <c r="M98" s="4" t="s">
        <v>45</v>
      </c>
      <c r="N98" s="4" t="s">
        <v>45</v>
      </c>
      <c r="O98" s="3">
        <v>26688</v>
      </c>
      <c r="P98" s="3">
        <v>42299</v>
      </c>
      <c r="Q98" s="3">
        <v>42662</v>
      </c>
      <c r="R98" s="3" t="s">
        <v>417</v>
      </c>
      <c r="S98" s="3">
        <v>56909</v>
      </c>
      <c r="T98" s="4">
        <v>3411</v>
      </c>
      <c r="V98" s="25">
        <v>0.94699999999999995</v>
      </c>
      <c r="W98" s="25">
        <v>0.44584196239168733</v>
      </c>
      <c r="X98" s="25">
        <v>0.26010480710459138</v>
      </c>
      <c r="Y98" s="7">
        <v>0</v>
      </c>
      <c r="Z98" s="7"/>
      <c r="AA98" s="7"/>
      <c r="AB98" s="7"/>
      <c r="AC98" s="25"/>
      <c r="AD98" s="25"/>
      <c r="AE98" s="25"/>
      <c r="AF98" s="25"/>
      <c r="AG98" s="25"/>
      <c r="AH98" s="25"/>
      <c r="AI98" s="25"/>
      <c r="AJ98" s="25"/>
      <c r="AL98" s="41">
        <f t="shared" si="1"/>
        <v>4</v>
      </c>
    </row>
    <row r="99" spans="1:38" s="4" customFormat="1" x14ac:dyDescent="0.2">
      <c r="A99" s="6" t="s">
        <v>293</v>
      </c>
      <c r="B99" s="23" t="s">
        <v>294</v>
      </c>
      <c r="C99" s="1" t="s">
        <v>412</v>
      </c>
      <c r="D99" s="1" t="s">
        <v>596</v>
      </c>
      <c r="E99" s="4" t="s">
        <v>416</v>
      </c>
      <c r="F99" s="24">
        <v>4</v>
      </c>
      <c r="G99" s="2" t="s">
        <v>295</v>
      </c>
      <c r="H99" s="16" t="s">
        <v>491</v>
      </c>
      <c r="I99" s="16" t="s">
        <v>492</v>
      </c>
      <c r="J99" s="22" t="s">
        <v>493</v>
      </c>
      <c r="K99" s="2" t="s">
        <v>20</v>
      </c>
      <c r="L99" s="4" t="s">
        <v>36</v>
      </c>
      <c r="M99" s="4" t="s">
        <v>22</v>
      </c>
      <c r="N99" s="4" t="s">
        <v>65</v>
      </c>
      <c r="O99" s="3">
        <v>28262</v>
      </c>
      <c r="P99" s="3">
        <v>31202</v>
      </c>
      <c r="Q99" s="3">
        <v>31293</v>
      </c>
      <c r="R99" s="3">
        <v>39772</v>
      </c>
      <c r="S99" s="3">
        <v>53032</v>
      </c>
      <c r="T99" s="4">
        <v>3565</v>
      </c>
      <c r="U99" s="4" t="s">
        <v>437</v>
      </c>
      <c r="V99" s="25">
        <v>0.86199999999999999</v>
      </c>
      <c r="W99" s="25">
        <v>0.9586148502657621</v>
      </c>
      <c r="X99" s="25">
        <v>0.74237302479005518</v>
      </c>
      <c r="Y99" s="7">
        <v>0.78</v>
      </c>
      <c r="Z99" s="7">
        <v>0.83</v>
      </c>
      <c r="AA99" s="7">
        <v>0.64534637295996999</v>
      </c>
      <c r="AB99" s="7">
        <v>0.8</v>
      </c>
      <c r="AC99" s="25">
        <v>0.72</v>
      </c>
      <c r="AD99" s="25">
        <v>0.86</v>
      </c>
      <c r="AE99" s="25">
        <v>0.86</v>
      </c>
      <c r="AF99" s="25">
        <v>0.8266687131131919</v>
      </c>
      <c r="AG99" s="25"/>
      <c r="AH99" s="25">
        <v>0.86</v>
      </c>
      <c r="AI99" s="25">
        <v>0.99</v>
      </c>
      <c r="AJ99" s="25">
        <v>0.87</v>
      </c>
      <c r="AL99" s="41">
        <f t="shared" si="1"/>
        <v>34</v>
      </c>
    </row>
    <row r="100" spans="1:38" s="4" customFormat="1" x14ac:dyDescent="0.2">
      <c r="A100" s="17"/>
      <c r="C100" s="5"/>
      <c r="D100" s="5"/>
      <c r="G100" s="2"/>
      <c r="H100" s="16"/>
      <c r="I100" s="16"/>
      <c r="J100" s="2"/>
      <c r="K100" s="2"/>
      <c r="O100" s="28"/>
      <c r="P100" s="28"/>
      <c r="Q100" s="28"/>
      <c r="R100" s="3"/>
      <c r="S100" s="28"/>
      <c r="U100" s="21"/>
      <c r="V100" s="21"/>
      <c r="W100" s="21"/>
      <c r="X100" s="21"/>
      <c r="Y100" s="7"/>
      <c r="Z100" s="21"/>
      <c r="AA100" s="21"/>
      <c r="AB100" s="21"/>
      <c r="AC100" s="25"/>
      <c r="AD100" s="25"/>
      <c r="AE100" s="25"/>
      <c r="AF100" s="25"/>
    </row>
    <row r="101" spans="1:38" s="4" customFormat="1" x14ac:dyDescent="0.2">
      <c r="A101" s="17"/>
      <c r="C101" s="5"/>
      <c r="D101" s="5"/>
      <c r="G101" s="2"/>
      <c r="H101" s="16"/>
      <c r="I101" s="16"/>
      <c r="J101" s="2"/>
      <c r="K101" s="2"/>
      <c r="O101" s="28"/>
      <c r="P101" s="28"/>
      <c r="Q101" s="28"/>
      <c r="R101" s="3"/>
      <c r="S101" s="28"/>
      <c r="U101" s="21"/>
      <c r="V101" s="21"/>
      <c r="W101" s="21"/>
      <c r="X101" s="21"/>
      <c r="Y101" s="7"/>
      <c r="Z101" s="21"/>
      <c r="AA101" s="21"/>
      <c r="AB101" s="21"/>
      <c r="AC101" s="25"/>
      <c r="AD101" s="25"/>
      <c r="AE101" s="25"/>
      <c r="AF101" s="25"/>
    </row>
    <row r="102" spans="1:38" s="4" customFormat="1" x14ac:dyDescent="0.2">
      <c r="A102" s="17"/>
      <c r="B102" s="24"/>
      <c r="C102" s="5"/>
      <c r="D102" s="5"/>
      <c r="G102" s="2"/>
      <c r="H102" s="16"/>
      <c r="I102" s="16"/>
      <c r="J102" s="2"/>
      <c r="K102" s="2"/>
      <c r="O102" s="28"/>
      <c r="P102" s="28"/>
      <c r="Q102" s="28"/>
      <c r="R102" s="3"/>
      <c r="S102" s="28"/>
      <c r="U102" s="21"/>
      <c r="V102" s="21"/>
      <c r="W102" s="21"/>
      <c r="X102" s="21"/>
      <c r="Y102" s="21"/>
      <c r="Z102" s="21"/>
      <c r="AA102" s="21"/>
      <c r="AB102" s="21"/>
      <c r="AC102" s="25"/>
      <c r="AD102" s="25"/>
      <c r="AE102" s="25"/>
      <c r="AF102" s="25"/>
    </row>
    <row r="103" spans="1:38" s="4" customFormat="1" x14ac:dyDescent="0.2">
      <c r="A103" s="17"/>
      <c r="C103" s="5"/>
      <c r="D103" s="5"/>
      <c r="G103" s="2"/>
      <c r="H103" s="16"/>
      <c r="I103" s="16"/>
      <c r="J103" s="2"/>
      <c r="K103" s="2"/>
      <c r="O103" s="28"/>
      <c r="P103" s="28"/>
      <c r="Q103" s="28"/>
      <c r="R103" s="3"/>
      <c r="S103" s="28"/>
      <c r="U103" s="21"/>
      <c r="V103" s="21"/>
      <c r="W103" s="21"/>
      <c r="X103" s="21"/>
      <c r="Y103" s="21"/>
      <c r="Z103" s="21"/>
      <c r="AA103" s="21"/>
      <c r="AB103" s="21"/>
      <c r="AC103" s="25"/>
      <c r="AD103" s="25"/>
      <c r="AE103" s="25"/>
      <c r="AF103" s="25"/>
    </row>
    <row r="104" spans="1:38" s="4" customFormat="1" x14ac:dyDescent="0.2">
      <c r="A104" s="17"/>
      <c r="C104" s="5"/>
      <c r="D104" s="5"/>
      <c r="G104" s="2"/>
      <c r="H104" s="16"/>
      <c r="I104" s="16"/>
      <c r="J104" s="2"/>
      <c r="K104" s="2"/>
      <c r="O104" s="28"/>
      <c r="P104" s="28"/>
      <c r="Q104" s="28"/>
      <c r="R104" s="3"/>
      <c r="S104" s="28"/>
      <c r="U104" s="21"/>
      <c r="V104" s="21"/>
      <c r="W104" s="21"/>
      <c r="X104" s="21"/>
      <c r="Y104" s="21"/>
      <c r="Z104" s="21"/>
      <c r="AA104" s="21"/>
      <c r="AB104" s="21"/>
      <c r="AC104" s="25"/>
      <c r="AD104" s="25"/>
      <c r="AE104" s="25"/>
      <c r="AF104" s="25"/>
    </row>
    <row r="105" spans="1:38" s="4" customFormat="1" x14ac:dyDescent="0.2">
      <c r="A105" s="17"/>
      <c r="C105" s="5"/>
      <c r="D105" s="5"/>
      <c r="G105" s="2"/>
      <c r="H105" s="16"/>
      <c r="I105" s="16"/>
      <c r="J105" s="2"/>
      <c r="K105" s="2"/>
      <c r="O105" s="28"/>
      <c r="P105" s="28"/>
      <c r="Q105" s="28"/>
      <c r="R105" s="3"/>
      <c r="S105" s="28"/>
      <c r="U105" s="21"/>
      <c r="V105" s="21"/>
      <c r="W105" s="21"/>
      <c r="X105" s="21"/>
      <c r="Y105" s="21"/>
      <c r="Z105" s="21"/>
      <c r="AA105" s="21"/>
      <c r="AB105" s="21"/>
      <c r="AC105" s="25"/>
      <c r="AD105" s="25"/>
      <c r="AE105" s="25"/>
      <c r="AF105" s="25"/>
    </row>
    <row r="106" spans="1:38" s="4" customFormat="1" x14ac:dyDescent="0.2">
      <c r="A106" s="17"/>
      <c r="C106" s="5"/>
      <c r="D106" s="5"/>
      <c r="G106" s="2"/>
      <c r="H106" s="16"/>
      <c r="I106" s="16"/>
      <c r="J106" s="2"/>
      <c r="K106" s="2"/>
      <c r="O106" s="28"/>
      <c r="P106" s="28"/>
      <c r="Q106" s="28"/>
      <c r="R106" s="3"/>
      <c r="S106" s="28"/>
      <c r="U106" s="21"/>
      <c r="V106" s="21"/>
      <c r="W106" s="21"/>
      <c r="X106" s="21"/>
      <c r="Y106" s="21"/>
      <c r="Z106" s="21"/>
      <c r="AA106" s="21"/>
      <c r="AB106" s="21"/>
      <c r="AC106" s="25"/>
      <c r="AD106" s="25"/>
      <c r="AE106" s="25"/>
      <c r="AF106" s="25"/>
    </row>
    <row r="107" spans="1:38" s="4" customFormat="1" x14ac:dyDescent="0.2">
      <c r="A107" s="17"/>
      <c r="C107" s="5"/>
      <c r="D107" s="5"/>
      <c r="G107" s="2"/>
      <c r="H107" s="16"/>
      <c r="I107" s="16"/>
      <c r="J107" s="2"/>
      <c r="K107" s="2"/>
      <c r="O107" s="28"/>
      <c r="P107" s="28"/>
      <c r="Q107" s="28"/>
      <c r="R107" s="3"/>
      <c r="S107" s="28"/>
      <c r="U107" s="21"/>
      <c r="V107" s="21"/>
      <c r="W107" s="21"/>
      <c r="X107" s="21"/>
      <c r="Y107" s="21"/>
      <c r="Z107" s="21"/>
      <c r="AA107" s="21"/>
      <c r="AB107" s="21"/>
      <c r="AC107" s="25"/>
      <c r="AD107" s="25"/>
      <c r="AE107" s="25"/>
      <c r="AF107" s="25"/>
    </row>
    <row r="108" spans="1:38" x14ac:dyDescent="0.2">
      <c r="AE108" s="35"/>
    </row>
  </sheetData>
  <customSheetViews>
    <customSheetView guid="{8317650D-CD65-4D89-86B1-795B34CD0406}" hiddenColumns="1">
      <pane xSplit="1" ySplit="2" topLeftCell="B3" activePane="bottomRight" state="frozen"/>
      <selection pane="bottomRight" activeCell="E44" sqref="E44"/>
      <pageMargins left="0.26" right="0.23" top="1" bottom="1" header="0.5" footer="0.5"/>
      <pageSetup scale="75" fitToWidth="2" fitToHeight="4" orientation="landscape" r:id="rId1"/>
      <headerFooter alignWithMargins="0"/>
    </customSheetView>
    <customSheetView guid="{729F6E44-7E33-4792-99BB-4457BAF20A8D}" showPageBreaks="1" printArea="1" hiddenColumns="1">
      <pane xSplit="1" ySplit="2" topLeftCell="B84" activePane="bottomRight" state="frozen"/>
      <selection pane="bottomRight" sqref="A1:IV1"/>
      <pageMargins left="0.26" right="0.23" top="1" bottom="1" header="0.5" footer="0.5"/>
      <pageSetup scale="75" fitToWidth="2" fitToHeight="4" orientation="landscape" r:id="rId2"/>
      <headerFooter alignWithMargins="0"/>
    </customSheetView>
    <customSheetView guid="{3637599C-E34D-45B3-B4F5-15B2CF086C56}" showAutoFilter="1" hiddenColumns="1">
      <pane xSplit="1" ySplit="2" topLeftCell="N45" activePane="bottomRight" state="frozen"/>
      <selection pane="bottomRight" activeCell="T49" sqref="T49"/>
      <pageMargins left="0.26" right="0.23" top="1" bottom="1" header="0.5" footer="0.5"/>
      <pageSetup scale="75" fitToWidth="2" fitToHeight="4" orientation="landscape" r:id="rId3"/>
      <headerFooter alignWithMargins="0"/>
      <autoFilter ref="B1:AQ1"/>
    </customSheetView>
    <customSheetView guid="{9E0D006F-F9E4-4BE1-AD3C-01BAB6618FEA}" showPageBreaks="1" printArea="1" hiddenColumns="1">
      <pane xSplit="1" ySplit="2" topLeftCell="V3" activePane="bottomRight" state="frozen"/>
      <selection pane="bottomRight" activeCell="V81" sqref="V81"/>
      <pageMargins left="0.26" right="0.23" top="1" bottom="1" header="0.5" footer="0.5"/>
      <pageSetup scale="75" fitToWidth="2" fitToHeight="4" orientation="landscape" r:id="rId4"/>
      <headerFooter alignWithMargins="0"/>
    </customSheetView>
    <customSheetView guid="{93638261-B255-4027-9479-B3F5B893B5F4}" showPageBreaks="1" printArea="1" hiddenColumns="1">
      <pane xSplit="1" ySplit="2" topLeftCell="P21" activePane="bottomRight" state="frozen"/>
      <selection pane="bottomRight" activeCell="R36" sqref="R36"/>
      <pageMargins left="0.26" right="0.23" top="1" bottom="1" header="0.5" footer="0.5"/>
      <pageSetup scale="75" fitToWidth="2" fitToHeight="4" orientation="landscape" r:id="rId5"/>
      <headerFooter alignWithMargins="0"/>
    </customSheetView>
    <customSheetView guid="{C8C46D5F-2BF6-472D-87E8-C84DA84EC08A}" printArea="1" hiddenColumns="1">
      <pane xSplit="1" ySplit="2" topLeftCell="H3" activePane="bottomRight" state="frozen"/>
      <selection pane="bottomRight" activeCell="H24" sqref="H24"/>
      <pageMargins left="0.26" right="0.23" top="1" bottom="1" header="0.5" footer="0.5"/>
      <pageSetup scale="75" fitToWidth="2" fitToHeight="4" orientation="landscape" r:id="rId6"/>
      <headerFooter alignWithMargins="0"/>
    </customSheetView>
    <customSheetView guid="{95AA322C-1E3C-44B3-B08D-AE44C840ACC4}" showPageBreaks="1" printArea="1" hiddenColumns="1">
      <pane xSplit="1" ySplit="2" topLeftCell="P3" activePane="bottomRight" state="frozen"/>
      <selection pane="bottomRight" activeCell="R8" sqref="R8"/>
      <pageMargins left="0.26" right="0.23" top="1" bottom="1" header="0.5" footer="0.5"/>
      <pageSetup scale="75" fitToWidth="2" fitToHeight="4" orientation="landscape" r:id="rId7"/>
      <headerFooter alignWithMargins="0"/>
    </customSheetView>
    <customSheetView guid="{4BA1BCCA-E643-4F3B-8345-F797727C41DA}" showPageBreaks="1" printArea="1" hiddenColumns="1">
      <pane xSplit="1" ySplit="2" topLeftCell="B63" activePane="bottomRight" state="frozen"/>
      <selection pane="bottomRight" activeCell="B77" sqref="B77"/>
      <pageMargins left="0.26" right="0.23" top="1" bottom="1" header="0.5" footer="0.5"/>
      <pageSetup scale="75" fitToWidth="2" fitToHeight="4" orientation="landscape" r:id="rId8"/>
      <headerFooter alignWithMargins="0"/>
    </customSheetView>
    <customSheetView guid="{F16FE1EF-6C2D-4D3E-8A0B-2C4D9ED2BFC4}" showPageBreaks="1" printArea="1" showAutoFilter="1" hiddenColumns="1">
      <pane xSplit="1" ySplit="2" topLeftCell="N3" activePane="bottomRight" state="frozen"/>
      <selection pane="bottomRight" activeCell="A2" sqref="A2:IV2"/>
      <pageMargins left="0.26" right="0.23" top="1" bottom="1" header="0.5" footer="0.5"/>
      <pageSetup scale="75" fitToWidth="2" fitToHeight="4" orientation="landscape" r:id="rId9"/>
      <headerFooter alignWithMargins="0"/>
      <autoFilter ref="B1:AQ1"/>
    </customSheetView>
    <customSheetView guid="{5911439F-DB0A-4BAE-86A5-D6434F07AF1A}" showPageBreaks="1" printArea="1" hiddenColumns="1">
      <pane xSplit="1" ySplit="2" topLeftCell="U3" activePane="bottomRight" state="frozen"/>
      <selection pane="bottomRight" activeCell="AL2" sqref="AL2"/>
      <pageMargins left="0.26" right="0.23" top="1" bottom="1" header="0.5" footer="0.5"/>
      <pageSetup scale="75" fitToWidth="2" fitToHeight="4" orientation="landscape" r:id="rId10"/>
      <headerFooter alignWithMargins="0"/>
    </customSheetView>
    <customSheetView guid="{4396466F-7204-439B-955C-01AF54AE6E82}" hiddenColumns="1">
      <pane xSplit="1" ySplit="2" topLeftCell="M3" activePane="bottomRight" state="frozen"/>
      <selection pane="bottomRight" activeCell="S31" sqref="S31"/>
      <pageMargins left="0.26" right="0.23" top="1" bottom="1" header="0.5" footer="0.5"/>
      <pageSetup scale="75" fitToWidth="2" fitToHeight="4" orientation="landscape" r:id="rId11"/>
      <headerFooter alignWithMargins="0"/>
    </customSheetView>
    <customSheetView guid="{7CA93686-B647-4D8A-8F49-8DF7337EA6D4}" showPageBreaks="1" printArea="1" hiddenColumns="1">
      <pane xSplit="1" ySplit="2" topLeftCell="B34" activePane="bottomRight" state="frozen"/>
      <selection pane="bottomRight" activeCell="E44" sqref="E44"/>
      <pageMargins left="0.26" right="0.23" top="1" bottom="1" header="0.5" footer="0.5"/>
      <pageSetup scale="75" fitToWidth="2" fitToHeight="4" orientation="landscape" r:id="rId12"/>
      <headerFooter alignWithMargins="0"/>
    </customSheetView>
  </customSheetViews>
  <phoneticPr fontId="20" type="noConversion"/>
  <hyperlinks>
    <hyperlink ref="B3" r:id="rId13"/>
    <hyperlink ref="B4" r:id="rId14"/>
    <hyperlink ref="B5" r:id="rId15"/>
    <hyperlink ref="B6" r:id="rId16"/>
    <hyperlink ref="B7" r:id="rId17"/>
    <hyperlink ref="B8" r:id="rId18"/>
    <hyperlink ref="B9" r:id="rId19"/>
    <hyperlink ref="B10" r:id="rId20"/>
    <hyperlink ref="B11" r:id="rId21"/>
    <hyperlink ref="B12" r:id="rId22"/>
    <hyperlink ref="B13" r:id="rId23"/>
    <hyperlink ref="B14" r:id="rId24"/>
    <hyperlink ref="B15" r:id="rId25"/>
    <hyperlink ref="B16" r:id="rId26"/>
    <hyperlink ref="B17" r:id="rId27"/>
    <hyperlink ref="B18" r:id="rId28"/>
    <hyperlink ref="B19" r:id="rId29"/>
    <hyperlink ref="B20" r:id="rId30"/>
    <hyperlink ref="B21" r:id="rId31"/>
    <hyperlink ref="B22" r:id="rId32"/>
    <hyperlink ref="B23" r:id="rId33"/>
    <hyperlink ref="B24" r:id="rId34"/>
    <hyperlink ref="B25" r:id="rId35"/>
    <hyperlink ref="B29" r:id="rId36"/>
    <hyperlink ref="B30" r:id="rId37"/>
    <hyperlink ref="B26" r:id="rId38"/>
    <hyperlink ref="B27" r:id="rId39"/>
    <hyperlink ref="B28" r:id="rId40"/>
    <hyperlink ref="B31" r:id="rId41"/>
    <hyperlink ref="B32" r:id="rId42"/>
    <hyperlink ref="B33" r:id="rId43"/>
    <hyperlink ref="B43" r:id="rId44"/>
    <hyperlink ref="B44" r:id="rId45"/>
    <hyperlink ref="B36" r:id="rId46"/>
    <hyperlink ref="B42" r:id="rId47"/>
    <hyperlink ref="B74" r:id="rId48"/>
    <hyperlink ref="B37" r:id="rId49"/>
    <hyperlink ref="B34" r:id="rId50"/>
    <hyperlink ref="B35" r:id="rId51"/>
    <hyperlink ref="B39" r:id="rId52"/>
    <hyperlink ref="B40" r:id="rId53"/>
    <hyperlink ref="B41" r:id="rId54"/>
    <hyperlink ref="B45" r:id="rId55"/>
    <hyperlink ref="B46" r:id="rId56"/>
    <hyperlink ref="B47" r:id="rId57"/>
    <hyperlink ref="B48" r:id="rId58"/>
    <hyperlink ref="B49" r:id="rId59"/>
    <hyperlink ref="B50" r:id="rId60"/>
    <hyperlink ref="B51" r:id="rId61"/>
    <hyperlink ref="B52" r:id="rId62"/>
    <hyperlink ref="B53" r:id="rId63"/>
    <hyperlink ref="B54" r:id="rId64"/>
    <hyperlink ref="B55" r:id="rId65"/>
    <hyperlink ref="B56" r:id="rId66"/>
    <hyperlink ref="B57" r:id="rId67"/>
    <hyperlink ref="B58" r:id="rId68"/>
    <hyperlink ref="B59" r:id="rId69"/>
    <hyperlink ref="B60" r:id="rId70"/>
    <hyperlink ref="B61" r:id="rId71"/>
    <hyperlink ref="B62" r:id="rId72"/>
    <hyperlink ref="B63" r:id="rId73"/>
    <hyperlink ref="B64" r:id="rId74"/>
    <hyperlink ref="B65" r:id="rId75"/>
    <hyperlink ref="B66" r:id="rId76"/>
    <hyperlink ref="B67" r:id="rId77"/>
    <hyperlink ref="B68" r:id="rId78"/>
    <hyperlink ref="B69" r:id="rId79"/>
    <hyperlink ref="B70" r:id="rId80"/>
    <hyperlink ref="B71" r:id="rId81"/>
    <hyperlink ref="B72" r:id="rId82"/>
    <hyperlink ref="B73" r:id="rId83"/>
    <hyperlink ref="B75" r:id="rId84"/>
    <hyperlink ref="B38" r:id="rId85"/>
    <hyperlink ref="B76" r:id="rId86"/>
    <hyperlink ref="B77" r:id="rId87"/>
    <hyperlink ref="B78" r:id="rId88"/>
    <hyperlink ref="B79" r:id="rId89"/>
    <hyperlink ref="B80" r:id="rId90"/>
    <hyperlink ref="B81" r:id="rId91"/>
    <hyperlink ref="B82" r:id="rId92"/>
    <hyperlink ref="B83" r:id="rId93"/>
    <hyperlink ref="B84" r:id="rId94"/>
    <hyperlink ref="B85" r:id="rId95"/>
    <hyperlink ref="B93" r:id="rId96"/>
    <hyperlink ref="B86" r:id="rId97"/>
    <hyperlink ref="B87" r:id="rId98"/>
    <hyperlink ref="B89" r:id="rId99" display="Susquehanna 1"/>
    <hyperlink ref="B88" r:id="rId100"/>
    <hyperlink ref="B90" r:id="rId101"/>
    <hyperlink ref="B91" r:id="rId102"/>
    <hyperlink ref="B92" r:id="rId103"/>
    <hyperlink ref="B94" r:id="rId104"/>
    <hyperlink ref="B95" r:id="rId105"/>
    <hyperlink ref="B96" r:id="rId106"/>
    <hyperlink ref="B97" r:id="rId107"/>
    <hyperlink ref="B99" r:id="rId108"/>
    <hyperlink ref="B98" r:id="rId109"/>
    <hyperlink ref="I16" r:id="rId110"/>
    <hyperlink ref="I36" r:id="rId111"/>
    <hyperlink ref="I53" r:id="rId112"/>
    <hyperlink ref="I70" r:id="rId113"/>
    <hyperlink ref="I71" r:id="rId114"/>
  </hyperlinks>
  <pageMargins left="0.26" right="0.23" top="1" bottom="1" header="0.5" footer="0.5"/>
  <pageSetup scale="75" fitToWidth="2" fitToHeight="4" orientation="landscape" r:id="rId115"/>
  <headerFooter alignWithMargins="0"/>
  <ignoredErrors>
    <ignoredError sqref="C76:C87 C3:C36 C99:C180 C90:C94 C96:C97 C37:C60 C68:C74 C61:C6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3"/>
  <sheetViews>
    <sheetView workbookViewId="0"/>
  </sheetViews>
  <sheetFormatPr defaultRowHeight="12.75" x14ac:dyDescent="0.2"/>
  <sheetData>
    <row r="2" spans="1:1" x14ac:dyDescent="0.2">
      <c r="A2" s="38" t="e">
        <f>'Operating Rx- data.gov'!#REF!</f>
        <v>#REF!</v>
      </c>
    </row>
    <row r="3" spans="1:1" x14ac:dyDescent="0.2">
      <c r="A3" s="38" t="e">
        <f>'Operating Rx- data.gov'!#REF!</f>
        <v>#REF!</v>
      </c>
    </row>
    <row r="4" spans="1:1" x14ac:dyDescent="0.2">
      <c r="A4" s="38">
        <f>'Operating Rx- data.gov'!AL98</f>
        <v>4</v>
      </c>
    </row>
    <row r="5" spans="1:1" x14ac:dyDescent="0.2">
      <c r="A5" s="38">
        <f>'Operating Rx- data.gov'!AL97</f>
        <v>23</v>
      </c>
    </row>
    <row r="6" spans="1:1" x14ac:dyDescent="0.2">
      <c r="A6" s="38">
        <f>'Operating Rx- data.gov'!AL24</f>
        <v>26</v>
      </c>
    </row>
    <row r="7" spans="1:1" x14ac:dyDescent="0.2">
      <c r="A7" s="38">
        <f>'Operating Rx- data.gov'!AL23</f>
        <v>29</v>
      </c>
    </row>
    <row r="8" spans="1:1" x14ac:dyDescent="0.2">
      <c r="A8" s="38">
        <f>'Operating Rx- data.gov'!AL80</f>
        <v>29</v>
      </c>
    </row>
    <row r="9" spans="1:1" x14ac:dyDescent="0.2">
      <c r="A9" s="38">
        <f>'Operating Rx- data.gov'!AL48</f>
        <v>30</v>
      </c>
    </row>
    <row r="10" spans="1:1" x14ac:dyDescent="0.2">
      <c r="A10" s="38">
        <f>'Operating Rx- data.gov'!AL85</f>
        <v>30</v>
      </c>
    </row>
    <row r="11" spans="1:1" x14ac:dyDescent="0.2">
      <c r="A11" s="38">
        <f>'Operating Rx- data.gov'!AL95</f>
        <v>30</v>
      </c>
    </row>
    <row r="12" spans="1:1" x14ac:dyDescent="0.2">
      <c r="A12" s="38">
        <f>'Operating Rx- data.gov'!AL8</f>
        <v>31</v>
      </c>
    </row>
    <row r="13" spans="1:1" x14ac:dyDescent="0.2">
      <c r="A13" s="38">
        <f>'Operating Rx- data.gov'!AL84</f>
        <v>31</v>
      </c>
    </row>
    <row r="14" spans="1:1" x14ac:dyDescent="0.2">
      <c r="A14" s="38">
        <f>'Operating Rx- data.gov'!AL6</f>
        <v>32</v>
      </c>
    </row>
    <row r="15" spans="1:1" x14ac:dyDescent="0.2">
      <c r="A15" s="38">
        <f>'Operating Rx- data.gov'!AL7</f>
        <v>32</v>
      </c>
    </row>
    <row r="16" spans="1:1" x14ac:dyDescent="0.2">
      <c r="A16" s="38">
        <f>'Operating Rx- data.gov'!AL15</f>
        <v>32</v>
      </c>
    </row>
    <row r="17" spans="1:1" x14ac:dyDescent="0.2">
      <c r="A17" s="38">
        <f>'Operating Rx- data.gov'!AL21</f>
        <v>32</v>
      </c>
    </row>
    <row r="18" spans="1:1" x14ac:dyDescent="0.2">
      <c r="A18" s="38">
        <f>'Operating Rx- data.gov'!AL55</f>
        <v>32</v>
      </c>
    </row>
    <row r="19" spans="1:1" x14ac:dyDescent="0.2">
      <c r="A19" s="38">
        <f>'Operating Rx- data.gov'!AL64</f>
        <v>32</v>
      </c>
    </row>
    <row r="20" spans="1:1" x14ac:dyDescent="0.2">
      <c r="A20" s="38">
        <f>'Operating Rx- data.gov'!AL94</f>
        <v>32</v>
      </c>
    </row>
    <row r="21" spans="1:1" x14ac:dyDescent="0.2">
      <c r="A21" s="38">
        <f>'Operating Rx- data.gov'!AL20</f>
        <v>33</v>
      </c>
    </row>
    <row r="22" spans="1:1" x14ac:dyDescent="0.2">
      <c r="A22" s="38">
        <f>'Operating Rx- data.gov'!AL39</f>
        <v>33</v>
      </c>
    </row>
    <row r="23" spans="1:1" x14ac:dyDescent="0.2">
      <c r="A23" s="38">
        <f>'Operating Rx- data.gov'!AL52</f>
        <v>33</v>
      </c>
    </row>
    <row r="24" spans="1:1" x14ac:dyDescent="0.2">
      <c r="A24" s="38">
        <f>'Operating Rx- data.gov'!AL63</f>
        <v>33</v>
      </c>
    </row>
    <row r="25" spans="1:1" x14ac:dyDescent="0.2">
      <c r="A25" s="38">
        <f>'Operating Rx- data.gov'!AL67</f>
        <v>33</v>
      </c>
    </row>
    <row r="26" spans="1:1" x14ac:dyDescent="0.2">
      <c r="A26" s="38">
        <f>'Operating Rx- data.gov'!AL83</f>
        <v>33</v>
      </c>
    </row>
    <row r="27" spans="1:1" x14ac:dyDescent="0.2">
      <c r="A27" s="38">
        <f>'Operating Rx- data.gov'!AL14</f>
        <v>34</v>
      </c>
    </row>
    <row r="28" spans="1:1" x14ac:dyDescent="0.2">
      <c r="A28" s="38">
        <f>'Operating Rx- data.gov'!AL19</f>
        <v>34</v>
      </c>
    </row>
    <row r="29" spans="1:1" x14ac:dyDescent="0.2">
      <c r="A29" s="38">
        <f>'Operating Rx- data.gov'!AL28</f>
        <v>34</v>
      </c>
    </row>
    <row r="30" spans="1:1" x14ac:dyDescent="0.2">
      <c r="A30" s="38">
        <f>'Operating Rx- data.gov'!AL36</f>
        <v>34</v>
      </c>
    </row>
    <row r="31" spans="1:1" x14ac:dyDescent="0.2">
      <c r="A31" s="38">
        <f>'Operating Rx- data.gov'!AL47</f>
        <v>34</v>
      </c>
    </row>
    <row r="32" spans="1:1" x14ac:dyDescent="0.2">
      <c r="A32" s="38">
        <f>'Operating Rx- data.gov'!AL62</f>
        <v>34</v>
      </c>
    </row>
    <row r="33" spans="1:1" x14ac:dyDescent="0.2">
      <c r="A33" s="38">
        <f>'Operating Rx- data.gov'!AL75</f>
        <v>34</v>
      </c>
    </row>
    <row r="34" spans="1:1" x14ac:dyDescent="0.2">
      <c r="A34" s="38">
        <f>'Operating Rx- data.gov'!AL96</f>
        <v>34</v>
      </c>
    </row>
    <row r="35" spans="1:1" x14ac:dyDescent="0.2">
      <c r="A35" s="38">
        <f>'Operating Rx- data.gov'!AL99</f>
        <v>34</v>
      </c>
    </row>
    <row r="36" spans="1:1" x14ac:dyDescent="0.2">
      <c r="A36" s="38">
        <f>'Operating Rx- data.gov'!AL16</f>
        <v>35</v>
      </c>
    </row>
    <row r="37" spans="1:1" x14ac:dyDescent="0.2">
      <c r="A37" s="38">
        <f>'Operating Rx- data.gov'!AL22</f>
        <v>35</v>
      </c>
    </row>
    <row r="38" spans="1:1" x14ac:dyDescent="0.2">
      <c r="A38" s="38">
        <f>'Operating Rx- data.gov'!AL27</f>
        <v>35</v>
      </c>
    </row>
    <row r="39" spans="1:1" x14ac:dyDescent="0.2">
      <c r="A39" s="38">
        <f>'Operating Rx- data.gov'!AL37</f>
        <v>35</v>
      </c>
    </row>
    <row r="40" spans="1:1" x14ac:dyDescent="0.2">
      <c r="A40" s="38">
        <f>'Operating Rx- data.gov'!AL89</f>
        <v>35</v>
      </c>
    </row>
    <row r="41" spans="1:1" x14ac:dyDescent="0.2">
      <c r="A41" s="38">
        <f>'Operating Rx- data.gov'!AL46</f>
        <v>36</v>
      </c>
    </row>
    <row r="42" spans="1:1" x14ac:dyDescent="0.2">
      <c r="A42" s="38">
        <f>'Operating Rx- data.gov'!AL50</f>
        <v>36</v>
      </c>
    </row>
    <row r="43" spans="1:1" x14ac:dyDescent="0.2">
      <c r="A43" s="38">
        <f>'Operating Rx- data.gov'!AL77</f>
        <v>36</v>
      </c>
    </row>
    <row r="44" spans="1:1" x14ac:dyDescent="0.2">
      <c r="A44" s="38">
        <f>'Operating Rx- data.gov'!AL45</f>
        <v>37</v>
      </c>
    </row>
    <row r="45" spans="1:1" x14ac:dyDescent="0.2">
      <c r="A45" s="38">
        <f>'Operating Rx- data.gov'!AL88</f>
        <v>37</v>
      </c>
    </row>
    <row r="46" spans="1:1" x14ac:dyDescent="0.2">
      <c r="A46" s="38">
        <f>'Operating Rx- data.gov'!AL93</f>
        <v>37</v>
      </c>
    </row>
    <row r="47" spans="1:1" x14ac:dyDescent="0.2">
      <c r="A47" s="38">
        <f>'Operating Rx- data.gov'!AL44</f>
        <v>38</v>
      </c>
    </row>
    <row r="48" spans="1:1" x14ac:dyDescent="0.2">
      <c r="A48" s="38">
        <f>'Operating Rx- data.gov'!AL49</f>
        <v>38</v>
      </c>
    </row>
    <row r="49" spans="1:1" x14ac:dyDescent="0.2">
      <c r="A49" s="38">
        <f>'Operating Rx- data.gov'!AL79</f>
        <v>38</v>
      </c>
    </row>
    <row r="50" spans="1:1" x14ac:dyDescent="0.2">
      <c r="A50" s="38">
        <f>'Operating Rx- data.gov'!AL82</f>
        <v>38</v>
      </c>
    </row>
    <row r="51" spans="1:1" x14ac:dyDescent="0.2">
      <c r="A51" s="38">
        <f>'Operating Rx- data.gov'!AL57</f>
        <v>39</v>
      </c>
    </row>
    <row r="52" spans="1:1" x14ac:dyDescent="0.2">
      <c r="A52" s="38">
        <f>'Operating Rx- data.gov'!AL81</f>
        <v>39</v>
      </c>
    </row>
    <row r="53" spans="1:1" x14ac:dyDescent="0.2">
      <c r="A53" s="38">
        <f>'Operating Rx- data.gov'!AL4</f>
        <v>41</v>
      </c>
    </row>
    <row r="54" spans="1:1" x14ac:dyDescent="0.2">
      <c r="A54" s="38">
        <f>'Operating Rx- data.gov'!AL35</f>
        <v>41</v>
      </c>
    </row>
    <row r="55" spans="1:1" x14ac:dyDescent="0.2">
      <c r="A55" s="38">
        <f>'Operating Rx- data.gov'!AL56</f>
        <v>41</v>
      </c>
    </row>
    <row r="56" spans="1:1" x14ac:dyDescent="0.2">
      <c r="A56" s="38">
        <f>'Operating Rx- data.gov'!AL26</f>
        <v>42</v>
      </c>
    </row>
    <row r="57" spans="1:1" x14ac:dyDescent="0.2">
      <c r="A57" s="38">
        <f>'Operating Rx- data.gov'!AL30</f>
        <v>42</v>
      </c>
    </row>
    <row r="58" spans="1:1" x14ac:dyDescent="0.2">
      <c r="A58" s="38">
        <f>'Operating Rx- data.gov'!AL43</f>
        <v>42</v>
      </c>
    </row>
    <row r="59" spans="1:1" x14ac:dyDescent="0.2">
      <c r="A59" s="38">
        <f>'Operating Rx- data.gov'!AL5</f>
        <v>43</v>
      </c>
    </row>
    <row r="60" spans="1:1" x14ac:dyDescent="0.2">
      <c r="A60" s="38">
        <f>'Operating Rx- data.gov'!AL11</f>
        <v>43</v>
      </c>
    </row>
    <row r="61" spans="1:1" x14ac:dyDescent="0.2">
      <c r="A61" s="38">
        <f>'Operating Rx- data.gov'!AL12</f>
        <v>43</v>
      </c>
    </row>
    <row r="62" spans="1:1" x14ac:dyDescent="0.2">
      <c r="A62" s="38">
        <f>'Operating Rx- data.gov'!AL18</f>
        <v>43</v>
      </c>
    </row>
    <row r="63" spans="1:1" x14ac:dyDescent="0.2">
      <c r="A63" s="38">
        <f>'Operating Rx- data.gov'!AL76</f>
        <v>43</v>
      </c>
    </row>
    <row r="64" spans="1:1" x14ac:dyDescent="0.2">
      <c r="A64" s="38">
        <f>'Operating Rx- data.gov'!AL78</f>
        <v>43</v>
      </c>
    </row>
    <row r="65" spans="1:1" x14ac:dyDescent="0.2">
      <c r="A65" s="38">
        <f>'Operating Rx- data.gov'!AL41</f>
        <v>44</v>
      </c>
    </row>
    <row r="66" spans="1:1" x14ac:dyDescent="0.2">
      <c r="A66" s="38">
        <f>'Operating Rx- data.gov'!AL51</f>
        <v>44</v>
      </c>
    </row>
    <row r="67" spans="1:1" x14ac:dyDescent="0.2">
      <c r="A67" s="38">
        <f>'Operating Rx- data.gov'!AL3</f>
        <v>45</v>
      </c>
    </row>
    <row r="68" spans="1:1" x14ac:dyDescent="0.2">
      <c r="A68" s="38">
        <f>'Operating Rx- data.gov'!AL10</f>
        <v>45</v>
      </c>
    </row>
    <row r="69" spans="1:1" x14ac:dyDescent="0.2">
      <c r="A69" s="38">
        <f>'Operating Rx- data.gov'!AL13</f>
        <v>45</v>
      </c>
    </row>
    <row r="70" spans="1:1" x14ac:dyDescent="0.2">
      <c r="A70" s="38">
        <f>'Operating Rx- data.gov'!AL17</f>
        <v>45</v>
      </c>
    </row>
    <row r="71" spans="1:1" x14ac:dyDescent="0.2">
      <c r="A71" s="38">
        <f>'Operating Rx- data.gov'!AL25</f>
        <v>45</v>
      </c>
    </row>
    <row r="72" spans="1:1" x14ac:dyDescent="0.2">
      <c r="A72" s="38">
        <f>'Operating Rx- data.gov'!AL29</f>
        <v>45</v>
      </c>
    </row>
    <row r="73" spans="1:1" x14ac:dyDescent="0.2">
      <c r="A73" s="38">
        <f>'Operating Rx- data.gov'!AL33</f>
        <v>45</v>
      </c>
    </row>
    <row r="74" spans="1:1" x14ac:dyDescent="0.2">
      <c r="A74" s="38">
        <f>'Operating Rx- data.gov'!AL34</f>
        <v>45</v>
      </c>
    </row>
    <row r="75" spans="1:1" x14ac:dyDescent="0.2">
      <c r="A75" s="38">
        <f>'Operating Rx- data.gov'!AL42</f>
        <v>45</v>
      </c>
    </row>
    <row r="76" spans="1:1" x14ac:dyDescent="0.2">
      <c r="A76" s="38">
        <f>'Operating Rx- data.gov'!AL54</f>
        <v>45</v>
      </c>
    </row>
    <row r="77" spans="1:1" x14ac:dyDescent="0.2">
      <c r="A77" s="38">
        <f>'Operating Rx- data.gov'!AL60</f>
        <v>45</v>
      </c>
    </row>
    <row r="78" spans="1:1" x14ac:dyDescent="0.2">
      <c r="A78" s="38">
        <f>'Operating Rx- data.gov'!AL66</f>
        <v>45</v>
      </c>
    </row>
    <row r="79" spans="1:1" x14ac:dyDescent="0.2">
      <c r="A79" s="38">
        <f>'Operating Rx- data.gov'!AL70</f>
        <v>45</v>
      </c>
    </row>
    <row r="80" spans="1:1" x14ac:dyDescent="0.2">
      <c r="A80" s="38">
        <f>'Operating Rx- data.gov'!AL71</f>
        <v>45</v>
      </c>
    </row>
    <row r="81" spans="1:1" x14ac:dyDescent="0.2">
      <c r="A81" s="38">
        <f>'Operating Rx- data.gov'!AL90</f>
        <v>45</v>
      </c>
    </row>
    <row r="82" spans="1:1" x14ac:dyDescent="0.2">
      <c r="A82" s="38">
        <f>'Operating Rx- data.gov'!AL9</f>
        <v>46</v>
      </c>
    </row>
    <row r="83" spans="1:1" x14ac:dyDescent="0.2">
      <c r="A83" s="38">
        <f>'Operating Rx- data.gov'!AL40</f>
        <v>46</v>
      </c>
    </row>
    <row r="84" spans="1:1" x14ac:dyDescent="0.2">
      <c r="A84" s="38">
        <f>'Operating Rx- data.gov'!AL58</f>
        <v>46</v>
      </c>
    </row>
    <row r="85" spans="1:1" x14ac:dyDescent="0.2">
      <c r="A85" s="38">
        <f>'Operating Rx- data.gov'!AL59</f>
        <v>46</v>
      </c>
    </row>
    <row r="86" spans="1:1" x14ac:dyDescent="0.2">
      <c r="A86" s="38">
        <f>'Operating Rx- data.gov'!AL65</f>
        <v>46</v>
      </c>
    </row>
    <row r="87" spans="1:1" x14ac:dyDescent="0.2">
      <c r="A87" s="38">
        <f>'Operating Rx- data.gov'!AL69</f>
        <v>46</v>
      </c>
    </row>
    <row r="88" spans="1:1" x14ac:dyDescent="0.2">
      <c r="A88" s="38">
        <f>'Operating Rx- data.gov'!AL87</f>
        <v>46</v>
      </c>
    </row>
    <row r="89" spans="1:1" x14ac:dyDescent="0.2">
      <c r="A89" s="38">
        <f>'Operating Rx- data.gov'!AL92</f>
        <v>46</v>
      </c>
    </row>
    <row r="90" spans="1:1" x14ac:dyDescent="0.2">
      <c r="A90" s="38">
        <f>'Operating Rx- data.gov'!AL72</f>
        <v>47</v>
      </c>
    </row>
    <row r="91" spans="1:1" x14ac:dyDescent="0.2">
      <c r="A91" s="38">
        <f>'Operating Rx- data.gov'!AL73</f>
        <v>47</v>
      </c>
    </row>
    <row r="92" spans="1:1" x14ac:dyDescent="0.2">
      <c r="A92" s="38">
        <f>'Operating Rx- data.gov'!AL86</f>
        <v>47</v>
      </c>
    </row>
    <row r="93" spans="1:1" x14ac:dyDescent="0.2">
      <c r="A93" s="38">
        <f>'Operating Rx- data.gov'!AL91</f>
        <v>47</v>
      </c>
    </row>
    <row r="94" spans="1:1" x14ac:dyDescent="0.2">
      <c r="A94" s="38">
        <f>'Operating Rx- data.gov'!AL61</f>
        <v>48</v>
      </c>
    </row>
    <row r="95" spans="1:1" x14ac:dyDescent="0.2">
      <c r="A95" s="38">
        <f>'Operating Rx- data.gov'!AL32</f>
        <v>48</v>
      </c>
    </row>
    <row r="96" spans="1:1" x14ac:dyDescent="0.2">
      <c r="A96" s="38">
        <f>'Operating Rx- data.gov'!AL53</f>
        <v>49</v>
      </c>
    </row>
    <row r="97" spans="1:1" x14ac:dyDescent="0.2">
      <c r="A97" s="38">
        <f>'Operating Rx- data.gov'!AL38</f>
        <v>49</v>
      </c>
    </row>
    <row r="98" spans="1:1" x14ac:dyDescent="0.2">
      <c r="A98" s="38">
        <f>'Operating Rx- data.gov'!AL68</f>
        <v>49</v>
      </c>
    </row>
    <row r="99" spans="1:1" x14ac:dyDescent="0.2">
      <c r="A99" s="38">
        <f>'Operating Rx- data.gov'!AL31</f>
        <v>50</v>
      </c>
    </row>
    <row r="100" spans="1:1" x14ac:dyDescent="0.2">
      <c r="A100" s="38">
        <f>'Operating Rx- data.gov'!AL74</f>
        <v>50</v>
      </c>
    </row>
    <row r="101" spans="1:1" x14ac:dyDescent="0.2">
      <c r="A101" s="38"/>
    </row>
    <row r="102" spans="1:1" x14ac:dyDescent="0.2">
      <c r="A102" s="38"/>
    </row>
    <row r="103" spans="1:1" x14ac:dyDescent="0.2">
      <c r="A103" s="38"/>
    </row>
  </sheetData>
  <customSheetViews>
    <customSheetView guid="{8317650D-CD65-4D89-86B1-795B34CD0406}">
      <pageMargins left="0.7" right="0.7" top="0.75" bottom="0.75" header="0.3" footer="0.3"/>
      <pageSetup orientation="portrait" r:id="rId1"/>
    </customSheetView>
    <customSheetView guid="{729F6E44-7E33-4792-99BB-4457BAF20A8D}">
      <pageMargins left="0.7" right="0.7" top="0.75" bottom="0.75" header="0.3" footer="0.3"/>
      <pageSetup orientation="portrait" r:id="rId2"/>
    </customSheetView>
    <customSheetView guid="{3637599C-E34D-45B3-B4F5-15B2CF086C56}">
      <pageMargins left="0.7" right="0.7" top="0.75" bottom="0.75" header="0.3" footer="0.3"/>
      <pageSetup orientation="portrait" r:id="rId3"/>
    </customSheetView>
    <customSheetView guid="{9E0D006F-F9E4-4BE1-AD3C-01BAB6618FEA}">
      <pageMargins left="0.7" right="0.7" top="0.75" bottom="0.75" header="0.3" footer="0.3"/>
      <pageSetup orientation="portrait" r:id="rId4"/>
    </customSheetView>
    <customSheetView guid="{93638261-B255-4027-9479-B3F5B893B5F4}">
      <pageMargins left="0.7" right="0.7" top="0.75" bottom="0.75" header="0.3" footer="0.3"/>
    </customSheetView>
    <customSheetView guid="{C8C46D5F-2BF6-472D-87E8-C84DA84EC08A}">
      <pageMargins left="0.7" right="0.7" top="0.75" bottom="0.75" header="0.3" footer="0.3"/>
    </customSheetView>
    <customSheetView guid="{95AA322C-1E3C-44B3-B08D-AE44C840ACC4}">
      <pageMargins left="0.7" right="0.7" top="0.75" bottom="0.75" header="0.3" footer="0.3"/>
    </customSheetView>
    <customSheetView guid="{4BA1BCCA-E643-4F3B-8345-F797727C41DA}" showPageBreaks="1">
      <pageMargins left="0.7" right="0.7" top="0.75" bottom="0.75" header="0.3" footer="0.3"/>
      <pageSetup orientation="portrait" r:id="rId5"/>
    </customSheetView>
    <customSheetView guid="{F16FE1EF-6C2D-4D3E-8A0B-2C4D9ED2BFC4}" showPageBreaks="1">
      <pageMargins left="0.7" right="0.7" top="0.75" bottom="0.75" header="0.3" footer="0.3"/>
      <pageSetup orientation="portrait" r:id="rId6"/>
    </customSheetView>
    <customSheetView guid="{5911439F-DB0A-4BAE-86A5-D6434F07AF1A}" showAutoFilter="1">
      <selection activeCell="D13" sqref="D13"/>
      <pageMargins left="0.7" right="0.7" top="0.75" bottom="0.75" header="0.3" footer="0.3"/>
      <pageSetup orientation="portrait" r:id="rId7"/>
      <autoFilter ref="B1"/>
    </customSheetView>
    <customSheetView guid="{4396466F-7204-439B-955C-01AF54AE6E82}" showAutoFilter="1" topLeftCell="A30">
      <selection activeCell="E85" sqref="E85"/>
      <pageMargins left="0.7" right="0.7" top="0.75" bottom="0.75" header="0.3" footer="0.3"/>
      <pageSetup orientation="portrait" r:id="rId8"/>
      <autoFilter ref="B1"/>
    </customSheetView>
    <customSheetView guid="{7CA93686-B647-4D8A-8F49-8DF7337EA6D4}">
      <pageMargins left="0.7" right="0.7" top="0.75" bottom="0.75" header="0.3" footer="0.3"/>
      <pageSetup orientation="portrait" r:id="rId9"/>
    </customSheetView>
  </customSheetView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8" t="s">
        <v>429</v>
      </c>
      <c r="C1" s="8"/>
      <c r="D1" s="12"/>
      <c r="E1" s="12"/>
      <c r="F1" s="12"/>
    </row>
    <row r="2" spans="2:6" x14ac:dyDescent="0.2">
      <c r="B2" s="8" t="s">
        <v>430</v>
      </c>
      <c r="C2" s="8"/>
      <c r="D2" s="12"/>
      <c r="E2" s="12"/>
      <c r="F2" s="12"/>
    </row>
    <row r="3" spans="2:6" x14ac:dyDescent="0.2">
      <c r="B3" s="9"/>
      <c r="C3" s="9"/>
      <c r="D3" s="13"/>
      <c r="E3" s="13"/>
      <c r="F3" s="13"/>
    </row>
    <row r="4" spans="2:6" ht="51" x14ac:dyDescent="0.2">
      <c r="B4" s="9" t="s">
        <v>431</v>
      </c>
      <c r="C4" s="9"/>
      <c r="D4" s="13"/>
      <c r="E4" s="13"/>
      <c r="F4" s="13"/>
    </row>
    <row r="5" spans="2:6" x14ac:dyDescent="0.2">
      <c r="B5" s="9"/>
      <c r="C5" s="9"/>
      <c r="D5" s="13"/>
      <c r="E5" s="13"/>
      <c r="F5" s="13"/>
    </row>
    <row r="6" spans="2:6" x14ac:dyDescent="0.2">
      <c r="B6" s="8" t="s">
        <v>432</v>
      </c>
      <c r="C6" s="8"/>
      <c r="D6" s="12"/>
      <c r="E6" s="12" t="s">
        <v>433</v>
      </c>
      <c r="F6" s="12" t="s">
        <v>434</v>
      </c>
    </row>
    <row r="7" spans="2:6" ht="13.5" thickBot="1" x14ac:dyDescent="0.25">
      <c r="B7" s="9"/>
      <c r="C7" s="9"/>
      <c r="D7" s="13"/>
      <c r="E7" s="13"/>
      <c r="F7" s="13"/>
    </row>
    <row r="8" spans="2:6" ht="39" thickBot="1" x14ac:dyDescent="0.25">
      <c r="B8" s="10" t="s">
        <v>435</v>
      </c>
      <c r="C8" s="11"/>
      <c r="D8" s="14"/>
      <c r="E8" s="14">
        <v>6</v>
      </c>
      <c r="F8" s="15" t="s">
        <v>436</v>
      </c>
    </row>
    <row r="9" spans="2:6" x14ac:dyDescent="0.2">
      <c r="B9" s="9"/>
      <c r="C9" s="9"/>
      <c r="D9" s="13"/>
      <c r="E9" s="13"/>
      <c r="F9" s="13"/>
    </row>
    <row r="10" spans="2:6" x14ac:dyDescent="0.2">
      <c r="B10" s="9"/>
      <c r="C10" s="9"/>
      <c r="D10" s="13"/>
      <c r="E10" s="13"/>
      <c r="F10" s="13"/>
    </row>
  </sheetData>
  <customSheetViews>
    <customSheetView guid="{8317650D-CD65-4D89-86B1-795B34CD0406}" showGridLines="0">
      <pageMargins left="0.7" right="0.7" top="0.75" bottom="0.75" header="0.3" footer="0.3"/>
      <pageSetup orientation="portrait" horizontalDpi="1200" verticalDpi="1200" r:id="rId1"/>
    </customSheetView>
    <customSheetView guid="{729F6E44-7E33-4792-99BB-4457BAF20A8D}" showGridLines="0">
      <pageMargins left="0.7" right="0.7" top="0.75" bottom="0.75" header="0.3" footer="0.3"/>
      <pageSetup orientation="portrait" horizontalDpi="1200" verticalDpi="1200" r:id="rId2"/>
    </customSheetView>
    <customSheetView guid="{3637599C-E34D-45B3-B4F5-15B2CF086C56}" showGridLines="0">
      <pageMargins left="0.7" right="0.7" top="0.75" bottom="0.75" header="0.3" footer="0.3"/>
      <pageSetup orientation="portrait" horizontalDpi="1200" verticalDpi="1200" r:id="rId3"/>
    </customSheetView>
    <customSheetView guid="{9E0D006F-F9E4-4BE1-AD3C-01BAB6618FEA}" showGridLines="0">
      <pageMargins left="0.7" right="0.7" top="0.75" bottom="0.75" header="0.3" footer="0.3"/>
      <pageSetup orientation="portrait" horizontalDpi="1200" verticalDpi="1200" r:id="rId4"/>
    </customSheetView>
    <customSheetView guid="{93638261-B255-4027-9479-B3F5B893B5F4}" showGridLines="0">
      <pageMargins left="0.7" right="0.7" top="0.75" bottom="0.75" header="0.3" footer="0.3"/>
    </customSheetView>
    <customSheetView guid="{C8C46D5F-2BF6-472D-87E8-C84DA84EC08A}" showGridLines="0">
      <pageMargins left="0.7" right="0.7" top="0.75" bottom="0.75" header="0.3" footer="0.3"/>
    </customSheetView>
    <customSheetView guid="{95AA322C-1E3C-44B3-B08D-AE44C840ACC4}" showGridLines="0">
      <pageMargins left="0.7" right="0.7" top="0.75" bottom="0.75" header="0.3" footer="0.3"/>
    </customSheetView>
    <customSheetView guid="{4BA1BCCA-E643-4F3B-8345-F797727C41DA}" showPageBreaks="1" showGridLines="0">
      <pageMargins left="0.7" right="0.7" top="0.75" bottom="0.75" header="0.3" footer="0.3"/>
      <pageSetup orientation="portrait" horizontalDpi="1200" verticalDpi="1200" r:id="rId5"/>
    </customSheetView>
    <customSheetView guid="{F16FE1EF-6C2D-4D3E-8A0B-2C4D9ED2BFC4}" showPageBreaks="1" showGridLines="0">
      <pageMargins left="0.7" right="0.7" top="0.75" bottom="0.75" header="0.3" footer="0.3"/>
      <pageSetup orientation="portrait" horizontalDpi="1200" verticalDpi="1200" r:id="rId6"/>
    </customSheetView>
    <customSheetView guid="{5911439F-DB0A-4BAE-86A5-D6434F07AF1A}" showGridLines="0">
      <pageMargins left="0.7" right="0.7" top="0.75" bottom="0.75" header="0.3" footer="0.3"/>
      <pageSetup orientation="portrait" horizontalDpi="1200" verticalDpi="1200" r:id="rId7"/>
    </customSheetView>
    <customSheetView guid="{4396466F-7204-439B-955C-01AF54AE6E82}" showGridLines="0">
      <pageMargins left="0.7" right="0.7" top="0.75" bottom="0.75" header="0.3" footer="0.3"/>
      <pageSetup orientation="portrait" horizontalDpi="1200" verticalDpi="1200" r:id="rId8"/>
    </customSheetView>
    <customSheetView guid="{7CA93686-B647-4D8A-8F49-8DF7337EA6D4}" showGridLines="0">
      <pageMargins left="0.7" right="0.7" top="0.75" bottom="0.75" header="0.3" footer="0.3"/>
      <pageSetup orientation="portrait" horizontalDpi="1200" verticalDpi="1200" r:id="rId9"/>
    </customSheetView>
  </customSheetViews>
  <pageMargins left="0.7" right="0.7" top="0.75" bottom="0.75" header="0.3" footer="0.3"/>
  <pageSetup orientation="portrait" horizontalDpi="1200" verticalDpi="1200" r:id="rId10"/>
</worksheet>
</file>

<file path=xl/worksheets/wsSortMap1.xml><?xml version="1.0" encoding="utf-8"?>
<worksheetSortMap xmlns="http://schemas.microsoft.com/office/excel/2006/main">
  <rowSortMap ref="A2:IV100" count="98">
    <row newVal="1" oldVal="48"/>
    <row newVal="2" oldVal="51"/>
    <row newVal="3" oldVal="64"/>
    <row newVal="4" oldVal="15"/>
    <row newVal="5" oldVal="98"/>
    <row newVal="6" oldVal="19"/>
    <row newVal="7" oldVal="32"/>
    <row newVal="8" oldVal="66"/>
    <row newVal="9" oldVal="54"/>
    <row newVal="10" oldVal="14"/>
    <row newVal="11" oldVal="16"/>
    <row newVal="12" oldVal="20"/>
    <row newVal="13" oldVal="93"/>
    <row newVal="14" oldVal="12"/>
    <row newVal="15" oldVal="69"/>
    <row newVal="16" oldVal="77"/>
    <row newVal="17" oldVal="38"/>
    <row newVal="18" oldVal="83"/>
    <row newVal="19" oldVal="90"/>
    <row newVal="20" oldVal="4"/>
    <row newVal="21" oldVal="65"/>
    <row newVal="22" oldVal="23"/>
    <row newVal="23" oldVal="94"/>
    <row newVal="24" oldVal="44"/>
    <row newVal="25" oldVal="46"/>
    <row newVal="26" oldVal="21"/>
    <row newVal="27" oldVal="37"/>
    <row newVal="28" oldVal="63"/>
    <row newVal="29" oldVal="36"/>
    <row newVal="30" oldVal="71"/>
    <row newVal="31" oldVal="84"/>
    <row newVal="32" oldVal="25"/>
    <row newVal="33" oldVal="95"/>
    <row newVal="34" oldVal="2"/>
    <row newVal="35" oldVal="29"/>
    <row newVal="36" oldVal="85"/>
    <row newVal="37" oldVal="75"/>
    <row newVal="38" oldVal="99"/>
    <row newVal="39" oldVal="68"/>
    <row newVal="40" oldVal="87"/>
    <row newVal="41" oldVal="42"/>
    <row newVal="42" oldVal="80"/>
    <row newVal="43" oldVal="9"/>
    <row newVal="44" oldVal="27"/>
    <row newVal="45" oldVal="56"/>
    <row newVal="46" oldVal="47"/>
    <row newVal="47" oldVal="76"/>
    <row newVal="48" oldVal="49"/>
    <row newVal="49" oldVal="86"/>
    <row newVal="50" oldVal="34"/>
    <row newVal="51" oldVal="40"/>
    <row newVal="52" oldVal="73"/>
    <row newVal="53" oldVal="70"/>
    <row newVal="54" oldVal="96"/>
    <row newVal="55" oldVal="41"/>
    <row newVal="56" oldVal="13"/>
    <row newVal="57" oldVal="92"/>
    <row newVal="58" oldVal="67"/>
    <row newVal="59" oldVal="81"/>
    <row newVal="60" oldVal="89"/>
    <row newVal="61" oldVal="8"/>
    <row newVal="62" oldVal="88"/>
    <row newVal="63" oldVal="11"/>
    <row newVal="64" oldVal="60"/>
    <row newVal="65" oldVal="78"/>
    <row newVal="66" oldVal="1"/>
    <row newVal="67" oldVal="31"/>
    <row newVal="68" oldVal="30"/>
    <row newVal="69" oldVal="59"/>
    <row newVal="70" oldVal="55"/>
    <row newVal="71" oldVal="7"/>
    <row newVal="72" oldVal="43"/>
    <row newVal="73" oldVal="24"/>
    <row newVal="74" oldVal="72"/>
    <row newVal="75" oldVal="33"/>
    <row newVal="76" oldVal="74"/>
    <row newVal="77" oldVal="10"/>
    <row newVal="78" oldVal="6"/>
    <row newVal="79" oldVal="62"/>
    <row newVal="80" oldVal="91"/>
    <row newVal="81" oldVal="82"/>
    <row newVal="82" oldVal="45"/>
    <row newVal="83" oldVal="28"/>
    <row newVal="84" oldVal="26"/>
    <row newVal="85" oldVal="3"/>
    <row newVal="86" oldVal="79"/>
    <row newVal="87" oldVal="39"/>
    <row newVal="88" oldVal="58"/>
    <row newVal="89" oldVal="18"/>
    <row newVal="90" oldVal="61"/>
    <row newVal="91" oldVal="5"/>
    <row newVal="92" oldVal="52"/>
    <row newVal="93" oldVal="22"/>
    <row newVal="94" oldVal="35"/>
    <row newVal="95" oldVal="57"/>
    <row newVal="96" oldVal="53"/>
    <row newVal="98" oldVal="50"/>
    <row newVal="99" oldVal="17"/>
  </rowSortMap>
</worksheetSortMap>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0A68CA8CF2E1409FFEA7F1ACF7F092" ma:contentTypeVersion="0" ma:contentTypeDescription="Create a new document." ma:contentTypeScope="" ma:versionID="1ef7b38e779d7ca9869bb4fe18b128cd">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7AFA0F-B9DF-4362-A94C-1357FCB77826}">
  <ds:schemaRefs>
    <ds:schemaRef ds:uri="http://schemas.microsoft.com/sharepoint/v3/contenttype/forms"/>
  </ds:schemaRefs>
</ds:datastoreItem>
</file>

<file path=customXml/itemProps2.xml><?xml version="1.0" encoding="utf-8"?>
<ds:datastoreItem xmlns:ds="http://schemas.openxmlformats.org/officeDocument/2006/customXml" ds:itemID="{A499C5D5-E1C6-48CE-89B6-D1E3096215D2}">
  <ds:schemaRefs>
    <ds:schemaRef ds:uri="http://purl.org/dc/terms/"/>
    <ds:schemaRef ds:uri="0cecad8f-305c-4ab2-8046-db3b11566c17"/>
    <ds:schemaRef ds:uri="http://schemas.microsoft.com/office/2006/documentManagement/types"/>
    <ds:schemaRef ds:uri="http://schemas.microsoft.com/office/infopath/2007/PartnerControls"/>
    <ds:schemaRef ds:uri="087ed9da-973a-458e-ba2b-639733953c26"/>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548A583D-3372-4E28-B718-BCB1E93652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Operating Rx- data.gov</vt:lpstr>
      <vt:lpstr>Yrs of Operation</vt:lpstr>
      <vt:lpstr>Compatibility Report</vt:lpstr>
      <vt:lpstr>'Operating Rx- data.gov'!Print_Area</vt:lpstr>
      <vt:lpstr>'Operating Rx- data.gov'!Print_Titles</vt:lpstr>
    </vt:vector>
  </TitlesOfParts>
  <Company>USNRC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eah</dc:creator>
  <cp:lastModifiedBy>Carneal, Jason</cp:lastModifiedBy>
  <cp:lastPrinted>2016-06-16T12:42:30Z</cp:lastPrinted>
  <dcterms:created xsi:type="dcterms:W3CDTF">2009-08-28T18:29:18Z</dcterms:created>
  <dcterms:modified xsi:type="dcterms:W3CDTF">2020-02-19T13:45:57Z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onOverlay">
    <vt:lpwstr/>
  </property>
  <property fmtid="{D5CDD505-2E9C-101B-9397-08002B2CF9AE}" pid="3" name="Status">
    <vt:lpwstr>1</vt:lpwstr>
  </property>
  <property fmtid="{D5CDD505-2E9C-101B-9397-08002B2CF9AE}" pid="4" name="Notes0">
    <vt:lpwstr/>
  </property>
  <property fmtid="{D5CDD505-2E9C-101B-9397-08002B2CF9AE}" pid="5" name="ContentTypeId">
    <vt:lpwstr>0x010100EF0A68CA8CF2E1409FFEA7F1ACF7F092</vt:lpwstr>
  </property>
</Properties>
</file>