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ily reports" sheetId="1" r:id="rId5"/>
    <sheet state="visible" name="Kajabi service pages and Kajabi" sheetId="2" r:id="rId6"/>
    <sheet state="visible" name="Kajabi Tree" sheetId="3" r:id="rId7"/>
    <sheet state="visible" name="Backlinks" sheetId="4" r:id="rId8"/>
    <sheet state="visible" name="communitiesforumsgroups" sheetId="5" r:id="rId9"/>
    <sheet state="visible" name="Competitor List" sheetId="6" r:id="rId10"/>
    <sheet state="visible" name="Research Paper Links" sheetId="7" r:id="rId11"/>
    <sheet state="visible" name="Kajabi tree keywords" sheetId="8" r:id="rId12"/>
    <sheet state="visible" name="Ai Qs" sheetId="9" r:id="rId13"/>
    <sheet state="visible" name="Titles content" sheetId="10" r:id="rId14"/>
    <sheet state="visible" name="Current Issues" sheetId="11" r:id="rId15"/>
    <sheet state="visible" name="All Links" sheetId="12" r:id="rId16"/>
    <sheet state="visible" name="Sheet27" sheetId="13" r:id="rId17"/>
    <sheet state="visible" name="Lists" sheetId="14" r:id="rId18"/>
    <sheet state="visible" name="Communities &amp; Forums" sheetId="15" r:id="rId19"/>
    <sheet state="visible" name="Team Engagement" sheetId="16" r:id="rId20"/>
    <sheet state="visible" name="Weekly Content Planner" sheetId="17" r:id="rId21"/>
    <sheet state="visible" name="Dashboard" sheetId="18" r:id="rId22"/>
    <sheet state="visible" name="Guide" sheetId="19" r:id="rId23"/>
  </sheets>
  <definedNames/>
  <calcPr/>
</workbook>
</file>

<file path=xl/sharedStrings.xml><?xml version="1.0" encoding="utf-8"?>
<sst xmlns="http://schemas.openxmlformats.org/spreadsheetml/2006/main" count="11273" uniqueCount="6363">
  <si>
    <t xml:space="preserve"> </t>
  </si>
  <si>
    <t>TOP EDUCATIONAL GUEST POST SITES</t>
  </si>
  <si>
    <t xml:space="preserve">Title </t>
  </si>
  <si>
    <t>Written by</t>
  </si>
  <si>
    <t>Kajabi Tree Keywords and FAQ's</t>
  </si>
  <si>
    <t>Linkedin</t>
  </si>
  <si>
    <t>Twitter</t>
  </si>
  <si>
    <t>Instagram</t>
  </si>
  <si>
    <t>Facebook</t>
  </si>
  <si>
    <t>website</t>
  </si>
  <si>
    <t>New Links</t>
  </si>
  <si>
    <t xml:space="preserve">How to write an article :
Pillar content should be at least 2000 words. Include every detail about topic. This page link to all it's cluster pages.
Cluster content should to 800 to 1000 words. These content should be link to pilar content 
</t>
  </si>
  <si>
    <t xml:space="preserve">old Website linkHow to Convert Legacy Training Content to Modern eLearning
</t>
  </si>
  <si>
    <t>Indexation</t>
  </si>
  <si>
    <t>Qoura</t>
  </si>
  <si>
    <t xml:space="preserve">Broken Links </t>
  </si>
  <si>
    <t>Reddit</t>
  </si>
  <si>
    <t>Facbook</t>
  </si>
  <si>
    <t xml:space="preserve"> LinkedIn</t>
  </si>
  <si>
    <t>Pinterest</t>
  </si>
  <si>
    <t>Dev.to</t>
  </si>
  <si>
    <t>Medium</t>
  </si>
  <si>
    <t xml:space="preserve">suggestion by Content wirtier </t>
  </si>
  <si>
    <t>Tumblr</t>
  </si>
  <si>
    <t>Feedback</t>
  </si>
  <si>
    <t>Substack</t>
  </si>
  <si>
    <t xml:space="preserve">Suggeestions by SEO </t>
  </si>
  <si>
    <t xml:space="preserve">indexation </t>
  </si>
  <si>
    <t xml:space="preserve">Everyone Make sure to remove these preadded  tags in the bottom of AISEO SEO settings and add your own title anddescription and focus words help improve the seo of the website </t>
  </si>
  <si>
    <t>everyone kind write article on th ebacklinks and then mention belows</t>
  </si>
  <si>
    <t>Workflow Status</t>
  </si>
  <si>
    <t>SR NO</t>
  </si>
  <si>
    <t>Priority</t>
  </si>
  <si>
    <t>Owner</t>
  </si>
  <si>
    <t>Due Date</t>
  </si>
  <si>
    <t>Published URL</t>
  </si>
  <si>
    <t>Team Support Needed</t>
  </si>
  <si>
    <t>Community Sharing Needed</t>
  </si>
  <si>
    <t xml:space="preserve">WEBSITE </t>
  </si>
  <si>
    <t>Community / Post Link</t>
  </si>
  <si>
    <t>Email/ Website</t>
  </si>
  <si>
    <t>Next Action</t>
  </si>
  <si>
    <t>DOMAIN AUTHORITY</t>
  </si>
  <si>
    <t>Monthly Traffic</t>
  </si>
  <si>
    <t>Days to Due</t>
  </si>
  <si>
    <t>Link Type</t>
  </si>
  <si>
    <t>Date Sent</t>
  </si>
  <si>
    <t>Health</t>
  </si>
  <si>
    <t>Status</t>
  </si>
  <si>
    <t>Last Updated</t>
  </si>
  <si>
    <t>Follow-up Date</t>
  </si>
  <si>
    <t>Notes</t>
  </si>
  <si>
    <t>Management Notes</t>
  </si>
  <si>
    <t>Anchor text</t>
  </si>
  <si>
    <t>Pillar Content</t>
  </si>
  <si>
    <t xml:space="preserve">Link </t>
  </si>
  <si>
    <t>article written by</t>
  </si>
  <si>
    <t>Cluster Content</t>
  </si>
  <si>
    <t xml:space="preserve">Sr. No </t>
  </si>
  <si>
    <t>Search Intent</t>
  </si>
  <si>
    <t>Suggested Title</t>
  </si>
  <si>
    <t>Suggested URL Slug</t>
  </si>
  <si>
    <t xml:space="preserve">Referring Website </t>
  </si>
  <si>
    <t>keyword difficulty</t>
  </si>
  <si>
    <t>To Competitor website</t>
  </si>
  <si>
    <t>Link type</t>
  </si>
  <si>
    <t xml:space="preserve">Description </t>
  </si>
  <si>
    <t xml:space="preserve">Reach out </t>
  </si>
  <si>
    <t xml:space="preserve">Written by </t>
  </si>
  <si>
    <t xml:space="preserve">Add Link here for linking  </t>
  </si>
  <si>
    <t xml:space="preserve">new link </t>
  </si>
  <si>
    <t xml:space="preserve">Kajabi Service Pages Keywords, Titles, Description. </t>
  </si>
  <si>
    <t>Time Management and Productivity Skills students can Master 2025</t>
  </si>
  <si>
    <t>Description incorrect.</t>
  </si>
  <si>
    <t>empowerly.com</t>
  </si>
  <si>
    <t>jose.a@empowerly.com</t>
  </si>
  <si>
    <t>125K</t>
  </si>
  <si>
    <t>C5</t>
  </si>
  <si>
    <t>Kajabi Course Creation Services</t>
  </si>
  <si>
    <t>Pending</t>
  </si>
  <si>
    <t>Guest post form on site, AI learning niche</t>
  </si>
  <si>
    <t>7 Powerful Kajabi Course Creation Services That Skyrocket Sales</t>
  </si>
  <si>
    <t>Discover how Kajabi Course Creation Services help coaches and creators build stunning, high-converting online courses that boost engagement, sales, and growth.</t>
  </si>
  <si>
    <t>Page</t>
  </si>
  <si>
    <t>https://blog.flipsnack.com/how-to-create-a-product-catalog/</t>
  </si>
  <si>
    <t xml:space="preserve"> KEYWORD</t>
  </si>
  <si>
    <t>https://ecommerce.folio3.com/wordpress-development-services/</t>
  </si>
  <si>
    <t>Yes</t>
  </si>
  <si>
    <t>VOLUME</t>
  </si>
  <si>
    <t>Removed by reffering website</t>
  </si>
  <si>
    <t>C2</t>
  </si>
  <si>
    <t>GLOBAL VOLUME</t>
  </si>
  <si>
    <t>DIFFICULTY</t>
  </si>
  <si>
    <r>
      <rPr>
        <rFont val="Arial"/>
        <color rgb="FF1155CC"/>
        <sz val="11.0"/>
        <u/>
      </rPr>
      <t>https://theeduassist.com/blog/7-powerful-kajabi-course-creation-services-to-skyrocket-sales/</t>
    </r>
    <r>
      <rPr>
        <rFont val="Arial"/>
        <color rgb="FF1F1F1F"/>
        <sz val="11.0"/>
      </rPr>
      <t xml:space="preserve"> </t>
    </r>
  </si>
  <si>
    <t>INTENT</t>
  </si>
  <si>
    <t>TARGETED PAGE</t>
  </si>
  <si>
    <t>Rechecked and corrected.</t>
  </si>
  <si>
    <t>mediapost.com</t>
  </si>
  <si>
    <t>WORD TYPE</t>
  </si>
  <si>
    <t>joe@mediapost.com</t>
  </si>
  <si>
    <t>97.8k</t>
  </si>
  <si>
    <t xml:space="preserve">FAQ's </t>
  </si>
  <si>
    <t>Maybe no follow</t>
  </si>
  <si>
    <t>https://theeduassist.com/wp-admin/post.php?post=1648&amp;action=edit</t>
  </si>
  <si>
    <t>Focus on AI video tools,</t>
  </si>
  <si>
    <t>FAQ with Answers</t>
  </si>
  <si>
    <t>kajabi online course setup</t>
  </si>
  <si>
    <t>https://www.fuseuniversal.com/</t>
  </si>
  <si>
    <t>https://elearningindustry.com/directory/elearning-software/fuse/reviews</t>
  </si>
  <si>
    <t>transactional</t>
  </si>
  <si>
    <t>How to Set Up an Online Course on Kajabi</t>
  </si>
  <si>
    <t>kajabi-online-course-setup</t>
  </si>
  <si>
    <t>Discover the ultimate Kajabi Online Course Setup guide to build, launch, and scale a high-converting course that boosts engagement, trust, and sales fast.</t>
  </si>
  <si>
    <t>https://elearningindustry.com/</t>
  </si>
  <si>
    <t xml:space="preserve">Web content writing </t>
  </si>
  <si>
    <t>https://elearningindustry.com/post-here</t>
  </si>
  <si>
    <t>C1</t>
  </si>
  <si>
    <t>233.7k</t>
  </si>
  <si>
    <t>https://theeduassist.com/blog/kajabi-online-course-setup/</t>
  </si>
  <si>
    <t>Published</t>
  </si>
  <si>
    <t>1st July 2026</t>
  </si>
  <si>
    <t>Business / tech audience, DA 40+</t>
  </si>
  <si>
    <r>
      <rPr>
        <rFont val="EuclidCircularB, system-ui, -apple-system, &quot;Segoe UI&quot;, Roboto, &quot;Helvetica Neue&quot;, Arial, &quot;Noto Sans&quot;, &quot;Liberation Sans&quot;, sans-serif, &quot;Apple Color Emoji&quot;, &quot;Segoe UI Emoji&quot;, &quot;Segoe UI Symbol&quot;, &quot;Noto Color Emoji&quot;"/>
        <color rgb="FF1155CC"/>
        <sz val="11.0"/>
        <u/>
      </rPr>
      <t>Framework on eLearning Technology and Data Trends</t>
    </r>
  </si>
  <si>
    <t>kajabi course design</t>
  </si>
  <si>
    <t>https://www.theeduassist.com/blog/elearning-2026-how-technology-is-reshaping-education/</t>
  </si>
  <si>
    <t>commercial</t>
  </si>
  <si>
    <t>Master Kajabi Course Design With These Simple steps</t>
  </si>
  <si>
    <t>kajabi-course-design</t>
  </si>
  <si>
    <t>C4</t>
  </si>
  <si>
    <t>Master Kajabi Course Design with proven strategies to create stunning, engaging, and high-converting online courses that captivate learners and grow sales.</t>
  </si>
  <si>
    <t>https://trainingindustry.com/</t>
  </si>
  <si>
    <t>editor@trainingindustry.com</t>
  </si>
  <si>
    <r>
      <rPr>
        <rFont val="Arial"/>
        <color rgb="FF1155CC"/>
        <sz val="11.0"/>
        <u/>
      </rPr>
      <t>https://theeduassist.com/blog/kajabi-course-design/</t>
    </r>
    <r>
      <rPr>
        <rFont val="Arial"/>
        <color rgb="FF0000FF"/>
        <sz val="11.0"/>
      </rPr>
      <t xml:space="preserve"> </t>
    </r>
  </si>
  <si>
    <t>37.9k</t>
  </si>
  <si>
    <t>AI tools niche</t>
  </si>
  <si>
    <t>https://www.edsurge.com/</t>
  </si>
  <si>
    <t>https://www.edsurge.com/submission-guidelines</t>
  </si>
  <si>
    <t>kajabi membership site development</t>
  </si>
  <si>
    <t>44.1k</t>
  </si>
  <si>
    <t>What Are the Best Practices for Kajabi Membership Sites?</t>
  </si>
  <si>
    <t>kajabi-membership-site-development</t>
  </si>
  <si>
    <t>Check “Write for Us” page</t>
  </si>
  <si>
    <t>Discover expert Kajabi membership site development services to create, manage, and grow your online community effortlessly. Start your journey today!</t>
  </si>
  <si>
    <t>https://theeduassist.com/blog/kajabi-membership-sites-development/</t>
  </si>
  <si>
    <t>https://medium.com</t>
  </si>
  <si>
    <t>https://medium.com/new-story</t>
  </si>
  <si>
    <t>kajabi coaching program setup</t>
  </si>
  <si>
    <t>Quick Tips for Setting Up Kajabi Coaching</t>
  </si>
  <si>
    <t>kajabi-coaching-program-setup</t>
  </si>
  <si>
    <t>54.2M</t>
  </si>
  <si>
    <t>Low</t>
  </si>
  <si>
    <t>kajabi online course platform​</t>
  </si>
  <si>
    <t>Transform your ideas into income with our Kajabi coaching program setup. Get expert guidance to launch and grow your online business successfully!</t>
  </si>
  <si>
    <t>18.1k</t>
  </si>
  <si>
    <t>Education / eLearning niche, write-for-us page</t>
  </si>
  <si>
    <r>
      <rPr>
        <rFont val="source-serif-pro, Georgia, Cambria, &quot;Times New Roman&quot;, Times, serif"/>
        <color rgb="FF1155CC"/>
        <sz val="15.0"/>
        <u/>
      </rPr>
      <t>this comprehensive comparison by TheEduAssist</t>
    </r>
    <r>
      <rPr>
        <rFont val="source-serif-pro, Georgia, Cambria, &quot;Times New Roman&quot;, Times, serif"/>
        <color rgb="FF242424"/>
        <sz val="15.0"/>
      </rPr>
      <t>.</t>
    </r>
  </si>
  <si>
    <r>
      <rPr>
        <rFont val="Arial"/>
        <color rgb="FF1155CC"/>
        <sz val="11.0"/>
        <u/>
      </rPr>
      <t>https://theeduassist.com/blog/kajabi-coaching-program-setup/</t>
    </r>
    <r>
      <rPr>
        <rFont val="Arial"/>
        <color rgb="FF1F1F1F"/>
        <sz val="11.0"/>
      </rPr>
      <t xml:space="preserve"> </t>
    </r>
  </si>
  <si>
    <t>Informational</t>
  </si>
  <si>
    <t>Secondary Keyword</t>
  </si>
  <si>
    <t>https://medium.com/@sofiaarif73/stop-comparing-learndash-and-kajabi-like-theyre-the-same-product-b95b577748fc?sharedUserId=sofiaarif73</t>
  </si>
  <si>
    <t>How do I create a course in Kajabi?</t>
  </si>
  <si>
    <t>https://bigthink.com/</t>
  </si>
  <si>
    <t>info@bigthink.com</t>
  </si>
  <si>
    <t>303.3k</t>
  </si>
  <si>
    <t>eLearning, online courses, professional development</t>
  </si>
  <si>
    <t>kajabi digital product creation</t>
  </si>
  <si>
    <t>informational</t>
  </si>
  <si>
    <t xml:space="preserve"> How to Create Digital Products with Kajabi</t>
  </si>
  <si>
    <t>kajabi-digital-product-creation</t>
  </si>
  <si>
    <t>Ready to create and sell digital products? Kajabi offers everything you need to build, market, and grow your online business. Start your success story now!</t>
  </si>
  <si>
    <t>smartbrief.com/</t>
  </si>
  <si>
    <t>https://www.smartbrief.com/write-for-us</t>
  </si>
  <si>
    <t>https://theeduassist.com/blog/kajabi-digital-product-creation/</t>
  </si>
  <si>
    <t>Education innovation / EdTech audience</t>
  </si>
  <si>
    <t xml:space="preserve">What is the best platform for course creation?
</t>
  </si>
  <si>
    <t>kajabi drip course setup</t>
  </si>
  <si>
    <t>https://www.greatschoolspartnership.org/news/write-for-us/</t>
  </si>
  <si>
    <t>info@greatschoolspartnership.org</t>
  </si>
  <si>
    <t>What Are the Best Practices for Kajabi Drip Courses?</t>
  </si>
  <si>
    <t>12.3k</t>
  </si>
  <si>
    <t>kajabi-drip-course-setup</t>
  </si>
  <si>
    <t>All the answers are import from Google. These are for the key idea. Make sure to rewrite the answer that should be appealing before going ahead.</t>
  </si>
  <si>
    <t>Discover how to set up a successful Kajabi drip course. Our expert tips will help you enhance user experience and maximize course engagement.</t>
  </si>
  <si>
    <t>Instructional design / eLearning, use submission form</t>
  </si>
  <si>
    <t>https://theeduassist.com/blog/kajabi-drip-course-setup/</t>
  </si>
  <si>
    <t>https://www.oneeducation.org.uk/write-for-us/</t>
  </si>
  <si>
    <t>partner@oneeducation.org.uk</t>
  </si>
  <si>
    <t>68.3k</t>
  </si>
  <si>
    <t>kajabi course upload services</t>
  </si>
  <si>
    <t>Pakistani education / eLearning niche</t>
  </si>
  <si>
    <t>7 Common Mistakes In Kajabi Course Uploading To Avoid</t>
  </si>
  <si>
    <t>kajabi-course-upload-services</t>
  </si>
  <si>
    <t>Avoid these 7 common mistakes in Kajabi course uploading. Get your lessons right the first time for a better student experience. Click to learn more</t>
  </si>
  <si>
    <t>https://educationhq.com/</t>
  </si>
  <si>
    <t>https://educationhq.com/write-for-us/</t>
  </si>
  <si>
    <t>3.1k</t>
  </si>
  <si>
    <t>https://theeduassist.com/uncategorized/kajabi-course-upload-services/</t>
  </si>
  <si>
    <t xml:space="preserve"> Submitted</t>
  </si>
  <si>
    <t>Article: How The EduAssist Is Empowering Pakistan’s Students Through Smarter E-Learning Solutions</t>
  </si>
  <si>
    <t>Rewrite it. Please Check.</t>
  </si>
  <si>
    <t>kajabi courses​</t>
  </si>
  <si>
    <t>https://www.proprofs.com/</t>
  </si>
  <si>
    <t>kajabi training platform</t>
  </si>
  <si>
    <t>https://www.proprofs.com/c/write-for-us/</t>
  </si>
  <si>
    <t>navigational</t>
  </si>
  <si>
    <t>652.6k</t>
  </si>
  <si>
    <t>how to create a training portal in kajabi</t>
  </si>
  <si>
    <t>kajabi-training-platform</t>
  </si>
  <si>
    <t>High</t>
  </si>
  <si>
    <t>Is Kajabi good for course creators?</t>
  </si>
  <si>
    <t>Join our Kajabi training program and turn your passion into profit! Learn to create and market online courses with ease. Get started today!</t>
  </si>
  <si>
    <t xml:space="preserve">Do you own your content on Kajabi?
</t>
  </si>
  <si>
    <t>https://theeduassist.com/blog/how-to-create-a-kajabi-training-platform/</t>
  </si>
  <si>
    <t>https://help.ezycourse.com/</t>
  </si>
  <si>
    <t>https://help.ezycourse.com/blogging-guidelines</t>
  </si>
  <si>
    <t>2.9k</t>
  </si>
  <si>
    <t>kajabi course templates</t>
  </si>
  <si>
    <t>Best Free and Paid Kajabi Course Templates &amp; Themes for 2026</t>
  </si>
  <si>
    <t>kajabi-course-templates</t>
  </si>
  <si>
    <t>Find the ultimate collection of Kajabi course templates and themes for 2026. Boost your course's appeal with our curated selection of free and paid designs!</t>
  </si>
  <si>
    <t>https://testfellow.com/write-for-us/</t>
  </si>
  <si>
    <t>info@testfellow.com</t>
  </si>
  <si>
    <t>4.7k</t>
  </si>
  <si>
    <t>https://theeduassist.com/blog/kajabi-course-templates/</t>
  </si>
  <si>
    <t>https://education.clickdo.co.uk/</t>
  </si>
  <si>
    <t>https://education.clickdo.co.uk/write-for-us/</t>
  </si>
  <si>
    <t>15.9K</t>
  </si>
  <si>
    <t>Do Follow</t>
  </si>
  <si>
    <t>Title</t>
  </si>
  <si>
    <t>https://www.efrontlearning.com/blog/contribute-to-the-elearning-community</t>
  </si>
  <si>
    <t>Linking page</t>
  </si>
  <si>
    <r>
      <rPr>
        <rFont val="Arial"/>
        <color rgb="FF0000FF"/>
      </rPr>
      <t xml:space="preserve">efronters [at] </t>
    </r>
    <r>
      <rPr>
        <rFont val="Arial"/>
        <color rgb="FF1155CC"/>
        <u/>
      </rPr>
      <t>gmail.com</t>
    </r>
  </si>
  <si>
    <t xml:space="preserve">Keyword in blog </t>
  </si>
  <si>
    <t>Add Section in blog for link</t>
  </si>
  <si>
    <t>Kajabi Website &amp; Funnel Services</t>
  </si>
  <si>
    <t>Backlinks</t>
  </si>
  <si>
    <t>https://bridgingpointsmedia.com/</t>
  </si>
  <si>
    <t>https://www.rightpatient.com/guest-posting-content-submission-guidelines/</t>
  </si>
  <si>
    <t>8k</t>
  </si>
  <si>
    <t>Best Kajabi Funnel and Website Setup Services for 2026 Growth</t>
  </si>
  <si>
    <t>2 Do follow</t>
  </si>
  <si>
    <t>how to create a course on kajabi</t>
  </si>
  <si>
    <t>https://www.unboundb2b.com/</t>
  </si>
  <si>
    <t xml:space="preserve">Boost your online presence with our Kajabi website and funnel services. We specialize in e-learning solutions to help you engage your audience effectively. </t>
  </si>
  <si>
    <t>Can you sell courses directly through Kajabi?</t>
  </si>
  <si>
    <t>https://www.unboundb2b.com/write-for-us/</t>
  </si>
  <si>
    <t>7.1k</t>
  </si>
  <si>
    <t>https://theeduassist.com/blog/kajabi-website-funnel-services/</t>
  </si>
  <si>
    <t>FAQ</t>
  </si>
  <si>
    <t>Answer</t>
  </si>
  <si>
    <t>https://trainingexpress.org.uk/</t>
  </si>
  <si>
    <t>kajabi website design services</t>
  </si>
  <si>
    <t>partner@trainingexpress.org.uk</t>
  </si>
  <si>
    <t>Topic</t>
  </si>
  <si>
    <t>33.3k</t>
  </si>
  <si>
    <t>A Step-by-Step Guide to Finding the Best Kajabi Design Services</t>
  </si>
  <si>
    <t>kajabi-website-design-services</t>
  </si>
  <si>
    <t>Hire the right Kajabi design services with these simple steps. We show you how to pick a designer who delivers results. Click to start now.</t>
  </si>
  <si>
    <t>https://theeduassist.com/uncategorized/kajabi-website-design-services/</t>
  </si>
  <si>
    <t>https://teslontario.org/</t>
  </si>
  <si>
    <t>Complete Guide to SaaS Curriculum Development and Training Best Practices</t>
  </si>
  <si>
    <t>https://teslontario.org/publications/write-for-us/</t>
  </si>
  <si>
    <t>kajabi sales funnel setup</t>
  </si>
  <si>
    <t>Kajabi Course Setup Service</t>
  </si>
  <si>
    <t>The Future Of Sales Funnels: Leveraging Kajabi For Growth</t>
  </si>
  <si>
    <t>kajabi-sales-funnel-setup</t>
  </si>
  <si>
    <t>Use Kajabi to build smart sales funnels that actually work. Stop losing leads and start making more sales. See how to grow your brand now.</t>
  </si>
  <si>
    <t>https://theeduassist.com/blog/kajabi-sales-funnel-setup/</t>
  </si>
  <si>
    <t>https://learningforward.org/the-learning-professional</t>
  </si>
  <si>
    <t>https://theeduassist.com/wp-admin/post.php?post=1703&amp;action=edit</t>
  </si>
  <si>
    <t>https://learningforward.org/the-learning-professional/write-for-us/</t>
  </si>
  <si>
    <t>8.6k</t>
  </si>
  <si>
    <t>kajabi landing page design</t>
  </si>
  <si>
    <t>How to Optimize Your Kajabi Landing Page for Conversions</t>
  </si>
  <si>
    <t>kajabi-landing-page-design</t>
  </si>
  <si>
    <t>Introduction to MOOCs</t>
  </si>
  <si>
    <t>Turn your visitors into buyers. We show you how to optimize your Kajabi landing page for conversions quickly. Boost your ROI with these proven steps.</t>
  </si>
  <si>
    <t>https://theeduassist.com/blog/kajabi-landing-page-design/</t>
  </si>
  <si>
    <t>https://www.mygreatlearning.com/</t>
  </si>
  <si>
    <t>https://www.mygreatlearning.com/blog/become-a-contributor/</t>
  </si>
  <si>
    <t>95.2k</t>
  </si>
  <si>
    <t>kajabi funnel builder</t>
  </si>
  <si>
    <t>How to Maximize Your Sales with the Kajabi Funnel Builder</t>
  </si>
  <si>
    <t>kajabi-funnel-builder</t>
  </si>
  <si>
    <t>Learn how to use the Kajabi funnel builder to grow your revenue. Stop losing leads. Build high-converting pages and start selling more today.</t>
  </si>
  <si>
    <t>https://theeduassist.com/blog/kajabi-webinar-funnel/</t>
  </si>
  <si>
    <t>https://www.classcentral.com/write-for-us</t>
  </si>
  <si>
    <t>how to create a course in kajabi​</t>
  </si>
  <si>
    <t>kajabi webinar funnel</t>
  </si>
  <si>
    <t>careers@classcentral.com</t>
  </si>
  <si>
    <t>379.8k</t>
  </si>
  <si>
    <t>How to build your first Kajabi webinar funnel</t>
  </si>
  <si>
    <t>Do I need a website if I use Kajabi?</t>
  </si>
  <si>
    <t>What types of digital products can I create using Kajabi?</t>
  </si>
  <si>
    <t>kajabi-webinar-funnel</t>
  </si>
  <si>
    <t>With Kajabi, you can create a variety of digital products, including online courses, coaching programs, membership sites, digital downloads, and webinars.The platform offers customizable templates to help you design and deliver your content effectively.</t>
  </si>
  <si>
    <t>Learn how to build your first Kajabi webinar funnel and turn your webinar into an effective tool for attracting, engaging, and converting your audience.</t>
  </si>
  <si>
    <t>C3</t>
  </si>
  <si>
    <t>https://www.theeduassist.com/blog/how-to-build-your-first-kajabi-webinar-funnel/</t>
  </si>
  <si>
    <t>https://studentsforliberty.org/</t>
  </si>
  <si>
    <t>https://studentsforliberty.org/write-for-us/</t>
  </si>
  <si>
    <t>kajabi online courses</t>
  </si>
  <si>
    <t>24.2k</t>
  </si>
  <si>
    <t>Continuing Education Creation: How to Develop Effective Programs for Professionals 2026</t>
  </si>
  <si>
    <t>Expert Kajabi Course Setup to Scale Your Business-theEduAssist</t>
  </si>
  <si>
    <t>Scale your business with pro Kajabi course setup. theEduAssist handles the tech so you can teach. Book your setup call and launch your offer now.</t>
  </si>
  <si>
    <t>https://theeduassist.com/blog/7-powerful-kajabi-course-creation-services/</t>
  </si>
  <si>
    <t>https://theeduassist.com/wp-admin/post.php?post=1723&amp;action=edit</t>
  </si>
  <si>
    <t>https://articlereword.com/write-for-us/</t>
  </si>
  <si>
    <t>how to create a kajabi course</t>
  </si>
  <si>
    <t>contact@articlereword.com.</t>
  </si>
  <si>
    <t>9.5k</t>
  </si>
  <si>
    <t>Is Kajabi difficult to learn?</t>
  </si>
  <si>
    <t xml:space="preserve"> Do I need any technical skills to create digital products on Kajabi?</t>
  </si>
  <si>
    <t>No, you do not need advanced technical skills to create digital products on Kajabi.The platform is user-friendly and designed for ease of use, with drag-and-drop features and step-by-step guides to help you set up your products and website.</t>
  </si>
  <si>
    <t>Instructional Design in Action: Practical Solutions for Learner Problems</t>
  </si>
  <si>
    <t>Setting up your online course on Kajabi</t>
  </si>
  <si>
    <t>professional Kajabi course setup services</t>
  </si>
  <si>
    <t>kajabi course creation</t>
  </si>
  <si>
    <t>https://www.sitepoint.com/</t>
  </si>
  <si>
    <t>https://theeduassist.com/wp-admin/post.php?post=1885&amp;action=edit</t>
  </si>
  <si>
    <t>Can someone build my Kajabi course for me?</t>
  </si>
  <si>
    <t>https://www.sitepoint.com/write-for-us/</t>
  </si>
  <si>
    <t>Can I sell my digital products on Kajabi?</t>
  </si>
  <si>
    <t>166.8k</t>
  </si>
  <si>
    <t>es, Kajabi provides built-in sales and marketing tools that allow you to sell your digital products directly from your site.You can set up payment gateways, offer subscription plans, and create marketing funnels to attract and convert customers.</t>
  </si>
  <si>
    <t>Content Brief Structure</t>
  </si>
  <si>
    <t>setup online course kajabi</t>
  </si>
  <si>
    <t>kajabi email marketing funnels</t>
  </si>
  <si>
    <t>https://theeduassist.com/blog/kajabi-course-design-explained-how-to-create-online-course-in-2026/</t>
  </si>
  <si>
    <t xml:space="preserve">our Kajabi online course </t>
  </si>
  <si>
    <t>Kajabi course setup experts</t>
  </si>
  <si>
    <t>Stop losing leads with these simple Kajabi email tweaks</t>
  </si>
  <si>
    <t>https://expd.uw.edu/write-for-us-sponsored-posts/</t>
  </si>
  <si>
    <t>netherlandsmark@proton.me</t>
  </si>
  <si>
    <t>2M</t>
  </si>
  <si>
    <t>Check Paid or unpaid</t>
  </si>
  <si>
    <t>kajabi-email-marketing-funnels</t>
  </si>
  <si>
    <t>Primary Keyword</t>
  </si>
  <si>
    <t>Should I hire a Kajabi consultant?</t>
  </si>
  <si>
    <t>Is there customer support available if I encounter issues while creating products on Kajabi?</t>
  </si>
  <si>
    <t>Thinkific Course Creation and LMS Management: How to Create Online Courses 2026</t>
  </si>
  <si>
    <t>Yes, Kajabi offers customer support through various channels, including live chat, email, and a comprehensive help center with tutorials and resources.This ensures you can get assistance whenever you need it while creating your digital products.</t>
  </si>
  <si>
    <t>https://theeduassist.com/blog/kajabi-email-marketing-funnels/</t>
  </si>
  <si>
    <t>https://blogarena360.com/</t>
  </si>
  <si>
    <t>https://blogarena360.com/write-for-us/</t>
  </si>
  <si>
    <t>Do follow</t>
  </si>
  <si>
    <t>kajabi course setup​</t>
  </si>
  <si>
    <t>https://theeduassist.com/wp-admin/post.php?post=1940&amp;action=edit</t>
  </si>
  <si>
    <t>https://theeduassist.com/blog/kajabi-course-design/</t>
  </si>
  <si>
    <r>
      <rPr>
        <rFont val="Poppins"/>
        <color rgb="FF0000FF"/>
        <sz val="1000.0"/>
        <u/>
      </rPr>
      <t>https://qr.ae/pFIFOi</t>
    </r>
    <r>
      <rPr>
        <rFont val="Poppins"/>
        <color rgb="FF0000FF"/>
        <sz val="1000.0"/>
      </rPr>
      <t xml:space="preserve"> &amp;  </t>
    </r>
    <r>
      <rPr>
        <rFont val="Poppins"/>
        <color rgb="FF0000FF"/>
        <sz val="1000.0"/>
        <u/>
      </rPr>
      <t>https://qr.ae/pFGVFp</t>
    </r>
  </si>
  <si>
    <t>Successful Kajabi course creators</t>
  </si>
  <si>
    <t>https://360learning.com/</t>
  </si>
  <si>
    <t>Kajabi setup specialists</t>
  </si>
  <si>
    <t>https://360learning.com/blog/write-for-us/</t>
  </si>
  <si>
    <t>https://www.reddit.com/r/elearning/comments/1sm9npn/comment/oi6cc1h/?utm_source=share&amp;utm_medium=web3x&amp;utm_name=web3xcss&amp;utm_term=1&amp;utm_content=share_button</t>
  </si>
  <si>
    <t>68.5k</t>
  </si>
  <si>
    <t>https://express247.home.blog/</t>
  </si>
  <si>
    <t>pepelancer7@gmail.com</t>
  </si>
  <si>
    <t>kajabi website migration</t>
  </si>
  <si>
    <t>1.6M</t>
  </si>
  <si>
    <t>Why You Should Switch to Kajabi Right Now</t>
  </si>
  <si>
    <t>kajabi-website-migration</t>
  </si>
  <si>
    <t>https://theeduassist.com/blog/why-you-should-switch-to-kajabi-the-ultimate-website-migration-guide/</t>
  </si>
  <si>
    <t>AI Insights Powering Skills-Based Learning and Professional Growth in 2026</t>
  </si>
  <si>
    <t>https://www.english-efl.com/submit-guest-post/</t>
  </si>
  <si>
    <t>info@english-efl.com</t>
  </si>
  <si>
    <t>kajabi checkout page optimization</t>
  </si>
  <si>
    <t>27.2k</t>
  </si>
  <si>
    <t>Kajabi Checkout Page Optimization Strategies</t>
  </si>
  <si>
    <t>kajabi-checkout-page-optimization</t>
  </si>
  <si>
    <t>https://theeduassist.com/blog/kajabi-checkout-page-optimization/</t>
  </si>
  <si>
    <t>https://www.proprofs.com/c/submit-an-article-on-training/</t>
  </si>
  <si>
    <t>761.2k</t>
  </si>
  <si>
    <t>kajabi website templates</t>
  </si>
  <si>
    <t>How to Pick a Kajabi Template That Actually Sells</t>
  </si>
  <si>
    <t>kajabi-website-templates</t>
  </si>
  <si>
    <t>https://theeduassist.com/wp-admin/post.php?post=2164&amp;action=edit</t>
  </si>
  <si>
    <t>online course setup​</t>
  </si>
  <si>
    <t>https://theeduassist.com/uncategorized/best-kajabi-website-templates/</t>
  </si>
  <si>
    <t>https://www.reddit.com/r/edtech/comments/1sh9cyz/comment/og3ucfx/?utm_source=share&amp;utm_medium=web3x&amp;utm_name=web3xcss&amp;utm_term=1&amp;utm_content=share_button</t>
  </si>
  <si>
    <t>https://bemoacademicconsulting.com/</t>
  </si>
  <si>
    <t>https://bemoacademicconsulting.com/write-for-us</t>
  </si>
  <si>
    <t>63k</t>
  </si>
  <si>
    <t>kajabi lead generation funnels</t>
  </si>
  <si>
    <t>https://empowerly.com/guest-post-program/</t>
  </si>
  <si>
    <t>5 easy ways to get more leads with Kajabi</t>
  </si>
  <si>
    <t>jose.a@empowerly.com.</t>
  </si>
  <si>
    <t>kajabi-lead-generation-funnels</t>
  </si>
  <si>
    <t>113.3k</t>
  </si>
  <si>
    <t>2 Do folow</t>
  </si>
  <si>
    <t>https://theeduassist.com/blog/kajabi-lead-generation-funnels/</t>
  </si>
  <si>
    <t>https://www.janets.org.uk/</t>
  </si>
  <si>
    <t>https://www.janets.org.uk/write-for-us/</t>
  </si>
  <si>
    <t>8.7k</t>
  </si>
  <si>
    <t>Kajabi Marketing &amp; Automation Services</t>
  </si>
  <si>
    <t>kajabi marketing services</t>
  </si>
  <si>
    <t>How to find the best Kajabi marketing pros</t>
  </si>
  <si>
    <t>kajabi-marketing-services</t>
  </si>
  <si>
    <t>https://theeduassist.com/blog/kajabi-marketing-services/</t>
  </si>
  <si>
    <t>kajabi email automation</t>
  </si>
  <si>
    <t>Udemy Made Simple: How the Platform Works for Learners and Instructors</t>
  </si>
  <si>
    <t>Make More Money While You Sleep With Kajabi Automation</t>
  </si>
  <si>
    <t>kajabi-email-automation</t>
  </si>
  <si>
    <t>https://theeduassist.com/wp-admin/post.php?post=2241&amp;action=edit</t>
  </si>
  <si>
    <t>https://theeduassist.com/blog/make-more-money-while-you-sleep-with-kajabi-email-automation/</t>
  </si>
  <si>
    <t>https://qr.ae/pFhUsp</t>
  </si>
  <si>
    <t>kajabi crm integration</t>
  </si>
  <si>
    <t>Best ways to link your CRM to Kajabi right now</t>
  </si>
  <si>
    <t>kajabi-crm-integration</t>
  </si>
  <si>
    <t>https://theeduassist.com/uncategorized/kajabi-crm-integration/</t>
  </si>
  <si>
    <t>kajabi sales automation</t>
  </si>
  <si>
    <t>Strategic Digital Product Architecture for Wealth Systems: A Simple Guide</t>
  </si>
  <si>
    <t>Your Kajabi Sales Funnel is Broken: Here is the Fix</t>
  </si>
  <si>
    <t>kajabi-sales-automation</t>
  </si>
  <si>
    <t>https://theeduassist.com/blog/kajabi-sales-automation-why-your-sales-funnel-is-broken-and-how-to-fix-it/</t>
  </si>
  <si>
    <t>create a Kajabi course</t>
  </si>
  <si>
    <t>Kajabi course setup strategy</t>
  </si>
  <si>
    <t>https://theeduassist.com/wp-admin/post.php?post=2245&amp;action=edit</t>
  </si>
  <si>
    <t>kajabi affiliate marketing setup</t>
  </si>
  <si>
    <t>The easy guide to finding your first Kajabi affiliates</t>
  </si>
  <si>
    <t>kajabi-affiliate-marketing-setup</t>
  </si>
  <si>
    <t>How do I set up an online course in Kajabi?</t>
  </si>
  <si>
    <t>https://theeduassist.com/blog/kajabi-affiliate-marketing-setup/</t>
  </si>
  <si>
    <t>How do I create a student-friendly Kajabi course?</t>
  </si>
  <si>
    <t>What is Kajabi, and why use it for a membership site?</t>
  </si>
  <si>
    <t xml:space="preserve">Kajabi is an all-in-one platform designed to help you create, market, and sell online courses, memberships, and digital products easily. It’s great for membership sites because it handles everything—from content hosting to payments—all in one place, so you don't need to juggle multiple tools.
</t>
  </si>
  <si>
    <t>kajabi pipeline setup</t>
  </si>
  <si>
    <t>The Simple Way to Automate Your Sales With Kajabi Pipelines</t>
  </si>
  <si>
    <t>kajabi-pipeline-setup</t>
  </si>
  <si>
    <t>A Practical 2026 Guide in Using Skool for Real Estate Lending Sales Training</t>
  </si>
  <si>
    <t>https://theeduassist.com/blog/kajabi-pipeline-setup/</t>
  </si>
  <si>
    <t>https://theeduassist.com/wp-admin/post.php?post=4021&amp;action=edit</t>
  </si>
  <si>
    <t>kajabi email campaigns</t>
  </si>
  <si>
    <t>Your guide to Kajabi emails that people love to read</t>
  </si>
  <si>
    <t>kajabi-email-campaigns</t>
  </si>
  <si>
    <t>https://theeduassist.com/uncategorized/kajabi-email-campaigns/</t>
  </si>
  <si>
    <t>How long does Kajabi setup take?</t>
  </si>
  <si>
    <t>How do I create a coaching program in Kajabi?</t>
  </si>
  <si>
    <t xml:space="preserve">How do I get started with building a membership site on Kajabi?
</t>
  </si>
  <si>
    <t>kajabi automation workflows</t>
  </si>
  <si>
    <t>First, sign up for a Kajabi account and choose a plan that fits your needs. Then, you can use their pre-built templates or customize your own site. Set up your membership by creating product categories, uploading your content, and organizing it into member-exclusive access areas.</t>
  </si>
  <si>
    <t>The best way to welcome new members on autopilot | kajabi automation workflows</t>
  </si>
  <si>
    <t>kajabi-automation-workflows</t>
  </si>
  <si>
    <t>Why Learners Skip Pop-Ups and How Better Design Changes That</t>
  </si>
  <si>
    <t>kajabi vs clickfunnels</t>
  </si>
  <si>
    <t xml:space="preserve">https://theeduassist.com/wp-admin/post.php?post=2324&amp;action=edit
</t>
  </si>
  <si>
    <t>Kajabi vs ClickFunnels: Which One Actually Makes You Money</t>
  </si>
  <si>
    <t>kajabi-vs-clickfunnels</t>
  </si>
  <si>
    <t>Is Kajabi hard to set up?</t>
  </si>
  <si>
    <t>How do I create a client onboarding course in Kajabi?</t>
  </si>
  <si>
    <t>Can I customize the look and feel of my Kajabi membership site?</t>
  </si>
  <si>
    <t xml:space="preserve">Absolutely! Kajabi offers a variety of themes and customization options so you can match your site to your brand. You can change colors, fonts, layout styles, and add your own logo and images to create a professional and unique experience for your members.
</t>
  </si>
  <si>
    <t>kajabi launch strategy</t>
  </si>
  <si>
    <t>How to launch your Kajabi course without the stress</t>
  </si>
  <si>
    <t>kajabi-launch-strategy</t>
  </si>
  <si>
    <t>https://theeduassist.com/uncategorized/kajabi-launch-strategy/</t>
  </si>
  <si>
    <t>MOOCs and IT Education: A Practical Guide for Learners in 2026</t>
  </si>
  <si>
    <t>https://theeduassist.com/wp-admin/post.php?post=2328&amp;action=edit</t>
  </si>
  <si>
    <t>What do I need before creating a Kajabi course?</t>
  </si>
  <si>
    <t>How do I protect my content so only members can see it?</t>
  </si>
  <si>
    <t>Kajabi lets you set access rules easily. When you create your membership product, you choose which content is available to paying members. This way, your videos, downloads, and courses are securely locked behind a login.</t>
  </si>
  <si>
    <t>Kajabi SEO &amp; Growth Services</t>
  </si>
  <si>
    <t>kajabi seo services</t>
  </si>
  <si>
    <t>Kajabi SEO Services to Grow Organic Traffic</t>
  </si>
  <si>
    <t>kajabi-seo-services</t>
  </si>
  <si>
    <t>How to Apply SETA Standards in Digital and Blended Learning Environments</t>
  </si>
  <si>
    <t>kajabi seo optimization</t>
  </si>
  <si>
    <t>Kajabi SEO Optimization Guide for Beginners</t>
  </si>
  <si>
    <t>kajabi-seo-optimization</t>
  </si>
  <si>
    <t>https://theeduassist.com/wp-admin/post.php?post=2417&amp;action=edit</t>
  </si>
  <si>
    <t>kajabi blogging strategy</t>
  </si>
  <si>
    <t>Kajabi Blogging Strategy for Course Creators</t>
  </si>
  <si>
    <t>kajabi-blogging-strategy</t>
  </si>
  <si>
    <t>Do I need technical skills to create a membership site on Kajabi?</t>
  </si>
  <si>
    <t xml:space="preserve">No need to be a tech expert. Kajabi is designed with user-friendliness in mind, offering step-by-step guides and customer support. If you run into any trouble, their help team and community forums are great resources.
</t>
  </si>
  <si>
    <t>Education Is The Key Of Success, its future 2026</t>
  </si>
  <si>
    <t>Kajabi services</t>
  </si>
  <si>
    <t>kajabi website speed optimization</t>
  </si>
  <si>
    <t>Kajabi Website Speed Optimization Tips</t>
  </si>
  <si>
    <t>Referring Domain1 â€“ 100 (4,253)</t>
  </si>
  <si>
    <t>Navigational</t>
  </si>
  <si>
    <t>https://theeduassist.com/wp-admin/post.php?post=2423&amp;action=edit</t>
  </si>
  <si>
    <t>Link</t>
  </si>
  <si>
    <t>kajabi-website-speed-optimization</t>
  </si>
  <si>
    <t xml:space="preserve">kajabi course design best practices for engagement </t>
  </si>
  <si>
    <t>AS</t>
  </si>
  <si>
    <t>Monthly Visits</t>
  </si>
  <si>
    <t>Matches</t>
  </si>
  <si>
    <t>Does Kajabi market your course?</t>
  </si>
  <si>
    <t>kajabi keyword research</t>
  </si>
  <si>
    <t>theeduassist.comtheeduassist.com</t>
  </si>
  <si>
    <t>Kajabi Keyword Research for Higher Rankings</t>
  </si>
  <si>
    <t>kajabi-keyword-research</t>
  </si>
  <si>
    <t>What is Kajabi and why should I use it for my course?</t>
  </si>
  <si>
    <t>gpstrategies.comgpstrategies.com</t>
  </si>
  <si>
    <t>Gamification 2026: How to Boost Engagement, Learning, and Productivity</t>
  </si>
  <si>
    <t>Can I track how my membership is performing?</t>
  </si>
  <si>
    <t xml:space="preserve">Definitely. Kajabi provides analytics to monitor member engagement, sales, and other key metrics so you can see what’s working and make improvements where needed.
</t>
  </si>
  <si>
    <t>learningeverest.comlearningeverest.com</t>
  </si>
  <si>
    <t>kajabi organic traffic growth</t>
  </si>
  <si>
    <t>elearning.companyelearning.company</t>
  </si>
  <si>
    <t>How to Grow Organic Traffic on Kajabi</t>
  </si>
  <si>
    <t>kajabi-organic-traffic-growth</t>
  </si>
  <si>
    <t>https://theeduassist.com/wp-admin/post.php?post=2482&amp;action=edit</t>
  </si>
  <si>
    <t>thelearningedge.euthelearningedge.eu</t>
  </si>
  <si>
    <t>https://qr.ae/pF25dm</t>
  </si>
  <si>
    <t>kajabi conversion optimization</t>
  </si>
  <si>
    <t>How do I start designing a course on Kajabi?</t>
  </si>
  <si>
    <t>Kajabi Conversion Optimization Best Practices</t>
  </si>
  <si>
    <t>kajabi-conversion-optimization</t>
  </si>
  <si>
    <t>adobe.com</t>
  </si>
  <si>
    <t>https://airtable.com/apphWUswjmwIry4SZ/pagM66mocklT7qYQM/form#sa_src=web-messaging</t>
  </si>
  <si>
    <t>461M</t>
  </si>
  <si>
    <t>What Are Terminal Learning Objectives?</t>
  </si>
  <si>
    <t>Kajabi Website &amp; Funnel Setup</t>
  </si>
  <si>
    <t>https://theeduassist.com/wp-admin/post.php?post=2501&amp;action=edit</t>
  </si>
  <si>
    <t>kajabi seo audit</t>
  </si>
  <si>
    <t>Kajabi SEO Audit Services for Online Businesses</t>
  </si>
  <si>
    <t>kajabi-seo-audit</t>
  </si>
  <si>
    <t>done for you kajabi course design</t>
  </si>
  <si>
    <t>Can I customize the look and feel of my course?</t>
  </si>
  <si>
    <t xml:space="preserve">can you upload course modules to kajabi via api​
</t>
  </si>
  <si>
    <t>kajabi google analytics integration</t>
  </si>
  <si>
    <t>Kajabi Google Analytics Integration Guide</t>
  </si>
  <si>
    <t>kajabi-google-analytics-integration</t>
  </si>
  <si>
    <t>apple.com</t>
  </si>
  <si>
    <t>How to Promote Your Online Course by Using Teachability Principles 2026</t>
  </si>
  <si>
    <t>kajabi funnels​</t>
  </si>
  <si>
    <t>https://theeduassist.com/wp-admin/post.php?post=2514&amp;action=edit</t>
  </si>
  <si>
    <t>https://qr.ae/pFTUpe</t>
  </si>
  <si>
    <t>kajabi content marketing</t>
  </si>
  <si>
    <t>Kajabi Content Marketing Strategies That Work</t>
  </si>
  <si>
    <t>kajabi-content-marketing</t>
  </si>
  <si>
    <t>Teachability: How to Improve Learning and Retention in Education</t>
  </si>
  <si>
    <t>850M</t>
  </si>
  <si>
    <t>https://theeduassist.com/blog/teachability/</t>
  </si>
  <si>
    <t>Kajabi Support &amp; Management Services</t>
  </si>
  <si>
    <t>google.com</t>
  </si>
  <si>
    <t>112B</t>
  </si>
  <si>
    <t>Expert Kajabi Website &amp; Funnel Setup for More Sales</t>
  </si>
  <si>
    <t>Your Kajabi site should work for you. We build high-converting funnels that boost your revenue. Book your setup call now.</t>
  </si>
  <si>
    <t>kajabi virtual assistant services</t>
  </si>
  <si>
    <t>AI-Driven Online Learning: From Content Creation to Skill Mastery</t>
  </si>
  <si>
    <t>indeed.com</t>
  </si>
  <si>
    <t>Kajabi Virtual Assistant Services for Creators</t>
  </si>
  <si>
    <t>Kajabi website expert services</t>
  </si>
  <si>
    <t>444M</t>
  </si>
  <si>
    <t>kajabi-virtual-assistant-services</t>
  </si>
  <si>
    <t>Learn what a Kajabi Virtual Assistant does, the tasks they can handle, and how to find, evaluate, and hire the right VA for your online course business.</t>
  </si>
  <si>
    <t>kajabi course designer</t>
  </si>
  <si>
    <t>https://www.theeduassist.com/blog/kajabi-virtual-assistant/</t>
  </si>
  <si>
    <t>https://theeduassist.com/wp-admin/post.php?post=2588&amp;action=edit</t>
  </si>
  <si>
    <t>How do I organize my course materials effectively?</t>
  </si>
  <si>
    <t>Why should I use a Kajabi course upload service?</t>
  </si>
  <si>
    <t>Save time, ensure a polished, scalable course structure, proper tagging and sequencing, and fewer technical hiccups during launch</t>
  </si>
  <si>
    <t>pinterest.com</t>
  </si>
  <si>
    <t>1.4B</t>
  </si>
  <si>
    <t>kajabi website​</t>
  </si>
  <si>
    <t>theguardian.com</t>
  </si>
  <si>
    <t>333M</t>
  </si>
  <si>
    <t>sales pipelines and funnels</t>
  </si>
  <si>
    <t>Kajabi funnel setup</t>
  </si>
  <si>
    <t>wikipedia.org</t>
  </si>
  <si>
    <t>https://en.wikisource.org/w/index.php?title=Talk:Community_Portal&amp;action=edit&amp;redlink=1</t>
  </si>
  <si>
    <t>4.9B</t>
  </si>
  <si>
    <t>What files can you upload to Kajabi?</t>
  </si>
  <si>
    <t>investing.com</t>
  </si>
  <si>
    <t>eLearning 2026: How Technology is Reshaping Education</t>
  </si>
  <si>
    <t>Videos (MP4), audio, PDFs, slides, quizzes, downloadable resources, and text content. We’ll format and organize them for best learner flow.</t>
  </si>
  <si>
    <t>kajabi technical support</t>
  </si>
  <si>
    <t>Kajabi Technical Support for Online Businesses</t>
  </si>
  <si>
    <t>https://theeduassist.com/wp-admin/post.php?post=2620&amp;action=edit</t>
  </si>
  <si>
    <t>kajabi website expert​</t>
  </si>
  <si>
    <t>Commercial</t>
  </si>
  <si>
    <t>kajabi-technical-support</t>
  </si>
  <si>
    <t>https://theeduassist.com/blog/discover-kajabi-the-most-popular-platform-of-elearning-world/</t>
  </si>
  <si>
    <t>Learn how to get Kajabi technical support and troubleshoot common issues with payments, course access, email delivery, websites, and integrations.</t>
  </si>
  <si>
    <t>website creation</t>
  </si>
  <si>
    <t>Kajabi website setup</t>
  </si>
  <si>
    <t>https://www.theeduassist.com/blog/kajabi-technical-support/</t>
  </si>
  <si>
    <t>kajabi membership site​</t>
  </si>
  <si>
    <t>212M</t>
  </si>
  <si>
    <t>Go High Level for Education Businesses: What Actually Works</t>
  </si>
  <si>
    <t>How long does a typical Kajabi upload project take?</t>
  </si>
  <si>
    <t>It depends on course length, but most projects range from 3–10 business days. Exact timeline is confirmed in a project brief.</t>
  </si>
  <si>
    <t>medium.com</t>
  </si>
  <si>
    <t>https://theeduassist.com/wp-admin/post.php?post=2628&amp;action=edit</t>
  </si>
  <si>
    <t>https://medium.com/</t>
  </si>
  <si>
    <t>kajabi sales funnel</t>
  </si>
  <si>
    <t>Kajabi funnels</t>
  </si>
  <si>
    <t>custom Kajabi website and funnel setup</t>
  </si>
  <si>
    <t>kajabi membership</t>
  </si>
  <si>
    <t>116M</t>
  </si>
  <si>
    <t>How do I get started with building a membership site on Kajabi?</t>
  </si>
  <si>
    <t>Can you set up quizzes, assignments, and certificates?</t>
  </si>
  <si>
    <t>kajabi maintenance services</t>
  </si>
  <si>
    <t>Absolutely. We configure quizzes, graded tasks, and completion certificates where Kajabi supports them.</t>
  </si>
  <si>
    <t>What Is a Personal Learning Environment? And Why It Really Helps You Learn</t>
  </si>
  <si>
    <t>Kajabi Maintenance Services for Smooth Operations</t>
  </si>
  <si>
    <t>kajabi-maintenance-services</t>
  </si>
  <si>
    <t>best funnels to use on kajabi​</t>
  </si>
  <si>
    <t>https://theeduassist.com/wp-admin/post.php?post=2678&amp;action=edit</t>
  </si>
  <si>
    <t>kajabi account setup</t>
  </si>
  <si>
    <t>Kajabi Account Setup Guide for Beginners</t>
  </si>
  <si>
    <t>Funnel setup</t>
  </si>
  <si>
    <t>kajabi-account-setup</t>
  </si>
  <si>
    <t>Kajabi funnel setup services</t>
  </si>
  <si>
    <t>how to create a membership in kajabi</t>
  </si>
  <si>
    <t>ca.gov</t>
  </si>
  <si>
    <t>109M</t>
  </si>
  <si>
    <t>Will you customize templates and pages for my course?</t>
  </si>
  <si>
    <t>Yes. We tailor landing pages, sales pages, and course templates to match your branding and voice.</t>
  </si>
  <si>
    <t>kajabi integration services</t>
  </si>
  <si>
    <t>Kajabi Integration Services for Business Automation</t>
  </si>
  <si>
    <t>kajabi-integration-services</t>
  </si>
  <si>
    <t>cnbc.com</t>
  </si>
  <si>
    <t>118M</t>
  </si>
  <si>
    <t>kajabi troubleshooting</t>
  </si>
  <si>
    <t>Common Kajabi Troubleshooting Issues and Fixes</t>
  </si>
  <si>
    <t>kajabi-troubleshooting</t>
  </si>
  <si>
    <t>kajabi membership site examples​</t>
  </si>
  <si>
    <t>blog.naver.com</t>
  </si>
  <si>
    <t>Can you optimize SEO and discoverability on Kajabi?</t>
  </si>
  <si>
    <t>155M</t>
  </si>
  <si>
    <t>kajabi customer support outsourcing</t>
  </si>
  <si>
    <t>We optimize titles, descriptions, keywords, hero images, and meta data to improve search visibility inside and outside Kajabi.</t>
  </si>
  <si>
    <t>Kajabi Customer Support Outsourcing Benefits</t>
  </si>
  <si>
    <t>kajabi-customer-support-outsourcing</t>
  </si>
  <si>
    <t>forbes.com</t>
  </si>
  <si>
    <t>83.4M</t>
  </si>
  <si>
    <t>kajabi admin support</t>
  </si>
  <si>
    <t>Kajabi Admin Support for Scaling Businesses</t>
  </si>
  <si>
    <t>kajabi-admin-support</t>
  </si>
  <si>
    <t>How Customized Safety Training Reduces Risks in Oil &amp; Gas</t>
  </si>
  <si>
    <t>how to cancel kajabi membership​</t>
  </si>
  <si>
    <t>businessinsider.com</t>
  </si>
  <si>
    <t>https://theeduassist.com/blog/ai-customized-safety-training/</t>
  </si>
  <si>
    <r>
      <rPr>
        <rFont val="Garnett, Helvetica, Arial, sans-serif"/>
        <color rgb="FF1155CC"/>
        <sz val="12.0"/>
        <u/>
      </rPr>
      <t>www.emarketer.com</t>
    </r>
  </si>
  <si>
    <t>kajabi help center</t>
  </si>
  <si>
    <t>How to Use the Kajabi Help Center Efficiently</t>
  </si>
  <si>
    <t>kajabi-help-center</t>
  </si>
  <si>
    <t>77.3M</t>
  </si>
  <si>
    <t>Do you handle revisions or edits after uploads?</t>
  </si>
  <si>
    <t>Yes. Most services include a revision window. Additional edits may incur a small fee depending on scope.</t>
  </si>
  <si>
    <t>kajabi migration services</t>
  </si>
  <si>
    <t>Kajabi Migration Services for Course Platforms</t>
  </si>
  <si>
    <t>nasa.gov</t>
  </si>
  <si>
    <t>kajabi-migration-services</t>
  </si>
  <si>
    <t>31.4M</t>
  </si>
  <si>
    <t>How FERPA Protects Student Privacy</t>
  </si>
  <si>
    <t>slideshare.net</t>
  </si>
  <si>
    <t>https://theeduassist.com/blog/what-is-ferpa/</t>
  </si>
  <si>
    <t>https://www.slideshare.net/login</t>
  </si>
  <si>
    <t>How do you protect my content and confidentiality?</t>
  </si>
  <si>
    <t>Share a brief of your course assets and goals (video count, resources, pages). We’ll propose a plan, timeline, and quote, then begin after approval.</t>
  </si>
  <si>
    <t>Instructional Design Services for Custom eLearning Development</t>
  </si>
  <si>
    <t>37.3M</t>
  </si>
  <si>
    <t>https://theeduassist.com/wp-admin/post.php?post=2992&amp;action=edit</t>
  </si>
  <si>
    <t>Kajabi Course Upload Service</t>
  </si>
  <si>
    <t>.</t>
  </si>
  <si>
    <t>Professional Kajabi Course Upload Service | We Value Your Time</t>
  </si>
  <si>
    <t>Need your course live? Our professional Kajabi course upload service takes the stress away. We build it right the first time. Hire our experts here.</t>
  </si>
  <si>
    <t>Upload videos, add text, PDFs, audio files, or external embeds</t>
  </si>
  <si>
    <t>Kajabi Course Upload Services</t>
  </si>
  <si>
    <t>kajabi coaching program setup guide</t>
  </si>
  <si>
    <t>mynavi.jp</t>
  </si>
  <si>
    <t>40.8M</t>
  </si>
  <si>
    <t>A Practical Guide to Planning and Development Training</t>
  </si>
  <si>
    <t>How Do I Set Up a Kajabi Coaching Program?</t>
  </si>
  <si>
    <t xml:space="preserve">What are the 5 C's in coaching?
</t>
  </si>
  <si>
    <t>What are some best practices for Kajabi training?</t>
  </si>
  <si>
    <t>Start with a clear product and pricing plan, use pipelines to bootstrap launches, automate welcome emails, segment your audience, and regularly update content based on student feedback.</t>
  </si>
  <si>
    <t>nbcnews.com</t>
  </si>
  <si>
    <t>https://theeduassist.com/wp-admin/post.php?post=3144&amp;action=edit</t>
  </si>
  <si>
    <t>https://together.nbcuni.com/nbcu-content/</t>
  </si>
  <si>
    <t>131M</t>
  </si>
  <si>
    <t>kajabi.services​</t>
  </si>
  <si>
    <t>Course structure</t>
  </si>
  <si>
    <t>professional Kajabi course upload services</t>
  </si>
  <si>
    <t>kajabi coaching program setup for beginners</t>
  </si>
  <si>
    <t>substack.com</t>
  </si>
  <si>
    <t xml:space="preserve"> How Long Does It Take to Set Up Kajabi Coaching?</t>
  </si>
  <si>
    <t>What are the 3 C's of coaching?</t>
  </si>
  <si>
    <t>What type of platform is Kajabi?</t>
  </si>
  <si>
    <t>Kajabi was built as a business platform for knowledge entrepreneurs. Courses are one product type among several. On Kajabi, you also build your website, send email campaigns, create sales funnels, run a coaching practice, host a community, manage affiliates, and accept payments.</t>
  </si>
  <si>
    <t>https://substack.com/</t>
  </si>
  <si>
    <t>https://theeduassist.com/wp-admin/post.php?post=3252&amp;action=edit</t>
  </si>
  <si>
    <t>136M</t>
  </si>
  <si>
    <t>upload your content</t>
  </si>
  <si>
    <t>upload your course to Kajabi</t>
  </si>
  <si>
    <t>kajabi coaching program</t>
  </si>
  <si>
    <t>business-standard.com</t>
  </si>
  <si>
    <t>What Features Should My Kajabi Coaching Program Have?</t>
  </si>
  <si>
    <t xml:space="preserve">What is the golden triangle of coaching?
</t>
  </si>
  <si>
    <t>Which is better, Kajabi or teachable?</t>
  </si>
  <si>
    <t>Kajabi has more tools and product types. Teachable offers more courses per tier. Kajabi has more expensive plans, but it gives you access to extra products like podcasts in addition to multiple integrations and advanced email marketing tools. However, product numbers and customers are limited per tier.</t>
  </si>
  <si>
    <t>kajabi customer service</t>
  </si>
  <si>
    <t>Kajabi content upload services</t>
  </si>
  <si>
    <t>A well-designed course also requires proper implementation, which is why many creators use Kajabi content upload services to organize lessons and learning materials efficiently.</t>
  </si>
  <si>
    <t>kajabi coaching​</t>
  </si>
  <si>
    <t>Informational + navigational</t>
  </si>
  <si>
    <r>
      <rPr>
        <rFont val="Arial"/>
        <color rgb="FF1155CC"/>
        <u/>
      </rPr>
      <t>feedback@business-standard.com</t>
    </r>
  </si>
  <si>
    <t>Can I Customize My Kajabi Coaching Program?</t>
  </si>
  <si>
    <t>6.9M</t>
  </si>
  <si>
    <t>Kajabi Course Design Explained</t>
  </si>
  <si>
    <t>kajabi help</t>
  </si>
  <si>
    <t>Navigational+Commercial</t>
  </si>
  <si>
    <t>rbc.ru</t>
  </si>
  <si>
    <t>https://theeduassist.com/wp-admin/post.php?post=3353&amp;action=edit</t>
  </si>
  <si>
    <t>40.7M</t>
  </si>
  <si>
    <t>Kajabi course content upload</t>
  </si>
  <si>
    <t>Before configuring drip schedules, ensure your Kajabi course content upload process is completed correctly with structured modules and lesson assets.</t>
  </si>
  <si>
    <t>coaching kajabi​</t>
  </si>
  <si>
    <t>How to set up a coaching program?</t>
  </si>
  <si>
    <t>Are there different types of templates in Kajabi?</t>
  </si>
  <si>
    <t>behance.net</t>
  </si>
  <si>
    <t>Yes: course templates (structure), landing/page templates (for sales and branding), email sequence templates, and funnel/templates for onboarding.</t>
  </si>
  <si>
    <r>
      <rPr>
        <rFont val="Poppins"/>
        <color rgb="FF1155CC"/>
        <sz val="10.0"/>
        <u/>
      </rPr>
      <t>https://qr.ae/pFIwwD</t>
    </r>
    <r>
      <rPr>
        <rFont val="Poppins"/>
        <color rgb="FF1F1F1F"/>
        <sz val="10.0"/>
      </rPr>
      <t xml:space="preserve">   </t>
    </r>
    <r>
      <rPr>
        <rFont val="Poppins"/>
        <color rgb="FF1155CC"/>
        <sz val="10.0"/>
        <u/>
      </rPr>
      <t>https://qr.ae/pFIxPX</t>
    </r>
  </si>
  <si>
    <t>kajabi support</t>
  </si>
  <si>
    <t>kajabi coaching platform​</t>
  </si>
  <si>
    <t>52.7M</t>
  </si>
  <si>
    <t xml:space="preserve">What is the 70 30 rule in coaching?
</t>
  </si>
  <si>
    <t>What Is a Curriculum Development Centre?</t>
  </si>
  <si>
    <t>Can I customize a Kajabi course template after applying it?</t>
  </si>
  <si>
    <t>Absolutely. Templates are starting points and can be edited, renamed, reorganized, and re-styled to fit your brand</t>
  </si>
  <si>
    <t>https://theeduassist.com/wp-admin/post.php?post=3430&amp;action=edit</t>
  </si>
  <si>
    <t>libretexts.org</t>
  </si>
  <si>
    <t>9.7M</t>
  </si>
  <si>
    <t>Can I import a template from another course?</t>
  </si>
  <si>
    <t>Yes, you can clone or import course content from one product into another, which often includes templates as a base.</t>
  </si>
  <si>
    <t>atlassian.com</t>
  </si>
  <si>
    <t>Why Learning Is the Strongest Skill You Can Build</t>
  </si>
  <si>
    <t>https://theeduassist.com/wp-admin/post.php?post=3496&amp;action=edit</t>
  </si>
  <si>
    <t>42.5M</t>
  </si>
  <si>
    <t>Do templates work with mobile and responsive design?</t>
  </si>
  <si>
    <t>Yes, Kajabi templates are designed to be responsive, but you should still test on mobile devices.</t>
  </si>
  <si>
    <t>springer.com</t>
  </si>
  <si>
    <t>51.3M</t>
  </si>
  <si>
    <t>kajabi digital products​</t>
  </si>
  <si>
    <t>Why Kajabi Works Better Than Multiple Tools for Coaching Businesses</t>
  </si>
  <si>
    <t>bbb.org</t>
  </si>
  <si>
    <t>Can I use a template for a new niche or language?</t>
  </si>
  <si>
    <t>Yes, templates are adaptable. You may need to update copy, media, and localization to fit your niche or language.</t>
  </si>
  <si>
    <t>https://theeduassist.com/wp-admin/post.php?post=3506&amp;action=edit</t>
  </si>
  <si>
    <r>
      <rPr>
        <rFont val="Poppins"/>
        <color rgb="FF1155CC"/>
        <sz val="10.0"/>
        <u/>
      </rPr>
      <t>https://qr.ae/pFIFOi</t>
    </r>
    <r>
      <rPr>
        <rFont val="Poppins"/>
        <color rgb="FF1F1F1F"/>
        <sz val="10.0"/>
      </rPr>
      <t xml:space="preserve">   &amp; </t>
    </r>
    <r>
      <rPr>
        <rFont val="Poppins"/>
        <color rgb="FF1155CC"/>
        <sz val="10.0"/>
        <u/>
      </rPr>
      <t>https://qr.ae/pFnco4</t>
    </r>
    <r>
      <rPr>
        <rFont val="Poppins"/>
        <color rgb="FF1F1F1F"/>
        <sz val="10.0"/>
      </rPr>
      <t xml:space="preserve"> </t>
    </r>
  </si>
  <si>
    <t>Kajabi Migration Services</t>
  </si>
  <si>
    <t>17.6M</t>
  </si>
  <si>
    <t>kajabi digital products​ creation guide</t>
  </si>
  <si>
    <t>How do I update or modify a template after launching?</t>
  </si>
  <si>
    <t>You can edit the course pages, modules, and blocks anytime; changes apply to your live course without breaking students’ progress.</t>
  </si>
  <si>
    <t>michigan.gov</t>
  </si>
  <si>
    <t>28.6M</t>
  </si>
  <si>
    <t>The Essential Guide to AI-Generated Course Quality 2026</t>
  </si>
  <si>
    <t>Kajabi Migration</t>
  </si>
  <si>
    <t>Move to Kajabi: Expert Migration for Your Growth</t>
  </si>
  <si>
    <t>https://theeduassist.com/wp-admin/post.php?post=3545&amp;action=edit</t>
  </si>
  <si>
    <t>Ready to move to Kajabi? Get a clean migration that saves you time. We move your courses and emails fast. Scale your business without the headaches. Call us.</t>
  </si>
  <si>
    <t>glassdoor.com</t>
  </si>
  <si>
    <t>https://www.reddit.com/r/Learning/comments/1sfd4d0/comment/of2xs3o/?utm_source=share&amp;utm_medium=web3x&amp;utm_name=web3xcss&amp;utm_term=1&amp;utm_content=share_button</t>
  </si>
  <si>
    <t>32.9M</t>
  </si>
  <si>
    <t>Kajabi website migration</t>
  </si>
  <si>
    <t xml:space="preserve">kajabi digital products​ creation program </t>
  </si>
  <si>
    <t>forbesjapan.com</t>
  </si>
  <si>
    <t>What's the best way to choose a Kajabi template?</t>
  </si>
  <si>
    <t>5M</t>
  </si>
  <si>
    <t>Consider your course goals, desired student flow, branding, and whether the template supports your media (video, downloads), assessments, and marketing pages. Test a sample to ensure it meets your needs.</t>
  </si>
  <si>
    <t>Choosing the Right Authoring Tool: Affordable Alternatives to Articulate Storyline</t>
  </si>
  <si>
    <t>pixnet.net</t>
  </si>
  <si>
    <t>migrate your course to Kajabi</t>
  </si>
  <si>
    <r>
      <rPr>
        <rFont val="Arial"/>
        <color theme="1"/>
      </rPr>
      <t xml:space="preserve">If your course already exists on another platform, you can migrate your course to Kajabi while preserving your content structure, lessons, downloads, and learner experience. </t>
    </r>
    <r>
      <rPr>
        <rFont val="Arial"/>
        <b/>
        <color theme="1"/>
      </rPr>
      <t>Add the above sentence.</t>
    </r>
    <r>
      <rPr>
        <rFont val="Arial"/>
        <color theme="1"/>
      </rPr>
      <t xml:space="preserve"> </t>
    </r>
    <r>
      <rPr>
        <rFont val="Arial"/>
        <b/>
        <color theme="1"/>
      </rPr>
      <t xml:space="preserve">After this, </t>
    </r>
    <r>
      <rPr>
        <rFont val="Arial"/>
        <color theme="1"/>
      </rPr>
      <t>Why Choose Kajabi for Your Online Course?</t>
    </r>
  </si>
  <si>
    <t>10.3M</t>
  </si>
  <si>
    <t>how to sell digital products on kajabi</t>
  </si>
  <si>
    <t>https://theeduassist.com/wp-admin/post.php?post=3711&amp;action=edit</t>
  </si>
  <si>
    <t>osu.edu</t>
  </si>
  <si>
    <t>https://qr.ae/pFTy9k</t>
  </si>
  <si>
    <t>8.8M</t>
  </si>
  <si>
    <t>aptoide.com</t>
  </si>
  <si>
    <t>35.5M</t>
  </si>
  <si>
    <t xml:space="preserve"> Are there limitations or downsides to using templates?</t>
  </si>
  <si>
    <t>Templates can speed setup but may require reworking if your course structure is very unique; ensure the template fits your learning path.</t>
  </si>
  <si>
    <t>britishcouncil.org</t>
  </si>
  <si>
    <t>12.3M</t>
  </si>
  <si>
    <t>migrate from kajabi​</t>
  </si>
  <si>
    <t>cisco.com</t>
  </si>
  <si>
    <t>Kajabi migration experts</t>
  </si>
  <si>
    <t>15.2M</t>
  </si>
  <si>
    <r>
      <rPr>
        <rFont val="Arial"/>
        <color theme="1"/>
      </rPr>
      <t xml:space="preserve">Kajabi vs Competitors section, </t>
    </r>
    <r>
      <rPr>
        <rFont val="Arial"/>
        <b/>
        <color theme="1"/>
      </rPr>
      <t xml:space="preserve">Add. </t>
    </r>
    <r>
      <rPr>
        <rFont val="Arial"/>
        <color theme="1"/>
      </rPr>
      <t>Many businesses work with Kajabi migration experts when moving from platforms like Thinkific, Teachable, or LearnWorlds to avoid data loss and technical issues.</t>
    </r>
  </si>
  <si>
    <t>kajabi digital product setup</t>
  </si>
  <si>
    <t>hubspot.com</t>
  </si>
  <si>
    <t>52.6M</t>
  </si>
  <si>
    <t>huffpost.com</t>
  </si>
  <si>
    <t>32.8M</t>
  </si>
  <si>
    <t>How to Overcome LMS Course Editing</t>
  </si>
  <si>
    <t>bit.ly</t>
  </si>
  <si>
    <t>301M</t>
  </si>
  <si>
    <t>migrate from kajabi to wordpress​</t>
  </si>
  <si>
    <t>prnewswire.com</t>
  </si>
  <si>
    <t>6M</t>
  </si>
  <si>
    <t>Kajabi course migration services</t>
  </si>
  <si>
    <t>https://theeduassist.com/wp-admin/post.php?post=3895&amp;action=edit</t>
  </si>
  <si>
    <r>
      <rPr>
        <rFont val="Arial"/>
        <color theme="1"/>
      </rPr>
      <t xml:space="preserve">In the Kajabi course creation services section. </t>
    </r>
    <r>
      <rPr>
        <rFont val="Arial"/>
        <b/>
        <color theme="1"/>
      </rPr>
      <t xml:space="preserve">Add, </t>
    </r>
    <r>
      <rPr>
        <rFont val="Arial"/>
        <color theme="1"/>
      </rPr>
      <t>Many creators also require Kajabi course migration services when moving existing content from other learning platforms into Kajabi.</t>
    </r>
  </si>
  <si>
    <t>moodle.org</t>
  </si>
  <si>
    <t>Keywords</t>
  </si>
  <si>
    <t>3.1M</t>
  </si>
  <si>
    <t>What services are included in Kajabi Website &amp; Funnel Services?</t>
  </si>
  <si>
    <t>Website and landing page design, funnel planning, product and payment setup, email sequences, automation, lead magnets, SEO basics, and ongoing optimization.</t>
  </si>
  <si>
    <t>nextdoor.com</t>
  </si>
  <si>
    <t>151M</t>
  </si>
  <si>
    <t>Training Coordination Made Easy</t>
  </si>
  <si>
    <t>migrate from kajabi to teachable​</t>
  </si>
  <si>
    <t>Intent</t>
  </si>
  <si>
    <t>https://theeduassist.com/wp-admin/post.php?post=3914&amp;action=edit</t>
  </si>
  <si>
    <t>Volumn</t>
  </si>
  <si>
    <t>KD %</t>
  </si>
  <si>
    <t>crunchbase.com</t>
  </si>
  <si>
    <t>CPC</t>
  </si>
  <si>
    <t>transfer your course to Kajabi</t>
  </si>
  <si>
    <t>Com.</t>
  </si>
  <si>
    <t>Results</t>
  </si>
  <si>
    <r>
      <rPr>
        <rFont val="Arial"/>
        <color theme="1"/>
      </rPr>
      <t xml:space="preserve">After, We do not simply upload your content to Kajabi. </t>
    </r>
    <r>
      <rPr>
        <rFont val="Arial"/>
        <b/>
        <color theme="1"/>
      </rPr>
      <t xml:space="preserve">Add, </t>
    </r>
    <r>
      <rPr>
        <rFont val="Arial"/>
        <color theme="1"/>
      </rPr>
      <t>Whether you're launching a new course or need to transfer your course to Kajabi, proper course design and structure remain essential.</t>
    </r>
  </si>
  <si>
    <t>updated</t>
  </si>
  <si>
    <t>Beyond Gamification: How to Make Interactive Learning Truly Effective</t>
  </si>
  <si>
    <t>kajabi</t>
  </si>
  <si>
    <t>5.1M</t>
  </si>
  <si>
    <t>https://theeduassist.com/wp-admin/post.php?post=3921&amp;action=edit</t>
  </si>
  <si>
    <t>ieee.org</t>
  </si>
  <si>
    <t>20.6M</t>
  </si>
  <si>
    <t>Quest 3 for Sim Racing: Can It Be Made Reliable?</t>
  </si>
  <si>
    <t>marketbeat.com</t>
  </si>
  <si>
    <t>6.7M</t>
  </si>
  <si>
    <t>How long does a typical Kajabi website or funnel project take?</t>
  </si>
  <si>
    <t>Most projects take 2–6 weeks, depending on scope and the number of funnels/pages required.</t>
  </si>
  <si>
    <t>marketscreener.com</t>
  </si>
  <si>
    <t>migrate wordpress to kajabi​</t>
  </si>
  <si>
    <t>https://theeduassist.com/wp-admin/post.php?post=3928&amp;action=edit</t>
  </si>
  <si>
    <t>sketchfab.com</t>
  </si>
  <si>
    <t>kajabi drip content</t>
  </si>
  <si>
    <t>wikibooks.org</t>
  </si>
  <si>
    <t>Instructional Design Checklist: Make Your Online Courses More Engaging</t>
  </si>
  <si>
    <t>Do you offer funnel strategy and mapping?</t>
  </si>
  <si>
    <t>Absolutely. We design a customer journey, map touchpoints, and create automated email/sequences to maximize conversions.</t>
  </si>
  <si>
    <t>Sitelinks, Video, Video carousel, People also ask, Related searches, Ads top, Ads bottom</t>
  </si>
  <si>
    <t>https://theeduassist.com/wp-admin/post.php?post=3939&amp;action=edit</t>
  </si>
  <si>
    <t>2.9M</t>
  </si>
  <si>
    <t>Last week</t>
  </si>
  <si>
    <t>migrating from kajabi​</t>
  </si>
  <si>
    <t>yell.com</t>
  </si>
  <si>
    <t>drip content kajabi​</t>
  </si>
  <si>
    <t>3.2M</t>
  </si>
  <si>
    <t>AI + Microlearning: The Ultimate Formula for Corporate training 2026 -</t>
  </si>
  <si>
    <t>kajabi online course platform</t>
  </si>
  <si>
    <t xml:space="preserve">How to drip content in Kajabi?
</t>
  </si>
  <si>
    <t>How long should a drip take?</t>
  </si>
  <si>
    <t>How do I start a Kajabi Website &amp; Funnel Services project?</t>
  </si>
  <si>
    <t>Sitelinks, Video, Video carousel, People also ask, Discussions and forums, Related searches, Ads bottom</t>
  </si>
  <si>
    <t>Contact us for a discovery call, share your goals, and we’ll propose a tailored plan and timeline</t>
  </si>
  <si>
    <t>2 weeks</t>
  </si>
  <si>
    <t>glassdoor.co.in</t>
  </si>
  <si>
    <t>https://theeduassist.com/wp-admin/post.php?post=3990&amp;action=edit</t>
  </si>
  <si>
    <t>6.8M</t>
  </si>
  <si>
    <t>kajabi login</t>
  </si>
  <si>
    <t>Navigational, Transactional</t>
  </si>
  <si>
    <t>Sitelinks, Video, People also ask, Related searches</t>
  </si>
  <si>
    <t>lww.com</t>
  </si>
  <si>
    <t>kajabi pricing</t>
  </si>
  <si>
    <t>kajabi drip​</t>
  </si>
  <si>
    <t>7.4M</t>
  </si>
  <si>
    <t>Sitelinks, AI Overview, Video, Video carousel, People also ask, Related searches</t>
  </si>
  <si>
    <t>What is drip course content?</t>
  </si>
  <si>
    <t>How to set up a drip campaign?</t>
  </si>
  <si>
    <t>The Tool Trap: When Technology Overshadows Learning Strategy</t>
  </si>
  <si>
    <t>How do Kajabi funnels work?</t>
  </si>
  <si>
    <t>kajabi news</t>
  </si>
  <si>
    <t>zoominfo.com</t>
  </si>
  <si>
    <t>17.5M</t>
  </si>
  <si>
    <t>AI Overview, Video, Video carousel, People also ask, Related searches</t>
  </si>
  <si>
    <t>A Funnel brings marketing and sales together through the power of automation. A Funnel can help drive traffic to your opt-in page, capture lead information, send follow-up content, and ultimately convert visitors into paying customers. With Kajabi, Funnels are designed with pre-built landing pages and email copy.</t>
  </si>
  <si>
    <t>why does kajabi say 0 delivered emails</t>
  </si>
  <si>
    <t>https://theeduassist.com/wp-admin/post.php?post=3996&amp;action=edit</t>
  </si>
  <si>
    <t>AI Overview, Video, Related searches</t>
  </si>
  <si>
    <t>amazonaws.com</t>
  </si>
  <si>
    <t>132M</t>
  </si>
  <si>
    <t>1 month</t>
  </si>
  <si>
    <t>manychat kajabi integration</t>
  </si>
  <si>
    <t>How long should a drip campaign last?</t>
  </si>
  <si>
    <t>What is the 30/30 rule for drip irrigation?</t>
  </si>
  <si>
    <t>findlaw.com</t>
  </si>
  <si>
    <t>What are Kajabi websites?</t>
  </si>
  <si>
    <t>5.5M</t>
  </si>
  <si>
    <t>A Powerful All in one Website Builder. Build a website to connect everything in your business. Create a no code website simply and easily on Kajabi's all in one website builder platform.</t>
  </si>
  <si>
    <t>kajabi app</t>
  </si>
  <si>
    <t>AI Overview, Video, Related searches, See results about</t>
  </si>
  <si>
    <t>SCORM Construction Courses for LMS: Compliance Made Simple 2026</t>
  </si>
  <si>
    <t>kajabi virtual assistant/ monthly support services</t>
  </si>
  <si>
    <t>steemit.com</t>
  </si>
  <si>
    <t>kajabi log in</t>
  </si>
  <si>
    <t>Sitelinks, Video, Related searches</t>
  </si>
  <si>
    <t>kajabi application</t>
  </si>
  <si>
    <t>3.5M</t>
  </si>
  <si>
    <t>Can I build a website with Kajabi?</t>
  </si>
  <si>
    <t>AI Overview, Video, Video carousel, Related searches, See results about, Ads top</t>
  </si>
  <si>
    <t>With Kajabi, you can create and design your website with streamlined templates and highly-customizable page editing features.</t>
  </si>
  <si>
    <t>Practical AI Learning in 2026: How to Build Real-World Skills That MatteR</t>
  </si>
  <si>
    <t>what is kajabi</t>
  </si>
  <si>
    <t>Informational, Navigational</t>
  </si>
  <si>
    <t>telkomuniversity.ac.id</t>
  </si>
  <si>
    <t>2.7M</t>
  </si>
  <si>
    <t>kajabi va</t>
  </si>
  <si>
    <t>Sitelinks, AI Overview, Video, Video carousel, Related searches</t>
  </si>
  <si>
    <t>https://theeduassist.com/wp-admin/post.php?post=4026&amp;action=edit</t>
  </si>
  <si>
    <t>kajabi alternatives</t>
  </si>
  <si>
    <t>Informational, Commercial</t>
  </si>
  <si>
    <t>Hire a Kajabi VA for Reliable Monthly Management</t>
  </si>
  <si>
    <t>Stop wasting hours on tech. Hire a Kajabi VA for reliable monthly management. We fix the bugs and automate your site. Start your easy growth plan now.</t>
  </si>
  <si>
    <t>barchart.com</t>
  </si>
  <si>
    <t>Sitelinks, AI Overview, Video, Video carousel, People also ask, Discussions and forums, Related searches</t>
  </si>
  <si>
    <t>Kajabi monthly support services</t>
  </si>
  <si>
    <t>8M</t>
  </si>
  <si>
    <r>
      <rPr>
        <rFont val="Arial"/>
        <color theme="1"/>
      </rPr>
      <t xml:space="preserve">In the 3rd paragraph from the start. </t>
    </r>
    <r>
      <rPr>
        <rFont val="Arial"/>
        <b/>
        <color theme="1"/>
      </rPr>
      <t>Replace with</t>
    </r>
    <r>
      <rPr>
        <rFont val="Arial"/>
        <color theme="1"/>
      </rPr>
      <t>,At TheEduAssist, we help clients fully leverage Kajabi through expert services including course creation, website &amp; funnel building, marketing automation, SEO &amp; growth, and Kajabi monthly support services.</t>
    </r>
  </si>
  <si>
    <t>kajabi community</t>
  </si>
  <si>
    <t>AI Overview, Video, Video carousel, Short videos, Related searches, Ads bottom</t>
  </si>
  <si>
    <t xml:space="preserve">Leadership training program design in 2026 (New Generation)
</t>
  </si>
  <si>
    <t>dev.to</t>
  </si>
  <si>
    <t>how much is it to use kajabi branded app</t>
  </si>
  <si>
    <t>9.3M</t>
  </si>
  <si>
    <t>https://theeduassist.com/wp-admin/post.php?post=4149&amp;action=edit</t>
  </si>
  <si>
    <t>3 weeks</t>
  </si>
  <si>
    <t>How do I get started?</t>
  </si>
  <si>
    <t>Do website owners get paid?</t>
  </si>
  <si>
    <t>kajabi alternative</t>
  </si>
  <si>
    <t>Websites can generate income in various ways, depending on what they offer and who they serve. Some rely on advertising, while others earn money through product sales, subscriptions, or partnerships. Many successful sites use a combination of these methods to generate revenue through more than one source</t>
  </si>
  <si>
    <t>Sitelinks, AI Overview, Video, Video carousel, Discussions and forums, Related searches</t>
  </si>
  <si>
    <t>tunein.com</t>
  </si>
  <si>
    <t>4M</t>
  </si>
  <si>
    <t>kajabi product definition basic plan limitations</t>
  </si>
  <si>
    <t>Sitelinks, AI Overview, Video, Related searches</t>
  </si>
  <si>
    <t>Webinar to online course:A complete guide</t>
  </si>
  <si>
    <t>updatestar.com</t>
  </si>
  <si>
    <t>8.5M</t>
  </si>
  <si>
    <t>kajabi review</t>
  </si>
  <si>
    <t>https://theeduassist.com/wp-admin/post.php?post=4162&amp;action=edit</t>
  </si>
  <si>
    <t>ongoing Kajabi support services</t>
  </si>
  <si>
    <t>kajabi.com</t>
  </si>
  <si>
    <t>ankara.edu.tr</t>
  </si>
  <si>
    <r>
      <rPr>
        <rFont val="Arial"/>
        <color theme="1"/>
      </rPr>
      <t xml:space="preserve">In Final CTA or conclusion. </t>
    </r>
    <r>
      <rPr>
        <rFont val="Arial"/>
        <b/>
        <color theme="1"/>
      </rPr>
      <t xml:space="preserve">Add, </t>
    </r>
    <r>
      <rPr>
        <rFont val="Arial"/>
        <color theme="1"/>
      </rPr>
      <t>After your website and funnel are launched, our ongoing Kajabi support services help maintain pages, optimize automations, update content, and improve performance over time.</t>
    </r>
  </si>
  <si>
    <t>2.5M</t>
  </si>
  <si>
    <t>kajabi course upload services Free</t>
  </si>
  <si>
    <t>Sitelinks, Video, Video carousel, Ads bottom</t>
  </si>
  <si>
    <t>How to Create Executive Assistant eLearning ?</t>
  </si>
  <si>
    <t>kajabi careers</t>
  </si>
  <si>
    <t>What are Kajabi "Funnel Services"?</t>
  </si>
  <si>
    <t>Video, Jobs, Related searches</t>
  </si>
  <si>
    <t>builtin.com</t>
  </si>
  <si>
    <t>3.3M</t>
  </si>
  <si>
    <t>kajabi experts</t>
  </si>
  <si>
    <t>Video, Video carousel, People also ask, Related searches</t>
  </si>
  <si>
    <t>4 weeks</t>
  </si>
  <si>
    <t>hire kajabi experts</t>
  </si>
  <si>
    <t>https://theeduassist.com/wp-admin/post.php?post=4186&amp;action=edit</t>
  </si>
  <si>
    <t>entrepreneur.com</t>
  </si>
  <si>
    <t>Kajabi virtual assistant support</t>
  </si>
  <si>
    <t>Sitelinks, AI Overview, Image pack, Video, Video carousel, Related searches, Ads bottom</t>
  </si>
  <si>
    <t>g2.com</t>
  </si>
  <si>
    <r>
      <rPr>
        <rFont val="Arial"/>
        <b/>
        <color theme="1"/>
      </rPr>
      <t xml:space="preserve">Near: </t>
    </r>
    <r>
      <rPr>
        <rFont val="Arial"/>
        <color theme="1"/>
      </rPr>
      <t xml:space="preserve">Buying Kajabi does not automatically create a successful online course business. </t>
    </r>
    <r>
      <rPr>
        <rFont val="Arial"/>
        <b/>
        <color theme="1"/>
      </rPr>
      <t xml:space="preserve">Add, </t>
    </r>
    <r>
      <rPr>
        <rFont val="Arial"/>
        <color theme="1"/>
      </rPr>
      <t>Many course creators rely on Kajabi virtual assistant support to manage content updates, student resources, automations, and ongoing platform maintenance.</t>
    </r>
  </si>
  <si>
    <t>3.9M</t>
  </si>
  <si>
    <t>kajabi vs teachable</t>
  </si>
  <si>
    <t>kajabi course upload services for beginner</t>
  </si>
  <si>
    <t>Sitelinks, AI Overview, Video, Video carousel, Related searches, Ads bottom, Ads middle</t>
  </si>
  <si>
    <t>How to Design Interactive Learning Content for Corporate Training Programs</t>
  </si>
  <si>
    <t>glassdoor.co.uk</t>
  </si>
  <si>
    <t>6.2M</t>
  </si>
  <si>
    <t>Do I need to hire a Kajabi Expert?</t>
  </si>
  <si>
    <t>kajabi vs thinkific</t>
  </si>
  <si>
    <t>https://theeduassist.com/wp-admin/post.php?post=4209&amp;action=edit</t>
  </si>
  <si>
    <t>virtual teammate client playbook</t>
  </si>
  <si>
    <t>kajabi website</t>
  </si>
  <si>
    <t>iaea.org</t>
  </si>
  <si>
    <t>Video, Video carousel, Related searches, Ads bottom</t>
  </si>
  <si>
    <t>monthly Kajabi management services</t>
  </si>
  <si>
    <r>
      <rPr>
        <rFont val="Arial"/>
        <b/>
        <color theme="1"/>
      </rPr>
      <t xml:space="preserve">Under: </t>
    </r>
    <r>
      <rPr>
        <rFont val="Arial"/>
        <color theme="1"/>
      </rPr>
      <t>Inconsistent content rhythm.</t>
    </r>
    <r>
      <rPr>
        <rFont val="Arial"/>
        <b/>
        <color theme="1"/>
      </rPr>
      <t xml:space="preserve"> Add, </t>
    </r>
    <r>
      <rPr>
        <rFont val="Arial"/>
        <color theme="1"/>
      </rPr>
      <t>Many membership owners use monthly Kajabi management services to keep content updated, maintain community engagement, and ensure a consistent publishing schedule.</t>
    </r>
  </si>
  <si>
    <t>thinkific vs kajabi</t>
  </si>
  <si>
    <t>kajabi course upload services blog</t>
  </si>
  <si>
    <t>Sitelinks, AI Overview, Image pack, Video, People also ask, Discussions and forums, Related searches, Ads bottom</t>
  </si>
  <si>
    <t>High-Impact Sales Training Slides in: Visual Storytelling for Better Engagement</t>
  </si>
  <si>
    <t>Where can I find Kajabi Website &amp; Funnel Services?</t>
  </si>
  <si>
    <t>kajabi competitors</t>
  </si>
  <si>
    <t>Sitelinks, AI Overview, Video, Video carousel, Discussions and forums, Related searches, Ads bottom</t>
  </si>
  <si>
    <t>kajabi virtual assistant​</t>
  </si>
  <si>
    <t>1.3M</t>
  </si>
  <si>
    <t>https://theeduassist.com/wp-admin/post.php?post=4227&amp;action=edit</t>
  </si>
  <si>
    <t>kajabi expert</t>
  </si>
  <si>
    <t>ongoing Kajabi assistance</t>
  </si>
  <si>
    <r>
      <rPr>
        <rFont val="Arial"/>
        <b/>
        <color theme="1"/>
      </rPr>
      <t xml:space="preserve">Near conclusion or FAQ. Add, </t>
    </r>
    <r>
      <rPr>
        <rFont val="Arial"/>
        <color theme="1"/>
      </rPr>
      <t>Launching your course is only the beginning. Many creators benefit from ongoing Kajabi assistance to manage updates, uploads, automations, and learner support.</t>
    </r>
  </si>
  <si>
    <t>kajabi course upload services complete</t>
  </si>
  <si>
    <t>kajabi logo</t>
  </si>
  <si>
    <t>informer.com</t>
  </si>
  <si>
    <t>Sitelinks, Image, Image pack, Video, Video carousel, Related searches, Ads bottom</t>
  </si>
  <si>
    <t>Hire an Expert to Create an Entrepreneurship Training Program from Scratch(</t>
  </si>
  <si>
    <t>kartra vs kajabi</t>
  </si>
  <si>
    <t>rocketreach.co</t>
  </si>
  <si>
    <t>https://theeduassist.com/?p=4241&amp;preview=true&amp;_thumbnail_id=4247</t>
  </si>
  <si>
    <t>16M</t>
  </si>
  <si>
    <t>kajabi virtual assistants​</t>
  </si>
  <si>
    <t>my kajabi</t>
  </si>
  <si>
    <t>Video, Related searches</t>
  </si>
  <si>
    <t>kajabi course upload services cost</t>
  </si>
  <si>
    <t>advfn.com</t>
  </si>
  <si>
    <t>teachable vs kajabi</t>
  </si>
  <si>
    <t>Do I need a designer for Kajabi?</t>
  </si>
  <si>
    <t>No, Kajabi features a drag-and-drop builder and offers a large library of industry-specific templates, making it accessible even without coding experience. However, many creators hire professionals for custom branding, complex sales funnels, and advanced page layouts.</t>
  </si>
  <si>
    <t>Miami eLearning Services: LearnWorlds Course Design Made Easy</t>
  </si>
  <si>
    <t>kajabi apps</t>
  </si>
  <si>
    <t>virtual assistant kajabi</t>
  </si>
  <si>
    <t>AI Overview, Video, Video carousel, Related searches, Ads bottom</t>
  </si>
  <si>
    <t>binus.ac.id</t>
  </si>
  <si>
    <t>2.2M</t>
  </si>
  <si>
    <t>https://theeduassist.com/?p=4263&amp;preview=true&amp;_thumbnail_id=4291</t>
  </si>
  <si>
    <t>https://qr.ae/pFGVFp</t>
  </si>
  <si>
    <t>kajabi communities</t>
  </si>
  <si>
    <t>kajabi course upload services Documentation</t>
  </si>
  <si>
    <t>What should a Kajabi website include?</t>
  </si>
  <si>
    <t>A high-converting Kajabi site should feature a clear homepage, an "About" page, a dedicated storefront for courses/memberships, lead-generation landing pages, and seamlessly integrated checkout pages</t>
  </si>
  <si>
    <t>encyclopedia.com</t>
  </si>
  <si>
    <t>1.4M</t>
  </si>
  <si>
    <t>Image pack, Video, Video carousel, People also ask, Related searches, Ads bottom</t>
  </si>
  <si>
    <t>kajabi virtual assistant for sales page​</t>
  </si>
  <si>
    <t>2026 Coaching Reality Check: Scaling Online Without the Hype – Latest Trends &amp; Strategies in North Dakota</t>
  </si>
  <si>
    <t>kajabi cost</t>
  </si>
  <si>
    <t>kajabi course upload services dashboard</t>
  </si>
  <si>
    <t>Sitelinks, AI Overview, Video, Video carousel, People also ask, Related searches, Ads top, Ads middle</t>
  </si>
  <si>
    <t>https://theeduassist.com/blog/2026-coaching-reality-check-scaling-online-without-the-hype-latest-trends-strategies-in-north-dakota/</t>
  </si>
  <si>
    <t>What is included in Kajabi website design services?</t>
  </si>
  <si>
    <t>Custom website design on Kajabi, theme/setup, page templates (home, about, courses, blog), funnels, landing pages, checkout setup, and basic brand alignment</t>
  </si>
  <si>
    <t>kajabi courses</t>
  </si>
  <si>
    <t>AI Overview, Video, Video carousel, Related searches</t>
  </si>
  <si>
    <t>kajabi virtual assistant for product launch​</t>
  </si>
  <si>
    <t>kajabi plans</t>
  </si>
  <si>
    <t>Build a Health and Wealth Online Course with US-focused Content Expert</t>
  </si>
  <si>
    <t>kajabi promo code</t>
  </si>
  <si>
    <t>Informational, Transactional</t>
  </si>
  <si>
    <t>https://theeduassist.com/wp-admin/post.php?post=4299&amp;action=edit</t>
  </si>
  <si>
    <t>Do you design full Kajabi sites or just pages?</t>
  </si>
  <si>
    <t>kajabi sign in</t>
  </si>
  <si>
    <t>we can design a full site (home, about, courses, blog, contact) or optimize/design specific pages and funnels as needed.</t>
  </si>
  <si>
    <t>lawinsider.com</t>
  </si>
  <si>
    <t>675K</t>
  </si>
  <si>
    <t>kajabi packages for the virtual assistant​</t>
  </si>
  <si>
    <t>kajabi templates</t>
  </si>
  <si>
    <t>Sitelinks, Image, Image pack, Video, Related searches</t>
  </si>
  <si>
    <t>Busy Course Creators: DIY vs Pro Slide Design – Compare Costs, Time &amp; Outsourcing Tips</t>
  </si>
  <si>
    <t>oregonlive.com</t>
  </si>
  <si>
    <t>6.4M</t>
  </si>
  <si>
    <t>kajabi website examples</t>
  </si>
  <si>
    <t>https://theeduassist.com/blog/busy-course-creators-diy-vs-pro-slide-design-compare-costs-time-outsourcing-tips/</t>
  </si>
  <si>
    <t>Sitelinks, Video, Related searches, Ads bottom</t>
  </si>
  <si>
    <t>thisismoney.co.uk</t>
  </si>
  <si>
    <t>my kajabi login</t>
  </si>
  <si>
    <t>Kajabi VA services</t>
  </si>
  <si>
    <t>platforms like kajabi</t>
  </si>
  <si>
    <t>wikiwand.com</t>
  </si>
  <si>
    <t>kajabi learning platform</t>
  </si>
  <si>
    <t>3.4M</t>
  </si>
  <si>
    <t>Phlebotomy Curriculum Design: Guide to Building an AI Future-Ready Training Program for 2026</t>
  </si>
  <si>
    <t>Sitelinks, AI Overview, Video, Video carousel, People also ask, Discussions and forums, Related searches, Ads bottom</t>
  </si>
  <si>
    <t>What Kajabi templates should I use for courses?</t>
  </si>
  <si>
    <t>clickfunnels vs kajabi</t>
  </si>
  <si>
    <t>For selling a course, use the Product Launch funnel blueprint or the Simple Sales Page funnel. These automatically route prospects from a value-driven video or sales page directly to your course checkout</t>
  </si>
  <si>
    <t>https://theeduassist.com/blog/phlebotomy-curriculum-design-guide-to-building-an-ai-future-ready-training-program-for-2026/</t>
  </si>
  <si>
    <t>https://qr.ae/pFpDRk</t>
  </si>
  <si>
    <t>glassdoor.com.br</t>
  </si>
  <si>
    <t>kajabi free trial</t>
  </si>
  <si>
    <t>Kajabi virtual assistant services</t>
  </si>
  <si>
    <t>AI Overview, Video, Video carousel, Short videos, Related searches</t>
  </si>
  <si>
    <t>neilpatel.com</t>
  </si>
  <si>
    <t>3M</t>
  </si>
  <si>
    <t>kajabi course platform</t>
  </si>
  <si>
    <t>kajabi price</t>
  </si>
  <si>
    <t>Busy E-Learning Teams in New York: How AI Video Creation Can Speed Up Their Training Module Production</t>
  </si>
  <si>
    <t>How do I test my funnel before going live?</t>
  </si>
  <si>
    <t>Before launching, copy the funnel URL and paste it into a Chrome Incognito window. Click through the pages, fill out the form, and run a test transaction to make sure the checkout process and email automations work exactly as intended</t>
  </si>
  <si>
    <t>podia vs kajabi</t>
  </si>
  <si>
    <t>payscale.com</t>
  </si>
  <si>
    <t>974K</t>
  </si>
  <si>
    <t>https://theeduassist.com/blog/busy-e-learning-teams-in-new-york-how-ai-video-creation-can-speed-up-their-training-module-production/</t>
  </si>
  <si>
    <t>sites like kajabi</t>
  </si>
  <si>
    <t>bestcolleges.com</t>
  </si>
  <si>
    <t>959K</t>
  </si>
  <si>
    <t>kajabi online training platform</t>
  </si>
  <si>
    <t>circle vs kajabi</t>
  </si>
  <si>
    <t>How many funnels can I create?</t>
  </si>
  <si>
    <t>Your funnel limit is tied to your Kajabi plan. The Basic plan allows for 3 active funnels, while the Growth plan offers up to 15. However, you can always build an infinite amount of standalone landing pages, forms, and offers through your website tab and link them together manually.</t>
  </si>
  <si>
    <t>GHL Development and Setup: A Complete Guide for EdTech and Coaching Businesses in New Jersey</t>
  </si>
  <si>
    <t>grokipedia.com</t>
  </si>
  <si>
    <t>7.9M</t>
  </si>
  <si>
    <t>kajabi discount code</t>
  </si>
  <si>
    <t>https://theeduassist.com/blog/ghl-development-and-setup-a-complete-guide-for-edtech-and-coaching-businesses-in-new-jersey/</t>
  </si>
  <si>
    <t>creativecommons.org</t>
  </si>
  <si>
    <t>kajabi employee training platform</t>
  </si>
  <si>
    <r>
      <rPr>
        <rFont val="Poppins"/>
        <color rgb="FF1155CC"/>
        <sz val="10.0"/>
        <u/>
      </rPr>
      <t>https://qr.ae/pFhns0</t>
    </r>
    <r>
      <rPr>
        <rFont val="Poppins"/>
        <color rgb="FF1F1F1F"/>
        <sz val="10.0"/>
      </rPr>
      <t xml:space="preserve">  &amp;  </t>
    </r>
    <r>
      <rPr>
        <rFont val="Poppins"/>
        <color rgb="FF1155CC"/>
        <sz val="10.0"/>
        <u/>
      </rPr>
      <t>https://qr.ae/pFhqxF</t>
    </r>
    <r>
      <rPr>
        <rFont val="Poppins"/>
        <color rgb="FF1F1F1F"/>
        <sz val="10.0"/>
      </rPr>
      <t xml:space="preserve"> </t>
    </r>
  </si>
  <si>
    <t>kajabi examples</t>
  </si>
  <si>
    <t>Image pack, Video, Video carousel, Related searches</t>
  </si>
  <si>
    <t>Can I attach multiple offers to one sales funnel?</t>
  </si>
  <si>
    <t>Yes, you can include tiered pricing or multiple offers on a single page. You can add a Pricing Cards section to your funnel's sales page and set the CTA blocks in those cards to link to the corresponding checkout pages.</t>
  </si>
  <si>
    <t>kajabi pricing plans</t>
  </si>
  <si>
    <t>jobsdb.com</t>
  </si>
  <si>
    <t>5.4M</t>
  </si>
  <si>
    <t>kajabi reviews</t>
  </si>
  <si>
    <t>Navigational, Commercial</t>
  </si>
  <si>
    <t>Creating Interactive eLearning Videos with Pre-Recorded Voiceovers: A Guide for EdTech Startups in New York</t>
  </si>
  <si>
    <t>Sitelinks, AI Overview, Video, Video carousel, People also ask, Discussions and forums, Related searches, Ads middle</t>
  </si>
  <si>
    <t>seeklogo.com</t>
  </si>
  <si>
    <t>kajabi site</t>
  </si>
  <si>
    <t>https://theeduassist.com/blog/creating-interactive-elearning-videos-with-pre-recorded-voiceovers-a-guide-for-edtech-startups-in-new-york/</t>
  </si>
  <si>
    <t>Sitelinks, Video, Video carousel, People also ask, Related searches</t>
  </si>
  <si>
    <t>pitchbook.com</t>
  </si>
  <si>
    <t>What is a Kajabi sales funnel?</t>
  </si>
  <si>
    <t>kajabi vs kartra</t>
  </si>
  <si>
    <t>A guided sequence of pages, emails, and automations designed to convert visitors into customers and upsell them over time.</t>
  </si>
  <si>
    <t>new kajabi help</t>
  </si>
  <si>
    <t>kajabio</t>
  </si>
  <si>
    <t>cgi.com</t>
  </si>
  <si>
    <t>Leadership Course Creation on Kajabi for Coaching Businesses in Miami</t>
  </si>
  <si>
    <t>1.5M</t>
  </si>
  <si>
    <t>Sitelinks, Video, Video carousel, Knowledge panel, Related searches, Ads top, Ads bottom</t>
  </si>
  <si>
    <t>websites like kajabi</t>
  </si>
  <si>
    <t>https://theeduassist.com/blog/leadership-course-creation-on-kajabi-for-coaching-businesses-in-miami/</t>
  </si>
  <si>
    <t>customink.com</t>
  </si>
  <si>
    <t>2.4M</t>
  </si>
  <si>
    <t>Where do I start when building a funnel in Kajabi?</t>
  </si>
  <si>
    <t>alternatives to kajabi</t>
  </si>
  <si>
    <t>Define your goal, map the customer journey, create a pipeline (funnel) with a landing page, checkout, and follow-up emails, then connect automations.</t>
  </si>
  <si>
    <t>designrush.com</t>
  </si>
  <si>
    <t>639K</t>
  </si>
  <si>
    <t>best kajabi websites</t>
  </si>
  <si>
    <t>Professional Kajabi Designers in Perth for Scalable eLearning</t>
  </si>
  <si>
    <t>kajabi course templates free</t>
  </si>
  <si>
    <t>kajabi affiliate program</t>
  </si>
  <si>
    <t>gloucestershirelive.co.uk</t>
  </si>
  <si>
    <t>What is a Kajabi Pipeline?</t>
  </si>
  <si>
    <t>570K</t>
  </si>
  <si>
    <t>https://theeduassist.com/wp-admin/post.php?post=4311&amp;action=edit</t>
  </si>
  <si>
    <t>A pre-built funnel blueprint in Kajabi (e.g., Newsletter, Launch, or Product Launch) you can customize to fit your offer.</t>
  </si>
  <si>
    <t>Sitelinks, AI Overview, Image pack, Video, Video carousel, Related searches, Ads top, Ads bottom</t>
  </si>
  <si>
    <t>kajabi comparison</t>
  </si>
  <si>
    <t>inc.com</t>
  </si>
  <si>
    <t>9.4M</t>
  </si>
  <si>
    <t>best kajabi course templates</t>
  </si>
  <si>
    <t>kajabi course</t>
  </si>
  <si>
    <t>Ultimate LearnWorlds LMS Guide: How eLearning Businesses in Chicago Can Design Microlearning Courses</t>
  </si>
  <si>
    <t>Video, Video carousel, People also ask, Related searches, Ads bottom</t>
  </si>
  <si>
    <t>intef.es</t>
  </si>
  <si>
    <t>487K</t>
  </si>
  <si>
    <t>kajabi features</t>
  </si>
  <si>
    <t>https://theeduassist.com/blog/ultimate-learnworlds-lms-guide-how-elearning-businesses-in-chicago-can-design-microlearning-courses/</t>
  </si>
  <si>
    <t>internshala.com</t>
  </si>
  <si>
    <t>kajabi pipeline examples</t>
  </si>
  <si>
    <t>5.3M</t>
  </si>
  <si>
    <t>AI Overview, Video</t>
  </si>
  <si>
    <t>Commerical</t>
  </si>
  <si>
    <t>kajabi student login</t>
  </si>
  <si>
    <t>Ultimate Guide to AI Content Automation for Melbourne Course Creators</t>
  </si>
  <si>
    <t>meyka.com</t>
  </si>
  <si>
    <t>What is the first step to optimize my Kajabi landing page for conversions?</t>
  </si>
  <si>
    <t>301K</t>
  </si>
  <si>
    <t>Define your goal and target audience, then map your message to that audience—clear value proposition, benefits, and a single, prominent CTA.</t>
  </si>
  <si>
    <t>https://theeduassist.com/wp-admin/post.php?post=4341&amp;action=edit</t>
  </si>
  <si>
    <t>https://www.reddit.com/r/instructionaldesign/comments/1dzcwo2/comment/oeow4n3/?utm_source=share&amp;utm_medium=web3x&amp;utm_name=web3xcss&amp;utm_term=1&amp;utm_content=share_button</t>
  </si>
  <si>
    <t>aihr.com</t>
  </si>
  <si>
    <t>537K</t>
  </si>
  <si>
    <t>kajabi vs podia</t>
  </si>
  <si>
    <t>kajabi course template</t>
  </si>
  <si>
    <t>Are there limitations or downsides to using templates?</t>
  </si>
  <si>
    <t>What makes a strong CTA on a Kajabi landing page?</t>
  </si>
  <si>
    <t>Clarity, urgency, and relevance. Use action verbs, specify the outcome (e.g., “Get the Guide,” “Start Free Trial”), and place the CTA above the fold with a contrasting color.</t>
  </si>
  <si>
    <t>nextdoor.co.uk</t>
  </si>
  <si>
    <t>14.5M</t>
  </si>
  <si>
    <t>Sitelinks, Image, Image pack, Video, Video carousel, Related searches</t>
  </si>
  <si>
    <t>How to Design a Life &amp; Health Insurance Course:</t>
  </si>
  <si>
    <t>kajaby</t>
  </si>
  <si>
    <t>https://theeduassist.com/wp-admin/post.php?post=4368&amp;action=edit</t>
  </si>
  <si>
    <t>Sitelinks, Video, Knowledge panel, Related searches, Ads top, Ads bottom</t>
  </si>
  <si>
    <t>kajabi themes</t>
  </si>
  <si>
    <t>sigmalive.com</t>
  </si>
  <si>
    <t>2.6M</t>
  </si>
  <si>
    <t>skool vs kajabi</t>
  </si>
  <si>
    <t>Should I use video on my landing page, and where?</t>
  </si>
  <si>
    <t>Yes. Place a short explainer video near the top or in the hero, with a transcribed caption option. Videos should quickly convey value and demonstrate results.</t>
  </si>
  <si>
    <t>Sitelinks, AI Overview, Video, Video carousel, Short videos, Related searches</t>
  </si>
  <si>
    <t>stocktitan.net</t>
  </si>
  <si>
    <t>better than kajabi</t>
  </si>
  <si>
    <t>Ultimate Guide to Curriculum Design for Supply Chain Courses</t>
  </si>
  <si>
    <t>cheapest wix vs kajabi online course platform</t>
  </si>
  <si>
    <t>themuse.com</t>
  </si>
  <si>
    <t>https://theeduassist.com/wp-admin/post.php?post=4377&amp;action=edit</t>
  </si>
  <si>
    <t>How do I design a landing page in Kajabi?</t>
  </si>
  <si>
    <t>746K</t>
  </si>
  <si>
    <t>Sitelinks, AI Overview, Video, Video carousel, Related searches, Ads bottom</t>
  </si>
  <si>
    <t>Navigate: From your Kajabi Dashboard, go to Website &gt; Pages &gt; Landing Pages.Choose a Template: Select from Kajabi’s free library (sales pages, opt-ins, podcast links, waitlists) or start with a Blank Canvas.Customize: Click on any element (headlines, buttons, videos) to edit text, colors, and spacing in the drag-and-drop editor.Optimize: Always toggle to mobile view to adjust sizes and ensure it looks clean on mobile devices</t>
  </si>
  <si>
    <t>how much is kajabi per month</t>
  </si>
  <si>
    <t>Sitelinks, AI Overview, Video, People also ask, Related searches</t>
  </si>
  <si>
    <t>vermont.gov</t>
  </si>
  <si>
    <t>1.9M</t>
  </si>
  <si>
    <t>kajabi admin login</t>
  </si>
  <si>
    <t>kajabi website themes​</t>
  </si>
  <si>
    <t>Instructional Design Strategies for Course Creation for Real Estate Investors in New York</t>
  </si>
  <si>
    <t>glassdoor.ca</t>
  </si>
  <si>
    <t>How do I increase conversions on a Kajabi landing page?</t>
  </si>
  <si>
    <t>kajabi ai</t>
  </si>
  <si>
    <t>Remove Distractions: Hide the standard site header and footer on sales and opt-in pages so visitors focus solely on your goal.Craft a Strong Headline: Use a formula like "How to [Desired Outcome] without [Undesired Action]".Include Trust Signals: Add testimonials, guarantee badges, or social proof right before your final Call to Action (CTA) button.Make CTAs Stand Out: Use high-contrast colors for your buttons and use actionable text (e.g., "Start Your Free Trial" instead of "Submit")</t>
  </si>
  <si>
    <t>https://theeduassist.com/blog/instructional-design-strategies-for-course-creation-for-real-estate-investors-in-new-york/</t>
  </si>
  <si>
    <t>kajabi basic plan</t>
  </si>
  <si>
    <t>shrm.org</t>
  </si>
  <si>
    <t>kajabi email templates</t>
  </si>
  <si>
    <t>kajabi com login</t>
  </si>
  <si>
    <t>How do I set a landing page as my homepage?</t>
  </si>
  <si>
    <t>If you want visitors to see your new landing page immediately when they go to your URL:Go to Settings from your Kajabi Dashboard.Click Site Details.Scroll down to the Homepage dropdown menu.Select the landing page you want to display, then click Save</t>
  </si>
  <si>
    <t>Build Profitable Kajabi Courses in Canberra with Instructional Design(Part 1)</t>
  </si>
  <si>
    <t>yellowpages.com</t>
  </si>
  <si>
    <t>Sitelinks, Video, Video carousel, Discussions and forums, Related searches, Ads bottom</t>
  </si>
  <si>
    <t>https://theeduassist.com/wp-admin/post.php?post=4395&amp;action=edit</t>
  </si>
  <si>
    <t>atlascopco.com</t>
  </si>
  <si>
    <t>kajabi prices</t>
  </si>
  <si>
    <t>733K</t>
  </si>
  <si>
    <t>Sitelinks, AI Overview, Video, Video carousel, People also ask, Related searches, Ads bottom</t>
  </si>
  <si>
    <t>kajabi vs mighty networks</t>
  </si>
  <si>
    <t>Sitelinks, AI Overview, Image pack, Video, Video carousel, People also ask, Discussions and forums, Related searches, Ads bottom</t>
  </si>
  <si>
    <t>boston.gov</t>
  </si>
  <si>
    <t>1.2M</t>
  </si>
  <si>
    <t>kajabi:</t>
  </si>
  <si>
    <t>Kajabi Course Creation Guide for EdTech Startups in Miami: Why Hiring a Kajabi Expert Matters</t>
  </si>
  <si>
    <t>Sitelinks, Video, Video carousel, Short videos, People also ask, Related searches</t>
  </si>
  <si>
    <t>fastcompany.com</t>
  </si>
  <si>
    <t>submissions@fastcompany.com</t>
  </si>
  <si>
    <t>https://theeduassist.com/blog/kajabi-course-creation-guide-for-edtech-startups-in-miami-why-hiring-a-kajabi-expert-matters/</t>
  </si>
  <si>
    <t>learnworlds vs kajabi</t>
  </si>
  <si>
    <t>Sitelinks, AI Overview, Image pack, Video, Video carousel, People also ask, Related searches, Ads top, Ads bottom</t>
  </si>
  <si>
    <t>mighty networks vs kajabi</t>
  </si>
  <si>
    <t>glassdoor.fr</t>
  </si>
  <si>
    <t>Sitelinks, AI Overview, Image pack, Video, Video carousel, People also ask, Discussions and forums, Related searches</t>
  </si>
  <si>
    <t>1.7M</t>
  </si>
  <si>
    <t>new kajabi login</t>
  </si>
  <si>
    <t>Build Profitable Kajabi Courses in Canberra with Instructional Design(Part 2)</t>
  </si>
  <si>
    <t>sales funnel website template</t>
  </si>
  <si>
    <t xml:space="preserve">Transactional </t>
  </si>
  <si>
    <t>heygen.com</t>
  </si>
  <si>
    <t>https://theeduassist.com/wp-admin/post.php?post=4465&amp;action=edit</t>
  </si>
  <si>
    <t>18.5M</t>
  </si>
  <si>
    <t>red panda kajabi</t>
  </si>
  <si>
    <t>Transactional</t>
  </si>
  <si>
    <t>Video, People also ask, Related searches</t>
  </si>
  <si>
    <t>gohighlevel vs kajabi</t>
  </si>
  <si>
    <t>difference between click funnels and kajabi​</t>
  </si>
  <si>
    <t>huffingtonpost.co.uk</t>
  </si>
  <si>
    <t>Sitelinks, AI Overview, Image pack, Video, Video carousel, Related searches</t>
  </si>
  <si>
    <t>How to Launch a Kajabi Online Course in Florida: Best Practices for Video Editing and e-Learning Course Creation</t>
  </si>
  <si>
    <t>Sitelinks, AI Overview, Video, Related searches, Ads bottom</t>
  </si>
  <si>
    <t>sheffield.ac.uk</t>
  </si>
  <si>
    <t>kajabi funnel templates​</t>
  </si>
  <si>
    <t>how much is kajabi</t>
  </si>
  <si>
    <t>https://theeduassist.com/blog/how-to-launch-a-kajabi-online-course-in-florida-best-practices-for-video-editing-and-e-learning-course-creation/</t>
  </si>
  <si>
    <t>AI Overview, Video, Video carousel, Related searches, Ads middle</t>
  </si>
  <si>
    <t>articulate.com</t>
  </si>
  <si>
    <t>kajabi api</t>
  </si>
  <si>
    <t>4.1M</t>
  </si>
  <si>
    <t>kajabi funnel page templates​</t>
  </si>
  <si>
    <t>kajabi app for pc</t>
  </si>
  <si>
    <t>Sales Training Workbook vs Presentation Deck: Which Drives Better Results?</t>
  </si>
  <si>
    <t>safetyculture.com</t>
  </si>
  <si>
    <t>AI Overview, Video, Related searches, Ads middle</t>
  </si>
  <si>
    <t>kajabi branded app</t>
  </si>
  <si>
    <r>
      <rPr>
        <rFont val="Poppins"/>
        <color rgb="FF1155CC"/>
        <sz val="10.0"/>
        <u/>
      </rPr>
      <t>https://theeduassist.com/wp-admin/post.php?post=4475&amp;action=edit</t>
    </r>
    <r>
      <rPr>
        <rFont val="Poppins"/>
        <color rgb="FF0000FF"/>
        <sz val="10.0"/>
      </rPr>
      <t>t</t>
    </r>
  </si>
  <si>
    <t>kajabi mini-course funnel templates​</t>
  </si>
  <si>
    <t>Sitelinks, Image pack, Video, Video carousel, People also ask, Related searches</t>
  </si>
  <si>
    <t>erieri.com</t>
  </si>
  <si>
    <t>242K</t>
  </si>
  <si>
    <t>kajabi com</t>
  </si>
  <si>
    <t>Sitelinks, Video, Video carousel, Related searches, Ads bottom</t>
  </si>
  <si>
    <t>levels.fyi</t>
  </si>
  <si>
    <t>How to Build Engaging eLearning Courses in Sydney</t>
  </si>
  <si>
    <t>kajabi communities app</t>
  </si>
  <si>
    <t>add kajabi product to click funnels​</t>
  </si>
  <si>
    <t>https://theeduassist.com/wp-admin/post.php?post=4504&amp;action=edit</t>
  </si>
  <si>
    <t>kajabi community app</t>
  </si>
  <si>
    <t>procore.com</t>
  </si>
  <si>
    <t>7.5M</t>
  </si>
  <si>
    <t>how to add a kajabi product to click funnels​</t>
  </si>
  <si>
    <t>kajabi coupon code</t>
  </si>
  <si>
    <t>AI Overview, Image pack, Video, Video carousel, Related searches</t>
  </si>
  <si>
    <t>Ultimate Guide for Queensland Course Creators: eLearning Screencast Video Creation</t>
  </si>
  <si>
    <t>wanderboat.ai</t>
  </si>
  <si>
    <t>kajabi glassdoor</t>
  </si>
  <si>
    <t>Related searches</t>
  </si>
  <si>
    <t>https://theeduassist.com/blog/ultimate-guide-for-queensland-course-creators-elearning-screencast-video-creation/</t>
  </si>
  <si>
    <t>add a kajabi product to click funnels</t>
  </si>
  <si>
    <t>kajabi icon</t>
  </si>
  <si>
    <t>elearningindustry.com</t>
  </si>
  <si>
    <t>335K</t>
  </si>
  <si>
    <t>Image, Image pack, Video, Video carousel, People also ask, Related searches</t>
  </si>
  <si>
    <t>kajabi login admin</t>
  </si>
  <si>
    <t>Sitelinks, Video, Related searches, Ads top, Ads middle</t>
  </si>
  <si>
    <t>synthesia.io</t>
  </si>
  <si>
    <t>How to Design eLearning Workbooks for Masterclasses: Ultimate 2026 Curriculum Guide for California Course Creators</t>
  </si>
  <si>
    <t>AI Overview, Video, Video carousel, Short videos, People also ask, Related searches</t>
  </si>
  <si>
    <t>https://theeduassist.com/blog/how-to-design-elearning-workbooks-for-masterclasses-ultimate-2026-curriculum-guide-for-california-course-creators/</t>
  </si>
  <si>
    <t>kajabi payment</t>
  </si>
  <si>
    <t>edweek.org</t>
  </si>
  <si>
    <t>AI Overview, Video, Video carousel, People also ask, Related searches, Ads bottom, Ads middle</t>
  </si>
  <si>
    <t>sales funnel kajabi​</t>
  </si>
  <si>
    <t>kajabi payments</t>
  </si>
  <si>
    <t>AI Overview, Image pack, Video, Video carousel, People also ask, Related searches</t>
  </si>
  <si>
    <t>engineering.com</t>
  </si>
  <si>
    <t>How to Create Coaching Content Systems for Influencer Brands of Dallas,US</t>
  </si>
  <si>
    <t>314K</t>
  </si>
  <si>
    <t>https://theeduassist.com/wp-admin/post.php?post=4543&amp;action=edit</t>
  </si>
  <si>
    <t>kajabi sales funnel template​</t>
  </si>
  <si>
    <t>merca20.com</t>
  </si>
  <si>
    <t>using kajabi for sales funnel​</t>
  </si>
  <si>
    <t>moodle.com</t>
  </si>
  <si>
    <t>575K</t>
  </si>
  <si>
    <t>Ultimate TalentLMS Onboarding Framework for eLearning Creators in Ohio</t>
  </si>
  <si>
    <t xml:space="preserve">Keywords </t>
  </si>
  <si>
    <t>https://theeduassist.com/blog/ultimate-talentlms-onboarding-framework-for-elearning-creators-in-ohio/</t>
  </si>
  <si>
    <t>podbean.com</t>
  </si>
  <si>
    <t>4.5M</t>
  </si>
  <si>
    <t>taleo.net</t>
  </si>
  <si>
    <t>18.3M</t>
  </si>
  <si>
    <t>Creating Self-Help Online Courses in Ohio: The Ultimate Guide</t>
  </si>
  <si>
    <t>how to use kajabi like deadline funnel​</t>
  </si>
  <si>
    <t>https://theeduassist.com/blog/creating-self-help-online-courses-in-ohio-the-ultimate-guide/</t>
  </si>
  <si>
    <t>ucop.edu</t>
  </si>
  <si>
    <t>526K</t>
  </si>
  <si>
    <t>ukg.com</t>
  </si>
  <si>
    <t>How to Launch a 6-Week Online Course on a New LMS: Step-by-Step Setup Guide for Texas Creators</t>
  </si>
  <si>
    <t>usask.ca</t>
  </si>
  <si>
    <t>2.3M</t>
  </si>
  <si>
    <t>https://theeduassist.com/blog/how-to-launch-a-6-week-online-course-on-a-new-lms-step-by-step-setup-guide-for-texas-creators/</t>
  </si>
  <si>
    <t>kajabi website template​</t>
  </si>
  <si>
    <t>concur.com</t>
  </si>
  <si>
    <t>693K</t>
  </si>
  <si>
    <t>How to Turn Raw Videos into an Online Course Content: Stepwise Guide for California Creators</t>
  </si>
  <si>
    <t>https://theeduassist.com/blog/how-to-turn-raw-videos-into-an-online-course-content-stepwise-guide-for-california-creators/</t>
  </si>
  <si>
    <t>en-japan.com</t>
  </si>
  <si>
    <t>https://www.reddit.com/r/onlinecourses/comments/1sssora/comment/ohwkblp/?utm_source=share&amp;utm_medium=web3x&amp;utm_name=web3xcss&amp;utm_term=1&amp;utm_content=share_button</t>
  </si>
  <si>
    <t>fortunebusinessinsights.com</t>
  </si>
  <si>
    <t>605K</t>
  </si>
  <si>
    <t xml:space="preserve">Most hybrid yoga courses fail, and it's not the content </t>
  </si>
  <si>
    <t>gridinsoft.com</t>
  </si>
  <si>
    <t>kajabi change website theme​</t>
  </si>
  <si>
    <t>https://www.linkedin.com/posts/theeduassist_hybridlearning-yogateachertraining-instructionaldesign-activity-7445091989370519552--AW-?utm_source=share&amp;utm_medium=member_android&amp;rcm=ACoAAF_8k9UBKnS3dFz-4VY8K3yCcAZIFgLF49M</t>
  </si>
  <si>
    <t>insidehighered.com</t>
  </si>
  <si>
    <t>how do you change your website theme on kajabi​</t>
  </si>
  <si>
    <t>Canva Video Tutorials for Digital Products: A Complete Guide</t>
  </si>
  <si>
    <t>jobthai.com</t>
  </si>
  <si>
    <t>https://theeduassist.com/wp-admin/post.php?post=4574&amp;action=edit</t>
  </si>
  <si>
    <t>mews.com</t>
  </si>
  <si>
    <t>4.2M</t>
  </si>
  <si>
    <t>newswire.ca</t>
  </si>
  <si>
    <t>643K</t>
  </si>
  <si>
    <t>Educational HTML &amp; CSS Video Tutorials: A Complete Guide for Coaches:</t>
  </si>
  <si>
    <t>kajabi website design​</t>
  </si>
  <si>
    <t>https://theeduassist.com/wp-admin/post.php?post=4590&amp;action=edit</t>
  </si>
  <si>
    <t>peoplemanagingpeople.com</t>
  </si>
  <si>
    <t>105K</t>
  </si>
  <si>
    <t>poddtoppen.se</t>
  </si>
  <si>
    <t>Affiliate Marketing Strategy for Agencies in Orlando: Full Guide</t>
  </si>
  <si>
    <t>new kajabi website designers</t>
  </si>
  <si>
    <t>https://theeduassist.com/wp-admin/post.php?post=4603&amp;action=edit</t>
  </si>
  <si>
    <t>producthunt.com</t>
  </si>
  <si>
    <t>4.6M</t>
  </si>
  <si>
    <t>socialmediatoday.com</t>
  </si>
  <si>
    <t>design kajabi website​</t>
  </si>
  <si>
    <t>579K</t>
  </si>
  <si>
    <t>“How to Produce 20–40 Minute Coaching Videos from Long Scripts”</t>
  </si>
  <si>
    <t>tci-thaijo.org</t>
  </si>
  <si>
    <t>https://theeduassist.com/wp-admin/post.php?post=4612&amp;action=edit</t>
  </si>
  <si>
    <t>https://qr.ae/pFIwwD</t>
  </si>
  <si>
    <t>kajabi website design templates​</t>
  </si>
  <si>
    <r>
      <rPr>
        <rFont val="Poppins"/>
        <b/>
        <color rgb="FF1155CC"/>
        <sz val="10.0"/>
        <u/>
      </rPr>
      <t>https://www.reddit.com/r/elearning/comments/1sqtsbe/comment/ohlf10i/?utm_source=share&amp;utm_medium=web3x&amp;utm_name=web3xcss&amp;utm_term=1&amp;utm_content=share_button</t>
    </r>
    <r>
      <rPr>
        <rFont val="Poppins"/>
        <b/>
        <color rgb="FF1F1F1F"/>
        <sz val="10.0"/>
      </rPr>
      <t xml:space="preserve">    &amp; </t>
    </r>
    <r>
      <rPr>
        <rFont val="Poppins"/>
        <b/>
        <color rgb="FF1155CC"/>
        <sz val="10.0"/>
        <u/>
      </rPr>
      <t>https://www.reddit.com/r/onlinecourses/comments/1sxvxns/comment/oipw7je/?utm_source=share&amp;utm_medium=web3x&amp;utm_name=web3xcss&amp;utm_term=1&amp;utm_content=share_button</t>
    </r>
    <r>
      <rPr>
        <rFont val="Poppins"/>
        <b/>
        <color rgb="FF1F1F1F"/>
        <sz val="10.0"/>
      </rPr>
      <t xml:space="preserve"> </t>
    </r>
  </si>
  <si>
    <t>yourstory.com</t>
  </si>
  <si>
    <t>4.8M</t>
  </si>
  <si>
    <t>kajabi website designer​</t>
  </si>
  <si>
    <t>appadvice.com</t>
  </si>
  <si>
    <t>Ultimate Guide to Developing an eLearning Curriculum in Victoria</t>
  </si>
  <si>
    <t>86.4K</t>
  </si>
  <si>
    <r>
      <rPr>
        <rFont val="Arial"/>
        <color rgb="FF1155CC"/>
        <u/>
      </rPr>
      <t>Ultimate Guide to Developing an eLearning Curriculum in Victoria</t>
    </r>
  </si>
  <si>
    <t>brandsoftheworld.com</t>
  </si>
  <si>
    <t>607K</t>
  </si>
  <si>
    <t>kajabi website design for coaches​</t>
  </si>
  <si>
    <t>computerworld.com</t>
  </si>
  <si>
    <t>562K</t>
  </si>
  <si>
    <t>3/4/0226</t>
  </si>
  <si>
    <t>How to Create Course Pop-Ups in Chicago &amp; Perth (Best Practices)</t>
  </si>
  <si>
    <t>contactout.com</t>
  </si>
  <si>
    <t>6.3M</t>
  </si>
  <si>
    <t>https://theeduassist.com/wp-admin/post.php?post=4636&amp;action=edit</t>
  </si>
  <si>
    <t>global.toshiba</t>
  </si>
  <si>
    <t>424K</t>
  </si>
  <si>
    <t>santaclaracounty.gov</t>
  </si>
  <si>
    <t>Ultimate Guide to Udemy Video Editing with Canva &amp; Doodly</t>
  </si>
  <si>
    <t>752K</t>
  </si>
  <si>
    <t>kajabi website developer</t>
  </si>
  <si>
    <t>https://theeduassist.com/wp-admin/post.php?post=4648&amp;action=edit</t>
  </si>
  <si>
    <t>systeme.io</t>
  </si>
  <si>
    <t>9.6M</t>
  </si>
  <si>
    <t>abdn.ac.uk</t>
  </si>
  <si>
    <t>777K</t>
  </si>
  <si>
    <t>AI Automation Course Creation Guide for New York EdTech Startups</t>
  </si>
  <si>
    <t>ariva.de</t>
  </si>
  <si>
    <t>https://theeduassist.com/blog/ai-automation-course-creation-guide-for-new-york-edtech-startups/</t>
  </si>
  <si>
    <t>bbntimes.com</t>
  </si>
  <si>
    <t>71.6K</t>
  </si>
  <si>
    <t>cision.com</t>
  </si>
  <si>
    <t>691K</t>
  </si>
  <si>
    <t>coincodex.com</t>
  </si>
  <si>
    <t>Philosophy to Practice: Interactive Leadership Mastery with AI &amp; Technology</t>
  </si>
  <si>
    <t>kajabi sales funnel template</t>
  </si>
  <si>
    <t>https://theeduassist.com/wp-admin/post.php?post=4672&amp;action=edit</t>
  </si>
  <si>
    <t>credly.com</t>
  </si>
  <si>
    <t>en-gage.net</t>
  </si>
  <si>
    <t>kajabi sales funnel​</t>
  </si>
  <si>
    <t xml:space="preserve"> How to design a Hybrid Yoga Training Guide</t>
  </si>
  <si>
    <t>glassdoor.de</t>
  </si>
  <si>
    <t xml:space="preserve"> https://theeduassist.com/blog/how-to-design-a-hybrid-yoga-training-guide/</t>
  </si>
  <si>
    <t>glassdoor.sg</t>
  </si>
  <si>
    <t>Ultimate Excel Course Video Guide in Sydney, LA with TheEduAssist</t>
  </si>
  <si>
    <t>highspot.com</t>
  </si>
  <si>
    <t>https://theeduassist.com/uncategorized/ultimate-excel-course-video-guide-in-sydney-la-with-theeduassist/</t>
  </si>
  <si>
    <t>instantcheckmate.com</t>
  </si>
  <si>
    <t xml:space="preserve">Ultimate Guide to Promoting Ohio eLearning Business via YouTube
</t>
  </si>
  <si>
    <t>patsnap.com</t>
  </si>
  <si>
    <t>766K</t>
  </si>
  <si>
    <t>https://theeduassist.com/blog/how-to-create-a-youtube-channel-for-promoting-elearning-business-in-ohio-complete-2026-guide/</t>
  </si>
  <si>
    <t>https://web.facebook.com/groups/onlinecoursecommunityfornewbiesandbeginners/posts/4621895844704787/?comment_id=4628874590673579</t>
  </si>
  <si>
    <t>Kajabi Tree (Content Titles)</t>
  </si>
  <si>
    <t>theorg.com</t>
  </si>
  <si>
    <t>4.7M</t>
  </si>
  <si>
    <t>Informational + Commercial</t>
  </si>
  <si>
    <t>Professional Video Workshops for Kajabi, Skool &amp; Funnels in Australia</t>
  </si>
  <si>
    <t>360learning.com</t>
  </si>
  <si>
    <t>906K</t>
  </si>
  <si>
    <t>https://theeduassist.com/blog/professional-video-workshops-for-kajabi-skool-funnels-in-australia/</t>
  </si>
  <si>
    <t>sales funnel templates</t>
  </si>
  <si>
    <t>1.4k</t>
  </si>
  <si>
    <t>Description</t>
  </si>
  <si>
    <t>bechtel.com</t>
  </si>
  <si>
    <t>254K</t>
  </si>
  <si>
    <t>Discover Kajabi: The Most Popular Platform of eLearning world</t>
  </si>
  <si>
    <t>2026 Teachable Guide: How to Build &amp; Sell Online Courses as a California Creator</t>
  </si>
  <si>
    <t>bridgemi.com</t>
  </si>
  <si>
    <t>518K</t>
  </si>
  <si>
    <t>funnel templates</t>
  </si>
  <si>
    <t>Courses: Tools for building, hosting, and managing digital learning curriculum.
Coaching: Management for one-on-one or group coaching sessions and scheduling.
Community: Interactive spaces for student engagement, discussions, and networking.
Podcasts &amp; Newsletters: Content distribution channels for audio and recurring written updates.
Downloads: Hosting and delivery of digital assets (PDFs, templates, workbooks).</t>
  </si>
  <si>
    <t>1.5k</t>
  </si>
  <si>
    <t>https://theeduassist.com/blog/2026-teachable-guide-how-to-build-sell-online-courses-as-a-california-creator/</t>
  </si>
  <si>
    <r>
      <rPr>
        <rFont val="Poppins"/>
        <color rgb="FF0000FF"/>
        <sz val="10.0"/>
      </rPr>
      <t xml:space="preserve"> </t>
    </r>
    <r>
      <rPr>
        <rFont val="Poppins"/>
        <color rgb="FF1155CC"/>
        <sz val="10.0"/>
        <u/>
      </rPr>
      <t>https://qr.ae/pFhqxF</t>
    </r>
    <r>
      <rPr>
        <rFont val="Poppins"/>
        <color rgb="FF0000FF"/>
        <sz val="10.0"/>
      </rPr>
      <t xml:space="preserve"> </t>
    </r>
  </si>
  <si>
    <t>comparably.com</t>
  </si>
  <si>
    <t>910K</t>
  </si>
  <si>
    <t>How Successful Creators Scale Their Business Using Kajabi?</t>
  </si>
  <si>
    <t>Learn how creators use Kajabi to scale faster through courses, automations, memberships, funnels, and recurring revenue systems.</t>
  </si>
  <si>
    <t>funnel template</t>
  </si>
  <si>
    <t>1.7k</t>
  </si>
  <si>
    <t>glassdoor.com.mx</t>
  </si>
  <si>
    <t>Why Kajabi has a strong Domination on the Creator Economy?</t>
  </si>
  <si>
    <t>Advanced Tools
Branded App: Option to provide a native mobile experience for your audience.
Creator Studio: Specialized tools for content production.
Expert Services: Access to professional help for platform customization.
currently these are main branches on this software</t>
  </si>
  <si>
    <t>Ultimate Opigno LMS Course Development Tips for Businesses in Adelaide</t>
  </si>
  <si>
    <t>Strong Kajabi Integrations: Automate Your Entire Business at its best</t>
  </si>
  <si>
    <t>https://theeduassist.com/wp-admin/post.php?post=4719&amp;action=edit</t>
  </si>
  <si>
    <t>kentlive.news</t>
  </si>
  <si>
    <t>Contacts: A CRM to manage your student and lead database.
Assessments: Quizzes and surveys to gauge student progress or gather feedback.
Analytics &amp; Reports: Detailed data on sales, student engagement, and website traffic.</t>
  </si>
  <si>
    <t>https://www.linkedin.com/feed/update/urn:li:activity:7447433098369359873</t>
  </si>
  <si>
    <t>541K</t>
  </si>
  <si>
    <t>free sales funnel template</t>
  </si>
  <si>
    <t>The Ultimate Kajabi SEO Checklist for Online Course Websites</t>
  </si>
  <si>
    <t xml:space="preserve">
Website &amp; Design
Website &amp; Landing Pages: Drag-and-drop builders for your main site and high-converting sales pages.
Navigation &amp; Blog: Management of site menus and content marketing articles.
Media Library: Centralized storage for images, videos, and documents used across the site.</t>
  </si>
  <si>
    <t>michiganpublic.org</t>
  </si>
  <si>
    <t>884K</t>
  </si>
  <si>
    <t>AI Product Training Video Blueprint for Businesses in New York</t>
  </si>
  <si>
    <t>Kajabi Pricing Breakdown 2026: Plan that Gives the Best ROI</t>
  </si>
  <si>
    <t>Discover which Kajabi pricing plan delivers the best return on investment in 2026 by comparing features, automation tools, scalability, and long-term business value for creators and coaches.</t>
  </si>
  <si>
    <t>selectminds.com</t>
  </si>
  <si>
    <t>Is there any alternative to Kajabi,What is better than Kajabi?</t>
  </si>
  <si>
    <t>https://theeduassist.com/wp-admin/post.php?post=4748&amp;action=edit</t>
  </si>
  <si>
    <t>Several strong alternatives to Kajabi depending on your business goals, budget, and feature needs. Platforms like Thinkific, Teachable, Podia, and Circle are often considered better for specific use cases such as affordability, community building, flexibility, or course-focused learning experiences</t>
  </si>
  <si>
    <t>https://www.linkedin.com/feed/update/urn:li:activity:7448142709212696576</t>
  </si>
  <si>
    <t>shortform.com</t>
  </si>
  <si>
    <t>1.1M</t>
  </si>
  <si>
    <t>Kajabi Community Strong Features: The Future of Online Learning World</t>
  </si>
  <si>
    <t>Discover how Kajabi Communities combine engagement, memberships, discussions, and monetization tools to shape the future of interactive online learning.</t>
  </si>
  <si>
    <t>unglobalcompact.org</t>
  </si>
  <si>
    <t>201K</t>
  </si>
  <si>
    <t>Kajabi vs Competitors: The Ultimate Comparison for Course Creators 2026</t>
  </si>
  <si>
    <t>kajabi landing pages</t>
  </si>
  <si>
    <t>Compare Kajabi with top competitors like Thinkific, Teachable, Podia, and LearnWorlds to discover which platform offers the best tools for course creation, marketing, automation, and business growth in 2026.</t>
  </si>
  <si>
    <t>Skool Community Growth: 2026 Blueprint for High Engagement &amp; Management</t>
  </si>
  <si>
    <t xml:space="preserve">Informational + transcational </t>
  </si>
  <si>
    <t>Is Kajabi Really an All-in-One Platform? Full Breakdown of Its Marketing &amp; Automation Features</t>
  </si>
  <si>
    <t>zawya.com</t>
  </si>
  <si>
    <t>423K</t>
  </si>
  <si>
    <t>Marketing &amp; Automations
Universal Inbox: A centralized hub for managing communications across different channels.
Email Campaigns: Tools for broadcasting one-off emails or newsletters.
Funnels: Automated sales journeys designed to lead prospects to a purchase.
Automations: "If-this-then-that" workflows to automate repetitive tasks.
Events &amp; Forms: Management for live webinars/workshops and lead capture tools.</t>
  </si>
  <si>
    <t>https://theeduassist.com/blog/how-to-build-and-manage-a-high-engagement-skool-community-complete-2026-blueprint/</t>
  </si>
  <si>
    <t>https://qr.ae/pFppId</t>
  </si>
  <si>
    <t>https://www.reddit.com/r/elearning/comments/1sdy0yf/comment/oes1cbu/?utm_source=share&amp;utm_medium=mweb3x&amp;utm_name=mweb3xcss&amp;utm_term=1&amp;utm_content=share_button</t>
  </si>
  <si>
    <t>class.com</t>
  </si>
  <si>
    <t>kajabi landing page​</t>
  </si>
  <si>
    <t>Everything You Need to Know About Kajabi Pricing, Discounts, Billing &amp; Strong Affiliate Features</t>
  </si>
  <si>
    <t>kajabi coupon 
pricing 
invoices 
afflicate</t>
  </si>
  <si>
    <t>coachingfederation.org</t>
  </si>
  <si>
    <t>How to Turn a Video Creation Course Into a Handbook: Instructional Design Guide for 2026</t>
  </si>
  <si>
    <t>196K</t>
  </si>
  <si>
    <t>Thinkific vs. Kajabi: Which one is best or strong?</t>
  </si>
  <si>
    <t>Thinkific is better for affordable course creation and flexibility, while Kajabi is stronger for all-in-one marketing, automation, and scaling a creator business.</t>
  </si>
  <si>
    <t>landing page kajabi</t>
  </si>
  <si>
    <t>https://theeduassist.com/blog/how-to-turn-a-video-creation-course-into-a-handbook-instructional-design-guide-for-2026/</t>
  </si>
  <si>
    <t>cornerstoneondemand.com</t>
  </si>
  <si>
    <t>Best Kajabi Review: Is the HIGH PRICE Worth It?</t>
  </si>
  <si>
    <t>140K</t>
  </si>
  <si>
    <t>Kajabi delivers powerful all-in-one tools for courses, marketing, funnels, communities, and automation—making the high price worth it for serious creators who want to scale without managing multiple platforms.</t>
  </si>
  <si>
    <t>custom kajabi landing page</t>
  </si>
  <si>
    <t>dartconnect.com</t>
  </si>
  <si>
    <t>What is better, Kartra or Kajabi?</t>
  </si>
  <si>
    <t>1.8M</t>
  </si>
  <si>
    <t>Kartra is better for advanced funnels, automation, and marketing-heavy businesses, while Kajabi is stronger for course creators who want an easier all-in-one platform for content, coaching, and community building.</t>
  </si>
  <si>
    <t>Craft Training Modules for Ohio’s eLearning Academies: 2026 Focused Complete Guide</t>
  </si>
  <si>
    <t>Is Kajabi worth the money as a Strong LMS?</t>
  </si>
  <si>
    <t>Kajabi is worth the money as a strong LMS for creators, coaches, and digital businesses that need courses, marketing, funnels, automation, and community tools in one platform, though it may feel expensive for beginners or users needing advanced corporate LMS features.</t>
  </si>
  <si>
    <t>https://theeduassist.com/blog/training-modules-design-for-elearning-in-ohio-2026/</t>
  </si>
  <si>
    <t>eetimes.com</t>
  </si>
  <si>
    <t>223K</t>
  </si>
  <si>
    <t>evergreen.edu</t>
  </si>
  <si>
    <t>412K</t>
  </si>
  <si>
    <t>What are the best business uses of Kajabi?</t>
  </si>
  <si>
    <t xml:space="preserve">Digital marketing curriculum on Skool: How to build high value </t>
  </si>
  <si>
    <t>Advanced Tools
Branded App: Option to provide a native mobile experience for your audience.
Creator Studio: Specialized tools for content production.
Expert Services: Access to professional help for platform customization.</t>
  </si>
  <si>
    <t>kajabi landing page design​</t>
  </si>
  <si>
    <t>jobbkk.com</t>
  </si>
  <si>
    <t>https://theeduassist.com/uncategorized/digital-marketing-curriculum-on-skool-how-to-build-high-value/</t>
  </si>
  <si>
    <t>https://qr.ae/pFTB7f
https://qr.ae/pFTBNi
https://qr.ae/pFT3kk</t>
  </si>
  <si>
    <t>1M</t>
  </si>
  <si>
    <r>
      <rPr>
        <rFont val="Poppins"/>
        <color rgb="FF1155CC"/>
        <sz val="10.0"/>
        <u/>
      </rPr>
      <t>https://www.reddit.com/r/elearning/comments/1sgkwdv/comment/of5wn7s/?utm_source=share&amp;utm_medium=web3x&amp;utm_name=web3xcss&amp;utm_term=1&amp;utm_content=share_button</t>
    </r>
    <r>
      <rPr>
        <rFont val="Poppins"/>
        <color rgb="FF0000FF"/>
        <sz val="10.0"/>
      </rPr>
      <t xml:space="preserve"> 
</t>
    </r>
    <r>
      <rPr>
        <rFont val="Poppins"/>
        <color rgb="FF1155CC"/>
        <sz val="10.0"/>
        <u/>
      </rPr>
      <t>https://www.reddit.com/r/instructionaldesign/comments/1sfx2d0/comment/of631od/?utm_source=share&amp;utm_medium=web3x&amp;utm_name=web3xcss&amp;utm_term=1&amp;utm_content=share_buttonn</t>
    </r>
    <r>
      <rPr>
        <rFont val="Poppins"/>
        <color rgb="FF0000FF"/>
        <sz val="10.0"/>
      </rPr>
      <t xml:space="preserve"> 
</t>
    </r>
  </si>
  <si>
    <t>Is Kajabi Worth the Money? Strong Costs vs. Benefits Analysis</t>
  </si>
  <si>
    <t>n8n Automation Course Creation Opportunity for Creators in Florida</t>
  </si>
  <si>
    <t>kathimerini.com.cy</t>
  </si>
  <si>
    <t>Sales &amp; Financials
Payments &amp; Pricing: Setup for one-time payments, subscriptions, or payment plans.
Cart &amp; Invoices: Checkout experience management and automated billing records.
Coupons &amp; Affiliates: Promotional toolkits and tracking for partner-led sales.</t>
  </si>
  <si>
    <t>https://theeduassist.com/blog/guide-for-creating-an-n8n-automation-online-course-2026-in-florida/</t>
  </si>
  <si>
    <t>podnews.net</t>
  </si>
  <si>
    <t>168K</t>
  </si>
  <si>
    <t>provenexpert.com</t>
  </si>
  <si>
    <t>How to Become a Training Coordinator in 2026: Content and LMS Management Guide for Course Creators in Texas</t>
  </si>
  <si>
    <t>https://theeduassist.com/blog/how-to-become-a-training-coordinator-in-2026-content-and-lms-management-guide-for-course-creators-in-texas/</t>
  </si>
  <si>
    <t>https://qr.ae/pFhTKo</t>
  </si>
  <si>
    <t>https://pin.it/XCOeQ7kq6</t>
  </si>
  <si>
    <t>td.org</t>
  </si>
  <si>
    <t>171K</t>
  </si>
  <si>
    <t>thekrazycouponlady.com</t>
  </si>
  <si>
    <t>12.7M</t>
  </si>
  <si>
    <t xml:space="preserve"> AI HR Training Programs with 360Learning: A Practical Guide </t>
  </si>
  <si>
    <t>kajabi funnel builder​</t>
  </si>
  <si>
    <t>breezy.hr</t>
  </si>
  <si>
    <r>
      <rPr>
        <rFont val="Poppins"/>
        <color rgb="FF0000FF"/>
        <sz val="10.0"/>
      </rPr>
      <t xml:space="preserve"> </t>
    </r>
    <r>
      <rPr>
        <rFont val="Poppins"/>
        <color rgb="FF1155CC"/>
        <sz val="10.0"/>
        <u/>
      </rPr>
      <t>https://theeduassist.com/blog/ai-hr-training-programs-with-360learning-a-practical-guide/</t>
    </r>
  </si>
  <si>
    <t xml:space="preserve">https://qr.ae/pFpI4O
https://qr.ae/pFpImj
</t>
  </si>
  <si>
    <t>https://www.reddit.com/r/elearning/s/Q88ifoBLMx
https://www.reddit.com/r/edtech/s/SDnWiAWFNW
https://www.reddit.com/r/elearning/s/M0g6tBxkjg</t>
  </si>
  <si>
    <t>captivate.fm</t>
  </si>
  <si>
    <t>406K</t>
  </si>
  <si>
    <t>custom funnels</t>
  </si>
  <si>
    <t>The Ultimate Canva Tutorial Video Formula for Product Customization: TheEduAssist</t>
  </si>
  <si>
    <t>castbox.fm</t>
  </si>
  <si>
    <t>461K</t>
  </si>
  <si>
    <t>https://theeduassist.com/wp-admin/post.php?post=4811&amp;action=edit</t>
  </si>
  <si>
    <t>https://www.linkedin.com/feed/update/urn:li:activity:7448882582890577920</t>
  </si>
  <si>
    <t>constantcontact.com</t>
  </si>
  <si>
    <t>11.4M</t>
  </si>
  <si>
    <t>funnel pages</t>
  </si>
  <si>
    <t>1.1k</t>
  </si>
  <si>
    <t>Instructional Design for Leadership Training Programs in New York</t>
  </si>
  <si>
    <t>ezilon.com</t>
  </si>
  <si>
    <t>128K</t>
  </si>
  <si>
    <t>https://theeduassist.com/wp-admin/post.php?post=4824&amp;action=edit</t>
  </si>
  <si>
    <t>https://www.linkedin.com/feed/update/urn:li:activity:7449577155593764864</t>
  </si>
  <si>
    <t>glassdoor.com.ar</t>
  </si>
  <si>
    <t>533K</t>
  </si>
  <si>
    <t>kajabi funnels</t>
  </si>
  <si>
    <t>Navigational+Transational</t>
  </si>
  <si>
    <t>How to Create an AI eLearning Course That Sells: 2026 Ultimate Guide for New Creators in New York</t>
  </si>
  <si>
    <t>glassdoor.com.au</t>
  </si>
  <si>
    <t>https://theeduassist.com/blog/how-to-create-an-ai-elearning-course-that-sells-2026-ultimate-guide-for-new-creators-in-new-york/</t>
  </si>
  <si>
    <t>https://www.linkedin.com/feed/update/urn:li:activity:7448811673236230144</t>
  </si>
  <si>
    <t>https://pin.it/3axi1OOTI</t>
  </si>
  <si>
    <t>glassdoor.es</t>
  </si>
  <si>
    <t>glassdoor.ie</t>
  </si>
  <si>
    <t>858K</t>
  </si>
  <si>
    <t>kajabi vs wordpress</t>
  </si>
  <si>
    <t>360 to Skool Migration: Easy Guide for Course Transfer in 2026</t>
  </si>
  <si>
    <t>https://theeduassist.com/blog/360-to-skool-migration-easy-guide-for-course-transfer-in-2026/</t>
  </si>
  <si>
    <t>globalspec.com</t>
  </si>
  <si>
    <t>https://qr.ae/pFpYam
https://qr.ae/pFpYJN</t>
  </si>
  <si>
    <t>https://www.reddit.com/r/onlinecourses/s/vVqrA9UevZ</t>
  </si>
  <si>
    <t>320K</t>
  </si>
  <si>
    <t>kwork.ru</t>
  </si>
  <si>
    <t>3.8M</t>
  </si>
  <si>
    <t>How to Create a Self-Help eLearning Course That Sells in 2026: Ultimate Guide for Victoria Coaching Businesses</t>
  </si>
  <si>
    <t>medianama.com</t>
  </si>
  <si>
    <t>120K</t>
  </si>
  <si>
    <t>Important FAQs</t>
  </si>
  <si>
    <t>myftpupload.com</t>
  </si>
  <si>
    <t>https://theeduassist.com/blog/how-to-create-a-self-help-elearning-course-that-sells-in-2026-ultimate-guide-for-victoria-coaching-businesses/</t>
  </si>
  <si>
    <t>https://www.linkedin.com/feed/update/urn:li:activity:7449531772771606529</t>
  </si>
  <si>
    <r>
      <rPr>
        <rFont val="Poppins"/>
        <color rgb="FF1155CC"/>
        <sz val="10.0"/>
        <u/>
      </rPr>
      <t>https://pin.it/3dveJfvTq</t>
    </r>
    <r>
      <rPr>
        <rFont val="Poppins"/>
        <color rgb="FF0000FF"/>
        <sz val="10.0"/>
      </rPr>
      <t xml:space="preserve"> </t>
    </r>
  </si>
  <si>
    <t>kajabi marketing</t>
  </si>
  <si>
    <t>podtail.com</t>
  </si>
  <si>
    <t>How to Design Cybersecurity Awareness Training for Employees 2026</t>
  </si>
  <si>
    <t>retailgazette.co.uk</t>
  </si>
  <si>
    <t>237K</t>
  </si>
  <si>
    <t>Is Kajabi Worth the Money? A Honest Breakdown of Costs vs. Benefits</t>
  </si>
  <si>
    <t>https://theeduassist.com/wp-admin/post.php?post=4849&amp;action=edit</t>
  </si>
  <si>
    <t>kajabi marketing features​</t>
  </si>
  <si>
    <t>Kajabi Plans Explained: Which One is Right for Your Business?</t>
  </si>
  <si>
    <t>snazzymaps.com</t>
  </si>
  <si>
    <t>https://www.linkedin.com/feed/update/urn:li:activity:7449607359003537408</t>
  </si>
  <si>
    <t>602K</t>
  </si>
  <si>
    <t>Is Kajabi Beginner Friendly? What You Need to Know Before Buying</t>
  </si>
  <si>
    <t>toshiba.com</t>
  </si>
  <si>
    <t>446K</t>
  </si>
  <si>
    <t>Is there any alternative to Kajabi?</t>
  </si>
  <si>
    <t>How to Build a High-Engaging Online Community in Mighty Networks (2026)?</t>
  </si>
  <si>
    <t>does kajabi teach marketing​</t>
  </si>
  <si>
    <t>vyond.com</t>
  </si>
  <si>
    <t>611K</t>
  </si>
  <si>
    <t>What is better than Kajabi?</t>
  </si>
  <si>
    <t>https://theeduassist.com/wp-admin/post.php?post=4861&amp;action=edit</t>
  </si>
  <si>
    <t>https://www.reddit.com/r/instructionaldesign/comments/1sk6426/comment/og35c1q/?utm_source=share&amp;utm_medium=web3x&amp;utm_name=web3xcss&amp;utm_term=1&amp;utm_content=share_button</t>
  </si>
  <si>
    <t>https://www.linkedin.com/feed/update/urn:li:activity:7449954648926408704</t>
  </si>
  <si>
    <t>customer service values</t>
  </si>
  <si>
    <t>5 Best Online Course Platforms to Create &amp; Sell Your Courses?</t>
  </si>
  <si>
    <t>wpcomstaging.com</t>
  </si>
  <si>
    <t>Is there any alternative to Kajabi? - Digital Marketing Trends?</t>
  </si>
  <si>
    <t>Which Is Better for Effective Learning: Slides or Screen Recordings?</t>
  </si>
  <si>
    <t>educause.edu</t>
  </si>
  <si>
    <t>159K</t>
  </si>
  <si>
    <t>How does Kajabi compare with other platforms?</t>
  </si>
  <si>
    <t>https://theeduassist.com/wp-admin/post.php?post=4896&amp;action=edit</t>
  </si>
  <si>
    <t>askamanager.org</t>
  </si>
  <si>
    <t>How do New Kajabi and Teachable compare?</t>
  </si>
  <si>
    <t>bcs.org</t>
  </si>
  <si>
    <t>https://www.reddit.com/r/elearning/comments/1sjndoy/comment/og36q2u/?utm_source=share&amp;utm_medium=web3x&amp;utm_name=web3xcss&amp;utm_term=1&amp;utm_content=share_button</t>
  </si>
  <si>
    <t>186K</t>
  </si>
  <si>
    <t>https://www.linkedin.com/feed/update/urn:li:activity:7449950871829962752</t>
  </si>
  <si>
    <t>Kajabi vs Teachable: A Comprehensive Showdown - Bytefora?</t>
  </si>
  <si>
    <t>ceoworld.biz</t>
  </si>
  <si>
    <t>127K</t>
  </si>
  <si>
    <t>How to create High-Converting Digital marketing workshops on Skool (2026 Guide)</t>
  </si>
  <si>
    <t>dvm360.com</t>
  </si>
  <si>
    <t>260K</t>
  </si>
  <si>
    <t>https://theeduassist.com/blog/how-to-create-high-converting-digital-marketing-workshops-on-skool-2026-guide/</t>
  </si>
  <si>
    <r>
      <rPr>
        <rFont val="Poppins"/>
        <color rgb="FF0000FF"/>
        <sz val="10.0"/>
      </rPr>
      <t xml:space="preserve"> </t>
    </r>
    <r>
      <rPr>
        <rFont val="Poppins"/>
        <color rgb="FF1155CC"/>
        <sz val="10.0"/>
        <u/>
      </rPr>
      <t>https://www.reddit.com/r/onlinecourses/s/vVqrA9UevZ</t>
    </r>
  </si>
  <si>
    <r>
      <rPr>
        <rFont val="Poppins"/>
        <color rgb="FF0000FF"/>
        <sz val="10.0"/>
      </rPr>
      <t xml:space="preserve"> </t>
    </r>
    <r>
      <rPr>
        <rFont val="Poppins"/>
        <color rgb="FF1155CC"/>
        <sz val="10.0"/>
        <u/>
      </rPr>
      <t>https://www.linkedin.com/feed/update/urn:li:activity:7449426251951259649/?dashCommentUrn=urn%3Ali%3Afsd_comment%3A(7449461436969492480%2Curn%3Ali%3Aactivity%3A7449426251951259649)https://www.linkedin.com/feed/update/urn:li:activity:7449426251951259649/?dashCommentUrn=urn%3Ali%3Afsd_comment%3A(7449461436969492480%2Curn%3Ali%3Aactivity%3A7449426251951259649)</t>
    </r>
  </si>
  <si>
    <t>hcamag.com</t>
  </si>
  <si>
    <t>179K</t>
  </si>
  <si>
    <t>kajabi advanced automations​</t>
  </si>
  <si>
    <t>Is Kajabi a better platform?</t>
  </si>
  <si>
    <t>libsyn.com</t>
  </si>
  <si>
    <t xml:space="preserve">The Ultimate, Ohio Focused Blueprint for Building a Debate Training Program
</t>
  </si>
  <si>
    <t>https://theeduassist.com/blog/design-debate-training-program-in-ohio-2026/</t>
  </si>
  <si>
    <t>https://www.linkedin.com/feed/update/urn:li:activity:7449902988803895297</t>
  </si>
  <si>
    <t>marymount.edu</t>
  </si>
  <si>
    <t>Is Kajabi worth the money as an LMS?</t>
  </si>
  <si>
    <t>https://pin.it/3msdaGtQR</t>
  </si>
  <si>
    <t>kajabi automation​</t>
  </si>
  <si>
    <t>304K</t>
  </si>
  <si>
    <t>metricstream.com</t>
  </si>
  <si>
    <t>99.2K</t>
  </si>
  <si>
    <t>How to Build Learning Modules in HiBob LMS in Australia?</t>
  </si>
  <si>
    <t>kajabi automations</t>
  </si>
  <si>
    <t>https://theeduassist.com/wp-admin/post.php?post=4914&amp;action=edit</t>
  </si>
  <si>
    <t>https://www.reddit.com/r/elearning/comments/1slw0al/comment/oga6vaz/?utm_source=share&amp;utm_medium=web3x&amp;utm_name=web3xcss&amp;utm_term=1&amp;utm_content=share_button</t>
  </si>
  <si>
    <t>https://www.linkedin.com/feed/update/urn:li:activity:7450309485350281217</t>
  </si>
  <si>
    <t>newswire.com</t>
  </si>
  <si>
    <t>244K</t>
  </si>
  <si>
    <t>what are kajabi automations​</t>
  </si>
  <si>
    <t>outsourceaccelerator.com</t>
  </si>
  <si>
    <t>166K</t>
  </si>
  <si>
    <t>What is the most popular online course platform?</t>
  </si>
  <si>
    <t>AI-Driven E‑Learning Video Production for the Food Industry: Ultimate Guide</t>
  </si>
  <si>
    <t>kajabi automate digital product sales process​</t>
  </si>
  <si>
    <t>remotive.com</t>
  </si>
  <si>
    <t>767K</t>
  </si>
  <si>
    <t>https://theeduassist.com/blog/ai-driven-elearning-video-production-for-the-food-industry-ultimate-guide/</t>
  </si>
  <si>
    <t>https://www.reddit.com/r/instructionaldesign/comments/1sla1eb/comment/oga81f5/?utm_source=share&amp;utm_medium=web3x&amp;utm_name=web3xcss&amp;utm_term=1&amp;utm_content=share_button</t>
  </si>
  <si>
    <t>https://www.linkedin.com/feed/update/urn:li:activity:7450305710980075521</t>
  </si>
  <si>
    <t>reporter.com.cy</t>
  </si>
  <si>
    <t>586K</t>
  </si>
  <si>
    <t>Which platform is the best for online training?</t>
  </si>
  <si>
    <t>What is the best platform for selling online courses in 2019?</t>
  </si>
  <si>
    <t>speakerdeck.com</t>
  </si>
  <si>
    <t>How to build a transformational curriculum that actually works ( step-by-step)</t>
  </si>
  <si>
    <t>Which is the best eLearning platform in the world?</t>
  </si>
  <si>
    <t>https://theeduassist.com/blog/how-to-build-a-transformational-curriculum-that-actually-works-step-by-step/</t>
  </si>
  <si>
    <t>thomsonlocal.com</t>
  </si>
  <si>
    <t>https://www.reddit.com/r/elearning/s/gnnCvEyh5u</t>
  </si>
  <si>
    <t>410K</t>
  </si>
  <si>
    <t>https://www.linkedin.com/feed/update/urn:li:ugcPost:7448787510857719808/?dashCommentUrn=urn%3Ali%3Afsd_comment%3A(7449814108515803136%2Curn%3Ali%3AugcPost%3A7448787510857719808)</t>
  </si>
  <si>
    <t>What are the best platforms for hosting an online community?</t>
  </si>
  <si>
    <t>tri-c.edu</t>
  </si>
  <si>
    <t>497K</t>
  </si>
  <si>
    <t xml:space="preserve">How to create self-guided learning experiences in Google Classroom </t>
  </si>
  <si>
    <t>trainingmag.com</t>
  </si>
  <si>
    <t>32.6K</t>
  </si>
  <si>
    <t>kajabi pipeline​</t>
  </si>
  <si>
    <t>https://theeduassist.com/blog/how-to-create-self-guided-learning-experiences-in-google-classroom/</t>
  </si>
  <si>
    <t>https://www.reddit.com/r/elearning/s/mSW4cob1p2</t>
  </si>
  <si>
    <t>https://www.linkedin.com/feed/update/urn:li:activity:7449863526363504640/?dashCommentUrn=urn%3Ali%3Afsd_comment%3A%287450150757032415232%2Curn%3Ali%3Aactivity%3A7449863526363504640%29</t>
  </si>
  <si>
    <t>edn.com</t>
  </si>
  <si>
    <t>214K</t>
  </si>
  <si>
    <t>The Ultimate Blueprint for Creating Interactive eLearning Course in Florida</t>
  </si>
  <si>
    <t>grcc.edu</t>
  </si>
  <si>
    <t>321K</t>
  </si>
  <si>
    <t>https://theeduassist.com/blog/guide-for-interactive-elearning-course-2026-florida-creators/</t>
  </si>
  <si>
    <t>https://qr.ae/pFILw3</t>
  </si>
  <si>
    <t>https://www.linkedin.com/feed/update/urn:li:activity:7450250836829519872</t>
  </si>
  <si>
    <t>https://pin.it/67SRbzJVp</t>
  </si>
  <si>
    <t>hotelcareer.de</t>
  </si>
  <si>
    <t>how to create evergreen pipeline in kajabi</t>
  </si>
  <si>
    <t>How to Build a Real Estate Virtual Strategy with Instructional Design?</t>
  </si>
  <si>
    <t>leadiq.com</t>
  </si>
  <si>
    <t>delete a pipeline in kajabi​</t>
  </si>
  <si>
    <t>https://theeduassist.com/blog/how-to-build-a-real-estate-virtual-strategy-with-instructional-design/</t>
  </si>
  <si>
    <t>https://www.reddit.com/r/instructionaldesign/comments/1smne80/comment/oghfkal/?utm_source=share&amp;utm_medium=web3x&amp;utm_name=web3xcss&amp;utm_term=1&amp;utm_content=share_button</t>
  </si>
  <si>
    <t>learnworlds.com</t>
  </si>
  <si>
    <t>https://www.facebook.com/share/p/189MTYr3PF/</t>
  </si>
  <si>
    <t>https://www.instagram.com/p/DXO8UZ8gsNW/?utm_source=ig_web_copy_link&amp;igsh=MzRlODBiNWFlZA==</t>
  </si>
  <si>
    <t>https://www.linkedin.com/feed/update/urn:li:activity:7450679427669200896</t>
  </si>
  <si>
    <t>mindmanager.com</t>
  </si>
  <si>
    <t>118K</t>
  </si>
  <si>
    <t>duplicate a pipeline kajabi​</t>
  </si>
  <si>
    <t>Proven Instructional Design Secrets to Create Courses That Actually Convert</t>
  </si>
  <si>
    <t>multivu.com</t>
  </si>
  <si>
    <t>67K</t>
  </si>
  <si>
    <t>https://theeduassist.com/uncategorized/proven-instructional-design-secrets-to-create-courses-that-actually-convert/</t>
  </si>
  <si>
    <t>https://www.reddit.com/r/instructionaldesign/comments/1sezyl9/comment/oghh2qh/?utm_source=share&amp;utm_medium=web3x&amp;utm_name=web3xcss&amp;utm_term=1&amp;utm_content=share_button</t>
  </si>
  <si>
    <t>kajabi+pipeline+examples</t>
  </si>
  <si>
    <t>https://www.linkedin.com/feed/update/urn:li:activity:7450668102230659072</t>
  </si>
  <si>
    <r>
      <rPr>
        <rFont val="Arial"/>
        <color rgb="FF1155CC"/>
        <sz val="11.0"/>
        <u/>
      </rPr>
      <t>scoop.it</t>
    </r>
    <r>
      <rPr>
        <rFont val="Arial"/>
        <color rgb="FF0000FF"/>
        <sz val="11.0"/>
      </rPr>
      <t xml:space="preserve"> </t>
    </r>
  </si>
  <si>
    <t>How to create Engaging Video Seminars on Spotlightr ( step-by-step guide)</t>
  </si>
  <si>
    <t>https://theeduassist.com/blog/how-to-create-engaging-video-seminars-on-spotlightr-step-by-step-guide/</t>
  </si>
  <si>
    <t>https://www.reddit.com/r/edtech/s/Miale6AsvK</t>
  </si>
  <si>
    <t>The Ultimate Guide to Launching a 6-Week Online Course on New LMS in Tasmania</t>
  </si>
  <si>
    <t>simpleshow.com</t>
  </si>
  <si>
    <t>148K</t>
  </si>
  <si>
    <t>https://theeduassist.com/blog/launch-6-week-online-course-on-new-lms-in-tasmania/</t>
  </si>
  <si>
    <t>https://www.linkedin.com/feed/update/urn:li:activity:7450622093026652161</t>
  </si>
  <si>
    <t>swapcard.com</t>
  </si>
  <si>
    <t>275K</t>
  </si>
  <si>
    <t>thriveglobal.com</t>
  </si>
  <si>
    <t>139K</t>
  </si>
  <si>
    <t>Powerful Executive Assistant Training Review: That Actually Improves Results</t>
  </si>
  <si>
    <t>kajabi email marketing</t>
  </si>
  <si>
    <t>https://theeduassist.com/wp-admin/post.php?post=5029&amp;action=edit</t>
  </si>
  <si>
    <t>https://www.reddit.com/r/elearning/comments/1sn5ncq/comment/ogobv0b/?utm_source=share&amp;utm_medium=web3x&amp;utm_name=web3xcss&amp;utm_term=1&amp;utm_content=share_button</t>
  </si>
  <si>
    <t>https://www.facebook.com/share/p/18Nxvq4Qzb/</t>
  </si>
  <si>
    <t>https://www.linkedin.com/feed/update/urn:li:activity:7451064633936834560</t>
  </si>
  <si>
    <t>topworkplaces.com</t>
  </si>
  <si>
    <t>51.5K</t>
  </si>
  <si>
    <t>trainingindustry.com</t>
  </si>
  <si>
    <t>kajabimail</t>
  </si>
  <si>
    <t>66.9K</t>
  </si>
  <si>
    <t>6 Critical Reasons Leadership Training Fails:How to Fix Them Fast?</t>
  </si>
  <si>
    <t>https://theeduassist.com/blog/6-critical-reasons-leadership-training-failshow-to-fix-them-fast/</t>
  </si>
  <si>
    <t>https://www.reddit.com/r/instructionaldesign/comments/1sn9rlo/comment/ogocz25/?utm_source=share&amp;utm_medium=web3x&amp;utm_name=web3xcss&amp;utm_term=1&amp;utm_content=share_button</t>
  </si>
  <si>
    <t>welcometosheffield.co.uk</t>
  </si>
  <si>
    <t>https://www.facebook.com/share/p/1GW96PkT3E/</t>
  </si>
  <si>
    <t>92.4K</t>
  </si>
  <si>
    <t>https://www.instagram.com/p/DXQOW-BEd2J/?utm_source=ig_web_copy_link&amp;igsh=NTc4MTIwNjQ2YQ==</t>
  </si>
  <si>
    <t>https://www.linkedin.com/feed/update/urn:li:activity:7451045585698197504</t>
  </si>
  <si>
    <t>can you email market in kajabi​</t>
  </si>
  <si>
    <t>worksourcewa.com</t>
  </si>
  <si>
    <t>282K</t>
  </si>
  <si>
    <t>The Ultimate 6-Step Kajabi Blueprint for Building a Leadership Training Program in Florida</t>
  </si>
  <si>
    <t>email marketing kajabi​</t>
  </si>
  <si>
    <t>neverbounce.com</t>
  </si>
  <si>
    <t>770K</t>
  </si>
  <si>
    <t>https://theeduassist.com/wp-admin/post.php?post=5026&amp;action=edit</t>
  </si>
  <si>
    <t>https://www.linkedin.com/feed/update/urn:li:activity:7450985319312711680</t>
  </si>
  <si>
    <t>aktiencheck.de</t>
  </si>
  <si>
    <t>338K</t>
  </si>
  <si>
    <t>is kajabi good for email marketing​</t>
  </si>
  <si>
    <t xml:space="preserve">Ultimate Guide to Creating an AI-Powered Roulette and Blackjack Course </t>
  </si>
  <si>
    <t>blogs.ubc.ca</t>
  </si>
  <si>
    <t>257K</t>
  </si>
  <si>
    <t>https://theeduassist.com/blog/ultimate-guide-to-creating-an-ai-powered-roulette-blackjack-course/</t>
  </si>
  <si>
    <t xml:space="preserve"> https://www.reddit.com/r/onlinecourses/s/HWp06rJSHU</t>
  </si>
  <si>
    <r>
      <rPr>
        <rFont val="Poppins"/>
        <color rgb="FF0000FF"/>
        <sz val="10.0"/>
      </rPr>
      <t xml:space="preserve"> </t>
    </r>
    <r>
      <rPr>
        <rFont val="Poppins"/>
        <color rgb="FF1155CC"/>
        <sz val="10.0"/>
        <u/>
      </rPr>
      <t>https://www.linkedin.com/feed/update/urn:li:activity:7450754712502484992/?dashCommentUrn=urn%3Ali%3Afsd_comment%3A%287450906517119131648%2Curn%3Ali%3Aactivity%3A7450754712502484992%29
https://www.linkedin.com/feed/update/urn:li:ugcPost:7450880757801205760/?dashCommentUrn=urn%3Ali%3Afsd_comment%3A%287450897584648540160%2Curn%3Ali%3AugcPost%3A7450880757801205760%29</t>
    </r>
  </si>
  <si>
    <t>builtinsf.com</t>
  </si>
  <si>
    <t>downradar.ru</t>
  </si>
  <si>
    <t>364K</t>
  </si>
  <si>
    <t>How to Turn PDFs into High-Converting Courses That Actually Sell</t>
  </si>
  <si>
    <t>https://theeduassist.com/uncategorized/how-to-turn-pdfs-into-high-converting-courses-that-actually-sell/</t>
  </si>
  <si>
    <t>https://www.reddit.com/r/elearning/comments/1snx8uz/comment/ogulsur/?utm_source=share&amp;utm_medium=web3x&amp;utm_name=web3xcss&amp;utm_term=1&amp;utm_content=share_button</t>
  </si>
  <si>
    <t>engageforsuccess.org</t>
  </si>
  <si>
    <t>https://www.facebook.com/share/p/18Zb99dbjq/</t>
  </si>
  <si>
    <t>https://www.instagram.com/p/DXSyev5E6lL/?utm_source=ig_web_copy_link&amp;igsh=MzRlODBiNWFlZA==</t>
  </si>
  <si>
    <t>8K</t>
  </si>
  <si>
    <t>https://www.linkedin.com/feed/update/urn:li:activity:7451419299094708224</t>
  </si>
  <si>
    <t>kajabi gamification​</t>
  </si>
  <si>
    <t>glueup.com</t>
  </si>
  <si>
    <t>799K</t>
  </si>
  <si>
    <t>Stop Ineffective Training: How to Build Uplifting eLearning Modules?</t>
  </si>
  <si>
    <t>growthengineering.co.uk</t>
  </si>
  <si>
    <t>kajabi quizzes</t>
  </si>
  <si>
    <t>25.8K</t>
  </si>
  <si>
    <t>https://theeduassist.com/blog/stop-ineffective-training-how-to-build-uplifting-elearning-modules/</t>
  </si>
  <si>
    <t>https://www.facebook.com/share/p/18MPi9Pg3G/</t>
  </si>
  <si>
    <t>https://www.instagram.com/p/DXUAAzTiKsJ/?utm_source=ig_web_copy_link&amp;igsh=MzRlODBiNWFlZA==</t>
  </si>
  <si>
    <t>What is the best Kajabi gamification plugin for online courses?</t>
  </si>
  <si>
    <t>hawaiipublicradio.org</t>
  </si>
  <si>
    <t>189K</t>
  </si>
  <si>
    <t>hub.biz</t>
  </si>
  <si>
    <t>506K</t>
  </si>
  <si>
    <t>2026 Ultimate Guide to Designing an ‘AI for Everyone’ Course</t>
  </si>
  <si>
    <t>myamericannurse.com</t>
  </si>
  <si>
    <t>96.8K</t>
  </si>
  <si>
    <t>https://theeduassist.com/blog/design-an-ai-for-everyone-course/</t>
  </si>
  <si>
    <t>https://www.linkedin.com/feed/update/urn:li:activity:7451311982554714112</t>
  </si>
  <si>
    <t>nasscom.in</t>
  </si>
  <si>
    <t>151K</t>
  </si>
  <si>
    <t>How to Transform Passive Lessons into Interactive LearnDash Courses</t>
  </si>
  <si>
    <t>parsons.com</t>
  </si>
  <si>
    <t>221K</t>
  </si>
  <si>
    <t>https://theeduassist.com/blog/how-to-transform-passive-lessons-into-interactive-learndash-courses/</t>
  </si>
  <si>
    <t>https://www.reddit.com/r/elearning/s/E9OzN90PE7</t>
  </si>
  <si>
    <t>https://www.linkedin.com/feed/update/urn:li:activity:7450928563584778240/?dashCommentUrn=urn%3Ali%3Afsd_comment%3A%287451239156615311360%2Curn%3Ali%3Aactivity%3A7450928563584778240%29</t>
  </si>
  <si>
    <t>peekyou.com</t>
  </si>
  <si>
    <t>981K</t>
  </si>
  <si>
    <t>prnewswire.co.uk</t>
  </si>
  <si>
    <t>92.2K</t>
  </si>
  <si>
    <t>Thrilling Thinkific Courses that Learners of US Actually Complete</t>
  </si>
  <si>
    <t>https://theeduassist.com/wp-admin/post.php?post=5117&amp;action=edit</t>
  </si>
  <si>
    <t>https://qr.ae/pF2s4Y</t>
  </si>
  <si>
    <t>https://www.reddit.com/r/instructionaldesign/comments/1speu4h/comment/oh813u6/?utm_source=share&amp;utm_medium=web3x&amp;utm_name=web3xcss&amp;utm_term=1&amp;utm_content=share_button</t>
  </si>
  <si>
    <t>https://www.facebook.com/share/p/18Ha5i7HLL/</t>
  </si>
  <si>
    <t>sitecore.com</t>
  </si>
  <si>
    <t>https://www.instagram.com/p/DXWgnh1jWQt/?utm_source=ig_web_copy_link&amp;igsh=NTc4MTIwNjQ2YQ==</t>
  </si>
  <si>
    <t>194K</t>
  </si>
  <si>
    <t>skillsoft.com</t>
  </si>
  <si>
    <t>265K</t>
  </si>
  <si>
    <t>Thrilled eLearning Videos for Students &amp; Teachers who Actually Love</t>
  </si>
  <si>
    <t>skrapp.io</t>
  </si>
  <si>
    <t>https://theeduassist.com/wp-admin/post.php?post=5104&amp;action=edit</t>
  </si>
  <si>
    <t>702K</t>
  </si>
  <si>
    <t>https://www.reddit.com/r/elearning/comments/1sqhvpn/comment/oh7z71p/?utm_source=share&amp;utm_medium=web3x&amp;utm_name=web3xcss&amp;utm_term=1&amp;utm_content=share_button</t>
  </si>
  <si>
    <t>https://www.facebook.com/share/p/16nqq36wVB/</t>
  </si>
  <si>
    <t>stockwatch.com</t>
  </si>
  <si>
    <t>318K</t>
  </si>
  <si>
    <t>2026 Guide to Creating Professional Online Course Websites in Victoria</t>
  </si>
  <si>
    <t>streetinsider.com</t>
  </si>
  <si>
    <t>https://theeduassist.com/wp-admin/post.php?post=5126&amp;action=edit</t>
  </si>
  <si>
    <t>https://qr.ae/pFGo3W</t>
  </si>
  <si>
    <t>https://www.reddit.com/r/Entrepreneurship/comments/1qb8ziw/comment/ohiieaf/?utm_source=share&amp;utm_medium=web3x&amp;utm_name=web3xcss&amp;utm_term=1&amp;utm_content=share_button</t>
  </si>
  <si>
    <t>https://www.linkedin.com/feed/update/urn:li:activity:7452091144274104320</t>
  </si>
  <si>
    <t>theoaklandpress.com</t>
  </si>
  <si>
    <t>209K</t>
  </si>
  <si>
    <t>virtualvocations.com</t>
  </si>
  <si>
    <t>690K</t>
  </si>
  <si>
    <t>How to sell online courses that Actually Converts</t>
  </si>
  <si>
    <t>clearlyrated.com</t>
  </si>
  <si>
    <t>85.3K</t>
  </si>
  <si>
    <t>https://theeduassist.com/blog/how-to-sell-online-courses-that-actually-convert/</t>
  </si>
  <si>
    <t>https://www.reddit.com/r/elearning/s/v7imD9SVfd</t>
  </si>
  <si>
    <t>https://www.linkedin.com/feed/update/urn:li:ugcPost:7451903363429937154/?dashCommentUrn=urn%3Ali%3Afsd_comment%3A%287451993748475027456%2Curn%3Ali%3AugcPost%3A7451903363429937154%29</t>
  </si>
  <si>
    <t>dawsoncollege.qc.ca</t>
  </si>
  <si>
    <t>803K</t>
  </si>
  <si>
    <t>faradars.org</t>
  </si>
  <si>
    <t>Ultimate Thrilling Canva Development and Design Support: that Sell</t>
  </si>
  <si>
    <t>107K</t>
  </si>
  <si>
    <t>https://theeduassist.com/wp-admin/post.php?post=5136&amp;action=edit</t>
  </si>
  <si>
    <t>hci.org</t>
  </si>
  <si>
    <t>17.6K</t>
  </si>
  <si>
    <r>
      <rPr>
        <rFont val="Poppins"/>
        <b/>
        <color rgb="FF1155CC"/>
        <sz val="11.0"/>
        <u/>
      </rPr>
      <t>https://www.reddit.com/r/elearning/comments/1sqtsbe/comment/ohlf10i/?utm_source=share&amp;utm_medium=web3x&amp;utm_name=web3xcss&amp;utm_term=1&amp;utm_content=share_button</t>
    </r>
    <r>
      <rPr>
        <rFont val="Poppins"/>
        <b/>
        <color rgb="FF1F1F1F"/>
        <sz val="11.0"/>
      </rPr>
      <t xml:space="preserve"> </t>
    </r>
  </si>
  <si>
    <t>https://www.instagram.com/p/DXbvlxqjPgK/?utm_source=ig_web_copy_link&amp;igsh=NTc4MTIwNjQ2YQ==</t>
  </si>
  <si>
    <t>https://www.linkedin.com/feed/update/urn:li:activity:7452514013470666753</t>
  </si>
  <si>
    <t>insights.com</t>
  </si>
  <si>
    <t>57.5K</t>
  </si>
  <si>
    <t>How to build Cybersecurity Curriculum Design Course:that actually encourage</t>
  </si>
  <si>
    <t>ndm.edu</t>
  </si>
  <si>
    <t>69.2K</t>
  </si>
  <si>
    <t>https://theeduassist.com/blog/build-a-cybersecurity-course-in-2026-scorm-and-instructional-design-guide/</t>
  </si>
  <si>
    <t>https://www.linkedin.com/feed/update/urn:li:activity:7452288074367004672</t>
  </si>
  <si>
    <t>https://www.pinterest.com/pin/1103311608733660278/</t>
  </si>
  <si>
    <t>raindrop.io</t>
  </si>
  <si>
    <t>How to win at Digital product creation in 2026</t>
  </si>
  <si>
    <t>c4</t>
  </si>
  <si>
    <t>https://theeduassist.com/blog/how-to-win-at-digital-product-creation-in-2026/</t>
  </si>
  <si>
    <t>https://qr.ae/pFN9vz
https://qr.ae/pFN9oU
https://qr.ae/pFN9wL</t>
  </si>
  <si>
    <t>https://www.reddit.com/r/elearning/comments/1sqhvpn/comment/oh84g9v/?utm_source=share&amp;utm_medium=web3x&amp;utm_name=web3xcss&amp;utm_term=1&amp;utm_content=share_button</t>
  </si>
  <si>
    <t>smallbiztrends.com</t>
  </si>
  <si>
    <t>113K</t>
  </si>
  <si>
    <t>speexx.com</t>
  </si>
  <si>
    <t>332K</t>
  </si>
  <si>
    <t>Build a thrilling Leadership Training System That Actually delighted</t>
  </si>
  <si>
    <t>tidsskrift.dk</t>
  </si>
  <si>
    <t>188K</t>
  </si>
  <si>
    <t>https://theeduassist.com/wp-admin/post.php?post=5143&amp;action=edit</t>
  </si>
  <si>
    <t>https://www.reddit.com/r/canva/comments/1ssd2jo/ultimate_thrilling_canva_development_and_design/?utm_source=share&amp;utm_medium=web3x&amp;utm_name=web3xcss&amp;utm_term=1&amp;utm_content=share_button</t>
  </si>
  <si>
    <t>https://www.facebook.com/share/p/1AhDFMZgTW/</t>
  </si>
  <si>
    <t>https://www.instagram.com/p/DXb1O0JAR0s/?utm_source=ig_web_copy_link&amp;igsh=NTc4MTIwNjQ2YQ==</t>
  </si>
  <si>
    <t>https://www.linkedin.com/posts/theeduassist_leadershiptraining-l-kajabitheeduassist-activity-7452868849621778434-RzfG?utm_source=share&amp;utm_medium=member_desktop&amp;rcm=ACoAACFzvGcBoxHTtMZR4w9XKdY9vTrWuTA8rAQ</t>
  </si>
  <si>
    <t>timetoast.com</t>
  </si>
  <si>
    <t>239K</t>
  </si>
  <si>
    <t>wrksolutions.com</t>
  </si>
  <si>
    <t>83.1K</t>
  </si>
  <si>
    <t>Want Strong Case Management Training?Use This Design for US,Australia</t>
  </si>
  <si>
    <t>https://theeduassist.com/wp-admin/post.php?post=5163&amp;action=edit</t>
  </si>
  <si>
    <t>https://www.reddit.com/r/elearning/comments/1ssbw5l/comment/ohl46wz/?utm_source=share&amp;utm_medium=web3x&amp;utm_name=web3xcss&amp;utm_term=1&amp;utm_content=share_button</t>
  </si>
  <si>
    <t>https://www.facebook.com/share/p/1PUYQqtHSC/</t>
  </si>
  <si>
    <t>prospeo.io</t>
  </si>
  <si>
    <t>https://www.instagram.com/p/DXdA9XLgWDt/?utm_source=ig_web_copy_link&amp;igsh=NTc4MTIwNjQ2YQ==</t>
  </si>
  <si>
    <t>601K</t>
  </si>
  <si>
    <t>https://www.linkedin.com/posts/theeduassist_casemanagement-instructionaldesign-healthcaretraining-activity-7452838656647557120-ovLl?utm_source=share&amp;utm_medium=member_desktop&amp;rcm=ACoAACFzvGcBoxHTtMZR4w9XKdY9vTrWuTA8rAQ</t>
  </si>
  <si>
    <t>sitelike.org</t>
  </si>
  <si>
    <t>684K</t>
  </si>
  <si>
    <t xml:space="preserve">The Complete 2026 Guide to Designing an Interactive Bible eLearning Course
</t>
  </si>
  <si>
    <t>businessinsurance.com</t>
  </si>
  <si>
    <t>79.7K</t>
  </si>
  <si>
    <t>https://theeduassist.com/blog/how-to-create-an-interactive-bible-elearning-course-instructional-design-guide-for-2026/</t>
  </si>
  <si>
    <t>https://www.linkedin.com/feed/update/urn:li:activity:7452686262504681472</t>
  </si>
  <si>
    <t>https://www.pinterest.com/pin/1103311608733718696/</t>
  </si>
  <si>
    <t>chartmill.com</t>
  </si>
  <si>
    <t>The Ultimate Guide to Building a Spiritual Awakening Online course</t>
  </si>
  <si>
    <t>europages.co.uk</t>
  </si>
  <si>
    <t>437K</t>
  </si>
  <si>
    <t>https://theeduassist.com/blog/the-ultimate-guide-to-building-a-spiritual-awakening-online-course/</t>
  </si>
  <si>
    <t>getprospect.com</t>
  </si>
  <si>
    <t>https://www.reddit.com/r/instructionaldesign/comments/1ss238n/comment/ohlwqve/?utm_source=share&amp;utm_medium=web3x&amp;utm_name=web3xcss&amp;utm_term=1&amp;utm_content=share_button
https://www.reddit.com/r/edtech/comments/1ssfhd7/comment/ohly2v6/?utm_source=share&amp;utm_medium=web3x&amp;utm_name=web3xcss&amp;utm_term=1&amp;utm_content=share_button
https://www.reddit.com/r/onlinecourses/comments/1sryu9k/comment/ohlzkdc/?utm_source=share&amp;utm_medium=web3x&amp;utm_name=web3xcss&amp;utm_term=1&amp;utm_content=share_button</t>
  </si>
  <si>
    <t>https://www.linkedin.com/feed/update/urn:li:ugcPost:7452618250489847808/?dashCommentUrn=urn%3Ali%3Afsd_comment%3A%287452680057808105472%2Curn%3Ali%3AugcPost%3A7452618250489847808%29</t>
  </si>
  <si>
    <t>glassdoor.com.hk</t>
  </si>
  <si>
    <t>370K</t>
  </si>
  <si>
    <t>Development Research and Strong Curriculum Creation for a thrilling Coaching Program:</t>
  </si>
  <si>
    <t>glassdoor.nl</t>
  </si>
  <si>
    <t>https://theeduassist.com/blog/development-research-and-strong-curriculum-creation-for-a-thrilling-coaching-program/</t>
  </si>
  <si>
    <t>https://www.facebook.com/share/p/1Atdqpg5P2/</t>
  </si>
  <si>
    <t>https://www.instagram.com/p/DXflhr7jGjy/?utm_source=ig_web_copy_link&amp;igsh=NTc4MTIwNjQ2YQ==</t>
  </si>
  <si>
    <t>https://www.linkedin.com/feed/update/urn:li:activity:7453219913164447744</t>
  </si>
  <si>
    <t>humanresourcesonline.net</t>
  </si>
  <si>
    <t>85.5K</t>
  </si>
  <si>
    <t>journoportfolio.com</t>
  </si>
  <si>
    <t>From PPT to Profitable Leadership Course:that Actually put impact</t>
  </si>
  <si>
    <t>169K</t>
  </si>
  <si>
    <t>https://theeduassist.com/blog/from-ppt-to-profitable-leadership-coursethat-actually-put-impact/</t>
  </si>
  <si>
    <t>https://www.reddit.com/r/edtech/comments/1ssfhd7/comment/ohs4bmm/?utm_source=share&amp;utm_medium=web3x&amp;utm_name=web3xcss&amp;utm_term=1&amp;utm_content=share_button</t>
  </si>
  <si>
    <t>https://www.facebook.com/share/p/1U1kkEuazz/</t>
  </si>
  <si>
    <t>https://www.instagram.com/p/DXfnlXYjXT0/?utm_source=ig_web_copy_link&amp;igsh=NTc4MTIwNjQ2YQ==</t>
  </si>
  <si>
    <t>laurea.fi</t>
  </si>
  <si>
    <t>270K</t>
  </si>
  <si>
    <t>mitalent.org</t>
  </si>
  <si>
    <t>584K</t>
  </si>
  <si>
    <t>How to Create Engaging Educational Content for Online Platforms</t>
  </si>
  <si>
    <t>nesta.org.uk</t>
  </si>
  <si>
    <t>91.1K</t>
  </si>
  <si>
    <t>https://theeduassist.com/blog/how-to-create-engaging-educational-content-for-online-platform-2026/</t>
  </si>
  <si>
    <t>nxtbook.com</t>
  </si>
  <si>
    <t>https://www.reddit.com/r/onlinecourses/s/bPwRf1Yrrt
https://www.reddit.com/r/elearning/s/Viev9u72JY
https://www.reddit.com/r/instructionaldesign/comments/1su11qr/comment/ohxfw6h/?utm_source=share&amp;utm_medium=web3x&amp;utm_name=web3xcss&amp;utm_term=1&amp;utm_content=share_button</t>
  </si>
  <si>
    <t>https://www.linkedin.com/feed/update/urn:li:ugcPost:7453082779824717825/?dashCommentUrn=urn%3Ali%3Afsd_comment%3A%287453089782764593153%2Curn%3Ali%3AugcPost%3A7453082779824717825%29</t>
  </si>
  <si>
    <t>ongig.com</t>
  </si>
  <si>
    <t>62.8K</t>
  </si>
  <si>
    <t>https://theeduassist.com/blog/how-to-build-cybersecurity-curriculum-design-coursethat-actually-encourage/</t>
  </si>
  <si>
    <t>https://www.reddit.com/r/elearning/comments/1stwbvv/comment/ohyj5sq/?utm_source=share&amp;utm_medium=web3x&amp;utm_name=web3xcss&amp;utm_term=1&amp;utm_content=share_button</t>
  </si>
  <si>
    <t>https://www.facebook.com/share/p/14Xii2ZA8kE/</t>
  </si>
  <si>
    <t>https://www.instagram.com/p/DXiQ1o_jcHt/?utm_source=ig_web_copy_link&amp;igsh=NTc4MTIwNjQ2YQ==</t>
  </si>
  <si>
    <t>https://www.linkedin.com/feed/update/urn:li:activity:7453570982906150912</t>
  </si>
  <si>
    <t>oocities.org</t>
  </si>
  <si>
    <t>336K</t>
  </si>
  <si>
    <t>prnasia.com</t>
  </si>
  <si>
    <t>133K</t>
  </si>
  <si>
    <t>Want to Airbnb Skills? Start with this thrilling Course Framework</t>
  </si>
  <si>
    <t>https://theeduassist.com/blog/want-to-airbnb-skills-start-with-this-thrilling-course-framework/</t>
  </si>
  <si>
    <t>productionhub.com</t>
  </si>
  <si>
    <t>https://www.reddit.com/r/digital_marketing/comments/1su735b/comment/ohz3wmw/?utm_source=share&amp;utm_medium=web3x&amp;utm_name=web3xcss&amp;utm_term=1&amp;utm_content=share_button</t>
  </si>
  <si>
    <t>191K</t>
  </si>
  <si>
    <t>https://www.facebook.com/share/p/1DrUzkRd2A/</t>
  </si>
  <si>
    <t>https://www.linkedin.com/feed/update/urn:li:activity:7453578528236826624</t>
  </si>
  <si>
    <t>ranktracker.com</t>
  </si>
  <si>
    <t>160K</t>
  </si>
  <si>
    <t xml:space="preserve">The Ultimate 2026 Guide for Audio, Video, and Workbook Based Lifestyle eLearning Courses
</t>
  </si>
  <si>
    <t>solarpowerworldonline.com</t>
  </si>
  <si>
    <t>141K</t>
  </si>
  <si>
    <t>https://theeduassist.com/blog/creating-an-audio-video-and-workbook-based-lifestyle-elearning-course/</t>
  </si>
  <si>
    <t>https://www.linkedin.com/feed/update/urn:li:activity:7453514449073795072</t>
  </si>
  <si>
    <t>https://pin.it/2CeXQ39XO</t>
  </si>
  <si>
    <t>solutionsreview.com</t>
  </si>
  <si>
    <t>51K</t>
  </si>
  <si>
    <t>owler.com</t>
  </si>
  <si>
    <t>346K</t>
  </si>
  <si>
    <t>Systeme.io Funnel: 7 Proven Steps to Launch a Stunning Funnel</t>
  </si>
  <si>
    <t>https://theeduassist.com/blog/systeme-io-funnel-7-proven-steps-to-launch-a-stunning-funnel/</t>
  </si>
  <si>
    <t>https://qr.ae/pFGUAa</t>
  </si>
  <si>
    <t>saashub.com</t>
  </si>
  <si>
    <t>https://www.reddit.com/r/instructionaldesign/s/0q5m3YpdIO</t>
  </si>
  <si>
    <t>267K</t>
  </si>
  <si>
    <r>
      <rPr>
        <rFont val="&quot;Google Sans&quot;,&quot;serif&quot;"/>
        <color rgb="FF1155CC"/>
        <sz val="10.0"/>
        <u/>
      </rPr>
      <t xml:space="preserve">https://www.linkedin.com/feed/update/urn:li:ugcPost:7453309581289758720/?dashCommentUrn=urn%3Ali%3Afsd_comment%3A%287453410985660366848%2Curn%3Ali%3AugcPost%3A7453309581289758720%29 
</t>
    </r>
    <r>
      <rPr>
        <rFont val="&quot;Google Sans&quot;,&quot;serif&quot;"/>
        <color rgb="FF1F1F1F"/>
        <sz val="10.0"/>
      </rPr>
      <t xml:space="preserve">   </t>
    </r>
    <r>
      <rPr>
        <rFont val="&quot;Google Sans&quot;,&quot;serif&quot;"/>
        <color rgb="FF1155CC"/>
        <sz val="10.0"/>
        <u/>
      </rPr>
      <t xml:space="preserve">https://www.linkedin.com/feed/update/urn:li:ugcPost:7453309581289758720/?dashCommentUrn=urn%3Ali%3Afsd_comment%3A%287453410985660366848%2Curn%3Ali%3AugcPost%3A7453309581289758720%29
</t>
    </r>
    <r>
      <rPr>
        <rFont val="&quot;Google Sans&quot;,&quot;serif&quot;"/>
        <color rgb="FF1F1F1F"/>
        <sz val="10.0"/>
      </rPr>
      <t xml:space="preserve">  </t>
    </r>
    <r>
      <rPr>
        <rFont val="&quot;Google Sans&quot;,&quot;serif&quot;"/>
        <color rgb="FF1155CC"/>
        <sz val="10.0"/>
        <u/>
      </rPr>
      <t xml:space="preserve">https://www.linkedin.com/feed/update/urn:li:ugcPost:7453200016531439617/?dashCommentUrn=urn%3Ali%3Afsd_comment%3A%287453418348291211264%2Curn%3Ali%3AugcPost%3A7453200016531439617%29
</t>
    </r>
    <r>
      <rPr>
        <rFont val="&quot;Google Sans&quot;,&quot;serif&quot;"/>
        <color rgb="FF1F1F1F"/>
        <sz val="10.0"/>
      </rPr>
      <t xml:space="preserve">  </t>
    </r>
    <r>
      <rPr>
        <rFont val="&quot;Google Sans&quot;,&quot;serif&quot;"/>
        <color rgb="FF1155CC"/>
        <sz val="10.0"/>
        <u/>
      </rPr>
      <t xml:space="preserve">https://www.linkedin.com/feed/update/urn:li:activity:7453389096842002432/?dashCommentUrn=urn%3Ali%3Afsd_comment%3A%287453421262502019073%2Curn%3Ali%3Aactivity%3A7453389096842002432%29
</t>
    </r>
    <r>
      <rPr>
        <rFont val="&quot;Google Sans&quot;,&quot;serif&quot;"/>
        <color rgb="FF1F1F1F"/>
        <sz val="10.0"/>
      </rPr>
      <t xml:space="preserve"> </t>
    </r>
    <r>
      <rPr>
        <rFont val="&quot;Google Sans&quot;,&quot;serif&quot;"/>
        <color rgb="FF1155CC"/>
        <sz val="10.0"/>
        <u/>
      </rPr>
      <t>https://www.linkedin.com/feed/update/urn:li:activity:7453412449384431616/?dashCommentUrn=urn%3Ali%3Afsd_comment%3A%287453422814293983232%2Curn%3Ali%3Aactivity%3A7453412449384431616%29</t>
    </r>
    <r>
      <rPr>
        <rFont val="&quot;Google Sans&quot;,&quot;serif&quot;"/>
        <color rgb="FF1F1F1F"/>
        <sz val="10.0"/>
      </rPr>
      <t xml:space="preserve"> </t>
    </r>
  </si>
  <si>
    <t>accountingtoday.com</t>
  </si>
  <si>
    <t>ahmetcadirci.com</t>
  </si>
  <si>
    <t>How to Build a High-Performance Real Estate Video Content Engine for Social Media Growth?</t>
  </si>
  <si>
    <t>https://theeduassist.com/blog/how-to-build-a-high-performance-real-estate-video-content-engine-for-social-media-growth/</t>
  </si>
  <si>
    <t>https://www.facebook.com/share/p/1EKaU94n6B/</t>
  </si>
  <si>
    <t>https://www.instagram.com/p/DXk1LkfjERd/?utm_source=ig_web_copy_link&amp;igsh=NTc4MTIwNjQ2YQ==</t>
  </si>
  <si>
    <t>applicantstack.com</t>
  </si>
  <si>
    <t>https://www.linkedin.com/feed/update/urn:li:activity:7453963642561286144</t>
  </si>
  <si>
    <t>appsruntheworld.com</t>
  </si>
  <si>
    <t>56.8K</t>
  </si>
  <si>
    <t>10 Strong Reasons It's Time to Rethink How We Use the Learning Management System?</t>
  </si>
  <si>
    <t>axonify.com</t>
  </si>
  <si>
    <t>https://theeduassist.com/blog/10-strong-reasons-its-time-to-rethink-how-we-use-the-learning-management-system/</t>
  </si>
  <si>
    <t>https://www.reddit.com/r/elearning/comments/1ovckv0/comment/oi5sukt/?utm_source=share&amp;utm_medium=web3x&amp;utm_name=web3xcss&amp;utm_term=1&amp;utm_content=share_button</t>
  </si>
  <si>
    <t>https://www.facebook.com/share/p/1FSrpSHCsS/</t>
  </si>
  <si>
    <t>https://www.instagram.com/p/DXkxZ4ijKsL/?utm_source=ig_web_copy_link&amp;igsh=NTc4MTIwNjQ2YQ==</t>
  </si>
  <si>
    <t>https://www.linkedin.com/feed/update/urn:li:activity:7453956013914734592</t>
  </si>
  <si>
    <t>https://www.pinterest.com/pin/1103311608733913096/</t>
  </si>
  <si>
    <t>centralcharts.com</t>
  </si>
  <si>
    <t>289K</t>
  </si>
  <si>
    <t>cuindependent.com</t>
  </si>
  <si>
    <t>The Ultimate 2026 Guide for Building Google Classroom Training Programs in Miami</t>
  </si>
  <si>
    <t>99.3K</t>
  </si>
  <si>
    <t>https://theeduassist.com/blog/create-google-classroom-training-in-2026-in-miami/</t>
  </si>
  <si>
    <t>https://qr.ae/pFtS4x</t>
  </si>
  <si>
    <t>https://www.linkedin.com/feed/update/urn:li:activity:7453878812599148547</t>
  </si>
  <si>
    <t>dailyremote.com</t>
  </si>
  <si>
    <t>645K</t>
  </si>
  <si>
    <t>edtechdigest.com</t>
  </si>
  <si>
    <t>16.3K</t>
  </si>
  <si>
    <t>How to Create Professional Training Guides with Microsoft 365</t>
  </si>
  <si>
    <t>https://theeduassist.com/blog/how-to-create-professional-training-guides-with-microsoft-365/</t>
  </si>
  <si>
    <t>govconwire.com</t>
  </si>
  <si>
    <t>60.6K</t>
  </si>
  <si>
    <r>
      <rPr>
        <rFont val="Poppins"/>
        <color rgb="FF1155CC"/>
        <sz val="10.0"/>
        <u/>
      </rPr>
      <t>https://qr.ae/pFGmYE</t>
    </r>
    <r>
      <rPr>
        <rFont val="Poppins"/>
        <color rgb="FF1F1F1F"/>
        <sz val="10.0"/>
      </rPr>
      <t xml:space="preserve"> &amp; </t>
    </r>
    <r>
      <rPr>
        <rFont val="Poppins"/>
        <color rgb="FF1155CC"/>
        <sz val="10.0"/>
        <u/>
      </rPr>
      <t>https://qr.ae/pFtS4x</t>
    </r>
    <r>
      <rPr>
        <rFont val="Poppins"/>
        <color rgb="FF1F1F1F"/>
        <sz val="10.0"/>
      </rPr>
      <t xml:space="preserve"> </t>
    </r>
  </si>
  <si>
    <t>https://www.linkedin.com/feed/update/urn:li:activity:7453080387083284481/?dashCommentUrn=urn%3Ali%3Afsd_comment%3A%287453781722896330752%2Curn%3Ali%3Aactivity%3A7453080387083284481%29</t>
  </si>
  <si>
    <t>inkl.com</t>
  </si>
  <si>
    <t>528K</t>
  </si>
  <si>
    <t>The New Era of Learning &amp; Development You Can Try Today</t>
  </si>
  <si>
    <t>jobright.ai</t>
  </si>
  <si>
    <t>https://theeduassist.com/blog/the-new-era-of-learning-development-you-can-try-today/</t>
  </si>
  <si>
    <t>https://www.facebook.com/share/p/1E4Tp2Yhxq/</t>
  </si>
  <si>
    <t>https://www.instagram.com/p/DXp5u3AD-DP/?utm_source=ig_web_copy_link&amp;igsh=NTc4MTIwNjQ2YQ==</t>
  </si>
  <si>
    <t>https://www.linkedin.com/feed/update/urn:li:activity:7454692113826373632</t>
  </si>
  <si>
    <t>kangaroo.vn</t>
  </si>
  <si>
    <t>32K</t>
  </si>
  <si>
    <t>khda.gov.ae</t>
  </si>
  <si>
    <t>108K</t>
  </si>
  <si>
    <t>Sturdy E-learning Design Mistakes That Prevents Retention Rate of the Learner</t>
  </si>
  <si>
    <t>https://theeduassist.com/blog/sturdy-e-learning-design-mistakes-that-prevents-retention-rate-of-the-learner/</t>
  </si>
  <si>
    <t>https://www.reddit.com/r/edtech/comments/1k4crrk/comment/oiimw81/?utm_source=share&amp;utm_medium=web3x&amp;utm_name=web3xcss&amp;utm_term=1&amp;utm_content=share_button</t>
  </si>
  <si>
    <t>https://www.facebook.com/share/p/18sgwT9GvY/</t>
  </si>
  <si>
    <t>maily.so</t>
  </si>
  <si>
    <t>https://www.instagram.com/p/DXp64C9kpjq/?utm_source=ig_web_copy_link&amp;igsh=NTc4MTIwNjQ2YQ==</t>
  </si>
  <si>
    <t>https://www.linkedin.com/feed/update/urn:li:activity:7454429485443129345</t>
  </si>
  <si>
    <t>pctonline.com</t>
  </si>
  <si>
    <t>31.2K</t>
  </si>
  <si>
    <t>The Complete 2026 Roadmap for Women’s Health eLearning Funnels Using GHL</t>
  </si>
  <si>
    <t>personneltoday.com</t>
  </si>
  <si>
    <t>53.2K</t>
  </si>
  <si>
    <t>https://theeduassist.com/blog/building-womens-health-elearning-funnel-in-2026-stepwise-using-ghl/</t>
  </si>
  <si>
    <t>https://qr.ae/pFhns0</t>
  </si>
  <si>
    <t>https://www.linkedin.com/feed/update/urn:li:activity:7454564044696449024</t>
  </si>
  <si>
    <t>https://www.pinterest.com/pin/1103311608734026104/</t>
  </si>
  <si>
    <t>presseportal.ch</t>
  </si>
  <si>
    <t>19.3K</t>
  </si>
  <si>
    <t>prweb.com</t>
  </si>
  <si>
    <t>414K</t>
  </si>
  <si>
    <t>How to Create Agentic AI Curriculum Design in 7 Simple Steps</t>
  </si>
  <si>
    <t>questionmark.com</t>
  </si>
  <si>
    <t>https://theeduassist.com/blog/how-to-design-an-agentic-ai-curriculum-in-7-simple-steps/</t>
  </si>
  <si>
    <t>https://www.quora.com/Why-is-my-online-course-not-selling/answer/Laiba-Ayaz-37?ch=10&amp;oid=1477743906112789&amp;share=e03e4677&amp;srid=57nECT&amp;target_type=answer</t>
  </si>
  <si>
    <r>
      <rPr>
        <rFont val="Poppins"/>
        <color rgb="FF1155CC"/>
        <sz val="10.0"/>
        <u/>
      </rPr>
      <t>https://www.reddit.com/r/Training/comments/1swca01/comment/oijpsfe/?utm_source=share&amp;utm_medium=web3x&amp;utm_name=web3xcss&amp;utm_term=1&amp;utm_content=share_button</t>
    </r>
    <r>
      <rPr>
        <rFont val="Poppins"/>
        <color rgb="FF0000FF"/>
        <sz val="10.0"/>
      </rPr>
      <t xml:space="preserve">
</t>
    </r>
    <r>
      <rPr>
        <rFont val="Poppins"/>
        <color rgb="FF1155CC"/>
        <sz val="10.0"/>
        <u/>
      </rPr>
      <t>https://www.reddit.com/r/onlinecourses/comments/1swdkgv/comment/oijnira/?utm_source=share&amp;utm_medium=web3x&amp;utm_name=web3xcss&amp;utm_term=1&amp;utm_content=share_button</t>
    </r>
  </si>
  <si>
    <t>https://www.linkedin.com/feed/update/urn:li:activity:7454372021511143424/?dashCommentUrn=urn%3Ali%3Afsd_comment%3A%287454489216375255040%2Curn%3Ali%3Aactivity%3A7454372021511143424%29
https://www.linkedin.com/feed/update/urn:li:activity:7454397672150659072/?dashCommentUrn=urn%3Ali%3Afsd_comment%3A%287454494351482568704%2Curn%3Ali%3Aactivity%3A7454397672150659072%29</t>
  </si>
  <si>
    <t>rephonic.com</t>
  </si>
  <si>
    <t>154K</t>
  </si>
  <si>
    <t>skyquestt.com</t>
  </si>
  <si>
    <t>78.6K</t>
  </si>
  <si>
    <t>Build Ultimate Thrilling Corporate Training That Actually Works: with TheEduAssist</t>
  </si>
  <si>
    <t>https://theeduassist.com/uncategorized/build-ultimate-thrilling-corporate-training-that-actually-works-with-theeduassist/</t>
  </si>
  <si>
    <t>traderfox.com</t>
  </si>
  <si>
    <t>https://www.facebook.com/share/p/1Cm2g5JTLz/</t>
  </si>
  <si>
    <t>https://www.instagram.com/p/DXsj52RjeVT/?utm_source=ig_web_copy_link&amp;igsh=NTc4MTIwNjQ2YQ==</t>
  </si>
  <si>
    <t>394K</t>
  </si>
  <si>
    <t>https://www.linkedin.com/feed/update/urn:li:activity:7454692113826373632?commentUrn=urn%3Ali%3Acomment%3A%28activity%3A7454692113826373632%2C7454725840107577344%29&amp;replyUrn=urn%3Ali%3Acomment%3A%28activity%3A7454692113826373632%2C7454763203466551296%29&amp;dashCommentUrn=urn%3Ali%3Afsd_comment%3A%287454725840107577344%2Curn%3Ali%3Aactivity%3A7454692113826373632%29&amp;dashReplyUrn=urn%3Ali%3Afsd_comment%3A%287454763203466551296%2Curn%3Ali%3Aactivity%3A7454692113826373632%29</t>
  </si>
  <si>
    <t>zohorecruit.com</t>
  </si>
  <si>
    <t>2.1M</t>
  </si>
  <si>
    <t>7 Thrilling Proven Ways to Measure Training ROI: TheEduAssist</t>
  </si>
  <si>
    <t>telguarder.com</t>
  </si>
  <si>
    <t>https://theeduassist.com/blog/7-thrilling-proven-ways-to-measure-training-roi-theeduassist/</t>
  </si>
  <si>
    <t>https://www.facebook.com/share/p/1D5jH8d9Jo/</t>
  </si>
  <si>
    <t>43.6K</t>
  </si>
  <si>
    <t>https://www.linkedin.com/feed/update/urn:li:activity:7454429485443129345?commentUrn=urn%3Ali%3Acomment%3A%28activity%3A7454429485443129345%2C7454430639358894080%29&amp;replyUrn=urn%3Ali%3Acomment%3A%28activity%3A7454429485443129345%2C7454440269803831296%29&amp;dashCommentUrn=urn%3Ali%3Afsd_comment%3A%287454430639358894080%2Curn%3Ali%3Aactivity%3A7454429485443129345%29&amp;dashReplyUrn=urn%3Ali%3Afsd_comment%3A%287454440269803831296%2Curn%3Ali%3Aactivity%3A7454429485443129345%29</t>
  </si>
  <si>
    <t>bai.ne.jp</t>
  </si>
  <si>
    <t>124K</t>
  </si>
  <si>
    <t>Create Wellbeing Product Content for Brands in New York</t>
  </si>
  <si>
    <t>https://theeduassist.com/blog/create-wellbeing-product-content-for-brands-in-new-york-step-in-2026/</t>
  </si>
  <si>
    <t xml:space="preserve">https://www.linkedin.com/feed/update/urn:li:activity:7454970057337544705
</t>
  </si>
  <si>
    <t>https://www.pinterest.com/pin/1103311608734094573/</t>
  </si>
  <si>
    <t>campustechnology.com</t>
  </si>
  <si>
    <t>22.4K</t>
  </si>
  <si>
    <t>cloverleaf.me</t>
  </si>
  <si>
    <t>How to Build a 15 Hour Financial Literacy Program</t>
  </si>
  <si>
    <t>42.2K</t>
  </si>
  <si>
    <t>https://theeduassist.com/blog/how-to-build-a-15-hour-financial-literacy-program/</t>
  </si>
  <si>
    <t>https://qr.ae/pFhPQ7</t>
  </si>
  <si>
    <t>https://www.reddit.com/r/onlinecourses/s/wdHIMqNOLy
https://www.reddit.com/r/edtech/s/XPsX7HOG1q</t>
  </si>
  <si>
    <t>https://www.linkedin.com/feed/update/urn:li:activity:7454718536452792321/?dashCommentUrn=urn%3Ali%3Afsd_comment%3A%287454888259471458304%2Curn%3Ali%3Aactivity%3A7454718536452792321%29
https://www.linkedin.com/feed/update/urn:li:activity:7454534091846213632/?dashCommentUrn=urn%3Ali%3Afsd_comment%3A%287454879100294463490%2Curn%3Ali%3Aactivity%3A7454534091846213632%29</t>
  </si>
  <si>
    <t>coroflot.com</t>
  </si>
  <si>
    <t>236K</t>
  </si>
  <si>
    <t>dentistrytoday.com</t>
  </si>
  <si>
    <t>70.4K</t>
  </si>
  <si>
    <t>10 Strong Competitor Analysis Tools To Benchmark Your eLearning</t>
  </si>
  <si>
    <t>diversityjobs.com</t>
  </si>
  <si>
    <t>https://theeduassist.com/uncategorized/10-strong-competitor-analysis-tools-to-benchmark-your-elearning/</t>
  </si>
  <si>
    <t>https://www.reddit.com/r/onlinecourses/comments/1sxc05d/comment/oivztup/?utm_source=share&amp;utm_medium=web3x&amp;utm_name=web3xcss&amp;utm_term=1&amp;utm_content=share_button</t>
  </si>
  <si>
    <t>https://www.facebook.com/permalink.php?story_fbid=pfbid0Ck8xcer9sYPri9PLq7KfuXhkjDgRZMNHx1BT29Aoi3kooEdGtGCEuNS8ph2e7tx5l&amp;id=61576126813447</t>
  </si>
  <si>
    <t>https://www.instagram.com/p/DXtDzeyiilD/?utm_source=ig_web_copy_link&amp;igsh=NTc4MTIwNjQ2YQ==</t>
  </si>
  <si>
    <t>https://www.linkedin.com/feed/update/urn:li:activity:7449531772771606529?commentUrn=urn%3Ali%3Acomment%3A%28activity%3A7449531772771606529%2C7449543228862656512%29&amp;replyUrn=urn%3Ali%3Acomment%3A%28activity%3A7449531772771606529%2C7455130163471822848%29&amp;dashCommentUrn=urn%3Ali%3Afsd_comment%3A%287449543228862656512%2Curn%3Ali%3Aactivity%3A7449531772771606529%29&amp;dashReplyUrn=urn%3Ali%3Afsd_comment%3A%287455130163471822848%2Curn%3Ali%3Aactivity%3A7449531772771606529%29</t>
  </si>
  <si>
    <t>electronicdesign.com</t>
  </si>
  <si>
    <t>78.4K</t>
  </si>
  <si>
    <t xml:space="preserve">The Complete Guide to Creating Engaging IT Classes for Ohio Teenagers
</t>
  </si>
  <si>
    <t>eudic.net</t>
  </si>
  <si>
    <t>https://theeduassist.com/blog/create-updated-it-classes-for-teenagers-2026-guide-for-ohio-creators/</t>
  </si>
  <si>
    <t>https://qr.ae/pFncWh</t>
  </si>
  <si>
    <t>https://www.linkedin.com/feed/update/urn:li:ugcPost:7454953574922452992/?dashCommentUrn=urn%3Ali%3Afsd_comment%3A%287455131046808907776%2Curn%3Ali%3AugcPost%3A7454953574922452992%29</t>
  </si>
  <si>
    <t>https://pin.it/30BTqvvc6</t>
  </si>
  <si>
    <t>europeanbusinessmagazine.com</t>
  </si>
  <si>
    <t>From Completion Rates to Strong Behavior:What eLearning Success Really Means?</t>
  </si>
  <si>
    <t>glassdoor.co.nz</t>
  </si>
  <si>
    <t>135K</t>
  </si>
  <si>
    <t>https://theeduassist.com/blog/from-completion-rates-to-strong-behaviorwhat-elearning-success-really-means/</t>
  </si>
  <si>
    <t>https://www.facebook.com/share/p/1J5VgdxW7D/</t>
  </si>
  <si>
    <t>https://www.instagram.com/p/DXwKYxNAQbP/?utm_source=ig_web_copy_link&amp;igsh=NTc4MTIwNjQ2YQ==</t>
  </si>
  <si>
    <t>himalayas.app</t>
  </si>
  <si>
    <t>https://www.linkedin.com/feed/update/urn:li:activity:7455203632112660480</t>
  </si>
  <si>
    <t>831K</t>
  </si>
  <si>
    <t>https://www.pinterest.com/pin/1103311608734129174/</t>
  </si>
  <si>
    <t>hostingersite.com</t>
  </si>
  <si>
    <t>How to build a Massive High Ticket Funnel in 20 Days</t>
  </si>
  <si>
    <t>hrmagazine.co.uk</t>
  </si>
  <si>
    <t>25.7K</t>
  </si>
  <si>
    <t>https://theeduassist.com/blog/how-to-build-a-massive-high-ticket-funnel-in-20-days/</t>
  </si>
  <si>
    <t>hrzone.com</t>
  </si>
  <si>
    <t>20K</t>
  </si>
  <si>
    <t>lincolninternational.com</t>
  </si>
  <si>
    <t>72K</t>
  </si>
  <si>
    <t>nss.org</t>
  </si>
  <si>
    <t>43.8K</t>
  </si>
  <si>
    <t>openeducationalberta.ca</t>
  </si>
  <si>
    <t>59.6K</t>
  </si>
  <si>
    <t>https://www.quora.com/Which-is-better-EzyCourse-or-Kajabi/answer/Laiba-Ayaz-37?ch=10&amp;oid=1477743906289055&amp;share=14fdb5df&amp;srid=57nECT&amp;target_type=answer</t>
  </si>
  <si>
    <t>https://www.reddit.com/r/instructionaldesign/comments/1sz530x/comment/oizeyhn/?utm_source=share&amp;utm_medium=web3x&amp;utm_name=web3xcss&amp;utm_term=1&amp;utm_content=share_button</t>
  </si>
  <si>
    <t>https://www.linkedin.com/feed/update/urn:li:ugcPost:7454851287893843969?commentUrn=urn%3Ali%3Acomment%3A%28ugcPost%3A7454851287893843969%2C7455265114091388928%29&amp;dashCommentUrn=urn%3Ali%3Afsd_comment%3A%287455265114091388928%2Curn%3Ali%3AugcPost%3A7454851287893843969%29</t>
  </si>
  <si>
    <t>https://pin.it/24Tqb2GgM</t>
  </si>
  <si>
    <t>https://dev.to/laiba_ayaz/massive-high-ticket-funnel-in-20-days-the-complete-blueprint-800</t>
  </si>
  <si>
    <t>openlms.net</t>
  </si>
  <si>
    <t>45.7K</t>
  </si>
  <si>
    <t>ragan.com</t>
  </si>
  <si>
    <t>Instructional Design: How to Launch Scalable, Thrilling Video Training Program</t>
  </si>
  <si>
    <t>remotehub.com</t>
  </si>
  <si>
    <t>https://theeduassist.com/blog/instructional-design-how-to-launch-scalable-thrilling-video-training-program/</t>
  </si>
  <si>
    <t>https://www.reddit.com/r/instructionaldesign/comments/1sz05tq/comment/oj3eyv3/?utm_source=share&amp;utm_medium=web3x&amp;utm_name=web3xcss&amp;utm_term=1&amp;utm_content=share_button</t>
  </si>
  <si>
    <t>https://www.facebook.com/share/p/1KQyA1eDur/</t>
  </si>
  <si>
    <t>https://www.instagram.com/p/DXxnbozArpt/?utm_source=ig_web_copy_link&amp;igsh=NTc4MTIwNjQ2YQ==</t>
  </si>
  <si>
    <r>
      <rPr>
        <rFont val="Poppins"/>
        <color rgb="FF1155CC"/>
        <sz val="10.0"/>
        <u/>
      </rPr>
      <t>https://theeduassist.com/blog/from-completion-rates-to-strong-behaviorwhat-elearning-success-really-means/</t>
    </r>
    <r>
      <rPr>
        <rFont val="Poppins"/>
        <color rgb="FF0000FF"/>
        <sz val="10.0"/>
      </rPr>
      <t>/</t>
    </r>
  </si>
  <si>
    <t>266K</t>
  </si>
  <si>
    <t>Thinkific: Create Strong and Massive Courses that Actually Work</t>
  </si>
  <si>
    <t>repvue.com</t>
  </si>
  <si>
    <t>157K</t>
  </si>
  <si>
    <t>https://theeduassist.com/uncategorized/thinkific-mastery-create-strong-and-massive-courses/</t>
  </si>
  <si>
    <r>
      <rPr>
        <rFont val="Poppins"/>
        <color rgb="FF1155CC"/>
        <sz val="10.0"/>
        <u/>
      </rPr>
      <t>https://qr.ae/pFtRiO</t>
    </r>
    <r>
      <rPr>
        <rFont val="Poppins"/>
        <color rgb="FF1F1F1F"/>
        <sz val="10.0"/>
      </rPr>
      <t xml:space="preserve">  </t>
    </r>
    <r>
      <rPr>
        <rFont val="Poppins"/>
        <color rgb="FF1155CC"/>
        <sz val="10.0"/>
        <u/>
      </rPr>
      <t>https://qr.ae/pF2s4Y</t>
    </r>
    <r>
      <rPr>
        <rFont val="Poppins"/>
        <color rgb="FF1F1F1F"/>
        <sz val="10.0"/>
      </rPr>
      <t xml:space="preserve"> </t>
    </r>
  </si>
  <si>
    <t>https://www.facebook.com/share/p/1GYeeZP3ND/</t>
  </si>
  <si>
    <t>https://www.instagram.com/p/DX0R8j5gHyl/?utm_source=ig_web_copy_link&amp;igsh=NTc4MTIwNjQ2YQ==</t>
  </si>
  <si>
    <t>sema.org</t>
  </si>
  <si>
    <t>51.4K</t>
  </si>
  <si>
    <t>smartcompany.com.au</t>
  </si>
  <si>
    <t>Profitable and Thrilling STAAD Course with Instructional Design</t>
  </si>
  <si>
    <t>https://theeduassist.com/blog/profitable-and-thrilling-staad-course-with-instructional-design/</t>
  </si>
  <si>
    <t>https://qr.ae/pFtsI9</t>
  </si>
  <si>
    <t>straitsresearch.com</t>
  </si>
  <si>
    <t>https://www.reddit.com/r/elearning/comments/1t0ol2u/comment/ojgpj8u/?utm_source=share&amp;utm_medium=web3x&amp;utm_name=web3xcss&amp;utm_term=1&amp;utm_content=share_button</t>
  </si>
  <si>
    <t>https://www.facebook.com/share/p/1CNNNeAJgg/</t>
  </si>
  <si>
    <t>https://www.instagram.com/p/DX2ws5HgePp/?utm_source=ig_web_copy_link&amp;igsh=NTc4MTIwNjQ2YQ==</t>
  </si>
  <si>
    <t>tech.eu</t>
  </si>
  <si>
    <t>204K</t>
  </si>
  <si>
    <t>5 Strong Massive Benefits of Microlearning for Employee Training</t>
  </si>
  <si>
    <t>thecompanycheck.com</t>
  </si>
  <si>
    <t>678K</t>
  </si>
  <si>
    <t>https://theeduassist.com/blog/5-strong-massive-benefits-of-microlearning-for-employee-training/</t>
  </si>
  <si>
    <t>https://qr.ae/pFtezX</t>
  </si>
  <si>
    <t>https://www.reddit.com/r/elearning/comments/1t2rxd0/comment/ojth0d4/?utm_source=share&amp;utm_medium=web3x&amp;utm_name=web3xcss&amp;utm_term=1&amp;utm_content=share_button</t>
  </si>
  <si>
    <t>https://www.facebook.com/share/p/1HsjpCdf8f/</t>
  </si>
  <si>
    <t>https://www.instagram.com/p/DX8A6XrCKPO/?utm_source=ig_web_copy_link&amp;igsh=NTc4MTIwNjQ2YQ==</t>
  </si>
  <si>
    <t>https://www.linkedin.com/feed/update/urn:li:activity:7456496526551547904?commentUrn=urn%3Ali%3Acomment%3A%28activity%3A7456496526551547904%2C7456526468215472128%29&amp;replyUrn=urn%3Ali%3Acomment%3A%28activity%3A7456496526551547904%2C7456923949621248000%29&amp;dashCommentUrn=urn%3Ali%3Afsd_comment%3A%287456526468215472128%2Curn%3Ali%3Aactivity%3A7456496526551547904%29&amp;dashReplyUrn=urn%3Ali%3Afsd_comment%3A%287456923949621248000%2Curn%3Ali%3Aactivity%3A7456496526551547904%29</t>
  </si>
  <si>
    <t>theengineer.co.uk</t>
  </si>
  <si>
    <t>54.8K</t>
  </si>
  <si>
    <t>unleash.ai</t>
  </si>
  <si>
    <t>59.4K</t>
  </si>
  <si>
    <t>Complete eLearning Pricing and Course Creation Guide for Moodle</t>
  </si>
  <si>
    <t>https://theeduassist.com/blog/complete-elearning-pricing-and-course-creation-guide-for-moodle/</t>
  </si>
  <si>
    <t>https://www.quora.com/unanswered/How-do-you-create-an-eLearning-platform-with-Moodle-and-whats-the-pricing</t>
  </si>
  <si>
    <t>wiza.co</t>
  </si>
  <si>
    <t>https://pin.it/Ucc0aa4Ub</t>
  </si>
  <si>
    <t>672K</t>
  </si>
  <si>
    <t>siteprice.org</t>
  </si>
  <si>
    <t>In-House vs Outsourcing eLearning Development: Which is Really Better?</t>
  </si>
  <si>
    <t>3blmedia.com</t>
  </si>
  <si>
    <t>31.7K</t>
  </si>
  <si>
    <t>https://theeduassist.com/blog/in-house-vs-outsourcing-elearning-development-which-is-really-better/</t>
  </si>
  <si>
    <r>
      <rPr>
        <rFont val="Poppins"/>
        <color rgb="FF1155CC"/>
        <sz val="10.0"/>
        <u/>
      </rPr>
      <t>https://www.quora.com/profile/Laiba-Ayaz-37/Most-L-D-leaders-are-making-a-Binary-mistake-In-2026-the-question-isn-t-In-house-vs-Outsourced-It-s-about-Res?ch=10&amp;oid=247958599&amp;share=b196aad1&amp;srid=57nECT&amp;target_type=post</t>
    </r>
    <r>
      <rPr>
        <rFont val="Poppins"/>
        <color rgb="FF1F1F1F"/>
        <sz val="10.0"/>
      </rPr>
      <t xml:space="preserve">  &amp; </t>
    </r>
    <r>
      <rPr>
        <rFont val="Poppins"/>
        <color rgb="FF1155CC"/>
        <sz val="10.0"/>
        <u/>
      </rPr>
      <t>https://qr.ae/pFnvjA</t>
    </r>
    <r>
      <rPr>
        <rFont val="Poppins"/>
        <color rgb="FF1F1F1F"/>
        <sz val="10.0"/>
      </rPr>
      <t xml:space="preserve"> </t>
    </r>
  </si>
  <si>
    <t>https://dev.to/laiba_ayaz/in-house-vs-outsourcing-elearning-development-which-is-really-better-3bch</t>
  </si>
  <si>
    <t>absolvent.pl</t>
  </si>
  <si>
    <t>3.5K</t>
  </si>
  <si>
    <t>afpm.org</t>
  </si>
  <si>
    <t>2026 Best Non-Technical SCORM Course Creation Tools: Easy No-Code Guide</t>
  </si>
  <si>
    <t>89.1K</t>
  </si>
  <si>
    <t>https://theeduassist.com/blog/2026-best-non-technical-scorm-course-creation-tools-easy-guide/</t>
  </si>
  <si>
    <t>https://www.quora.com/unanswered/What-are-some-of-the-best-non-technical-SCORM-course-creation-tools</t>
  </si>
  <si>
    <t>https://www.linkedin.com/feed/update/urn:li:activity:7457501917754138624</t>
  </si>
  <si>
    <t>https://i.pinimg.com/736x/16/1b/57/161b57573c461bb429a226544b6bc5bf.jpg</t>
  </si>
  <si>
    <t>asugsvsummit.com</t>
  </si>
  <si>
    <t>45.9K</t>
  </si>
  <si>
    <t>avada.com</t>
  </si>
  <si>
    <t>“How to Create a Thinkific Course: 7 Proven Steps”</t>
  </si>
  <si>
    <t>https://theeduassist.com/blog/thinkific-create-strong-and-massive-courses-that-actually-work/</t>
  </si>
  <si>
    <t>catedu.es</t>
  </si>
  <si>
    <t>chieflearningofficer.com</t>
  </si>
  <si>
    <t>12.7K</t>
  </si>
  <si>
    <t>Strong Best Microlearning Platforms for Thrilling Professionals in the US</t>
  </si>
  <si>
    <t>cmoe.com</t>
  </si>
  <si>
    <t>https://theeduassist.com/uncategorized/strong-best-microlearning-platforms-for-thrilling-professionals-in-the-us/</t>
  </si>
  <si>
    <t>10.2K</t>
  </si>
  <si>
    <t>https://qr.ae/pFntlu</t>
  </si>
  <si>
    <t>https://www.linkedin.com/feed/update/urn:li:ugcPost:7456689527261360128/?dashCommentUrn=urn%3Ali%3Afsd_comment%3A%287457704767855915008%2Curn%3Ali%3AugcPost%3A7456689527261360128%29</t>
  </si>
  <si>
    <t>cutshort.io</t>
  </si>
  <si>
    <t>588K</t>
  </si>
  <si>
    <t>Udemy vs Teachable: The Ultimate Guide for Course Creators in 2026</t>
  </si>
  <si>
    <t>datanyze.com</t>
  </si>
  <si>
    <t>https://theeduassist.com/blog/udemy-vs-teachable-guide-for-course-creators/</t>
  </si>
  <si>
    <t>https://www.linkedin.com/feed/update/urn:li:activity:7457869751889895424</t>
  </si>
  <si>
    <t>https://www.pinterest.com/pin/1103311608734593582/</t>
  </si>
  <si>
    <t>edcast.com</t>
  </si>
  <si>
    <t>902K</t>
  </si>
  <si>
    <t>How to Use Teachable?(Step-by-Step Guide for Beginners)</t>
  </si>
  <si>
    <t>elearninginfographics.com</t>
  </si>
  <si>
    <t>enlyft.com</t>
  </si>
  <si>
    <t>23.6K</t>
  </si>
  <si>
    <t>fenews.co.uk</t>
  </si>
  <si>
    <t>28.4K</t>
  </si>
  <si>
    <t>https://theeduassist.com/blog/how-to-use-teachablestep-by-step-guide-for-beginners/</t>
  </si>
  <si>
    <t>https://www.reddit.com/r/instructionaldesign/comments/1t61ztb/comment/okedavj/?utm_source=share&amp;utm_medium=web3x&amp;utm_name=web3xcss&amp;utm_term=1&amp;utm_content=share_button</t>
  </si>
  <si>
    <t>https://www.facebook.com/share/p/1HjMcq79Rh/</t>
  </si>
  <si>
    <t>https://www.instagram.com/p/DYDumhMDUxE/?utm_source=ig_web_copy_link&amp;igsh=NTc4MTIwNjQ2YQ==</t>
  </si>
  <si>
    <t>foodb.ca</t>
  </si>
  <si>
    <t>10.4K</t>
  </si>
  <si>
    <t>fundinguniverse.com</t>
  </si>
  <si>
    <t>15.4K</t>
  </si>
  <si>
    <t>Is a Skool Community Actually Worth Creating in 2026?</t>
  </si>
  <si>
    <t>glassdoor.be</t>
  </si>
  <si>
    <t>279K</t>
  </si>
  <si>
    <t>https://theeduassist.com/blog/is-a-skool-community-actually-worth-creating-in-2026/</t>
  </si>
  <si>
    <t>https://qr.ae/pFnc5z</t>
  </si>
  <si>
    <t>https://qr.ae/pFrpIj</t>
  </si>
  <si>
    <t>https://www.linkedin.com/feed/update/urn:li:activity:7458236314857996288</t>
  </si>
  <si>
    <t>https://i.pinimg.com/1200x/c3/4a/44/c34a448216858381a5adb3a3c59aaade.jpg</t>
  </si>
  <si>
    <t>glassdoor.ch</t>
  </si>
  <si>
    <t>hrbartender.com</t>
  </si>
  <si>
    <t>4.6K</t>
  </si>
  <si>
    <t>LMS Migration Checklist: Simple Steps For a Smooth Switch</t>
  </si>
  <si>
    <t>jobgether.com</t>
  </si>
  <si>
    <r>
      <rPr>
        <rFont val="Arial"/>
        <color rgb="FF1155CC"/>
        <sz val="9.0"/>
        <u/>
      </rPr>
      <t>LMS Migration Checklist: Simple Steps for a Smooth Switch - TheEduassist</t>
    </r>
  </si>
  <si>
    <t>https://www.quora.com/profile/Laiba-Ayaz-37/Most-LMS-migrations-fail-not-because-of-the-software-but-because-of-a-lack-of-Data-Logic-After-managing-multiple-t?ch=10&amp;oid=248144340&amp;share=cdf0b756&amp;srid=57nECT&amp;target_type=post</t>
  </si>
  <si>
    <t>lemonlearning.com</t>
  </si>
  <si>
    <t>28.2K</t>
  </si>
  <si>
    <t>loquiz.com</t>
  </si>
  <si>
    <t>56.9K</t>
  </si>
  <si>
    <t>Kajabi vs Teachable: Which One is better for Your Business?</t>
  </si>
  <si>
    <t>https://theeduassist.com/uncategorized/kajabi-vs-teachable-which-one-is-better-for-your-business/</t>
  </si>
  <si>
    <t>https://www.facebook.com/share/p/14aouxyoQoK/</t>
  </si>
  <si>
    <t>https://www.instagram.com/p/DYGPvHtHRrH/?utm_source=ig_web_copy_link&amp;igsh=NTc4MTIwNjQ2YQ==</t>
  </si>
  <si>
    <t>mfn.se</t>
  </si>
  <si>
    <t>How to Use AI Tools for Course Design Without Losing Quality: 2026 Guide</t>
  </si>
  <si>
    <t>https://theeduassist.com/online-learning/how-to-use-ai-tools-for-course-design-without-losing-quality-in-2026/</t>
  </si>
  <si>
    <t>https://www.linkedin.com/feed/update/urn:li:activity:7458599948113129472</t>
  </si>
  <si>
    <t>https://www.pinterest.com/pin/1103311608734718069/</t>
  </si>
  <si>
    <t>ref.ac.uk</t>
  </si>
  <si>
    <t>38.6K</t>
  </si>
  <si>
    <t>9 Best Online Learning Platforms (Tried and Tested 2026)</t>
  </si>
  <si>
    <t>reworked.co</t>
  </si>
  <si>
    <t>18.1K</t>
  </si>
  <si>
    <t>https://theeduassist.com/blog/9-best-online-learning-platforms-tried-and-tested-2026/</t>
  </si>
  <si>
    <t>https://qr.ae/pFnjo1</t>
  </si>
  <si>
    <t>https://www.reddit.com/r/elearning/comments/1t7346b/comment/oksawz9/?utm_source=share&amp;utm_medium=web3x&amp;utm_name=web3xcss&amp;utm_term=1&amp;utm_content=share_button</t>
  </si>
  <si>
    <t>https://www.facebook.com/share/p/1CsvK2XaFH/</t>
  </si>
  <si>
    <t>https://www.instagram.com/p/DYI0apPjDvL/?utm_source=ig_web_copy_link&amp;igsh=NTc4MTIwNjQ2YQ==</t>
  </si>
  <si>
    <t>sbigrowth.com</t>
  </si>
  <si>
    <t>12.9K</t>
  </si>
  <si>
    <r>
      <rPr>
        <rFont val="Poppins"/>
        <color rgb="FF1155CC"/>
        <sz val="10.0"/>
        <u/>
      </rPr>
      <t>https://www.linkedin.com/feed/update/urn:li:activity:7458667056402583552?commentUrn=urn%3Ali%3Acomment%3A%28activity%3A7458667056402583552%2C7458673068668915712%29&amp;replyUrn=urn%3Ali%3Acomment%3A%28activity%3A7458667056402583552%2C7458730630638452736%29&amp;dashCommentUrn=urn%3Ali%3Afsd_comment%3A%287458673068668915712%2Curn%3Ali%3Aactivity%3A7458667056402583552%29&amp;dashReplyUrn=urn%3Ali%3Afsd_comment%3A%287458730630638452736%2Curn%3Ali%3Aactivity%3A7458667056402583552%29</t>
    </r>
    <r>
      <rPr>
        <rFont val="Poppins"/>
        <color rgb="FF1F1F1F"/>
        <sz val="10.0"/>
      </rPr>
      <t xml:space="preserve"> </t>
    </r>
    <r>
      <rPr>
        <rFont val="Poppins"/>
        <color rgb="FF1155CC"/>
        <sz val="10.0"/>
        <u/>
      </rPr>
      <t>https://www.linkedin.com/feed/update/urn:li:activity:7458667056402583552?commentUrn=urn%3Ali%3Acomment%3A%28activity%3A7458667056402583552%2C7458686916788400128%29&amp;replyUrn=urn%3Ali%3Acomment%3A%28activity%3A7458667056402583552%2C7458730207303344128%29&amp;dashCommentUrn=urn%3Ali%3Afsd_comment%3A%287458686916788400128%2Curn%3Ali%3Aactivity%3A7458667056402583552%29&amp;dashReplyUrn=urn%3Ali%3Afsd_comment%3A%287458730207303344128%2Curn%3Ali%3Aactivity%3A7458667056402583552%29</t>
    </r>
  </si>
  <si>
    <t>superagi.com</t>
  </si>
  <si>
    <t>106K</t>
  </si>
  <si>
    <t>truework.com</t>
  </si>
  <si>
    <t>104K</t>
  </si>
  <si>
    <t>Easy LMS Migration: Best Practices For Moving Data Safely</t>
  </si>
  <si>
    <t>uprav.ru</t>
  </si>
  <si>
    <t>42.1K</t>
  </si>
  <si>
    <t>https://theeduassist.com/blog/easy-lms-migration-best-practices-for-moving-data-safely/</t>
  </si>
  <si>
    <r>
      <rPr>
        <rFont val="Poppins"/>
        <color rgb="FF1155CC"/>
        <sz val="10.0"/>
        <u/>
      </rPr>
      <t>https://www.quora.com/profile/Laiba-Ayaz-37/Why-does-every-LMS-migration-feel-like-a-controlled-disaster-waiting-to-happen-We-ve-all-been-there-You-re-promise?ch=10&amp;oid=248285237&amp;share=b0fb21a6&amp;srid=57nECT&amp;target_type=post</t>
    </r>
    <r>
      <rPr>
        <rFont val="Poppins"/>
        <color rgb="FF1F1F1F"/>
        <sz val="10.0"/>
      </rPr>
      <t xml:space="preserve"> and </t>
    </r>
    <r>
      <rPr>
        <rFont val="Poppins"/>
        <color rgb="FF1155CC"/>
        <sz val="10.0"/>
        <u/>
      </rPr>
      <t>https://qr.ae/pFvi9g</t>
    </r>
    <r>
      <rPr>
        <rFont val="Poppins"/>
        <color rgb="FF1F1F1F"/>
        <sz val="10.0"/>
      </rPr>
      <t xml:space="preserve"> </t>
    </r>
  </si>
  <si>
    <t>vcnewsdaily.com</t>
  </si>
  <si>
    <t>40.5K</t>
  </si>
  <si>
    <t>vectorseek.com</t>
  </si>
  <si>
    <t>174K</t>
  </si>
  <si>
    <t>Is Podia worth the Money? Discover its strong features</t>
  </si>
  <si>
    <t>wordlayouts.com</t>
  </si>
  <si>
    <t>86.7K</t>
  </si>
  <si>
    <t>https://theeduassist.com/wp-admin/post.php?post=5709&amp;action=edit</t>
  </si>
  <si>
    <t>https://qr.ae/pFvCFt</t>
  </si>
  <si>
    <t>https://www.facebook.com/share/p/1DmcvQW53q/</t>
  </si>
  <si>
    <t>https://www.instagram.com/p/DYN8DqsjACe/?utm_source=ig_web_copy_link&amp;igsh=NTc4MTIwNjQ2YQ==</t>
  </si>
  <si>
    <t>https://www.linkedin.com/feed/update/urn:li:activity:7459014363383873536?commentUrn=urn%3Ali%3Acomment%3A%28activity%3A7459014363383873536%2C7459047179907661824%29&amp;replyUrn=urn%3Ali%3Acomment%3A%28activity%3A7459014363383873536%2C7459462142753234944%29&amp;dashCommentUrn=urn%3Ali%3Afsd_comment%3A%287459047179907661824%2Curn%3Ali%3Aactivity%3A7459014363383873536%29&amp;dashReplyUrn=urn%3Ali%3Afsd_comment%3A%287459462142753234944%2Curn%3Ali%3Aactivity%3A7459014363383873536%29</t>
  </si>
  <si>
    <t>growjo.com</t>
  </si>
  <si>
    <t>468K</t>
  </si>
  <si>
    <t>Is Synthesia Worth It In 2026: ROI, Costs &amp; Genuine Verdict</t>
  </si>
  <si>
    <t>allego.com</t>
  </si>
  <si>
    <t>146K</t>
  </si>
  <si>
    <t>https://theeduassist.com/blog/is-synthesia-worth-it-in-2026/</t>
  </si>
  <si>
    <t>https://qr.ae/pFvioJ</t>
  </si>
  <si>
    <t>https://www.linkedin.com/feed/update/urn:li:activity:7459670851764809728</t>
  </si>
  <si>
    <t>https://i.pinimg.com/736x/07/09/13/07091329485587eeac03aedd78a09f07.jpg</t>
  </si>
  <si>
    <t>https://dev.to/sofia_arif_1210dbfa23e708/is-synthesia-worth-it-in-2026-discover-its-strongest-features-367b</t>
  </si>
  <si>
    <t>ame.org</t>
  </si>
  <si>
    <t>3.7K</t>
  </si>
  <si>
    <t>avinteractive.com</t>
  </si>
  <si>
    <t>42K</t>
  </si>
  <si>
    <t>brandonhall.com</t>
  </si>
  <si>
    <t>9.3K</t>
  </si>
  <si>
    <t>The Ultimate LMS Migration Timeline For a Smooth Platform Transition</t>
  </si>
  <si>
    <t>https://theeduassist.com/uncategorized/the-ultimate-lms-migration-timeline-for-a-smooth-platform-transition/</t>
  </si>
  <si>
    <t>buzzfile.com</t>
  </si>
  <si>
    <t>https://www.quora.com/profile/Laiba-Ayaz-37/Navigating-the-Maze-How-Long-Does-an-LMS-Migration-Actually-Take?ch=10&amp;oid=248393455&amp;share=50c3cd42&amp;srid=57nECT&amp;target_type=post</t>
  </si>
  <si>
    <t>https://www.reddit.com/r/elearning/comments/1ta2rxz/comment/ol7h7ha/?utm_source=share&amp;utm_medium=web3x&amp;utm_name=web3xcss&amp;utm_term=1&amp;utm_content=share_button</t>
  </si>
  <si>
    <t>https://www.linkedin.com/feed/update/urn:li:ugcPost:7459560234890600449/?dashCommentUrn=urn%3Ali%3Afsd_comment%3A%287459664088713932800%2Curn%3Ali%3AugcPost%3A7459560234890600449%29</t>
  </si>
  <si>
    <t>clay.earth</t>
  </si>
  <si>
    <t>203K</t>
  </si>
  <si>
    <t>Moodle: eLearning With The Best Online Learning Management System</t>
  </si>
  <si>
    <t>https://theeduassist.com/blog/moodle-elearning-with-the-best-online-learning-management-system/</t>
  </si>
  <si>
    <t>https://www.facebook.com/share/p/17sRYPTSv5/</t>
  </si>
  <si>
    <t>https://www.instagram.com/p/DYQg2qaiARX/?utm_source=ig_web_copy_link&amp;igsh=NTc4MTIwNjQ2YQ==</t>
  </si>
  <si>
    <t>conservapedia.com</t>
  </si>
  <si>
    <t>78.7K</t>
  </si>
  <si>
    <t>Can Synthesia Replace Your Video Production Team in 2026? Ultimate Guide</t>
  </si>
  <si>
    <t>https://theeduassist.com/blog/can-synthesia-replace-your-video-production-team-in-2026/</t>
  </si>
  <si>
    <t>https://www.linkedin.com/feed/update/urn:li:activity:7460097734281232384</t>
  </si>
  <si>
    <t>construction.co.uk</t>
  </si>
  <si>
    <t>https://i.pinimg.com/736x/be/c5/f4/bec5f48686ee6f259724bba503b09077.jpg</t>
  </si>
  <si>
    <t>112K</t>
  </si>
  <si>
    <t>devskiller.com</t>
  </si>
  <si>
    <t xml:space="preserve">LMS Migration Cost Guide For Enterprises: Budget Planning Made Simple </t>
  </si>
  <si>
    <t>28.9K</t>
  </si>
  <si>
    <t>https://theeduassist.com/blog/lms-migration-cost-guide-for-enterprises-budget-planning-made-simple/</t>
  </si>
  <si>
    <t>easyleadz.com</t>
  </si>
  <si>
    <t>219K</t>
  </si>
  <si>
    <t>eulerpool.com</t>
  </si>
  <si>
    <t>115K</t>
  </si>
  <si>
    <t>LifterLMS: Is It Still the Best WordPress LMS ?</t>
  </si>
  <si>
    <t>https://theeduassist.com/blog/skool-community-vs-facebook-for-course-creators-the-best-choice/</t>
  </si>
  <si>
    <t>https://www.reddit.com/r/content_marketing/comments/1e8xcks/comment/olqj8ej/?utm_source=share&amp;utm_medium=web3x&amp;utm_name=web3xcss&amp;utm_term=1&amp;utm_content=share_button</t>
  </si>
  <si>
    <t>https://www.linkedin.com/feed/update/urn:li:activity:7460463176996974592</t>
  </si>
  <si>
    <t>europages.fr</t>
  </si>
  <si>
    <t>https://pin.it/3ancB1KNh</t>
  </si>
  <si>
    <t>198K</t>
  </si>
  <si>
    <t>gulfbank.com</t>
  </si>
  <si>
    <t>82.7K</t>
  </si>
  <si>
    <t>Zero Downtime LMS Migration: The Ultimate Guide To No - Disruption Transition</t>
  </si>
  <si>
    <t>hrdailyadvisor.com</t>
  </si>
  <si>
    <t>https://theeduassist.com/blog/zero-downtime-lms-migration-the-ultimate-guide-to-no-disruption-transition/</t>
  </si>
  <si>
    <t>managementsite.nl</t>
  </si>
  <si>
    <t>31.9K</t>
  </si>
  <si>
    <t>Is LifterLMS Stll The Best WordPress LMS?</t>
  </si>
  <si>
    <t>onrec.com</t>
  </si>
  <si>
    <t>43.7K</t>
  </si>
  <si>
    <t>https://theeduassist.com/uncategorized/lifterlms-is-it-still-the-best-wordpress-lms/</t>
  </si>
  <si>
    <t>https://www.facebook.com/share/p/1EqfkHaC8L/</t>
  </si>
  <si>
    <t>https://www.instagram.com/p/DYVrINdkUp0/?utm_source=ig_web_copy_link&amp;igsh=NTc4MTIwNjQ2YQ==</t>
  </si>
  <si>
    <t>https://www.linkedin.com/feed/update/urn:li:activity:7459949682707030016/?dashCommentUrn=urn%3Ali%3Afsd_comment%3A%287460574607868354560%2Curn%3Ali%3Aactivity%3A7459949682707030016%29</t>
  </si>
  <si>
    <t>https://dev.to/atiqa/moodle-elearning-with-the-best-online-learning-management-system-98p</t>
  </si>
  <si>
    <t>panorays.com</t>
  </si>
  <si>
    <t>25K</t>
  </si>
  <si>
    <t>prlog.org</t>
  </si>
  <si>
    <t>Is Adobe Captivate Worth the Cost? Full Pricing &amp; Alternatives Breakdown</t>
  </si>
  <si>
    <t>https://theeduassist.com/blog/is-adobe-captivate-worth-the-cost/</t>
  </si>
  <si>
    <t>https://qr.ae/pFrdLA</t>
  </si>
  <si>
    <t>https://www.linkedin.com/feed/update/urn:li:activity:7460828308046479360</t>
  </si>
  <si>
    <t>https://pin.it/6uGAizFI0</t>
  </si>
  <si>
    <t>Discover Kajabi the most popular platform of elearning world</t>
  </si>
  <si>
    <t>remoterocketship.com</t>
  </si>
  <si>
    <t>Group Name</t>
  </si>
  <si>
    <t>https://dev.to/atiqa/lifterlms-is-it-still-the-best-wordpress-lms--4bcj</t>
  </si>
  <si>
    <t>Platform</t>
  </si>
  <si>
    <t>Category</t>
  </si>
  <si>
    <t>taotesting.com</t>
  </si>
  <si>
    <t>Region</t>
  </si>
  <si>
    <t>18.3K</t>
  </si>
  <si>
    <t>Members/ Visitors</t>
  </si>
  <si>
    <t>Post Count</t>
  </si>
  <si>
    <t>Legacy list — use the new “Communities &amp; Forums” sheet for ongoing work.</t>
  </si>
  <si>
    <t>techrseries.com</t>
  </si>
  <si>
    <t>12.2K</t>
  </si>
  <si>
    <t>LMS Integration: The Most Important Systems to Connect To Your LMS</t>
  </si>
  <si>
    <t>https://theeduassist.com/blog/lms-integration-the-most-important-systems-to-connect-to-your-lms/</t>
  </si>
  <si>
    <t>the-buyer.net</t>
  </si>
  <si>
    <t>17.5K</t>
  </si>
  <si>
    <t>yoodli.ai</t>
  </si>
  <si>
    <t>250K</t>
  </si>
  <si>
    <t>yudu.com</t>
  </si>
  <si>
    <t>Articulate Storyline Community</t>
  </si>
  <si>
    <t>Articulate</t>
  </si>
  <si>
    <t>https://theeduassist.com/blog/7-powerful-kajabi-course-creation-services-to-skyrocket-sales/</t>
  </si>
  <si>
    <t>EdTech Communities</t>
  </si>
  <si>
    <t>Global</t>
  </si>
  <si>
    <t>https://www.linkedin.com/feed/update/urn:li:activity:7461141367956668416</t>
  </si>
  <si>
    <t>https://pin.it/1qk3ncAZg</t>
  </si>
  <si>
    <t>https://community.articulate.com</t>
  </si>
  <si>
    <t>annajah.net</t>
  </si>
  <si>
    <t>Adobe Captivate Community</t>
  </si>
  <si>
    <t>Adobe</t>
  </si>
  <si>
    <t>https://elearning.adobe.com</t>
  </si>
  <si>
    <t>Moodle Community Forum</t>
  </si>
  <si>
    <t>bharatibiz.com</t>
  </si>
  <si>
    <t>Moodle</t>
  </si>
  <si>
    <t>Kajabi: How to Set Up a Strong Online Course?</t>
  </si>
  <si>
    <t>354K</t>
  </si>
  <si>
    <t>https://moodle.org/community</t>
  </si>
  <si>
    <t>Canvas LMS Community</t>
  </si>
  <si>
    <t>Canvas</t>
  </si>
  <si>
    <t>https://community.canvaslms.com</t>
  </si>
  <si>
    <r>
      <rPr>
        <rFont val="Poppins"/>
        <color rgb="FF1155CC"/>
        <sz val="10.0"/>
        <u/>
      </rPr>
      <t>https://qr.ae/pFrwVi</t>
    </r>
    <r>
      <rPr>
        <rFont val="Poppins"/>
        <color rgb="FF1F1F1F"/>
        <sz val="10.0"/>
      </rPr>
      <t xml:space="preserve"> and </t>
    </r>
    <r>
      <rPr>
        <rFont val="Poppins"/>
        <color rgb="FF1155CC"/>
        <sz val="10.0"/>
        <u/>
      </rPr>
      <t>https://qr.ae/pFF2NJ</t>
    </r>
    <r>
      <rPr>
        <rFont val="Poppins"/>
        <color rgb="FF1F1F1F"/>
        <sz val="10.0"/>
      </rPr>
      <t xml:space="preserve"> </t>
    </r>
  </si>
  <si>
    <t>https://www.reddit.com/r/OnlineCourseBusiness/comments/1sc261z/comment/om38r9o/?utm_source=share&amp;utm_medium=web3x&amp;utm_name=web3xcss&amp;utm_term=1&amp;utm_content=share_button</t>
  </si>
  <si>
    <t>https://www.facebook.com/share/p/1BCU4f4uZJ/</t>
  </si>
  <si>
    <t>boereport.com</t>
  </si>
  <si>
    <t>https://www.instagram.com/p/DYb4ZVBAXlw/?utm_source=ig_web_copy_link</t>
  </si>
  <si>
    <t>https://www.linkedin.com/feed/update/urn:li:activity:7459758604200595456/?dashCommentUrn=urn%3Ali%3Afsd_comment%3A%287461306449214853120%2Curn%3Ali%3Aactivity%3A7459758604200595456%29</t>
  </si>
  <si>
    <t>92.6K</t>
  </si>
  <si>
    <t>https://dev.to/atiqa/discover-kajabi-the-most-popular-platform-of-elearning-world-2pmd</t>
  </si>
  <si>
    <t>https://medium.com/@atiqahassan81/kajabi-how-to-set-up-a-strong-online-course-4e23feae4e96</t>
  </si>
  <si>
    <t>Thinkific Instructor Community</t>
  </si>
  <si>
    <t>Thinkific</t>
  </si>
  <si>
    <t>https://www.thinkific.com/community</t>
  </si>
  <si>
    <t>checkasalary.co.uk</t>
  </si>
  <si>
    <t>7.9K</t>
  </si>
  <si>
    <t>Udemy Instructor Community</t>
  </si>
  <si>
    <t>Udemy</t>
  </si>
  <si>
    <t>https://community.udemy.com</t>
  </si>
  <si>
    <t>7 Kajabi Course Design Secrets That Skyrocket Sales in 2026</t>
  </si>
  <si>
    <t>domhelder.edu.br</t>
  </si>
  <si>
    <t>101K</t>
  </si>
  <si>
    <t>Coursera Instructor Hub</t>
  </si>
  <si>
    <t>Coursera</t>
  </si>
  <si>
    <t>https://www.linkedin.com/feed/update/urn:li:activity:7461383265904680960</t>
  </si>
  <si>
    <t>https://teach.coursera.org</t>
  </si>
  <si>
    <t>https://pin.it/2T7DKaUWM</t>
  </si>
  <si>
    <t>drbicuspid.com</t>
  </si>
  <si>
    <t>IDOL Courses Community</t>
  </si>
  <si>
    <t>IDOL</t>
  </si>
  <si>
    <t>https://www.idolcourses.com</t>
  </si>
  <si>
    <t>ATD (Association for Talent Development)</t>
  </si>
  <si>
    <t>ATD</t>
  </si>
  <si>
    <t>Professional Group</t>
  </si>
  <si>
    <t>ebix.com</t>
  </si>
  <si>
    <t>82.6K</t>
  </si>
  <si>
    <t>https://www.td.org</t>
  </si>
  <si>
    <t>Kajabi Membership Sites: What Are the Best Practices?</t>
  </si>
  <si>
    <t>eLearning Guild</t>
  </si>
  <si>
    <t>LSG</t>
  </si>
  <si>
    <t>https://www.learningguild.com</t>
  </si>
  <si>
    <t>https://qr.ae/pFrEzW</t>
  </si>
  <si>
    <t>executivebiz.com</t>
  </si>
  <si>
    <t>https://www.reddit.com/r/OnlineCourseBusiness/comments/1sc261z/comment/omfvy6z/?utm_source=share&amp;utm_medium=web3x&amp;utm_name=web3xcss&amp;utm_term=1&amp;utm_content=share_button</t>
  </si>
  <si>
    <t>https://www.facebook.com/share/p/1LwPSjAzjB/</t>
  </si>
  <si>
    <t>27.6K</t>
  </si>
  <si>
    <t>https://www.instagram.com/p/DYgCM09iA9M/?utm_source=ig_web_button_share_sheet</t>
  </si>
  <si>
    <t>https://www.linkedin.com/feed/update/urn:li:activity:7461347271482388480/?dashCommentUrn=urn%3Ali%3Afsd_comment%3A%287461362285786198016%2Curn%3Ali%3Aactivity%3A7461347271482388480%29&amp;dashReplyUrn=urn%3Ali%3Afsd_comment%3A%287461996965808099328%2Curn%3Ali%3Aactivity%3A7461347271482388480%29</t>
  </si>
  <si>
    <t>https://dev.to/atiqa/kajabi-how-to-set-up-a-strong-online-course-1n9e</t>
  </si>
  <si>
    <t>Skillshare Teachers Community</t>
  </si>
  <si>
    <t>https://medium.com/@atiqahassan81/kajabi-membership-sites-what-are-the-best-practices-29f6dc8f7368</t>
  </si>
  <si>
    <t>Skillshare</t>
  </si>
  <si>
    <t>Professional Platform</t>
  </si>
  <si>
    <t>https://community.skillshare.com</t>
  </si>
  <si>
    <t>Site not reachable</t>
  </si>
  <si>
    <t>fca.edu.sg</t>
  </si>
  <si>
    <t>Dribbble (Course Designers)</t>
  </si>
  <si>
    <t>Dribbble</t>
  </si>
  <si>
    <t>https://dribbble.com/tags/elearning</t>
  </si>
  <si>
    <t>https://theeduassist.com/blog/kajabi-coaching-program-setup/</t>
  </si>
  <si>
    <t>gpstrategies.com</t>
  </si>
  <si>
    <t>https://qr.ae/pF2xly</t>
  </si>
  <si>
    <t>29.5K</t>
  </si>
  <si>
    <t>https://www.linkedin.com/feed/update/urn:li:activity:7462219785930600448</t>
  </si>
  <si>
    <t>https://pin.it/5mbziX2dH</t>
  </si>
  <si>
    <t>Behance — eLearning &amp; UX</t>
  </si>
  <si>
    <t>Behance</t>
  </si>
  <si>
    <t>https://www.behance.net/search/projects?search=elearning</t>
  </si>
  <si>
    <t>Thinkific Global Community</t>
  </si>
  <si>
    <t>Social Media Groups</t>
  </si>
  <si>
    <t>gtmnow.com</t>
  </si>
  <si>
    <t>https://www.facebook.com/groups/thinkific</t>
  </si>
  <si>
    <t>31.4K Members</t>
  </si>
  <si>
    <t>11.7K</t>
  </si>
  <si>
    <t>60 in the last month</t>
  </si>
  <si>
    <t>How to Create Digital Products with Kajabi?</t>
  </si>
  <si>
    <t>Instructional Design and eLearning Community: Upskilling and Job Transition</t>
  </si>
  <si>
    <t>happeo.com</t>
  </si>
  <si>
    <t>https://qr.ae/pFyG5u</t>
  </si>
  <si>
    <t>161K</t>
  </si>
  <si>
    <t>https://www.reddit.com/r/smallbusiness/comments/1pou7oa/comment/omms0kc/?utm_source=share&amp;utm_medium=web3x&amp;utm_name=web3xcss&amp;utm_term=1&amp;utm_content=share_button</t>
  </si>
  <si>
    <t>https://www.facebook.com/share/p/1DhzAqkPLX/</t>
  </si>
  <si>
    <t>https://www.instagram.com/p/DYjSLC4DZ64/?utm_source=ig_web_copy_link&amp;igsh=NTc4MTIwNjQ2YQ==</t>
  </si>
  <si>
    <t>https://www.linkedin.com/feed/update/urn:li:activity:7462306085505269760?commentUrn=urn%3Ali%3Acomment%3A%28activity%3A7462306085505269760%2C7462329152990244864%29&amp;replyUrn=urn%3Ali%3Acomment%3A%28activity%3A7462306085505269760%2C7462365172880367616%29&amp;dashCommentUrn=urn%3Ali%3Afsd_comment%3A%287462329152990244864%2Curn%3Ali%3Aactivity%3A7462306085505269760%29&amp;dashReplyUrn=urn%3Ali%3Afsd_comment%3A%287462365172880367616%2Curn%3Ali%3Aactivity%3A7462306085505269760%29</t>
  </si>
  <si>
    <r>
      <rPr>
        <rFont val="Arial"/>
        <color rgb="FF0000FF"/>
        <sz val="1000.0"/>
        <u/>
      </rPr>
      <t>https://www.facebook.com/groups/438158560473425</t>
    </r>
  </si>
  <si>
    <t>https://dev.to/atiqa/what-are-the-best-practices-for-kajabi-membership-sites-2jok</t>
  </si>
  <si>
    <t>6.6K Members</t>
  </si>
  <si>
    <t>https://medium.com/@atiqahassan81/how-to-create-digital-products-with-kajabi-b673ed1fb1ae</t>
  </si>
  <si>
    <t>36 in last month</t>
  </si>
  <si>
    <t>hrgrapevine.com</t>
  </si>
  <si>
    <t>Kajabi Support Community</t>
  </si>
  <si>
    <r>
      <rPr>
        <rFont val="Calibri"/>
        <color rgb="FF0000FF"/>
        <sz val="1100.0"/>
        <u/>
      </rPr>
      <t>https://www.facebook.com/groups/kajabisupportcommunity</t>
    </r>
  </si>
  <si>
    <t>1.6K Members</t>
  </si>
  <si>
    <t>20 in last month</t>
  </si>
  <si>
    <t>industryweek.com</t>
  </si>
  <si>
    <t>What Are the Best Practices for Kajabi Drip Course Setup?</t>
  </si>
  <si>
    <t>93.1K</t>
  </si>
  <si>
    <t>coaches and online course creators</t>
  </si>
  <si>
    <r>
      <rPr>
        <rFont val="Arial"/>
        <color rgb="FF0000FF"/>
        <sz val="1000.0"/>
        <u/>
      </rPr>
      <t>https://www.facebook.com/groups/535521845015700</t>
    </r>
  </si>
  <si>
    <t>1.2K Members</t>
  </si>
  <si>
    <t>147 in last month</t>
  </si>
  <si>
    <t>iniuria.us</t>
  </si>
  <si>
    <t>https://qr.ae/pFy2Bn</t>
  </si>
  <si>
    <t>524K</t>
  </si>
  <si>
    <t>https://www.linkedin.com/feed/update/urn:li:activity:7462609000677904384</t>
  </si>
  <si>
    <t>https://pin.it/dVmlMaqOq</t>
  </si>
  <si>
    <t>Teaching &amp; Learning with AI</t>
  </si>
  <si>
    <r>
      <rPr>
        <rFont val="Arial"/>
        <color rgb="FF0000FF"/>
        <sz val="1000.0"/>
        <u/>
      </rPr>
      <t>https://www.facebook.com/groups/teachandlearnwithai</t>
    </r>
  </si>
  <si>
    <t>28.2K Members</t>
  </si>
  <si>
    <t>49 in the last month</t>
  </si>
  <si>
    <t>manufacturing.net</t>
  </si>
  <si>
    <t>Learning + Development/Corporate Training Professionals</t>
  </si>
  <si>
    <t>27.3K</t>
  </si>
  <si>
    <r>
      <rPr>
        <rFont val="Arial"/>
        <color rgb="FF0000FF"/>
        <sz val="1000.0"/>
        <u/>
      </rPr>
      <t>https://www.facebook.com/groups/158392293687215</t>
    </r>
  </si>
  <si>
    <t>561 Members</t>
  </si>
  <si>
    <t>53 in the last month</t>
  </si>
  <si>
    <t>Instructional Designers' Hub</t>
  </si>
  <si>
    <t>LinkedIn</t>
  </si>
  <si>
    <t>LinkedIn Groups</t>
  </si>
  <si>
    <t>newuniversity.org</t>
  </si>
  <si>
    <r>
      <rPr>
        <rFont val="Arial"/>
        <color rgb="FF0000FF"/>
        <sz val="1000.0"/>
        <u/>
      </rPr>
      <t>https://www.linkedin.com/groups/14405354/</t>
    </r>
  </si>
  <si>
    <t>48.7K</t>
  </si>
  <si>
    <t>4.3K Members</t>
  </si>
  <si>
    <t>51 in the last month</t>
  </si>
  <si>
    <t>eLearning Companies</t>
  </si>
  <si>
    <r>
      <rPr>
        <rFont val="Arial"/>
        <color rgb="FF0000FF"/>
        <sz val="1000.0"/>
        <u/>
      </rPr>
      <t>https://www.linkedin.com/groups/2623646/</t>
    </r>
  </si>
  <si>
    <t>43K Members</t>
  </si>
  <si>
    <t>480 in the last month</t>
  </si>
  <si>
    <t>njbia.org</t>
  </si>
  <si>
    <t>15.8K</t>
  </si>
  <si>
    <t>https://qr.ae/pFyoUx</t>
  </si>
  <si>
    <t>Online Course Builders 🎓 (Udemy, Teachable, Thinkific, Skillshare + Online Learning Platforms)</t>
  </si>
  <si>
    <t>https://www.reddit.com/r/elearning/comments/1ti6cw9/comment/omtphg1/?utm_source=share&amp;utm_medium=web3x&amp;utm_name=web3xcss&amp;utm_term=1&amp;utm_content=share_button</t>
  </si>
  <si>
    <t>https://www.facebook.com/share/p/1D5U1Hxmak/</t>
  </si>
  <si>
    <r>
      <rPr>
        <rFont val="Arial"/>
        <color rgb="FF0000FF"/>
        <sz val="1000.0"/>
        <u/>
      </rPr>
      <t>https://www.linkedin.com/groups/7021598/</t>
    </r>
  </si>
  <si>
    <t>https://www.instagram.com/p/DYlKantGg8Z/?utm_source=ig_web_copy_link&amp;igsh=NTc4MTIwNjQ2YQ==</t>
  </si>
  <si>
    <t>1,811 Members</t>
  </si>
  <si>
    <t>Request pending</t>
  </si>
  <si>
    <t>piacesprofit.hu</t>
  </si>
  <si>
    <t>https://www.linkedin.com/feed/update/urn:li:activity:7462132762397888514/?dashCommentUrn=urn%3Ali%3Afsd_comment%3A%287462727813692051456%2Curn%3Ali%3Aactivity%3A7462132762397888514%29</t>
  </si>
  <si>
    <t>298K</t>
  </si>
  <si>
    <t>https://dev.to/atiqa/-how-to-create-digital-products-with-kajabi-265a</t>
  </si>
  <si>
    <t>https://medium.com/@atiqahassan81/7-common-mistakes-in-kajabi-course-uploading-to-avoid-05a5f386e7e2</t>
  </si>
  <si>
    <t>The LDC's Learning and Development Forum</t>
  </si>
  <si>
    <r>
      <rPr>
        <rFont val="Arial"/>
        <color rgb="FF0000FF"/>
        <sz val="1000.0"/>
        <u/>
      </rPr>
      <t>https://www.linkedin.com/groups/14028689/</t>
    </r>
  </si>
  <si>
    <t>889 Members</t>
  </si>
  <si>
    <t>steinfort.lu</t>
  </si>
  <si>
    <t>8.1K</t>
  </si>
  <si>
    <t>Education Technology &amp; eLearning Professionals: Tips &amp; Best Teaching Practices</t>
  </si>
  <si>
    <r>
      <rPr>
        <rFont val="Arial"/>
        <color rgb="FF0000FF"/>
        <sz val="1000.0"/>
        <u/>
      </rPr>
      <t>https://www.linkedin.com/groups/2127994/</t>
    </r>
  </si>
  <si>
    <t>19,709 Members</t>
  </si>
  <si>
    <t>AI‑Powered Interactive &amp; Immersive eLearning</t>
  </si>
  <si>
    <t>themarque.com</t>
  </si>
  <si>
    <r>
      <rPr>
        <rFont val="Arial"/>
        <color rgb="FF0000FF"/>
        <sz val="1000.0"/>
        <u/>
      </rPr>
      <t>https://www.linkedin.com/groups/12597037/</t>
    </r>
  </si>
  <si>
    <t>1874 Members</t>
  </si>
  <si>
    <t>6.8K</t>
  </si>
  <si>
    <t>31 in the last month</t>
  </si>
  <si>
    <t>r/InstructionalDesign</t>
  </si>
  <si>
    <t>Subreddit</t>
  </si>
  <si>
    <t>wedbush.com</t>
  </si>
  <si>
    <t>https://www.reddit.com/r/InstructionalDesign</t>
  </si>
  <si>
    <t>63.9K</t>
  </si>
  <si>
    <t>20K weekly visitors</t>
  </si>
  <si>
    <t>https://qr.ae/pFK53L</t>
  </si>
  <si>
    <t>579 weekly contributions</t>
  </si>
  <si>
    <t>https://www.reddit.com/r/OnlineCourseBusiness/comments/1sc261z/comment/on87kxz/?utm_source=share&amp;utm_medium=web3x&amp;utm_name=web3xcss&amp;utm_term=1&amp;utm_content=share_button</t>
  </si>
  <si>
    <t>https://www.linkedin.com/feed/update/urn:li:activity:7462956345185460224</t>
  </si>
  <si>
    <t>https://pin.it/6GRE5aNfN</t>
  </si>
  <si>
    <t>r/edtech</t>
  </si>
  <si>
    <t>https://www.reddit.com/r/edtech</t>
  </si>
  <si>
    <t>13K weekly visitors</t>
  </si>
  <si>
    <t>416 weekly contributions</t>
  </si>
  <si>
    <t>workitdaily.com</t>
  </si>
  <si>
    <t>39.9K</t>
  </si>
  <si>
    <t>r/elearning</t>
  </si>
  <si>
    <t>https://www.reddit.com/r/elearning</t>
  </si>
  <si>
    <t>7.6K weekly visitors</t>
  </si>
  <si>
    <t>250 weekly contributions</t>
  </si>
  <si>
    <t>amchamthailand.com</t>
  </si>
  <si>
    <t>16.6K</t>
  </si>
  <si>
    <t>r/OnlineCourses</t>
  </si>
  <si>
    <t>r/onlinecourses</t>
  </si>
  <si>
    <t>6.3K members</t>
  </si>
  <si>
    <t>278 weekly</t>
  </si>
  <si>
    <t xml:space="preserve">How to Create a Portal in Kajabi Training Platform </t>
  </si>
  <si>
    <t>buildingradar.com</t>
  </si>
  <si>
    <t>r/Teachers</t>
  </si>
  <si>
    <t>14.7K</t>
  </si>
  <si>
    <t>https://www.reddit.com/r/Teachers</t>
  </si>
  <si>
    <t>970K weekly visitors</t>
  </si>
  <si>
    <t>21K weekly contributions</t>
  </si>
  <si>
    <t>https://pin.it/16PwmeM4l</t>
  </si>
  <si>
    <t>Quora — Instructional Design</t>
  </si>
  <si>
    <t>Quora</t>
  </si>
  <si>
    <t>https://dev.to/laiba_ayaz/how-to-create-a-portal-in-kajabi-training-platform-1b11</t>
  </si>
  <si>
    <t>Discussion Communities</t>
  </si>
  <si>
    <t>concealedcarry.com</t>
  </si>
  <si>
    <t>https://www.quora.com/topic/Instructional-Design</t>
  </si>
  <si>
    <t>3.4K followers</t>
  </si>
  <si>
    <t>41.3K</t>
  </si>
  <si>
    <t>not available</t>
  </si>
  <si>
    <t>Quora — LMS Development</t>
  </si>
  <si>
    <t>https://www.quora.com/topic/Learning-Management-Systems</t>
  </si>
  <si>
    <t>cpbj.com</t>
  </si>
  <si>
    <t>2.9K followers</t>
  </si>
  <si>
    <t>Quora — Online Course Creation</t>
  </si>
  <si>
    <t>The Future Of Sales With Kajabi Funnels: Leveraging Kajabi For Growth</t>
  </si>
  <si>
    <t>8.9K</t>
  </si>
  <si>
    <t>https://qr.ae/pFyizS</t>
  </si>
  <si>
    <t>https://www.reddit.com/r/instructionaldesign/comments/1tislbo/comment/on0nx31/?utm_source=share&amp;utm_medium=web3x&amp;utm_name=web3xcss&amp;utm_term=1&amp;utm_content=share_button</t>
  </si>
  <si>
    <t>https://www.linkedin.com/feed/update/urn:li:activity:7453487922403676160/?dashCommentUrn=urn%3Ali%3Afsd_comment%3A%287463136339970899969%2Curn%3Ali%3Aactivity%3A7453487922403676160%29</t>
  </si>
  <si>
    <t>https://www.quora.com/topic/Online-Courses</t>
  </si>
  <si>
    <t>https://dev.to/atiqa/7-common-mistakes-in-kajabi-course-uploading-to-avoid-ndf</t>
  </si>
  <si>
    <t>72.8K followers</t>
  </si>
  <si>
    <t>https://medium.com/@atiqahassan81/best-kajabi-website-and-funnel-setup-services-for-2026-growth-60cace153ed7</t>
  </si>
  <si>
    <t>d1io3yog0oux5.cloudfront.net</t>
  </si>
  <si>
    <t>190K</t>
  </si>
  <si>
    <t>r/Canva</t>
  </si>
  <si>
    <t>https://www.reddit.com/r/canva/</t>
  </si>
  <si>
    <t>163 k followers</t>
  </si>
  <si>
    <t>datainsightsmarket.com</t>
  </si>
  <si>
    <t>87.9K</t>
  </si>
  <si>
    <t>A Step-by-Step Guide to Finding Best Kajabi Design Services</t>
  </si>
  <si>
    <t>edu.eu</t>
  </si>
  <si>
    <t>global</t>
  </si>
  <si>
    <t>255K</t>
  </si>
  <si>
    <t>https://www.reddit.com/r/instructionaldesign/</t>
  </si>
  <si>
    <t>https://www.facebook.com/share/p/1BJZ6MBScX/</t>
  </si>
  <si>
    <t xml:space="preserve">20 k followers </t>
  </si>
  <si>
    <t>https://www.instagram.com/p/DYnya6rCSgW/?utm_source=ig_web_copy_link&amp;igsh=NTc4MTIwNjQ2YQ==</t>
  </si>
  <si>
    <t>https://www.linkedin.com/feed/update/urn:li:activity:7464613613056548864</t>
  </si>
  <si>
    <r>
      <rPr>
        <rFont val="Poppins"/>
        <color rgb="FF1155CC"/>
        <sz val="11.0"/>
        <u/>
      </rPr>
      <t>https://pin.it/3QroEPSGd</t>
    </r>
    <r>
      <rPr>
        <rFont val="Poppins"/>
        <color rgb="FF0000FF"/>
        <sz val="11.0"/>
      </rPr>
      <t xml:space="preserve"> </t>
    </r>
  </si>
  <si>
    <t>enigma.com</t>
  </si>
  <si>
    <t>How to Optimize Your Kajabi Landing Page for Conversions?</t>
  </si>
  <si>
    <t>56.3K</t>
  </si>
  <si>
    <t>https://www.quora.com/profile/Laiba-Ayaz-37/Is-Hiring-a-Kajabi-Website-Designer-Really-Worth-It-for-Your-Online-Business?ch=10&amp;oid=249040018&amp;share=3146ad78&amp;srid=57nECT&amp;target_type=post</t>
  </si>
  <si>
    <t>https://pin.it/4s95k8mwf</t>
  </si>
  <si>
    <t>https://dev.to/laiba_ayaz/a-step-by-step-guide-to-finding-the-best-kajabi-design-services-1hdb</t>
  </si>
  <si>
    <t>ere.net</t>
  </si>
  <si>
    <t>europages.it</t>
  </si>
  <si>
    <t>213K</t>
  </si>
  <si>
    <t>How to Build a Kajabi Webinar Funnel (Step-by-Step Guide for 2026)</t>
  </si>
  <si>
    <t>https://qr.ae/pFy3lb</t>
  </si>
  <si>
    <t>https://www.facebook.com/share/p/1DkytFUQkK/</t>
  </si>
  <si>
    <t>hashnode.com</t>
  </si>
  <si>
    <t>https://www.instagram.com/p/DYqShY2GVmY/?utm_source=ig_web_copy_link&amp;igsh=NTc4MTIwNjQ2YQ==</t>
  </si>
  <si>
    <t>https://qr.ae/pFK5ez</t>
  </si>
  <si>
    <t>https://www.reddit.com/r/elearning/comments/1tqxkgo/comment/ophho6n/?utm_source=share&amp;utm_medium=web3x&amp;utm_name=web3xcss&amp;utm_term=1&amp;utm_content=share_button</t>
  </si>
  <si>
    <t>https://www.linkedin.com/feed/update/urn:li:activity:7463681143335452673</t>
  </si>
  <si>
    <t>https://pin.it/1gCxOxCxw</t>
  </si>
  <si>
    <t>herohunt.ai</t>
  </si>
  <si>
    <t>20.2K</t>
  </si>
  <si>
    <t>https://theeduassist.com/blog/kajabi-funnel-builder/</t>
  </si>
  <si>
    <t>hotelcareer.com</t>
  </si>
  <si>
    <t>https://www.quora.com/profile/Laiba-Ayaz-37/How-can-I-maximize-my-online-sales-using-the-Kajabi-funnel-builder-Building-a-high-converting-sales-funnel-doesn-t-req?ch=10&amp;oid=249062539&amp;share=2245bccd&amp;srid=57nECT&amp;target_type=post</t>
  </si>
  <si>
    <t>372K</t>
  </si>
  <si>
    <t>https://www.reddit.com/r/elearning/comments/1tkd3o4/comment/ona735i/?utm_source=share&amp;utm_medium=web3x&amp;utm_name=web3xcss&amp;utm_term=1&amp;utm_content=share_button</t>
  </si>
  <si>
    <t>https://www.linkedin.com/feed/update/urn:li:activity:7463288667005128704/?dashCommentUrn=urn%3Ali%3Afsd_comment%3A%287463645321840214018%2Curn%3Ali%3Aactivity%3A7463288667005128704%29
https://www.linkedin.com/feed/update/urn:li:activity:7463685070499938304/?dashCommentUrn=urn%3Ali%3Afsd_comment%3A%287463885665231908865%2Curn%3Ali%3Aactivity%3A7463685070499938304%29
https://www.linkedin.com/feed/update/urn:li:ugcPost:7463528664983330816/?dashCommentUrn=urn%3Ali%3Afsd_comment%3A%287463889880683663360%2Curn%3Ali%3AugcPost%3A7463528664983330816%29</t>
  </si>
  <si>
    <t>https://pin.it/50xJhzVau</t>
  </si>
  <si>
    <t>https://dev.to/laiba_ayaz/how-to-maximize-your-sales-with-the-kajabi-funnel-builder-2h2j</t>
  </si>
  <si>
    <t>ien.com</t>
  </si>
  <si>
    <t>30.5K</t>
  </si>
  <si>
    <t>Is Teachable the best platform for offering online courses?</t>
  </si>
  <si>
    <t>https://theeduassist.com/blog/is-teachable-the-best-platform-for-offering-online-courses/</t>
  </si>
  <si>
    <t>https://qr.ae/pFK1eH</t>
  </si>
  <si>
    <t>https://www.reddit.com/r/elearning/comments/1tl12e3/comment/one4oia/?utm_source=share&amp;utm_medium=web3x&amp;utm_name=web3xcss&amp;utm_term=1&amp;utm_content=share_button</t>
  </si>
  <si>
    <t>learningguild.com</t>
  </si>
  <si>
    <t>https://www.facebook.com/share/p/1968zQgi5f/</t>
  </si>
  <si>
    <t>https://www.instagram.com/p/DYs3F1Pj1oN/?utm_source=ig_web_button_share_sheet</t>
  </si>
  <si>
    <t>51.2K</t>
  </si>
  <si>
    <t>https://www.linkedin.com/feed/update/urn:li:activity:7463200717735071744/?dashCommentUrn=urn%3Ali%3Afsd_comment%3A%287463822258147418112%2Curn%3Ali%3Aactivity%3A7463200717735071744%29</t>
  </si>
  <si>
    <t>https://dev.to/atiqa/best-kajabi-website-and-funnel-setup-services-for-2026-growth-356j</t>
  </si>
  <si>
    <t>https://medium.com/@atiqahassan81/how-to-optimize-your-kajabi-landing-page-for-conversions-63f3919580d0</t>
  </si>
  <si>
    <t>podtail.se</t>
  </si>
  <si>
    <t>123K</t>
  </si>
  <si>
    <t>How can Corporate Training Actually Improve Employee Engagement?</t>
  </si>
  <si>
    <t>power-eng.com</t>
  </si>
  <si>
    <t>26.6K</t>
  </si>
  <si>
    <t>https://theeduassist.com/blog/how-can-corporate-training-actually-improve-employee-engagement/</t>
  </si>
  <si>
    <t>https://www.quora.com/profile/Laiba-Ayaz-37/How-can-corporate-training-actually-improve-employee-engagement-or-is-it-just-a-corporate-box-ticking-exercise-Most?ch=10&amp;oid=249339023&amp;share=38b5005d&amp;srid=57nECT&amp;target_type=post</t>
  </si>
  <si>
    <t xml:space="preserve">https://www.reddit.com/r/instructionaldesign/comments/1toazd1/comment/oo4updc/?utm_source=share&amp;utm_medium=web3x&amp;utm_name=web3xcss&amp;utm_term=1&amp;utm_content=share_button
</t>
  </si>
  <si>
    <t>https://www.linkedin.com/feed/update/urn:li:ugcPost:7465144939178512385/?dashCommentUrn=urn%3Ali%3Afsd_comment%3A%287466109235861405696%2Curn%3Ali%3AugcPost%3A7465144939178512385%29</t>
  </si>
  <si>
    <t>https://pin.it/6nNcTO3md</t>
  </si>
  <si>
    <t>saltwaterfish.com</t>
  </si>
  <si>
    <t>119K</t>
  </si>
  <si>
    <t>southyorkshire-ca.gov.uk</t>
  </si>
  <si>
    <t>26.1K</t>
  </si>
  <si>
    <t>How to Optimize Your Kajabi Checkout Page: 7 Strategies That Boost Sales Fast</t>
  </si>
  <si>
    <t>thejournal.com</t>
  </si>
  <si>
    <t>https://qr.ae/pF28GU</t>
  </si>
  <si>
    <t>https://www.reddit.com/r/ecommerce/comments/ra2wh3/comment/opouiw9/?utm_source=share&amp;utm_medium=web3x&amp;utm_name=web3xcss&amp;utm_term=1&amp;utm_content=share_button</t>
  </si>
  <si>
    <t>7.6K</t>
  </si>
  <si>
    <t>https://www.linkedin.com/feed/update/urn:li:activity:7466547438112223232</t>
  </si>
  <si>
    <t>https://pin.it/5jFJtMC0a</t>
  </si>
  <si>
    <t>thesafetymag.com</t>
  </si>
  <si>
    <t>19.1K</t>
  </si>
  <si>
    <t>Kajabi Email Marketing Funnels For Better Course Sales</t>
  </si>
  <si>
    <t>ticsyformacion.com</t>
  </si>
  <si>
    <t>https://pin.it/7Ls7vMwoF</t>
  </si>
  <si>
    <t>https://dev.to/laiba_ayaz/kajabi-email-marketing-funnels-for-better-course-sales-2dpm</t>
  </si>
  <si>
    <t>todosnegocios.com</t>
  </si>
  <si>
    <t>404K</t>
  </si>
  <si>
    <t>tomba.io</t>
  </si>
  <si>
    <t xml:space="preserve">Employee Development Programs For Better ROI &amp; Growth </t>
  </si>
  <si>
    <t>77.5K</t>
  </si>
  <si>
    <t>https://theeduassist.com/blog/employee-development-programs/</t>
  </si>
  <si>
    <t>https://www.quora.com/profile/Laiba-Ayaz-37/Why-do-some-companies-keep-hiring-new-employees-but-still-struggle-to-grow-One-common-reason-is-that-they-focus-on-hir?ch=10&amp;oid=249672511&amp;share=ec058926&amp;srid=57nECT&amp;target_type=post</t>
  </si>
  <si>
    <t>https://pin.it/1PBoPDDAU</t>
  </si>
  <si>
    <t>ukg.ca</t>
  </si>
  <si>
    <t>https://dev.to/laiba_ayaz/employee-development-programs-for-better-roi-growth-50e8</t>
  </si>
  <si>
    <t>17.3K</t>
  </si>
  <si>
    <t>warriorforum.com</t>
  </si>
  <si>
    <t>Kajabi Lead Generation Funnels that Convert Better</t>
  </si>
  <si>
    <t>abed.org.br</t>
  </si>
  <si>
    <t>https://www.quora.com/profile/Laiba-Ayaz-37/Is-it-worth-switching-to-Kajabi-for-lead-generation-funnels-or-should-I-stick-to-separate-tools-like-WordPress-and-Mail?ch=10&amp;oid=249726191&amp;share=835a854c&amp;srid=57nECT&amp;target_type=post</t>
  </si>
  <si>
    <t>https://www.reddit.com/r/elearning/comments/1tu1l6n/comment/opgabmx/?utm_source=share&amp;utm_medium=web3x&amp;utm_name=web3xcss&amp;utm_term=1&amp;utm_content=share_button</t>
  </si>
  <si>
    <t>https://dev.to/laiba_ayaz/kajabi-lead-generation-funnels-that-convert-better-26e7</t>
  </si>
  <si>
    <t>alleaktien.com</t>
  </si>
  <si>
    <t>35.3K</t>
  </si>
  <si>
    <t>Microlearning: The Ultimate Guide of TheEduAssist</t>
  </si>
  <si>
    <t>asug.com</t>
  </si>
  <si>
    <t>31.6K</t>
  </si>
  <si>
    <t>https://theeduassist.com/uncategorized/microlearning-the-ultimate-guide-of-theeduassist/</t>
  </si>
  <si>
    <t>https://www.instagram.com/p/DX8A6XrCKPO/?utm_source=ig_web_button_share_sheet</t>
  </si>
  <si>
    <t>https://dev.to/atiqa/microlearning-the-ultimate-guide-of-theeduassist-3m39</t>
  </si>
  <si>
    <t>business.blog</t>
  </si>
  <si>
    <t>52.8K</t>
  </si>
  <si>
    <t>charteredbanker.com</t>
  </si>
  <si>
    <t>46.3K</t>
  </si>
  <si>
    <t>How to find the best Kajabi marketing pros?</t>
  </si>
  <si>
    <t>https://qr.ae/pFYXBs</t>
  </si>
  <si>
    <t>cmcoutperform.com</t>
  </si>
  <si>
    <t>https://www.reddit.com/r/elearning/comments/1txkpxi/kajabi_software/?utm_source=share&amp;utm_medium=web3x&amp;utm_name=web3xcss&amp;utm_term=1&amp;utm_content=share_button</t>
  </si>
  <si>
    <t>33.1K</t>
  </si>
  <si>
    <t>https://www.linkedin.com/feed/update/urn:li:activity:7468519480583716864/?dashCommentUrn=urn%3Ali%3Afsd_comment%3A%287468537757582381056%2Curn%3Ali%3Aactivity%3A7468519480583716864%29</t>
  </si>
  <si>
    <t>https://www.pinterest.com/pin/948218896568484476/feedback/?invite_code=7364dbf4b33e4060bc373a97efbfcda6&amp;sender_id=948219033952740607</t>
  </si>
  <si>
    <t>https://dev.to/atiqa/is-teachable-the-best-platform-for-offering-online-courses-5hbn</t>
  </si>
  <si>
    <t>https://medium.com/p/a17b2d3fe77d?postPublishedType=initial</t>
  </si>
  <si>
    <t>coursebox.ai</t>
  </si>
  <si>
    <t>136K</t>
  </si>
  <si>
    <t>How To Build a LifterLMS Employee Training Portal</t>
  </si>
  <si>
    <t>deadlinefunnel.com</t>
  </si>
  <si>
    <t>72.1K</t>
  </si>
  <si>
    <t>https://theeduassist.com/blog/how-to-build-a-lifterlms-employee-training-portal/</t>
  </si>
  <si>
    <t>https://www.reddit.com/r/LearningDevelopment/comments/1tvogyn/comment/opos07u/?utm_source=share&amp;utm_medium=web3x&amp;utm_name=web3xcss&amp;utm_term=1&amp;utm_content=share_button</t>
  </si>
  <si>
    <t>https://www.linkedin.com/feed/update/urn:li:ugcPost:7468109658088431616/?dashCommentUrn=urn%3Ali%3Afsd_comment%3A%287468251846118346754%2Curn%3Ali%3AugcPost%3A7468109658088431616%29</t>
  </si>
  <si>
    <t>https://pin.it/3lzgcJt8m</t>
  </si>
  <si>
    <t>https://dev.to/laiba_ayaz/how-to-build-a-lifterlms-employee-training-portal-2hb9</t>
  </si>
  <si>
    <t>designwanted.com</t>
  </si>
  <si>
    <t>65K</t>
  </si>
  <si>
    <t>Best Kajabi Website Templates for Online Businesses in 2026</t>
  </si>
  <si>
    <t>enterpriseleague.com</t>
  </si>
  <si>
    <t>72.6K</t>
  </si>
  <si>
    <t>https://www.linkedin.com/feed/update/urn:li:activity:7468776072948486146</t>
  </si>
  <si>
    <t>https://pin.it/4kPkJlmfB</t>
  </si>
  <si>
    <t>https://dev.to/sofia_arif_1210dbfa23e708/most-kajabi-websites-look-fineand-thats-the-problem-13pa</t>
  </si>
  <si>
    <t>forem.com</t>
  </si>
  <si>
    <t>68.8K</t>
  </si>
  <si>
    <t>getbridge.com</t>
  </si>
  <si>
    <t>Best Ways To Link Your CRM To Kajabi Right Now</t>
  </si>
  <si>
    <t>https://www.quora.com/unanswered/What-is-the-best-CRM-to-integrate-with-Kajabi-for-scaling-an-online-course-business?ch=10&amp;oid=225592594&amp;share=bbb59679&amp;srid=57nECT&amp;target_type=question</t>
  </si>
  <si>
    <t>hrotoday.com</t>
  </si>
  <si>
    <t>10K</t>
  </si>
  <si>
    <t>jobs.de</t>
  </si>
  <si>
    <t>22.3K</t>
  </si>
  <si>
    <t>Increase online course traffic with the best Kajabi SEO services</t>
  </si>
  <si>
    <t>mergr.com</t>
  </si>
  <si>
    <t>https://www.theeduassist.com/blog/increase-online-course-traffic-with-the-best-kajabi-seo-services</t>
  </si>
  <si>
    <t>83K</t>
  </si>
  <si>
    <t>mondodigitale.org</t>
  </si>
  <si>
    <t>29.1K</t>
  </si>
  <si>
    <t>mutualfunds.com</t>
  </si>
  <si>
    <t>10.9K</t>
  </si>
  <si>
    <t>https://qr.ae/pFCTmI</t>
  </si>
  <si>
    <t>https://www.linkedin.com/feed/update/urn:li:activity:7471058645577953280</t>
  </si>
  <si>
    <t>mycomplianceoffice.com</t>
  </si>
  <si>
    <t>33.6K</t>
  </si>
  <si>
    <t>oilandgasiq.com</t>
  </si>
  <si>
    <t>Is Podia Good for Beginners Starting an Online Business: Assessing Ease of Use for New Users</t>
  </si>
  <si>
    <t>podcastrepublic.net</t>
  </si>
  <si>
    <t>https://www.linkedin.com/feed/update/urn:li:activity:7469137762823266304</t>
  </si>
  <si>
    <t>https://pin.it/2SenrRkQC</t>
  </si>
  <si>
    <t>https://dev.to/sofia_arif_1210dbfa23e708/is-podia-actually-good-for-beginners-heres-what-i-learned-77d</t>
  </si>
  <si>
    <t>podscan.fm</t>
  </si>
  <si>
    <t>144K</t>
  </si>
  <si>
    <t>Kajabi vs. ClickFunnels: The best platform for creators in 2026</t>
  </si>
  <si>
    <t>pressat.co.uk</t>
  </si>
  <si>
    <t>34.5K</t>
  </si>
  <si>
    <t>https://theeduassist.com/uncategorized/kajabi-vs-clickfunnels/</t>
  </si>
  <si>
    <t>https://qr.ae/pFCTag</t>
  </si>
  <si>
    <t>https://www.linkedin.com/posts/theeduassist_kajabi-clickfunnels-onlinecourses-activity-7470405637596819456-7Sub?utm_source=share&amp;utm_medium=member_desktop&amp;rcm=ACoAAFWHZNoBA6TThFrvIl-6JCBrBNf-OuFjkrQ</t>
  </si>
  <si>
    <t>rw-3.com</t>
  </si>
  <si>
    <t>5.2K</t>
  </si>
  <si>
    <t>sapinsider.org</t>
  </si>
  <si>
    <t>Kajabi Automation Workflows: How to Scale Smarter and Sell More Courses in 2026</t>
  </si>
  <si>
    <t>63.7K</t>
  </si>
  <si>
    <t>skillpanel.com</t>
  </si>
  <si>
    <t>https://theeduassist.com/uncategorized/kajabi-automation-workflows/</t>
  </si>
  <si>
    <t>https://www.linkedin.com/feed/update/urn:li:activity:7470705380570845184</t>
  </si>
  <si>
    <t>superpages.com</t>
  </si>
  <si>
    <t>552K</t>
  </si>
  <si>
    <t>theeap.com</t>
  </si>
  <si>
    <t>70.2K</t>
  </si>
  <si>
    <t xml:space="preserve">How to run Kajabi Email Campaign Successfully </t>
  </si>
  <si>
    <t>https://theeduassist.com/uncategorized/how-to-run-kajabi-email-campaigns-successfully/</t>
  </si>
  <si>
    <t>universityxp.com</t>
  </si>
  <si>
    <t>https://www.linkedin.com/posts/hifza-undefined-10a683340_kajabi-emailmarketing-onlinebusiness-share-7469629700575846400-cgiK/?utm_source=share&amp;utm_medium=member_desktop&amp;rcm=ACoAAFWHZNoBA6TThFrvIl-6JCBrBNf-OuFjkrQ</t>
  </si>
  <si>
    <t xml:space="preserve">Corporate Training Simulations For Better Employee Training </t>
  </si>
  <si>
    <t>3.1K</t>
  </si>
  <si>
    <t>https://theeduassist.com/blog/corporate-training-simulations/</t>
  </si>
  <si>
    <r>
      <rPr>
        <rFont val="Poppins"/>
        <b/>
        <color rgb="FF1155CC"/>
        <sz val="10.0"/>
        <u/>
      </rPr>
      <t>https://www.quora.com/unanswered/How-do-modern-L-D-teams-design-training-programs-that-actually-keep-up-with-shrinking-employee-attention-spans?ch=10&amp;oid=225662237&amp;share=c382c8f7&amp;srid=57nECT&amp;target_type=question</t>
    </r>
    <r>
      <rPr>
        <rFont val="Poppins"/>
        <b/>
        <color rgb="FF1F1F1F"/>
        <sz val="10.0"/>
      </rPr>
      <t xml:space="preserve">    </t>
    </r>
    <r>
      <rPr>
        <rFont val="Poppins"/>
        <b/>
        <color rgb="FF1155CC"/>
        <sz val="10.0"/>
        <u/>
      </rPr>
      <t>https://qr.ae/pFY6jk</t>
    </r>
    <r>
      <rPr>
        <rFont val="Poppins"/>
        <b/>
        <color rgb="FF1F1F1F"/>
        <sz val="10.0"/>
      </rPr>
      <t xml:space="preserve"> </t>
    </r>
  </si>
  <si>
    <t>https://www.linkedin.com/feed/update/urn:li:ugcPost:7468303504466436096/?dashCommentUrn=urn%3Ali%3Afsd_comment%3A%287469726871924961280%2Curn%3Ali%3AugcPost%3A7468303504466436096%29</t>
  </si>
  <si>
    <t>https://pin.it/3FakBdmRr</t>
  </si>
  <si>
    <t>https://dev.to/laiba_ayaz/corporate-training-simulations-the-smarter-way-to-train-employees-4460</t>
  </si>
  <si>
    <t>vehicleservicepros.com</t>
  </si>
  <si>
    <t>Which LMS plugin is better: LearnDash or LifterLMS?</t>
  </si>
  <si>
    <t>https://theeduassist.com/uncategorized/auto-draft/</t>
  </si>
  <si>
    <t>https://www.facebook.com/share/p/1cVcVzjrt7/</t>
  </si>
  <si>
    <t>https://www.linkedin.com/feed/update/urn:li:activity:7297365835055054849/?dashCommentUrn=urn%3Ali%3Afsd_comment%3A%287470379378959339520%2Curn%3Ali%3Aactivity%3A7297365835055054849%29</t>
  </si>
  <si>
    <t>96K</t>
  </si>
  <si>
    <t>Podia vs Teachable: Which Platform Should You Choose in 2026?</t>
  </si>
  <si>
    <t>accountancydaily.co</t>
  </si>
  <si>
    <t>https://theeduassist.com/blog/podia-vs-teachable/</t>
  </si>
  <si>
    <t>https://qr.ae/pFF2NJ</t>
  </si>
  <si>
    <t>https://www.linkedin.com/feed/update/urn:li:activity:7470063215402639360</t>
  </si>
  <si>
    <t>https://pin.it/1iqBZ9mnv</t>
  </si>
  <si>
    <t>The Easy Guide to Finding Your First Kajabi Affiliates</t>
  </si>
  <si>
    <t>39.5K</t>
  </si>
  <si>
    <t>https://www.quora.com/unanswered/How-do-you-successfully-set-up-and-scale-an-affiliate-program-on-Kajabi-without-using-expensive-third-party-tools?ch=10&amp;oid=225694423&amp;share=39a58022&amp;srid=57nECT&amp;target_type=question</t>
  </si>
  <si>
    <t>https://www.linkedin.com/feed/update/urn:li:ugcPost:7468737253213732866/?dashCommentUrn=urn%3Ali%3Afsd_comment%3A%287470157743346089984%2Curn%3Ali%3AugcPost%3A7468737253213732866%29</t>
  </si>
  <si>
    <t>https://pin.it/5TIXe9DMK</t>
  </si>
  <si>
    <t>https://dev.to/laiba_ayaz/the-easy-guide-to-finding-your-first-kajabi-affiliates-4lja</t>
  </si>
  <si>
    <t>advisorpedia.com</t>
  </si>
  <si>
    <t>19K</t>
  </si>
  <si>
    <t>Best Learning Management System (LMS) for 2026</t>
  </si>
  <si>
    <t>https://theeduassist.com/blog/best-learning-management-system-lms-for-2026/</t>
  </si>
  <si>
    <t>https://qr.ae/pFA8uI</t>
  </si>
  <si>
    <t>https://www.reddit.com/r/elearning/comments/1u15kw5/comment/oqsmwmo/?utm_source=share&amp;utm_medium=web3x&amp;utm_name=web3xcss&amp;utm_term=1&amp;utm_content=share_button</t>
  </si>
  <si>
    <t>https://www.facebook.com/share/p/18kk5Mshkc/</t>
  </si>
  <si>
    <t>https://www.instagram.com/p/DZa_49QEajB/?utm_source=ig_web_button_share_sheet</t>
  </si>
  <si>
    <t>https://www.linkedin.com/feed/update/urn:li:activity:7469768181893472257/?dashCommentUrn=urn%3Ali%3Afsd_comment%3A%287470374724699779072%2Curn%3Ali%3Aactivity%3A7469768181893472257%29</t>
  </si>
  <si>
    <t>binus.sch.id</t>
  </si>
  <si>
    <t>https://www.pinterest.com/pin/948218896568754399/feedback/?invite_code=4994ef8f4455405f8456dc32da7dc578&amp;sender_id=948219033952740607</t>
  </si>
  <si>
    <t>https://dev.to/atiqa/best-learning-management-system-lms-for-2026-53l2</t>
  </si>
  <si>
    <t>https://medium.com/p/20337a04126a?postPublishedType=initial</t>
  </si>
  <si>
    <t>canadianinsider.com</t>
  </si>
  <si>
    <t>Make More Money While you sleep with Kajabi Email Automation</t>
  </si>
  <si>
    <t>48.8K</t>
  </si>
  <si>
    <t>capricor.com</t>
  </si>
  <si>
    <t>11.4K</t>
  </si>
  <si>
    <t>Kajabi Sales Funnel Setup: 5 Proven Ways to Grow Enrollments</t>
  </si>
  <si>
    <t>cetpainfotech.com</t>
  </si>
  <si>
    <t>18.8K</t>
  </si>
  <si>
    <t>https://theeduassist.com/blog/kajabi-sales-funnel-setup-5-proven-ways-to-grow-enrollments/</t>
  </si>
  <si>
    <t>chemanager-online.com</t>
  </si>
  <si>
    <t>Why You Should Switch to Kajabi: The Ultimate Website Migration Guide</t>
  </si>
  <si>
    <t>commlabindia.com</t>
  </si>
  <si>
    <t>9K</t>
  </si>
  <si>
    <t>How to Use Kajabi Gamification in 2026: Boost Learner Motivation and Community Engagement Fast</t>
  </si>
  <si>
    <t>edtech.com</t>
  </si>
  <si>
    <t>https://theeduassist.com/blog/how-to-use-kajabi-gamification-in-2026/</t>
  </si>
  <si>
    <t>https://qr.ae/pFAo1o</t>
  </si>
  <si>
    <t>https://www.linkedin.com/feed/update/urn:li:activity:7470594364793253889</t>
  </si>
  <si>
    <t>https://pin.it/777kQjEn9</t>
  </si>
  <si>
    <t>Can AR and VR Really Improve Learning Outcomes?</t>
  </si>
  <si>
    <t>getofficely.com</t>
  </si>
  <si>
    <t>https://theeduassist.com/blog/can-ar-and-vr-really-improve-learning-outcomes/</t>
  </si>
  <si>
    <t>https://www.linkedin.com/feed/update/urn:li:activity:7470869426326798336</t>
  </si>
  <si>
    <t>gitnux.org</t>
  </si>
  <si>
    <t>172K</t>
  </si>
  <si>
    <t>huntscanlon.com</t>
  </si>
  <si>
    <t>19.6K</t>
  </si>
  <si>
    <t>Is Absorb LMS right for small business?The strong EduAssist Guide</t>
  </si>
  <si>
    <t>jake-jorgovan.com</t>
  </si>
  <si>
    <t>4.2K</t>
  </si>
  <si>
    <t>https://theeduassist.com/blog/is-absorb-lms-right-for-small-businessthe-strong-eduassist-guide/</t>
  </si>
  <si>
    <t>https://qr.ae/pFAKPH</t>
  </si>
  <si>
    <t>https://www.reddit.com/r/elearning/comments/1u15kw5/comment/oqzo0uf/?utm_source=share&amp;utm_medium=web3x&amp;utm_name=web3xcss&amp;utm_term=1&amp;utm_content=share_button</t>
  </si>
  <si>
    <t>https://www.facebook.com/share/p/198JyMmEkx/</t>
  </si>
  <si>
    <t>https://www.instagram.com/p/DZdnqT5jeV-/?utm_source=ig_web_button_share_sheet</t>
  </si>
  <si>
    <t>jobs.ca</t>
  </si>
  <si>
    <t>https://www.linkedin.com/feed/update/urn:li:activity:7470675430442745856/?dashCommentUrn=urn%3Ali%3Afsd_comment%3A%287470731499911254017%2Curn%3Ali%3Aactivity%3A7470675430442745856%29</t>
  </si>
  <si>
    <t>80.4K</t>
  </si>
  <si>
    <t>https://www.pinterest.com/pin/1122451907165105979/</t>
  </si>
  <si>
    <t>https://dev.to/atiqa/is-absorb-lms-right-for-small-businesses-the-complete-2026-guide-from-theeduassist-4o0h</t>
  </si>
  <si>
    <t>https://medium.com/@atiqahassan81/is-absorb-lms-right-for-small-business-the-strong-eduassist-guide-9439058a5ac2</t>
  </si>
  <si>
    <t>https://www.tumblr.com/reasonablychaotichorizon/819107875056222208/is-absorb-lms-right-for-small-businesses?source=share</t>
  </si>
  <si>
    <t>kobedigital.com</t>
  </si>
  <si>
    <t>12.5K</t>
  </si>
  <si>
    <t>How to Choose the Right LMS for Your Organisation in 2026</t>
  </si>
  <si>
    <t>https://theeduassist.com/uncategorized/how-to-choose-the-right-lms-for-your-organization-in-2026/</t>
  </si>
  <si>
    <t>https://www.linkedin.com/feed/update/urn:li:activity:7472161967030599680</t>
  </si>
  <si>
    <t>How to create online courses with LifterLMS</t>
  </si>
  <si>
    <t>https://theeduassist.com/blog/how-to-create-online-courses-with-lifterlms/</t>
  </si>
  <si>
    <t>How to Build a Future-Proof AI Upskilling Strategy in 2026</t>
  </si>
  <si>
    <t>https://theeduassist.com/blog/ai-upskilling-strategy/</t>
  </si>
  <si>
    <t>https://www.quora.com/unanswered/Why-do-corporate-training-programs-fail-so-often-even-when-companies-spend-thousands-per-employee?ch=10&amp;oid=225736063&amp;share=f1ebd11f&amp;srid=57nECT&amp;target_type=question</t>
  </si>
  <si>
    <t>https://www.linkedin.com/feed/update/urn:li:ugcPost:7468286940795183104/?dashCommentUrn=urn%3Ali%3Afsd_comment%3A%287470457519149125633%2Curn%3Ali%3AugcPost%3A7468286940795183104%29</t>
  </si>
  <si>
    <t>https://pin.it/4Ydq2MYh1</t>
  </si>
  <si>
    <t>https://dev.to/laiba_ayaz/your-ai-upskilling-plan-is-probably-failing-heres-how-to-fix-it-in-2026-4j5o</t>
  </si>
  <si>
    <t xml:space="preserve">Instructional Designer vs Developer: The Best Choice For Your Course </t>
  </si>
  <si>
    <t>https://theeduassist.com/blog/instructional-designer-vs-developer/</t>
  </si>
  <si>
    <t>https://www.quora.com/Instructional-designer-vs-Developer-Which-one-do-you-actually-need-for-course-creation?ch=10&amp;oid=225751192&amp;share=d39c46e5&amp;srid=57nECT&amp;target_type=question</t>
  </si>
  <si>
    <t>https://pin.it/4DzHPWgI3</t>
  </si>
  <si>
    <t>https://qr.ae/pFAonB</t>
  </si>
  <si>
    <t>https://www.reddit.com/r/edtech/comments/1u33oec/whats_your_goto_kajabi_pipeline_setup_for/?utm_source=share&amp;utm_medium=web3x&amp;utm_name=web3xcss&amp;utm_term=1&amp;utm_content=share_button</t>
  </si>
  <si>
    <t>https://www.linkedin.com/feed/update/urn:li:activity:7473688832870195200</t>
  </si>
  <si>
    <t>https://pin.it/6zKiMkYEj</t>
  </si>
  <si>
    <t>https://dev.to/sofia_arif_1210dbfa23e708/how-i-set-up-my-first-kajabi-pipeline-and-what-id-do-differently-today-32j1</t>
  </si>
  <si>
    <t>AI vs. Traditional Instructional Design: Which Delivers Better Learning Outcomes?</t>
  </si>
  <si>
    <t>https://theeduassist.com/uncategorized/blog-ai-vs-traditional-instructional-design/</t>
  </si>
  <si>
    <t>https://theeduassist.com/blog/kajabi-emails-campaigns/</t>
  </si>
  <si>
    <t>https://qr.ae/pFAbUM</t>
  </si>
  <si>
    <r>
      <rPr>
        <rFont val="Poppins"/>
        <color rgb="FF1155CC"/>
        <sz val="10.0"/>
        <u/>
      </rPr>
      <t>https://www.reddit.com/r/elearning/comments/1952d7a/comment/or6voxz/?utm_source=share&amp;utm_medium=web3x&amp;utm_name=web3xcss&amp;utm_term=1&amp;utm_content=share_button</t>
    </r>
    <r>
      <rPr>
        <rFont val="Poppins"/>
        <color rgb="FF1F1F1F"/>
        <sz val="10.0"/>
      </rPr>
      <t xml:space="preserve"> and </t>
    </r>
    <r>
      <rPr>
        <rFont val="Poppins"/>
        <color rgb="FF1155CC"/>
        <sz val="10.0"/>
        <u/>
      </rPr>
      <t>https://www.reddit.com/r/elearning/comments/1952d7a/comment/os7mkm1/?utm_source=share&amp;utm_medium=web3x&amp;utm_name=web3xcss&amp;utm_term=1&amp;utm_content=share_button</t>
    </r>
    <r>
      <rPr>
        <rFont val="Poppins"/>
        <color rgb="FF1F1F1F"/>
        <sz val="10.0"/>
      </rPr>
      <t xml:space="preserve"> </t>
    </r>
  </si>
  <si>
    <t>https://www.linkedin.com/feed/update/urn:li:activity:7471001597205000192/?dashCommentUrn=urn%3Ali%3Afsd_comment%3A%287471062879874633730%2Curn%3Ali%3Aactivity%3A7471001597205000192%29</t>
  </si>
  <si>
    <t>https://dev.to/atiqa/your-guide-to-kajabi-emails-that-people-love-to-read-2ji7</t>
  </si>
  <si>
    <t>https://medium.com/@atiqahassan81/your-guide-to-kajabi-emails-that-people-love-to-read-e060260624e8</t>
  </si>
  <si>
    <t>AI-Powered Learning: A Smarter Way to Train and Upskill Employees</t>
  </si>
  <si>
    <t>https://theeduassist.com/uncategorized/ai-powered-learning-a-smarter-way-to-train-and-upskill-employees/</t>
  </si>
  <si>
    <t>https://www.linkedin.com/feed/update/urn:li:activity:7471426240256696320</t>
  </si>
  <si>
    <t>Kajabi Email Strategy: How to Use Broadcasts and Sequences Effectively</t>
  </si>
  <si>
    <t>https://theeduassist.com/uncategorized/kajabi-email-strategy-how-to-use-broadcasts-and-sequences-effectively/</t>
  </si>
  <si>
    <t>https://www.linkedin.com/feed/update/urn:li:activity:7471425430269423616</t>
  </si>
  <si>
    <t>Kajabi Webiste and Funnel</t>
  </si>
  <si>
    <t>https://theeduassist.com/wp-admin/post.php?post=6649&amp;action=edit</t>
  </si>
  <si>
    <t>113/06/2026</t>
  </si>
  <si>
    <t>Kajabi Course upload services</t>
  </si>
  <si>
    <t>https://theeduassist.com/wp-admin/post.php?post=6656&amp;action=edit</t>
  </si>
  <si>
    <t xml:space="preserve">How to Launch your Kajabi Course without the Stress </t>
  </si>
  <si>
    <t>Kajabi Templates Explained: Types, Benefits, Uses and How to choose the Right One?</t>
  </si>
  <si>
    <t>https://theeduassist.com/blog/kajabi-templates/</t>
  </si>
  <si>
    <t>Kajabi Sales Automation:Why your sales funnel is broken and how to fix it?</t>
  </si>
  <si>
    <t>No Article</t>
  </si>
  <si>
    <t>https://www.reddit.com/r/elearning/comments/1952d7a/comment/orqmult/?utm_source=share&amp;utm_medium=web3x&amp;utm_name=web3xcss&amp;utm_term=1&amp;utm_content=share_button</t>
  </si>
  <si>
    <r>
      <rPr>
        <rFont val="Poppins"/>
        <color rgb="FF1155CC"/>
        <sz val="10.0"/>
        <u/>
      </rPr>
      <t>https://www.linkedin.com/feed/update/urn:li:activity:7471168933300035584/?dashCommentUrn=urn%3Ali%3Afsd_comment%3A%287472165698170114048%2Curn%3Ali%3Aactivity%3A7471168933300035584%29</t>
    </r>
    <r>
      <rPr>
        <rFont val="Poppins"/>
        <color rgb="FF1F1F1F"/>
        <sz val="10.0"/>
      </rPr>
      <t xml:space="preserve"> </t>
    </r>
    <r>
      <rPr>
        <rFont val="Poppins"/>
        <color rgb="FF1155CC"/>
        <sz val="10.0"/>
        <u/>
      </rPr>
      <t>https://www.linkedin.com/feed/update/urn:li:activity:7471168933300035584/?dashCommentUrn=urn%3Ali%3Afsd_comment%3A%287472165698170114048%2Curn%3Ali%3Aactivity%3A7471168933300035584%29</t>
    </r>
  </si>
  <si>
    <t>16/062025</t>
  </si>
  <si>
    <r>
      <rPr>
        <rFont val="Poppins"/>
        <color rgb="FF0000FF"/>
        <sz val="10.0"/>
      </rPr>
      <t xml:space="preserve"> </t>
    </r>
    <r>
      <rPr>
        <rFont val="Poppins"/>
        <color rgb="FF1155CC"/>
        <sz val="10.0"/>
        <u/>
      </rPr>
      <t>https://qr.ae/pFCcCG</t>
    </r>
    <r>
      <rPr>
        <rFont val="Poppins"/>
        <color rgb="FF0000FF"/>
        <sz val="10.0"/>
      </rPr>
      <t xml:space="preserve">  and </t>
    </r>
    <r>
      <rPr>
        <rFont val="Poppins"/>
        <color rgb="FF1155CC"/>
        <sz val="10.0"/>
        <u/>
      </rPr>
      <t>https://qr.ae/pFCc2v</t>
    </r>
    <r>
      <rPr>
        <rFont val="Poppins"/>
        <color rgb="FF0000FF"/>
        <sz val="10.0"/>
      </rPr>
      <t xml:space="preserve"> </t>
    </r>
  </si>
  <si>
    <t>https://www.reddit.com/r/instructionaldesign/comments/1u6js9b/comment/orxj7s6/?utm_source=share&amp;utm_medium=web3x&amp;utm_name=web3xcss&amp;utm_term=1&amp;utm_content=share_button</t>
  </si>
  <si>
    <t>https://www.linkedin.com/feed/update/urn:li:activity:7472476415200776192/?dashCommentUrn=urn%3Ali%3Afsd_comment%3A%287472509431772147712%2Curn%3Ali%3Aactivity%3A7472476415200776192%29</t>
  </si>
  <si>
    <t>https://www.pinterest.com/pin/1122451907165462178</t>
  </si>
  <si>
    <t>https://dev.to/atiqa/the-simple-way-to-automate-your-sales-with-kajabi-pipelines-1a9i</t>
  </si>
  <si>
    <t>https://medium.com/@atiqahassan81/the-simple-way-to-automate-your-sales-with-kajabi-pipelines-aa331abdeca9</t>
  </si>
  <si>
    <t>Kajabi Major Updates 2026: AI Cofounder, Expert Agents, Amplify &amp; More</t>
  </si>
  <si>
    <t>https://theeduassist.com/blog/kajabi-major-updates-2026/</t>
  </si>
  <si>
    <t>https://medium.com/@atiqahassan81/the-biggest-kajabi-updates-in-2026-ff98f3c76391</t>
  </si>
  <si>
    <t>How to Build a Corporate eLearning Program on a Budget: A Complete 2026 Guide</t>
  </si>
  <si>
    <t>https://theeduassist.com/uncategorized/how-to-build-a-corporate-elearning-program-on-a-budget-a-complete-2026-guide/</t>
  </si>
  <si>
    <t>https://qr.ae/pFClSa</t>
  </si>
  <si>
    <t>https://www.linkedin.com/feed/update/urn:li:activity:7473250214078828544</t>
  </si>
  <si>
    <t>How to Convert Legacy Training Content to Modern eLearning</t>
  </si>
  <si>
    <t>https://theeduassist.com/uncategorized/how-to-convert-legacy-training-content-to-modern-elearning/</t>
  </si>
  <si>
    <t>https://qr.ae/pFClOU</t>
  </si>
  <si>
    <t>https://www.linkedin.com/feed/update/urn:li:activity:7473252538222387200</t>
  </si>
  <si>
    <t>https://qr.ae/pFClEx</t>
  </si>
  <si>
    <t>https://www.reddit.com/r/elearning/comments/1952d7a/comment/osbud7g/?utm_source=share&amp;utm_medium=web3x&amp;utm_name=web3xcss&amp;utm_term=1&amp;utm_content=share_button</t>
  </si>
  <si>
    <t>https://www.facebook.com/share/p/1DrTrDSnqo/</t>
  </si>
  <si>
    <t>https://www.instagram.com/p/DZtBsJDEjgJ/?utm_source=ig_web_copy_link&amp;igsh=NTc4MTIwNjQ2YQ==</t>
  </si>
  <si>
    <r>
      <rPr>
        <rFont val="Poppins"/>
        <color rgb="FF1155CC"/>
        <sz val="10.0"/>
        <u/>
      </rPr>
      <t>https://www.linkedin.com/feed/update/urn:li:activity:7473162573769715712/?dashCommentUrn=urn%3Ali%3Afsd_comment%3A%287473187141368336384%2Curn%3Ali%3Aactivity%3A7473162573769715712%29&amp;dashReplyUrn=urn%3Ali%3Afsd_comment%3A%287473225272385921024%2Curn%3Ali%3Aactivity%3A7473162573769715712%29</t>
    </r>
    <r>
      <rPr>
        <rFont val="Poppins"/>
        <color rgb="FF1F1F1F"/>
        <sz val="10.0"/>
      </rPr>
      <t xml:space="preserve"> and </t>
    </r>
    <r>
      <rPr>
        <rFont val="Poppins"/>
        <color rgb="FF1155CC"/>
        <sz val="10.0"/>
        <u/>
      </rPr>
      <t>https://www.linkedin.com/feed/update/urn:li:activity:7467929397107499009?commentUrn=urn%3Ali%3Acomment%3A%28activity%3A7467929397107499009%2C7473280834041430016%29&amp;dashCommentUrn=urn%3Ali%3Afsd_comment%3A%287473280834041430016%2Curn%3Ali%3Aactivity%3A7467929397107499009%29</t>
    </r>
    <r>
      <rPr>
        <rFont val="Poppins"/>
        <color rgb="FF0000FF"/>
        <sz val="10.0"/>
      </rPr>
      <t xml:space="preserve"> and </t>
    </r>
    <r>
      <rPr>
        <rFont val="Poppins"/>
        <color rgb="FF1155CC"/>
        <sz val="10.0"/>
        <u/>
      </rPr>
      <t>https://www.linkedin.com/feed/update/urn:li:activity:7442671374826905600?commentUrn=urn%3Ali%3Acomment%3A%28activity%3A7442671374826905600%2C7473281717013921794%29&amp;dashCommentUrn=urn%3Ali%3Afsd_comment%3A%287473281717013921794%2Curn%3Ali%3Aactivity%3A7442671374826905600%29</t>
    </r>
  </si>
  <si>
    <t>https://www.pinterest.com/pin/1122451907165598040</t>
  </si>
  <si>
    <t>https://dev.to/atiqa/kajabi-major-updates-2026-ai-cofounder-expert-agents-amplify-more-11n9</t>
  </si>
  <si>
    <t>https://medium.com/@atiqahassan81/microlearning-the-ultimate-guide-of-theeduassist-7874de898807</t>
  </si>
  <si>
    <t>Key Takeaways from EWF26: Shaping the Future of Learning and Work</t>
  </si>
  <si>
    <t>https://www.linkedin.com/posts/ewf26-futureofwork-ai-ugcPost-7473609960413782016-eW-s/?utm_source=share&amp;utm_medium=member_desktop&amp;rcm=ACoAACFzvGcBoxHTtMZR4w9XKdY9vTrWuTA8rAQ</t>
  </si>
  <si>
    <t>https://qr.ae/pFFRhw</t>
  </si>
  <si>
    <t>https://www.linkedin.com/feed/update/urn:li:activity:7470822147687432192?commentUrn=urn%3Ali%3Acomment%3A%28activity%3A7470822147687432192%2C7473599256533233664%29&amp;dashCommentUrn=urn%3Ali%3Afsd_comment%3A%287473599256533233664%2Curn%3Ali%3Aactivity%3A7470822147687432192%29</t>
  </si>
  <si>
    <t>https://www.pinterest.com/pin/1122451907165673937</t>
  </si>
  <si>
    <t>https://dev.to/atiqa/key-takeaways-from-ewf26-shaping-the-future-of-learning-and-work-328l</t>
  </si>
  <si>
    <t>https://medium.com/@atiqahassan81/key-takeaways-from-ewf26-shaping-the-future-of-learning-and-work-f2b21ae7fd29</t>
  </si>
  <si>
    <t>Kajabi CRM: How to Manage Leads and Students in One Place</t>
  </si>
  <si>
    <t>https://theeduassist.com/uncategorized/kajabi-crm-how-to-manage-leads-and-students-in-one-place/</t>
  </si>
  <si>
    <t>https://qr.ae/pFFR6R</t>
  </si>
  <si>
    <t>https://www.linkedin.com/feed/update/urn:li:activity:7473633097658294274</t>
  </si>
  <si>
    <t>How Businesses Are Using Kajabi AI to Scale Online Education</t>
  </si>
  <si>
    <t>https://www.linkedin.com/feed/update/urn:li:ugcPost:7472786267454373888/?dashCommentUrn=urn%3Ali%3Afsd_comment%3A%287473638510802022400%2Curn%3Ali%3AugcPost%3A7472786267454373888%29</t>
  </si>
  <si>
    <t>https://www.quora.com/unanswered/Why-do-most-Kajabi-course-launches-fail-to-generate-consistent-sales-even-when-the-creator-has-good-website-traffic?ch=10&amp;oid=225948778&amp;share=d34f6f7a&amp;srid=57nECT&amp;target_type=question</t>
  </si>
  <si>
    <t>https://www.reddit.com/r/elearning/comments/1u9oedk/comment/osjotq1/?utm_source=share&amp;utm_medium=web3x&amp;utm_name=web3xcss&amp;utm_term=1&amp;utm_content=share_button</t>
  </si>
  <si>
    <t>https://www.linkedin.com/feed/update/urn:li:activity:7473570889842876417/?dashCommentUrn=urn%3Ali%3Afsd_comment%3A%287473659320501731329%2Curn%3Ali%3Aactivity%3A7473570889842876417%29</t>
  </si>
  <si>
    <t>https://pin.it/5eg1x9Lbu
https://pin.it/2IkQRO7Wr</t>
  </si>
  <si>
    <t>Kajabi Website Speed Optimization: Strong Tips by The EduAssist</t>
  </si>
  <si>
    <t>https://theeduassist.com/blog/kajabi-website-speed-optimization/</t>
  </si>
  <si>
    <t>https://www.linkedin.com/feed/update/urn:li:activity:7473663079415885824/?dashCommentUrn=urn%3Ali%3Afsd_comment%3A%287474016140164358144%2Curn%3Ali%3Aactivity%3A7473663079415885824%29</t>
  </si>
  <si>
    <t>https://www.pinterest.com/pin/1122451907165757898/</t>
  </si>
  <si>
    <t>https://dev.to/atiqa/kajabi-website-speed-optimization-strong-tips-by-the-eduassist-29he</t>
  </si>
  <si>
    <t>https://medium.com/@atiqahassan81/kajabi-website-speed-optimization-strong-tips-by-the-eduassist-b42c950e2ea5</t>
  </si>
  <si>
    <t>xAPI vs SCORM: Everything You Need to Know Before Choosing an LMS in 2026</t>
  </si>
  <si>
    <t>https://theeduassist.com/uncategorized/xapi-vs-scorm-best-lms-in-2026/</t>
  </si>
  <si>
    <t>https://www.linkedin.com/feed/update/urn:li:activity:7473987916537421824</t>
  </si>
  <si>
    <t>How to Create a SCORM Course Without Coding</t>
  </si>
  <si>
    <t>https://theeduassist.com/uncategorized/how-to-create-a-scorm-course-without-coding/</t>
  </si>
  <si>
    <t>https://www.linkedin.com/feed/update/urn:li:activity:7473991790451343360</t>
  </si>
  <si>
    <t>Kajabi AI Features in 2026: What's New and How They Improve Course Creation</t>
  </si>
  <si>
    <t>https://theeduassist.com/blog/kajabi-ai-features-in-2026/</t>
  </si>
  <si>
    <t>https://www.linkedin.com/feed/update/urn:li:activity:7474164965340442624</t>
  </si>
  <si>
    <t>https://pin.it/35S4IQlLZ</t>
  </si>
  <si>
    <t>Kajabi Blogging Strategy: A Complete Guide For Course Creators</t>
  </si>
  <si>
    <t>https://theeduassist.com/blog/kajabi-blogging-strategy/</t>
  </si>
  <si>
    <t>https://www.quora.com/unanswered/Is-Kajabi-or-WordPress-better-for-SEO-if-I-want-to-rank-a-blogging-and-course-creation-website?ch=10&amp;oid=225997678&amp;share=2c63daa5&amp;srid=57nECT&amp;target_type=question</t>
  </si>
  <si>
    <t>https://www.linkedin.com/feed/update/urn:li:activity:7474180379285876736/?dashCommentUrn=urn%3Ali%3Afsd_comment%3A%287474431398229991424%2Curn%3Ali%3Aactivity%3A7474180379285876736%29</t>
  </si>
  <si>
    <t>https://pin.it/5vbb3lix7</t>
  </si>
  <si>
    <t>Move to Kajabi: Expert Kajabi Migration for Your Growth</t>
  </si>
  <si>
    <t>https://theeduassist.com/kajabi-migration-services/</t>
  </si>
  <si>
    <t>https://www.facebook.com/share/p/18v6avBkKR/</t>
  </si>
  <si>
    <t>https://www.instagram.com/p/DZ0vuaJkRX8/?utm_source=ig_web_copy_link&amp;igsh=NTc4MTIwNjQ2YQ==</t>
  </si>
  <si>
    <t>https://www.linkedin.com/feed/update/urn:li:activity:7474234635171061760/?dashCommentUrn=urn%3Ali%3Afsd_comment%3A%287474275005946580992%2Curn%3Ali%3Aactivity%3A7474234635171061760%29&amp;dashReplyUrn=urn%3Ali%3Afsd_comment%3A%287474361967458119683%2Curn%3Ali%3Aactivity%3A7474234635171061760%29</t>
  </si>
  <si>
    <t>Model Context Protocol (MCP) for LMS: Everything You Need to Know</t>
  </si>
  <si>
    <t>https://theeduassist.com/uncategorized/model-context-protocol-mcp-for-lms-everything-you-need-to-know/</t>
  </si>
  <si>
    <t>https://www.linkedin.com/feed/update/urn:li:activity:7474722914584432640</t>
  </si>
  <si>
    <t>Competitor List Updated 12-9-26</t>
  </si>
  <si>
    <t>xAPI Learning Record Store (LRS): Everything You Need to Know in 2026</t>
  </si>
  <si>
    <t>https://theeduassist.com/uncategorized/xapi-learning-record-store-lrs-everything-you-need-to-know-in-2026/</t>
  </si>
  <si>
    <t>https://www.linkedin.com/feed/update/urn:li:activity:7474726542741467136</t>
  </si>
  <si>
    <t>How to Master LMS VR Integration: A Proven Roadmap</t>
  </si>
  <si>
    <t>https://theeduassist.com/blog/lms-vr-integration/</t>
  </si>
  <si>
    <t>https://www.quora.com/unanswered/Is-corporate-VR-training-just-an-expensive-gimmick-if-you-can-t-track-it-on-an-LMS-dashboard?ch=10&amp;oid=226036927&amp;share=d7a5540c&amp;srid=57nECT&amp;target_type=question</t>
  </si>
  <si>
    <t>SR. NO</t>
  </si>
  <si>
    <t>WEBSITE URL</t>
  </si>
  <si>
    <t>https://theeduassist.com/kajabi-virtual-assistant-services/</t>
  </si>
  <si>
    <t>https://qr.ae/pFFj4b</t>
  </si>
  <si>
    <t>https://www.reddit.com/r/elearning/comments/1ud8zyv/comment/ota3s5u/?utm_source=share&amp;utm_medium=web3x&amp;utm_name=web3xcss&amp;utm_term=1&amp;utm_content=share_button</t>
  </si>
  <si>
    <t xml:space="preserve">ORGANIC TRAFFIC </t>
  </si>
  <si>
    <t xml:space="preserve">ORGANIC KEYWORDS </t>
  </si>
  <si>
    <r>
      <rPr>
        <rFont val="Poppins"/>
        <color rgb="FF1155CC"/>
        <sz val="10.0"/>
        <u/>
      </rPr>
      <t>https://www.linkedin.com/feed/update/urn:li:activity:7474726542741467136/?dashCommentUrn=urn%3Ali%3Afsd_comment%3A%287474729285493235712%2Curn%3Ali%3Aactivity%3A7474726542741467136%29&amp;dashReplyUrn=urn%3Ali%3Afsd_comment%3A%287475053590366183425%2Curn%3Ali%3Aactivity%3A7474726542741467136%29</t>
    </r>
    <r>
      <rPr>
        <rFont val="Poppins"/>
        <color rgb="FF1F1F1F"/>
        <sz val="10.0"/>
      </rPr>
      <t xml:space="preserve"> and </t>
    </r>
    <r>
      <rPr>
        <rFont val="Poppins"/>
        <color rgb="FF1155CC"/>
        <sz val="10.0"/>
        <u/>
      </rPr>
      <t>https://www.linkedin.com/feed/update/urn:li:ugcPost:7474185938781466624/?dashCommentUrn=urn%3Ali%3Afsd_comment%3A%287475066552858406912%2Curn%3Ali%3AugcPost%3A7474185938781466624%29&amp;dashReplyUrn=urn%3Ali%3Afsd_comment%3A%287475096887335768064%2Curn%3Ali%3AugcPost%3A7474185938781466624%29</t>
    </r>
  </si>
  <si>
    <t>https://www.pinterest.com/pin/1122451907165975007</t>
  </si>
  <si>
    <t>https://dev.to/atiqa/hire-a-kajabi-va-for-reliable-monthly-management-2ahc</t>
  </si>
  <si>
    <t>DR</t>
  </si>
  <si>
    <t>https://medium.com/@atiqahassan81/hire-a-kajabi-va-for-reliable-monthly-management-51e122519b2c</t>
  </si>
  <si>
    <t xml:space="preserve">BACKLINKS </t>
  </si>
  <si>
    <t xml:space="preserve">AI VISIBLITY </t>
  </si>
  <si>
    <t>TOTAL MENTIONS BY AI</t>
  </si>
  <si>
    <t>Is It Worth Hiring an In-House Instructional Designer for Your Company?</t>
  </si>
  <si>
    <t>https://elearning.folio3.com</t>
  </si>
  <si>
    <t>https://theeduassist.com/blog/is-it-worth-hiring-an-in-house-instructional-designer/</t>
  </si>
  <si>
    <t>https://qr.ae/pFHFyd</t>
  </si>
  <si>
    <t>https://pin.it/6BLNNnjBl</t>
  </si>
  <si>
    <t>https://www.kytewayelearning.com/</t>
  </si>
  <si>
    <t>15K</t>
  </si>
  <si>
    <t>https://www.eidesign.net/</t>
  </si>
  <si>
    <t>2.5K</t>
  </si>
  <si>
    <t>LearnDash vs Kajabi: Which Platform Should You Choose?</t>
  </si>
  <si>
    <t>https://bluecarrot.io/</t>
  </si>
  <si>
    <t>1.6k</t>
  </si>
  <si>
    <t>2.0K</t>
  </si>
  <si>
    <t>2.7K</t>
  </si>
  <si>
    <t>https://theeduassist.com/blog/learndash-vs-kajabi/</t>
  </si>
  <si>
    <t>https://elearning.company/</t>
  </si>
  <si>
    <t>https://www.reddit.com/r/instructionaldesign/comments/1uexq3l/has_anyone_switched_from_learndash_to_kajabi_or/?utm_source=share&amp;utm_medium=web3x&amp;utm_name=web3xcss&amp;utm_term=1&amp;utm_content=share_button</t>
  </si>
  <si>
    <t>https://www.acadecraft.com/</t>
  </si>
  <si>
    <t>https://www.linkedin.com/feed/update/urn:li:activity:7475110424837906433</t>
  </si>
  <si>
    <t>https://pin.it/6bulrJ0KY</t>
  </si>
  <si>
    <t>6K</t>
  </si>
  <si>
    <t>https://dev.to/sofia_arif_1210dbfa23e708/learndash-vs-kajabi-youre-probably-comparing-the-wrong-things-ce0</t>
  </si>
  <si>
    <t>9.9K</t>
  </si>
  <si>
    <t>https://qquench.ai/our-services/e-learning/</t>
  </si>
  <si>
    <t>https://redchipsolutions.com/</t>
  </si>
  <si>
    <t>1.4K</t>
  </si>
  <si>
    <t>https://piogroup.net/</t>
  </si>
  <si>
    <t>1.2K</t>
  </si>
  <si>
    <t>1.9K</t>
  </si>
  <si>
    <t>https://www.learningeverest.com/</t>
  </si>
  <si>
    <t>3.4k</t>
  </si>
  <si>
    <t>9.5K</t>
  </si>
  <si>
    <t>https://stratbeans.com/</t>
  </si>
  <si>
    <t>2.4K</t>
  </si>
  <si>
    <t>Corporate Training ROI Calculator: How to Measure Learning Effectiveness</t>
  </si>
  <si>
    <t>11K</t>
  </si>
  <si>
    <t>https://www.swiftelearningservices.com/</t>
  </si>
  <si>
    <t>4.3K</t>
  </si>
  <si>
    <t>https://www.allencomm.com/</t>
  </si>
  <si>
    <t>7.4k</t>
  </si>
  <si>
    <t>https://theeduassist.com/uncategorized/corporate-training-roi-calculator-measuring-learning-effectiveness/</t>
  </si>
  <si>
    <t>3.6K</t>
  </si>
  <si>
    <t>https://qr.ae/pFFjJn</t>
  </si>
  <si>
    <t>9.7K</t>
  </si>
  <si>
    <t>https://www.linkedin.com/feed/update/urn:li:activity:7475083658241122304</t>
  </si>
  <si>
    <t>https://www.gpstrategies.com/</t>
  </si>
  <si>
    <t>4.5k</t>
  </si>
  <si>
    <t>6.4K</t>
  </si>
  <si>
    <t>https://flearningstudio.com/</t>
  </si>
  <si>
    <t>6.6K</t>
  </si>
  <si>
    <t>http://www.jupiter2000.com/training</t>
  </si>
  <si>
    <t>The ultimate guide to AR and VR in online learning in 2026</t>
  </si>
  <si>
    <t>https://legacylearningconsultingllc.com/</t>
  </si>
  <si>
    <t>1.3k</t>
  </si>
  <si>
    <t>https://www.chameleon-agency.com/</t>
  </si>
  <si>
    <t>https://theeduassist.com/blog/the-ultimate-guide-to-ar-and-vr-in-online-learning-in-2026/</t>
  </si>
  <si>
    <t>https://qr.ae/pFFdfE</t>
  </si>
  <si>
    <t>https://www.vivifysol.com/</t>
  </si>
  <si>
    <t>https://5kwebtech.com/</t>
  </si>
  <si>
    <t>https://thelearningedge.eu/</t>
  </si>
  <si>
    <t>https://tidalvisuals.com/</t>
  </si>
  <si>
    <t>https://esparkconsultants.com/</t>
  </si>
  <si>
    <t>VR Training Costs: The Complete Guide For L&amp;D Teams</t>
  </si>
  <si>
    <t>https://kaizenlearningservices.com/</t>
  </si>
  <si>
    <t>https://elearn-experts.com/</t>
  </si>
  <si>
    <t>https://theeduassist.com/blog/vr-training-costs/</t>
  </si>
  <si>
    <t>https://pin.it/44ASOGTip</t>
  </si>
  <si>
    <t>https://cozyartzmedia.com/</t>
  </si>
  <si>
    <t>https://ga-training.com/</t>
  </si>
  <si>
    <t>http://palinfocom.com/</t>
  </si>
  <si>
    <t>2.4k</t>
  </si>
  <si>
    <t>https://www.brewersassociation.org/edu/online-courses/</t>
  </si>
  <si>
    <t>35k</t>
  </si>
  <si>
    <t>https://maplecollabconsulting.com/</t>
  </si>
  <si>
    <t>https://sdlcorp.in/</t>
  </si>
  <si>
    <t>https://theeduassist.com/kajabi-course-upload-services-2/</t>
  </si>
  <si>
    <t>https://qr.ae/pFHNEq</t>
  </si>
  <si>
    <t>https://www.reddit.com/r/elearning/comments/1ubnkcr/comment/oth6voh/?utm_source=share&amp;utm_medium=web3x&amp;utm_name=web3xcss&amp;utm_term=1&amp;utm_content=share_button</t>
  </si>
  <si>
    <t>https://joyoptions.org/joy-e-learning-courses/</t>
  </si>
  <si>
    <t>https://www.linkedin.com/feed/update/urn:li:ugcPost:7474185938781466624/?dashCommentUrn=urn%3Ali%3Afsd_comment%3A%287475066552858406912%2Curn%3Ali%3AugcPost%3A7474185938781466624%29&amp;dashReplyUrn=urn%3Ali%3Afsd_comment%3A%287475096887335768064%2Curn%3Ali%3AugcPost%3A7474185938781466624%29</t>
  </si>
  <si>
    <t>https://medium.com/@atiqahassan81/professional-kajabi-course-upload-service-we-value-your-time-20a58bb8ba84</t>
  </si>
  <si>
    <t>ADA and WCAG Compliance for eLearning: A Simple Self-Audit Checklist</t>
  </si>
  <si>
    <t>https://theeduassist.com/uncategorized/ada-and-wcag-compliance-for-elearning-a-simple-self-audit-checklist/</t>
  </si>
  <si>
    <t>https://qr.ae/pFHGvV</t>
  </si>
  <si>
    <t>https://www.linkedin.com/feed/update/urn:li:activity:7475441292580229120</t>
  </si>
  <si>
    <t>7 powerful reasons why microlearning is the future of employee training</t>
  </si>
  <si>
    <t>https://theeduassist.com/blog/7-powerful-reasons-why-microlearning-is-the-future-of-employee-training/</t>
  </si>
  <si>
    <t>https://wizcabin.com/</t>
  </si>
  <si>
    <t>https://qr.ae/pFHhdU</t>
  </si>
  <si>
    <t>1.8K</t>
  </si>
  <si>
    <t>https://jupitered.com/</t>
  </si>
  <si>
    <t>261.8K</t>
  </si>
  <si>
    <t>6k</t>
  </si>
  <si>
    <t>87K</t>
  </si>
  <si>
    <t xml:space="preserve">How to Master Kajabi Keyword Research for Higher Ranking </t>
  </si>
  <si>
    <t>https://theeduassist.com/blog/kajabi-keyword-research/</t>
  </si>
  <si>
    <t>https://www.linkedin.com/feed/update/urn:li:ugcPost:7475433562427555840/?dashCommentUrn=urn%3Ali%3Afsd_comment%3A%287475521071690199041%2Curn%3Ali%3AugcPost%3A7475433562427555840%29</t>
  </si>
  <si>
    <t>https://pin.it/6VcYDfPLF</t>
  </si>
  <si>
    <t>Choosing Between an LXP and LMS: Everything You Need to Know</t>
  </si>
  <si>
    <t>https://theeduassist.com/blog/lxp-vs-lms-which-one-does-your-business-need-in-2026/</t>
  </si>
  <si>
    <t>https://qr.ae/pFHorB</t>
  </si>
  <si>
    <t>https://www.linkedin.com/feed/update/urn:li:activity:7475793047344119808</t>
  </si>
  <si>
    <r>
      <rPr>
        <rFont val="Poppins"/>
        <color rgb="FF1155CC"/>
        <sz val="10.0"/>
        <u/>
      </rPr>
      <t>https://www.linkedin.com/feed/update/urn:li:ugcPost:7475322388868694016?commentUrn=urn%3Ali%3Acomment%3A%28ugcPost%3A7475322388868694016%2C7475794425600999424%29&amp;dashCommentUrn=urn%3Ali%3Afsd_comment%3A%287475794425600999424%2Curn%3Ali%3AugcPost%3A7475322388868694016%29</t>
    </r>
    <r>
      <rPr>
        <rFont val="Poppins"/>
        <color rgb="FF1F1F1F"/>
        <sz val="10.0"/>
      </rPr>
      <t xml:space="preserve"> and </t>
    </r>
    <r>
      <rPr>
        <rFont val="Poppins"/>
        <color rgb="FF1155CC"/>
        <sz val="10.0"/>
        <u/>
      </rPr>
      <t>https://www.linkedin.com/feed/update/urn:li:ugcPost:7474839107060359169?commentUrn=urn%3Ali%3Acomment%3A%28ugcPost%3A7474839107060359169%2C7475794991106387970%29&amp;dashCommentUrn=urn%3Ali%3Afsd_comment%3A%287475794991106387970%2Curn%3Ali%3AugcPost%3A7474839107060359169%29</t>
    </r>
  </si>
  <si>
    <t>How to Migrate to a New LMS: A Complete Checklist for 2026</t>
  </si>
  <si>
    <t>https://theeduassist.com/blog/how-to-migrate-to-a-new-lms-a-complete-checklist-for-2026/</t>
  </si>
  <si>
    <t>https://qr.ae/pFHisz</t>
  </si>
  <si>
    <t>https://www.linkedin.com/feed/update/urn:li:activity:7476137963228209152</t>
  </si>
  <si>
    <t>https://medium.com/@hifza1353/learning-development-lms-strategy-a538d9f98836?sharedUserId=hifza1353</t>
  </si>
  <si>
    <t>https://theeduassist.com/uncategorized/kajabi-organic-traffic-growth/</t>
  </si>
  <si>
    <t>https://qr.ae/pFHiHh</t>
  </si>
  <si>
    <t>https://medium.com/p/c0685ac8076b?postPublishedType=initial</t>
  </si>
  <si>
    <t>Kajabi Membership Site Guide 2026</t>
  </si>
  <si>
    <t>https://theeduassist.com/uncategorized/kajabi-membership-site-7-steps-to-launch-a-successful-membership/</t>
  </si>
  <si>
    <t>https://qr.ae/pFHaww</t>
  </si>
  <si>
    <t>https://www.linkedin.com/feed/update/urn:li:activity:7476169781642100737</t>
  </si>
  <si>
    <t>How to Migrate Teachable to LearnDash: A Step-by-Step Guide</t>
  </si>
  <si>
    <t>https://theeduassist.com/blog/migrate-teachable-to-learndash/</t>
  </si>
  <si>
    <t>https://www.quora.com/unanswered/Is-it-actually-worth-staying-on-Teachable-Kajabi-once-your-online-course-starts-making-real-money-or-is-migrating-to-WordPress-LearnDash-a-no-brainer?ch=10&amp;oid=226131602&amp;share=3a5f05bd&amp;srid=57nECT&amp;target_type=question</t>
  </si>
  <si>
    <t>https://pin.it/5gBHFISVS</t>
  </si>
  <si>
    <t xml:space="preserve">ICTLE Conference 2026: Everything You Need to Know </t>
  </si>
  <si>
    <t>https://www.sanity.io/@oEOtRlRwV/studio/sd7izhwfo47hv6gqsqdjj3s2/default/structure/posts;fd2e186f-acf8-443f-9dfa-1377ee0913eb</t>
  </si>
  <si>
    <t>https://qr.ae/pFH6Ib</t>
  </si>
  <si>
    <t>https://www.reddit.com/r/elearning/comments/1ug4c1z/comment/ou2lpt5/?utm_source=share&amp;utm_medium=web3x&amp;utm_name=web3xcss&amp;utm_term=1&amp;utm_content=share_button</t>
  </si>
  <si>
    <t>https://www.facebook.com/share/p/1B7iD8TTww/</t>
  </si>
  <si>
    <t>https://www.instagram.com/p/DaE30O6inDv/?utm_source=ig_web_copy_link&amp;igsh=NTc4MTIwNjQ2YQ==</t>
  </si>
  <si>
    <t>https://www.linkedin.com/feed/update/urn:li:activity:7476493941886881792</t>
  </si>
  <si>
    <t>https://dev.to/atiqa/how-to-grow-organic-traffic-on-kajabi-c13</t>
  </si>
  <si>
    <t>Kajabi Analytics: The Complete Guide to Tracking Course Performance in 2026</t>
  </si>
  <si>
    <t>https://theeduassist.com/uncategorized/kajabi-analytics-the-complete-guide-to-tracking-course-performance-in-2026/</t>
  </si>
  <si>
    <t>https://qr.ae/pFH3nR</t>
  </si>
  <si>
    <t>https://www.linkedin.com/feed/update/urn:li:activity:7476527633183285248</t>
  </si>
  <si>
    <t xml:space="preserve">How to Use LearnDash SCORM for Enterprise Tracking </t>
  </si>
  <si>
    <t>https://theeduassist.com/blog/learndash-scorm-for-enterprise-tracking/</t>
  </si>
  <si>
    <t>https://www.quora.com/unanswered/Does-LearnDash-support-SCORM-tracking-for-corporate-training?ch=10&amp;oid=226194659&amp;share=63a52347&amp;srid=57nECT&amp;target_type=question</t>
  </si>
  <si>
    <t>https://pin.it/3jNEmndLW</t>
  </si>
  <si>
    <t>TheEduAssist Integrates Kajabi to Streamline AI-Powered Course Creation and Digital Learning Delivery</t>
  </si>
  <si>
    <t>https://qr.ae/pFortK</t>
  </si>
  <si>
    <t>https://www.facebook.com/share/p/18ie55Ur7e/</t>
  </si>
  <si>
    <t>https://www.instagram.com/p/DaKGL6smKHs/?utm_source=ig_web_copy_link&amp;igsh=NTc4MTIwNjQ2YQ==</t>
  </si>
  <si>
    <r>
      <rPr>
        <rFont val="Poppins"/>
        <color rgb="FF1155CC"/>
        <sz val="10.0"/>
        <u/>
      </rPr>
      <t>https://www.linkedin.com/feed/update/urn:li:activity:7477161536604782592/?dashCommentUrn=urn%3Ali%3Afsd_comment%3A%287477218689855995904%2Curn%3Ali%3Aactivity%3A7477161536604782592%29</t>
    </r>
    <r>
      <rPr>
        <rFont val="Poppins"/>
        <color rgb="FF1F1F1F"/>
        <sz val="10.0"/>
      </rPr>
      <t xml:space="preserve"> and </t>
    </r>
    <r>
      <rPr>
        <rFont val="Poppins"/>
        <color rgb="FF1155CC"/>
        <sz val="10.0"/>
        <u/>
      </rPr>
      <t>https://www.linkedin.com/feed/update/urn:li:activity:7477227863205801984</t>
    </r>
  </si>
  <si>
    <t>https://www.pinterest.com/pin/1122451907166415356</t>
  </si>
  <si>
    <t>https://dev.to/atiqa/ictle-conference-2026-everything-you-need-to-know-4lno</t>
  </si>
  <si>
    <t>https://medium.com/@atiqahassan81/ictle-conference-2026-everything-you-need-to-know-fffc8b2b9035</t>
  </si>
  <si>
    <t>LMS Integration: How to Connect HRIS, CRM, Slack &amp; Teams</t>
  </si>
  <si>
    <t>https://theeduassist.com/blog/lms-integration-guide-hris-crm-collaboration-tools/</t>
  </si>
  <si>
    <t>https://qr.ae/pFordN</t>
  </si>
  <si>
    <t>https://www.linkedin.com/feed/update/urn:li:activity:7477238000536674304</t>
  </si>
  <si>
    <t>LMS User Adoption: 15 Proven Ways to Increase Employee Engagement</t>
  </si>
  <si>
    <t>https://theeduassist.com/blog/lms-user-adoption-15-proven-ways-to-increase-employee-engagement/</t>
  </si>
  <si>
    <t>https://qr.ae/pFowYp</t>
  </si>
  <si>
    <t>https://www.linkedin.com/feed/update/urn:li:activity:7477614883057033218</t>
  </si>
  <si>
    <t>AI in elearning: A complete guide to smarter digital learning</t>
  </si>
  <si>
    <t>https://theeduassist.com/blog/ai-in-elearning-the-complete-guide-to-smarter-digital-learning/</t>
  </si>
  <si>
    <t>Proven Kajabi Conversion Optimization Best Practices</t>
  </si>
  <si>
    <t>https://theeduassist.com/blog/kajabi-conversion-optimization/</t>
  </si>
  <si>
    <t>https://www.quora.com/unanswered/Why-is-my-Kajabi-website-getting-traffic-but-not-generating-sales?ch=10&amp;oid=226212327&amp;share=3c45ff5d&amp;srid=57nECT&amp;target_type=question</t>
  </si>
  <si>
    <t>https://www.reddit.com/r/elearning/comments/1ufo9pp/comment/oumzq07/?utm_source=share&amp;utm_medium=web3x&amp;utm_name=web3xcss&amp;utm_term=1&amp;utm_content=share_button</t>
  </si>
  <si>
    <t>https://www.linkedin.com/feed/update/urn:li:ugcPost:7477341687955017728/?dashCommentUrn=urn%3Ali%3Afsd_comment%3A%287477370318815150080%2Curn%3Ali%3AugcPost%3A7477341687955017728%29</t>
  </si>
  <si>
    <t>https://pin.it/6F1z4GveL</t>
  </si>
  <si>
    <t>LMS vs LXP: A Complete Comparison for L&amp;D Professionals</t>
  </si>
  <si>
    <t>https://theeduassist.com/uncategorized/lms-vs-lxp-a-complete-comparison-for-ld-professionals/</t>
  </si>
  <si>
    <t>https://qr.ae/pFou6q</t>
  </si>
  <si>
    <t>https://www.reddit.com/r/elearning/comments/1ugvfbc/comment/ounh8ug/?utm_source=share&amp;utm_medium=web3x&amp;utm_name=web3xcss&amp;utm_term=1&amp;utm_content=share_button</t>
  </si>
  <si>
    <r>
      <rPr>
        <rFont val="Poppins"/>
        <color rgb="FF1155CC"/>
        <sz val="10.0"/>
        <u/>
      </rPr>
      <t>https://www.linkedin.com/feed/update/urn:li:activity:7477509921241124864/?dashCommentUrn=urn%3Ali%3Afsd_comment%3A%287477586068452794370%2Curn%3Ali%3Aactivity%3A7477509921241124864%29</t>
    </r>
    <r>
      <rPr>
        <rFont val="Poppins"/>
        <color rgb="FF1F1F1F"/>
        <sz val="10.0"/>
      </rPr>
      <t xml:space="preserve"> and </t>
    </r>
    <r>
      <rPr>
        <rFont val="Poppins"/>
        <color rgb="FF1155CC"/>
        <sz val="10.0"/>
        <u/>
      </rPr>
      <t>https://www.linkedin.com/feed/update/urn:li:activity:7477638698004582401</t>
    </r>
  </si>
  <si>
    <t>https://qr.ae/pFoJwx</t>
  </si>
  <si>
    <t>https://www.reddit.com/r/elearning/comments/1ufy0jp/comment/ouuqtv9/?utm_source=share&amp;utm_medium=web3x&amp;utm_name=web3xcss&amp;utm_term=1&amp;utm_content=share_button</t>
  </si>
  <si>
    <t>https://www.facebook.com/share/p/1TJv4HuNgG/</t>
  </si>
  <si>
    <t>https://www.instagram.com/p/DaNAqV9HWyL/?utm_source=ig_web_copy_link&amp;igsh=NTc4MTIwNjQ2YQ==</t>
  </si>
  <si>
    <t>https://www.linkedin.com/feed/update/urn:li:activity:7477870233446404096/?dashCommentUrn=urn%3Ali%3Afsd_comment%3A%287477955330761580544%2Curn%3Ali%3Aactivity%3A7477870233446404096%29</t>
  </si>
  <si>
    <t>https://www.pinterest.com/pin/1122451907166567797</t>
  </si>
  <si>
    <t>https://dev.to/atiqa/lms-vs-lxp-a-complete-comparison-for-ld-professionals-491n</t>
  </si>
  <si>
    <t>https://medium.com/@atiqahassan81/lms-vs-lxp-a-complete-comparison-for-l-d-professionals-97716fcb4004</t>
  </si>
  <si>
    <t>Skills-Based Learning or Traditional Training? Which Works Better?</t>
  </si>
  <si>
    <t>Name</t>
  </si>
  <si>
    <t>https://theeduassist.com/blog/skills-based-learning-or-traditional-training/</t>
  </si>
  <si>
    <t>https://qr.ae/pFoVb2</t>
  </si>
  <si>
    <t>https://www.linkedin.com/feed/update/urn:li:activity:7477969750447468544</t>
  </si>
  <si>
    <t>https://open.substack.com/pub/hifza1353/p/why-your-companys-training-program?r=8qfrbk&amp;utm_campaign=post&amp;utm_medium=web&amp;showWelcomeOnShare=true</t>
  </si>
  <si>
    <t>ScienceDirect</t>
  </si>
  <si>
    <t>https://www.sciencedirect.com/</t>
  </si>
  <si>
    <t>SpringerLink</t>
  </si>
  <si>
    <t>https://link.springer.com/journals</t>
  </si>
  <si>
    <t>Australasian Journal of Educational Technology</t>
  </si>
  <si>
    <t>https://ajet.org.au/index.php/AJET/search</t>
  </si>
  <si>
    <t>Journal of Research on Technology in Education</t>
  </si>
  <si>
    <t>https://www.tandfonline.com/toc/ujrt20/current</t>
  </si>
  <si>
    <t>British Journal of Educational Technology</t>
  </si>
  <si>
    <t>https://bera-journals.onlinelibrary.wiley.com/journal/14678535</t>
  </si>
  <si>
    <t>Educational Technology &amp; Society</t>
  </si>
  <si>
    <t>https://www.j-ets.net/home</t>
  </si>
  <si>
    <t>Internet and Higher Education</t>
  </si>
  <si>
    <t>https://www.sciencedirect.com/journal/the-internet-and-higher-education</t>
  </si>
  <si>
    <t>Distance Education</t>
  </si>
  <si>
    <t>https://www.tandfonline.com/journals/cdie20</t>
  </si>
  <si>
    <t>EdTech Journal Directory</t>
  </si>
  <si>
    <t>https://www.edtechjournals.org/</t>
  </si>
  <si>
    <t>Academia</t>
  </si>
  <si>
    <r>
      <rPr>
        <rFont val="Arial"/>
        <color rgb="FF0000FF"/>
      </rPr>
      <t xml:space="preserve"> </t>
    </r>
    <r>
      <rPr>
        <rFont val="Arial"/>
        <color rgb="FF1155CC"/>
        <u/>
      </rPr>
      <t>https://www.academia.edu/</t>
    </r>
  </si>
  <si>
    <t>JSTOR</t>
  </si>
  <si>
    <r>
      <rPr>
        <rFont val="Arial"/>
        <color rgb="FF0000FF"/>
      </rPr>
      <t xml:space="preserve"> </t>
    </r>
    <r>
      <rPr>
        <rFont val="Arial"/>
        <color rgb="FF1155CC"/>
        <u/>
      </rPr>
      <t>https://www.jstor.org/</t>
    </r>
  </si>
  <si>
    <t>DOAJ</t>
  </si>
  <si>
    <r>
      <rPr>
        <rFont val="Arial"/>
        <color rgb="FF0000FF"/>
      </rPr>
      <t xml:space="preserve"> </t>
    </r>
    <r>
      <rPr>
        <rFont val="Arial"/>
        <color rgb="FF1155CC"/>
        <u/>
      </rPr>
      <t>https://doaj.org/</t>
    </r>
  </si>
  <si>
    <t>Google Scholar</t>
  </si>
  <si>
    <r>
      <rPr>
        <rFont val="Arial"/>
        <color rgb="FF0000FF"/>
      </rPr>
      <t xml:space="preserve"> </t>
    </r>
    <r>
      <rPr>
        <rFont val="Arial"/>
        <color rgb="FF1155CC"/>
        <u/>
      </rPr>
      <t>https://scholar.google.com/</t>
    </r>
  </si>
  <si>
    <t>ERIC (Education Resources Information Center)</t>
  </si>
  <si>
    <t>https://eric.ed.gov/</t>
  </si>
  <si>
    <t>ResearchGate</t>
  </si>
  <si>
    <t>https://www.researchgate.net/</t>
  </si>
  <si>
    <t>Academia.edu</t>
  </si>
  <si>
    <t>https://www.academia.edu/</t>
  </si>
  <si>
    <t>Semantic Scholar</t>
  </si>
  <si>
    <t>https://www.semanticscholar.org/</t>
  </si>
  <si>
    <t>DOAJ (Directory of Open Access Journals)</t>
  </si>
  <si>
    <t>https://doaj.org/</t>
  </si>
  <si>
    <t>CORE (COnnecting REpositories)</t>
  </si>
  <si>
    <t>https://core.ac.uk/</t>
  </si>
  <si>
    <t>PubMed Central</t>
  </si>
  <si>
    <t>https://pmc.ncbi.nlm.nih.gov/</t>
  </si>
  <si>
    <t>Digital Commons Network</t>
  </si>
  <si>
    <t>https://network.bepress.com/</t>
  </si>
  <si>
    <t>Best Teachable Alternatives: Compare the Top LMS Platforms (2026)</t>
  </si>
  <si>
    <t>UNESCO Digital Education Resources</t>
  </si>
  <si>
    <t>https://www.unesco.org/en/digital-education</t>
  </si>
  <si>
    <t>Web of Science / Scopus —</t>
  </si>
  <si>
    <t>https://www.webofscience.com/</t>
  </si>
  <si>
    <t>OER Commons</t>
  </si>
  <si>
    <t>https://www.oercommons.org/</t>
  </si>
  <si>
    <t>MERLOT (Multimedia Educational Resources for Learning and Online Teaching</t>
  </si>
  <si>
    <t>https://www.merlot.org/</t>
  </si>
  <si>
    <t>https://theeduassist.com/blog/teachable-alternatives/</t>
  </si>
  <si>
    <t>OpenDOAR (Directory of Open Access Repositories</t>
  </si>
  <si>
    <t>https://v2.sherpa.ac.uk/opendoar/</t>
  </si>
  <si>
    <t>Zenodo</t>
  </si>
  <si>
    <t>https://zenodo.org/</t>
  </si>
  <si>
    <t>Scopus</t>
  </si>
  <si>
    <t>https://www.scopus.com/</t>
  </si>
  <si>
    <t>SSRN (Social Science Research Network)</t>
  </si>
  <si>
    <t>https://www.ssrn.com/</t>
  </si>
  <si>
    <t>HathiTrust Digital Library</t>
  </si>
  <si>
    <t>https://www.hathitrust.org/</t>
  </si>
  <si>
    <t>MIT OpenCourseWare</t>
  </si>
  <si>
    <t>https://ocw.mit.edu/</t>
  </si>
  <si>
    <t>Open Textbook Library</t>
  </si>
  <si>
    <t>https://open.umn.edu/opentextbooks/</t>
  </si>
  <si>
    <t>No Article/Blog</t>
  </si>
  <si>
    <t>Training Industry</t>
  </si>
  <si>
    <t>ATD (Association for Talent Development</t>
  </si>
  <si>
    <t>https://www.td.org/</t>
  </si>
  <si>
    <t>LinkedIn Workplace Learning Report</t>
  </si>
  <si>
    <t>https://learning.linkedin.com/resources/workplace-learning-report</t>
  </si>
  <si>
    <t>eLearning Industry</t>
  </si>
  <si>
    <r>
      <rPr>
        <rFont val="Poppins"/>
        <color rgb="FF1155CC"/>
        <sz val="10.0"/>
        <u/>
      </rPr>
      <t>https://qr.ae/pFodDk</t>
    </r>
    <r>
      <rPr>
        <rFont val="Poppins"/>
        <color rgb="FF1F1F1F"/>
        <sz val="10.0"/>
      </rPr>
      <t xml:space="preserve"> and </t>
    </r>
    <r>
      <rPr>
        <rFont val="Poppins"/>
        <color rgb="FF1155CC"/>
        <sz val="10.0"/>
        <u/>
      </rPr>
      <t>https://qr.ae/pFo0ed</t>
    </r>
  </si>
  <si>
    <t>TalentLMS L&amp;D Benchmark Report</t>
  </si>
  <si>
    <t>https://www.reddit.com/r/elearning/comments/1ukux4r/comment/ov243q5/?utm_source=share&amp;utm_medium=web3x&amp;utm_name=web3xcss&amp;utm_term=1&amp;utm_content=share_button</t>
  </si>
  <si>
    <t>https://www.talentlms.com/research/</t>
  </si>
  <si>
    <t>https://www.facebook.com/share/p/1JvR7vy7tn/</t>
  </si>
  <si>
    <t>Degreed Resources / Research</t>
  </si>
  <si>
    <t>https://degreed.com/resources/</t>
  </si>
  <si>
    <r>
      <rPr>
        <rFont val="Poppins"/>
        <color rgb="FF1155CC"/>
        <sz val="10.0"/>
        <u/>
      </rPr>
      <t>https://www.linkedin.com/feed/update/urn:li:activity:7478292490312261632/?dashCommentUrn=urn%3Ali%3Afsd_comment%3A%287478307074242830336%2Curn%3Ali%3Aactivity%3A7478292490312261632%29</t>
    </r>
    <r>
      <rPr>
        <rFont val="Poppins"/>
        <color rgb="FF1F1F1F"/>
        <sz val="10.0"/>
      </rPr>
      <t xml:space="preserve"> and </t>
    </r>
    <r>
      <rPr>
        <rFont val="Poppins"/>
        <color rgb="FF1155CC"/>
        <sz val="10.0"/>
        <u/>
      </rPr>
      <t>https://www.linkedin.com/feed/update/urn:li:activity:7478338436865835008</t>
    </r>
  </si>
  <si>
    <t>World Economic Forum (WEF) – Future of Jobs Report</t>
  </si>
  <si>
    <t>https://www.weforum.org/publications/</t>
  </si>
  <si>
    <t>Harvard Business Review (HBR) – Learning &amp; Development Sectio</t>
  </si>
  <si>
    <t>https://hbr.org/topic/subject/learning-and-development</t>
  </si>
  <si>
    <t>International Journal of Training and Development (via Wiley</t>
  </si>
  <si>
    <t>https://onlinelibrary.wiley.com/journal/13603736</t>
  </si>
  <si>
    <t>Human Resource Development Quarterly / Review (via Wiley or Sage)</t>
  </si>
  <si>
    <t>via Google Scholar or publisher sites</t>
  </si>
  <si>
    <t>AIHR (Academy to Innovate HR) – L&amp;D Resources Repositor</t>
  </si>
  <si>
    <t>https://www.aihr.com/blog/learning-and-development-resources-repository/</t>
  </si>
  <si>
    <t>Training Journal (TJ)</t>
  </si>
  <si>
    <t>https://www.trainingjournal.com/</t>
  </si>
  <si>
    <t>International eLearning Association (IELA) Journals</t>
  </si>
  <si>
    <t>https://www.ielassoc.org/journals</t>
  </si>
  <si>
    <t>Gartner (Corporate Learning Technologies)</t>
  </si>
  <si>
    <t>https://www.gartner.com/reviews/market/corporate-learning-technologies</t>
  </si>
  <si>
    <t>Brandon Hall Group</t>
  </si>
  <si>
    <t>https://www.brandonhall.com/</t>
  </si>
  <si>
    <t>Bloom’s Taxonomy of Educational Objectives</t>
  </si>
  <si>
    <t>https://doi.org/10.1002/bs.3830400104</t>
  </si>
  <si>
    <t>Learning Analytics and Educational Data Mining</t>
  </si>
  <si>
    <r>
      <rPr>
        <rFont val="Arial"/>
        <color rgb="FF1155CC"/>
        <u/>
      </rPr>
      <t>https://doi.org/10.1145/2090116.2090118</t>
    </r>
  </si>
  <si>
    <t>The SAMR Model (Technology Integration in Education)</t>
  </si>
  <si>
    <t>https://www.commonsense.org/education/articles/the-samr-model</t>
  </si>
  <si>
    <t>LMS Request for Proposal (RFP): Free Template + Complete Guide</t>
  </si>
  <si>
    <t>https://doi.org/10.1016/j.chb.2020.106316</t>
  </si>
  <si>
    <t>AR/VR in Education Research</t>
  </si>
  <si>
    <t>https://doi.org/10.1016/j.compedu.2018.09.007</t>
  </si>
  <si>
    <t>Jouranal of AI in Education</t>
  </si>
  <si>
    <r>
      <rPr>
        <rFont val="Arial"/>
        <color rgb="FF1155CC"/>
        <u/>
      </rPr>
      <t>https://link.springer.com/article/10.1007/s40593-024-00442-w</t>
    </r>
  </si>
  <si>
    <t>Generative AI in Education: Mapping the Research Landscape</t>
  </si>
  <si>
    <r>
      <rPr>
        <rFont val="Arial"/>
        <color rgb="FF1155CC"/>
        <u/>
      </rPr>
      <t>https://www.mdpi.com/2078-2489/16/8/657</t>
    </r>
  </si>
  <si>
    <t>https://www.linkedin.com/feed/update/urn:li:activity:7481592403900989440</t>
  </si>
  <si>
    <t>Human-Centred Learning Analytics and AI in Education: A Systematic Review</t>
  </si>
  <si>
    <r>
      <rPr>
        <rFont val="Arial"/>
        <color rgb="FF1155CC"/>
        <u/>
      </rPr>
      <t>https://arxiv.org/abs/2312.12751</t>
    </r>
  </si>
  <si>
    <t>Generative AI in Learning Analytics Systems</t>
  </si>
  <si>
    <r>
      <rPr>
        <rFont val="Arial"/>
        <color rgb="FF1155CC"/>
        <u/>
      </rPr>
      <t>https://arxiv.org/abs/2312.00087</t>
    </r>
  </si>
  <si>
    <t>Build Your Online Courses Yourself or Hire Course Creation Expert?</t>
  </si>
  <si>
    <t>https://www.reddit.com/r/Mexty_ai/comments/1uv5pg5/comment/oxf7vhr/?utm_source=share&amp;utm_medium=web3x&amp;utm_name=web3xcss&amp;utm_term=1&amp;utm_content=share_button</t>
  </si>
  <si>
    <t>https://www.linkedin.com/feed/update/urn:li:activity:7482018491928260608/?dashCommentUrn=urn%3Ali%3Afsd_comment%3A%287482041939970928640%2Curn%3Ali%3Aactivity%3A7482018491928260608%29</t>
  </si>
  <si>
    <t xml:space="preserve">How to create an AI Tutor Inside Your LMS </t>
  </si>
  <si>
    <t>https://qr.ae/pFkH9I</t>
  </si>
  <si>
    <t>https://www.linkedin.com/feed/update/urn:li:activity:7482323195547709440</t>
  </si>
  <si>
    <t>https://hifza1353.substack.com/p/stop-trying-to-build-your-own-ai?r=8qfrbk</t>
  </si>
  <si>
    <t>https://www.reddit.com/r/elearning/comments/1uv6ax1/comment/oxgb58x/?utm_source=share&amp;utm_medium=web3x&amp;utm_name=web3xcss&amp;utm_term=1&amp;utm_content=share_button</t>
  </si>
  <si>
    <t>https://www.linkedin.com/feed/update/urn:li:activity:7480859551056007168/?dashCommentUrn=urn%3Ali%3Afsd_comment%3A%287482743353294639104%2Curn%3Ali%3Aactivity%3A7480859551056007168%29</t>
  </si>
  <si>
    <t>https://pin.it/1fWJZ6u2c</t>
  </si>
  <si>
    <t>How to Integrate AI Tools into Your Existing LMS</t>
  </si>
  <si>
    <t>https://www.linkedin.com/feed/update/urn:li:ugcPost:7480568358594306048/?dashCommentUrn=urn%3Ali%3Afsd_comment%3A%287483132063542468610%2Curn%3Ali%3AugcPost%3A7480568358594306048%29</t>
  </si>
  <si>
    <t>SCORM Cloud Explained: What It Is and When You Need It</t>
  </si>
  <si>
    <t>https://qr.ae/pFMpMY</t>
  </si>
  <si>
    <t>https://www.linkedin.com/feed/update/urn:li:activity:7483403586144534528</t>
  </si>
  <si>
    <t>https://hifza1353.substack.com/p/scorm-cloud-explained-what-it-is?r=8qfrbk</t>
  </si>
  <si>
    <t>No article</t>
  </si>
  <si>
    <t>https://www.reddit.com/r/instructionaldesign/comments/1uxxss4/comment/oxvc573/?utm_source=share&amp;utm_medium=web3x&amp;utm_name=web3xcss&amp;utm_term=1&amp;utm_content=share_button</t>
  </si>
  <si>
    <t>https://www.linkedin.com/feed/update/urn:li:activity:7483223436928929793/?dashCommentUrn=urn%3Ali%3Afsd_comment%3A%287483480761120190464%2Curn%3Ali%3Aactivity%3A7483223436928929793%29</t>
  </si>
  <si>
    <t>https://pin.it/4PJOJpum2</t>
  </si>
  <si>
    <t>Learning Operations (LearningOps): The Complete Guide to Scaling Corporate Training</t>
  </si>
  <si>
    <t>https://qr.ae/pFMAcl</t>
  </si>
  <si>
    <t>https://www.linkedin.com/feed/update/urn:li:activity:7483761048618061824</t>
  </si>
  <si>
    <t>nn</t>
  </si>
  <si>
    <t>From Classroom to eLearning: How Teachers Can Create Effective Online Courses</t>
  </si>
  <si>
    <t>https://www.linkedin.com/feed/update/urn:li:ugcPost:7483078772645203968/?dashCommentUrn=urn%3Ali%3Afsd_comment%3A%287483863508816809984%2Curn%3Ali%3AugcPost%3A7483078772645203968%29</t>
  </si>
  <si>
    <t>https://pin.it/2vzodGc1b</t>
  </si>
  <si>
    <t>Question</t>
  </si>
  <si>
    <t>Source / Reference</t>
  </si>
  <si>
    <t>Kajabi Checkout Optimization: Increase Course Sales Without More Traffic</t>
  </si>
  <si>
    <t>https://qr.ae/pFMOPI</t>
  </si>
  <si>
    <t>https://www.linkedin.com/feed/update/urn:li:activity:7484131854573289472</t>
  </si>
  <si>
    <t>https://hifza1353.substack.com/p/kajabi-checkout-optimization-increase?r=8qfrbk</t>
  </si>
  <si>
    <t>Course Building</t>
  </si>
  <si>
    <t>What is the step-by-step process to build an online course?</t>
  </si>
  <si>
    <t>Quora Online Course Creation</t>
  </si>
  <si>
    <t>Should I use Storyline, Rise, or Canva to create my course?</t>
  </si>
  <si>
    <t>Reddit r/InstructionalDesign</t>
  </si>
  <si>
    <t>How many modules should a good online course have?</t>
  </si>
  <si>
    <t>Facebook Course Creator Community</t>
  </si>
  <si>
    <t>How do I turn a PowerPoint into a fully interactive course?</t>
  </si>
  <si>
    <t>LinkedIn eLearning Groups</t>
  </si>
  <si>
    <t>How can I write strong learning objectives for my course?</t>
  </si>
  <si>
    <t>Quora Instructional Design Discussions</t>
  </si>
  <si>
    <t>How do I choose the right course format—video, slides, or interactive?</t>
  </si>
  <si>
    <t>LinkedIn Course Creator Groups</t>
  </si>
  <si>
    <t>How do I script content for an online training module?</t>
  </si>
  <si>
    <t>How do I design assessments and quizzes for my online course?</t>
  </si>
  <si>
    <t>How do I create scenario-based learning in a course?</t>
  </si>
  <si>
    <t>Facebook L&amp;D Community</t>
  </si>
  <si>
    <t>How do I make my course accessible for learners with disabilities?</t>
  </si>
  <si>
    <t>LinkedIn Accessibility &amp; L&amp;D Groups</t>
  </si>
  <si>
    <t>How do I decide the number of lessons per module?</t>
  </si>
  <si>
    <t>How can I incorporate storytelling into my course?</t>
  </si>
  <si>
    <t>Facebook Instructional Design Community</t>
  </si>
  <si>
    <t>How do I design courses for corporate employees versus students?</t>
  </si>
  <si>
    <t>LinkedIn Corporate L&amp;D Groups</t>
  </si>
  <si>
    <t>How do I gather feedback during course development?</t>
  </si>
  <si>
    <t>Reddit r/LearningDesign</t>
  </si>
  <si>
    <t>How do I convert existing classroom content into an online course?</t>
  </si>
  <si>
    <t>Quora eLearning Conversion Questions</t>
  </si>
  <si>
    <t>What tools help in creating interactive eLearning content easily?</t>
  </si>
  <si>
    <t>Facebook Course Builder Groups</t>
  </si>
  <si>
    <t>How do I structure courses to improve learner retention?</t>
  </si>
  <si>
    <t>LinkedIn Learning &amp; Development Discussions</t>
  </si>
  <si>
    <t>How do I manage version control for multiple course updates?</t>
  </si>
  <si>
    <t>How do I ensure courses meet industry compliance standards?</t>
  </si>
  <si>
    <t>LinkedIn Compliance &amp; Training Groups</t>
  </si>
  <si>
    <t>Kajabi Google Analytics Integration Guide: GA4 Setup and Tracking</t>
  </si>
  <si>
    <t>How do I incorporate microlearning modules effectively?</t>
  </si>
  <si>
    <t>Facebook Microlearning Community</t>
  </si>
  <si>
    <t>eLearning</t>
  </si>
  <si>
    <t>How do I make my eLearning courses mobile-friendly?</t>
  </si>
  <si>
    <t>How do I keep learners engaged in self-paced courses?</t>
  </si>
  <si>
    <t>Quora eLearning Discussions</t>
  </si>
  <si>
    <t>What are the best ways to include interactive elements in eLearning?</t>
  </si>
  <si>
    <t>https://www.linkedin.com/feed/update/urn:li:activity:7484149866743357440/?dashCommentUrn=urn%3Ali%3Afsd_comment%3A%287484212448661684224%2Curn%3Ali%3Aactivity%3A7484149866743357440%29</t>
  </si>
  <si>
    <t>https://pin.it/3kfohBk5z</t>
  </si>
  <si>
    <t>How do I measure learner progress in an online course?</t>
  </si>
  <si>
    <t>Which multimedia formats work best for eLearning content?</t>
  </si>
  <si>
    <t>LinkedIn Learning &amp; Development Groups</t>
  </si>
  <si>
    <t>How do I create quizzes that reinforce learning effectively?</t>
  </si>
  <si>
    <t>Quora Instructional Design</t>
  </si>
  <si>
    <t>How can I implement branching scenarios in my course?</t>
  </si>
  <si>
    <t>How do I choose the right authoring tool for beginners?</t>
  </si>
  <si>
    <t>Facebook eLearning Community</t>
  </si>
  <si>
    <t>How do I improve learner retention with microlearning?</t>
  </si>
  <si>
    <t>LinkedIn Microlearning Discussions</t>
  </si>
  <si>
    <t>How do I incorporate gamification in eLearning?</t>
  </si>
  <si>
    <t>Quora eLearning Gamification Questions</t>
  </si>
  <si>
    <t>How do I make content accessible to learners with disabilities?</t>
  </si>
  <si>
    <t>Facebook Accessibility &amp; L&amp;D Groups</t>
  </si>
  <si>
    <t>How do I ensure eLearning courses run smoothly across devices?</t>
  </si>
  <si>
    <t>How do I create engaging storyboards for eLearning modules?</t>
  </si>
  <si>
    <t>Learning Analytics Dashboard: 20 KPIs Every L&amp;D Leader Should Track</t>
  </si>
  <si>
    <t>How do I record and edit professional-quality audio for eLearning?</t>
  </si>
  <si>
    <t>Quora Audio &amp; eLearning Discussions</t>
  </si>
  <si>
    <t>What are the best practices to update and maintain eLearning content?</t>
  </si>
  <si>
    <t>Facebook eLearning Groups</t>
  </si>
  <si>
    <t>https://qr.ae/pFMdJJ</t>
  </si>
  <si>
    <t>https://www.linkedin.com/feed/update/urn:li:activity:7484859792398770176</t>
  </si>
  <si>
    <t>https://hifza1353.substack.com/p/your-learning-dashboard-is-probably?r=8qfrbk</t>
  </si>
  <si>
    <t>Instructional Designer Vs Curriculum Developer: Key Differences and How They Work Together</t>
  </si>
  <si>
    <t>https://www.linkedin.com/feed/update/urn:li:ugcPost:7484361208373080064/?dashCommentUrn=urn%3Ali%3Afsd_comment%3A%287484936313792782337%2Curn%3Ali%3AugcPost%3A7484361208373080064%29</t>
  </si>
  <si>
    <t>AI Skills Gap Analysis: How to Identify Employee Training Needs</t>
  </si>
  <si>
    <t>https://qr.ae/pFun4P</t>
  </si>
  <si>
    <t>https://www.linkedin.com/feed/update/urn:li:activity:7485234916054646784</t>
  </si>
  <si>
    <t>https://hifza1353.substack.com/p/stop-guessing-what-your-employees?r=8qfrbk</t>
  </si>
  <si>
    <t>Thinkific Student Engagement: 20 Proven Ways to Increase Course Completion</t>
  </si>
  <si>
    <t>https://qr.ae/pFukZH</t>
  </si>
  <si>
    <t>https://www.linkedin.com/feed/update/urn:li:activity:7485594487390519296</t>
  </si>
  <si>
    <t>https://hifza1353.substack.com/p/why-students-stop-watching-your-thinkific?r=8qfrbk</t>
  </si>
  <si>
    <t>https://www.reddit.com/r/elearning/comments/1v3frwr/comment/oz8tmty/?utm_source=share&amp;utm_medium=web3x&amp;utm_name=web3xcss&amp;utm_term=1&amp;utm_content=share_button</t>
  </si>
  <si>
    <t>https://www.linkedin.com/feed/update/urn:li:activity:7485909959054884864/?dashCommentUrn=urn%3Ali%3Afsd_comment%3A%287485971338201907202%2Curn%3Ali%3Aactivity%3A7485909959054884864%29
https://www.linkedin.com/feed/update/urn:li:ugcPost:7485911942918803456/?dashCommentUrn=urn%3Ali%3Afsd_comment%3A%287485976716142731264%2Curn%3Ali%3AugcPost%3A7485911942918803456%29</t>
  </si>
  <si>
    <t>https://pin.it/2UJmjaGvc</t>
  </si>
  <si>
    <t>Internal Academy Software: 15 Must Have Features in 2026</t>
  </si>
  <si>
    <t>https://qr.ae/pFujdr</t>
  </si>
  <si>
    <t>https://www.linkedin.com/feed/update/urn:li:activity:7485957114696372224</t>
  </si>
  <si>
    <t>https://dev.to/hifza_2229/internal-academy-software-15-must-have-features-in-2026-3k30</t>
  </si>
  <si>
    <t xml:space="preserve">after this are new </t>
  </si>
  <si>
    <t>Skool vs LearnWorlds: Which Platform Offers the Best Value?</t>
  </si>
  <si>
    <t>Discription</t>
  </si>
  <si>
    <t>https://www.theeduassist.com/blog/skool-vs-learnworlds/</t>
  </si>
  <si>
    <t>yes</t>
  </si>
  <si>
    <t>https://lnkd.in/p/dNTYT9tT</t>
  </si>
  <si>
    <t>Kajabi Builder Needed for 30-Day Program</t>
  </si>
  <si>
    <t>We are seeking an experienced Kajabi builder to create a comprehensive 30-day , ready by August 1st. The will include video content, downloadable resources, links to live coaching calls, and integration with a private Facebook group. You will also be responsible for drafting email communications to engage participants throughout the program. Ideal candidates should have a strong background in design and a deep understanding of Kajabi's platform functionalities.</t>
  </si>
  <si>
    <t>â€“ Synthesia Videos &amp; InDesign Workbooks (3 Training Modules)</t>
  </si>
  <si>
    <t xml:space="preserve">Weâ€™re looking for a skilled and reliable freelancer to help us create a high-quality video training using Synthesia and Adobe InDesign. Youâ€™ll be working with us to bring 3x 5-day modules to life â€“ thatâ€™s 15 days of content in total.
</t>
  </si>
  <si>
    <t>https://medium.com/@hafsazahoor144/skool-vs-learnworlds-which-platform-offers-the-best-value-17157b50430e</t>
  </si>
  <si>
    <t>Material Developer for Life Skills Training</t>
  </si>
  <si>
    <t xml:space="preserve">We are seeking a creative and knowledgeable individual to develop engaging material for a life skills training program. </t>
  </si>
  <si>
    <t>Experienced Curriculum Designer for SaaS Training Program</t>
  </si>
  <si>
    <t>We are seeking an experienced Contract Curriculum Designer / Instructional Designer to develop a comprehensive training program tailored for our SaaS platform.</t>
  </si>
  <si>
    <t>Continuing Education Creation Expert Needed</t>
  </si>
  <si>
    <t>I am seeking an experienced professional to design and develop a comprehensive continuing education .</t>
  </si>
  <si>
    <t>Instructional Designer Needed for Development</t>
  </si>
  <si>
    <t>We are seeking an entry to experienced level Instructional Designer to create an engaging and effective using Google Slides. The topic is in agriculture, and the outline and source materials as well as supplementary materials will be provided, along with the design.
 The ideal candidate will have a strong background in educational design principles and experience in developing content for a variety of subjects. You will collaborate with subject matter experts to conceptualize, design, and deliver high-quality learning experiences. If you have a passion for education and a knack for creating interactive materials, we would love to hear from you!</t>
  </si>
  <si>
    <t>creation</t>
  </si>
  <si>
    <t>We have developed a framework for a 12 module , this is designed to help people leaving a long term job and into a new industry.
 We ultimately want videos and written material to be engaging for the workforce.</t>
  </si>
  <si>
    <t>Thinkific Creation and LMS Management</t>
  </si>
  <si>
    <t>We are seeking a skilled Thinkific and creation expert to oversee and manage all aspects of our learning platform. Your responsibilities will include designing engaging content, setting up on Thinkific, and ensuring a seamless user experience for students. The ideal candidate will have hands-on experience with Thinkific and a proven track record in development. If you're passionate about education technology and have the necessary expertise, we want to hear from you!</t>
  </si>
  <si>
    <t>Udemy Promotion Specialist</t>
  </si>
  <si>
    <t>We are looking for a skilled individual to promote our Udemy effectively. The name of the is: "The Complete Beginners Guide To Generative AI". The ideal candidate should have experience in digital marketing, particularly in promoting . You will be responsible for creating engaging marketing strategies and utilizing various platforms to reach potential students. You must also present a portfolio and let me know how you plan to promote the . If you have a knack for social media marketing and a passion for education, we want to hear from you!</t>
  </si>
  <si>
    <t>Workbook Creation for</t>
  </si>
  <si>
    <t>We are seeking a creative and detail-oriented freelancer to develop a comprehensive workbook for our . Utilizing our provided slides as a base and template, you will design content that complements the material. The workbook will facilitate learning through inquiries (included in the powerpoint) reflections, and discussion questions for participants. Most of the reflections and discussion questions will be provided. You will be utilizing some of the graphics in the powerpoint as well as reminders of the ideas communicated in the . Ideal candidates will have experience in content creation, graphics, and a knack for instructional flow and design.</t>
  </si>
  <si>
    <t>Strategic Digital Product Architect (GHL/Member Experience) for Wealth System Launch</t>
  </si>
  <si>
    <t>Iâ€™m looking for a + Client Experience Strategist to help finalize and implement a premium, multi-mission client transformation journey â€” built around a wealth architecture system.
 Iâ€™ve already built the assets, IP, tools, lesson content, and strategic philosophy.
 I also have a tactical implementation team ready (Atomic Funnels) â€” they are experts at building funnels and basic GHL automations, but they need direction.
 What Iâ€™m missing is someone who can:
 Translate my assets into a frictionless user journey
 Architect the structure of Missions â†’ Subcategories â†’ Lessons
 Map the right pacing, unlocks, and touchpoints for the user
 Make sure weâ€™re maximizing clarity, engagement, and transformation
 Help preserve the premium tone and identity of the brand while making it function like a high-end digital experience</t>
  </si>
  <si>
    <t>Video Editor Needed for Production</t>
  </si>
  <si>
    <t>We're Hiring: Video Editor for Content
 Weâ€™re looking for a talented and detail-oriented video editor to bring our content to life. The ideal candidate will edit raw footage into clear, engaging, and professional videos, incorporating graphics and animations to enhance the learning experience.
 What Weâ€™re Looking For:
 Strong editing skills with a creative eye for storytelling
 Experience adding graphics, animations, and visual aids to reinforce key ideas
 Ability to maintain a consistent and polished aesthetic across multiple videos
 Bonus: experience editing educational or content
 Project Details:
 Videos will be 5â€“7 minutes in length
 Each phase will include 5â€“7 videos (5 total phases = approx. 25â€“35 videos)
 Graphics and animations should support comprehension and engagement
 If you have a portfolio that showcases your editing workâ€”especially in the education or coaching space, weâ€™d love to see it!</t>
  </si>
  <si>
    <t>Kajabi and Community Optimization Specialist</t>
  </si>
  <si>
    <t>We are looking for a skilled Kajabi expert to help finalize and optimize our , community, landing pages (2), checkout page and funnels. The majority of the content is already in place, and we need someone to enhance functionality, design elements, and user experience. If you have a strong understanding of Kajabi and can make strategic recommendations to improve engagement and conversions, we want to hear from you! We need everything completed within the budget. We have a workplace wellness and coaching community that we are promoting to B2B and B2C. Please send examples of your work with and landing pages in the proposal.</t>
  </si>
  <si>
    <t>Expert-Kajabi and Canva</t>
  </si>
  <si>
    <t>I am a Real Estate agent that is creating for Realtors. I am ready to get my first created! I have branding guidelines colors etc. and the outline. I already have Kajabi and need to build out my sales page and finish out . I need someone that works quickly and takes direction well. I have at least 5-7 more shortly behind this one. So...I need someone I can send outlines to and they can create the workbook (which I have already drafted) and put the modules together with a dynamic sales page with upsells! I am looking for a lower hourly because this will be a lot of work and looking for a long working relationship.</t>
  </si>
  <si>
    <t>Needed with Expertise in HeyGen and Storyline Articulate</t>
  </si>
  <si>
    <t>10 Best Learning Management Systems Compared</t>
  </si>
  <si>
    <t>We are seeking an experienced proficient in HeyGen and Storyline Articulate to design engaging . The ideal candidate should have a strong background in development, instructional design, and multimedia content creation. You will be provided with the script, and your task will involve developing interactive materials, utilizing storytelling techniques, and ensuring a seamless learning experience for participants. If you are creative, detail-oriented, and passionate about education, we would love to hear from you!</t>
  </si>
  <si>
    <t>Kajabi Creation Specialist</t>
  </si>
  <si>
    <t>We are seeking an experienced Kajabi specialist to help us create and launch our . 
 This will be starting the project from start to finish.
 The ideal candidate will be proficient in:
  setting up structures, integrating multimedia content, and optimizing user experience on Kajabi. 
 The ideal candidate will also have experience in editing video material 
 You will work closely with our team to ensure the is engaging and effectively presented. Experience in design and digital marketing will be a significant advantage.
  If you have a passion for education and can deliver high-quality results, we would love to hear from you!</t>
  </si>
  <si>
    <t>Help with Selling an Accent Reduction</t>
  </si>
  <si>
    <t>My name is Andrew Krieger and I have an accent reduction teaching business that I have teaching for 28 years. I have a 220 page power point presentation that includes me narrating each page.
 I have a 44K following on TikTok
 I need someone to please help me market this . I would love to hop on a zoom and hear your ideas on how to turn this into a tangible item that I can sell.
 My website is very outdated but here it is:
 https://www.andykrieger.com
 Thank you in advance,
 Andy</t>
  </si>
  <si>
    <t>Pop-Up Design and Editing</t>
  </si>
  <si>
    <t>https://www.theeduassist.com/blog/best-learning-management-systems/</t>
  </si>
  <si>
    <t>We are looking for a creative designer to develop and edit simple pop-ups for a 385-minute long . The task involves creating engaging pop-ups that will appear every 30 seconds throughout the duration. The ideal candidate should have experience in designing educational content and a keen eye for detail to ensure the pop-ups enhance the learning experience. If you have a strong portfolio showcasing your design skills, we would love to see it!</t>
  </si>
  <si>
    <t>Instructional Designer &amp; Subject Matter Expert for Generative AI</t>
  </si>
  <si>
    <t>We are seeking an experienced instructional designer and subject matter expert to create an engaging on generative AI tailored for beginners. The ideal candidates will have a strong background in educational design and a deep understanding of generative AI concepts. 
 We are intending to develop and run a live cohort version of this via Zoom to begin with. 
 If you are the Instructional Designer:
 Your role will involve working with the Subject Matter Expert to develop learning objectives, materials, lesson plans, slides, designing assessments, and ensuring the content is accessible and informative for beginners. 
 If you are the Subject Matter Expert (SME):
 Your role will involve working with the instructional designer to develop the , and then to deliver the live when launched.
 If you have a passion for teaching and a knack for simplifying complex topics, we would love to hear from you!</t>
  </si>
  <si>
    <t>Interactive Educational</t>
  </si>
  <si>
    <t>We are seeking an experienced to develop engaging educational content. The ideal candidate will outline the steps for creation while ensuring the material is interactive and learner-friendly. Your expertise in crafting compelling lessons and utilizing innovative teaching methodologies will be crucial. If you have a passion for education and a knack for making learning fun, we would love to hear from you!</t>
  </si>
  <si>
    <t>Professional Slide Designer Needed (No animation)</t>
  </si>
  <si>
    <t>I'm developing an and need a skilled slide designer to turn a completed outline into a clean, professional slide deck. Most of the content is already written, but I will likely refine or trim it during the design process with your help. You'll be working directly from a structured document and following clear direction on what belongs on each slide.
 This is a design-only roleâ€”no narration, animation, or video editing required.
 What You'll Be Doing:
 - Designing approximately 180â€“220 static slides (super rough estimate)
 - Using Canva or another editable format (final delivery must be editable)
 - Ensuring a clean, consistent, and professional visual style
 - Presenting content clearly using slides with bullet points, short text blocks, and simple diagrams when needed
 - Delivering in both editable format and PDF
 Requirements:
 - Demonstrated experience designing slides for or instructional content
 - Ability to translate outline/talking points into clear, polished slides
 - Excellent attention to detail and visual consistency
 - Must apply with highly relevant prior work samples
 Nice to Have:
 - Basic graphic design skills (icons, layout tweaks, basic diagrams)
 - Familiarity with platforms (Teachable, Kajabi, Thinkific, etc.)
 Budget:
 There is no set budget at this timeâ€”the $1,000 listed is a placeholder.
 Hourly rates will not be considered. Please apply with your fixed-rate quote as well as estimated time to deliver the complete project based upon the slide count.</t>
  </si>
  <si>
    <t>Writing a sales</t>
  </si>
  <si>
    <t>I need help writing a sales for beginners interested in the basics of sales. I will provide the videos/reading materials, and you need to review them and convert into a detailed, engaging . It'll consist of 6 1hr long lectures, as well as reading materials.</t>
  </si>
  <si>
    <t>Build Skool for Real Estate Lending Sales Reps (Video-Based + AI Quizzes)</t>
  </si>
  <si>
    <t>https://lnkd.in/p/dV6k9sug</t>
  </si>
  <si>
    <t>I own a hard money lending company and need a full video-based built inside Skool to certify new Capital Connect sales reps.
 This will be me on video teaching â€” your job is to organize the , structure each module, and use ChatGPT to create short tests after each section.
  topics will include:
 Sales training &amp; closing psychology
 LTV, LTC, ARV, DSCR basics
 Loan program breakdowns (Fix &amp; Flip, DSCR, New Construction, etc.)
 Borrower qualification logic
 CRM &amp; pipeline follow-up
 Objection handling &amp; rebuttals
 Deal scenarios &amp; red flags
 Submission process &amp; lender communication
 Final exam to certify them as an official Capital Connect Rep
 What I need from you:
 âœ… Build the full structure inside Skool
 âœ… Upload and organize my video content
 âœ… Use ChatGPT to generate quizzes/tests
 âœ… Make it clean, clear, and high-converting
 âœ… Help systematize a real onboarding &amp; certification experience
 This is for real-world closers â€” the needs to be direct, valuable, and able to train someone to hit the ground running.
 Letâ€™s build something legit.</t>
  </si>
  <si>
    <t>Needed for Udemy on Stress Management</t>
  </si>
  <si>
    <t>We are seeking an experienced to develop a comprehensive 2-hour Udemy focused on stress management techniques. The ideal candidate will have a strong background in mental health, wellness, or educational content creation. You will be responsible for designing content, creating engaging video lectures, and providing practical exercises for learners. If you are passionate about helping others reduce stress and improve their well-being, we want to hear from you!</t>
  </si>
  <si>
    <t>Launch a Training Curriculum with Live Video Content</t>
  </si>
  <si>
    <t>We are seeking an experienced professional to assist in launching a comprehensive training curriculum featuring 100s of individual training videos, each approximately 5 minutes in length. The content will need to be expertly crafted, engaging, and hosted effectively. Your role will involve collaborating with our team to ensure the curriculum is impactful and meets our training objectives. If you have a passion for education and experience in video production and content management, we want to hear from you!
 **Relevant Skills:**
 - Video production
 - Curriculum development
 - Content management
 - Instructional design
 - Live video streaming
 - Project management</t>
  </si>
  <si>
    <t>Product Tutorial for Client Demonstrations</t>
  </si>
  <si>
    <t>We are seeking a skilled to record engaging tutorials for our products and services. The ideal candidate will produce clear and informative video demonstrations that effectively explain how to use our offerings. Your videos will be aimed at helping our clients understand the features and benefits of our products. If you have experience in creating educational content and are comfortable in front of the camera, we would love to hear from you.</t>
  </si>
  <si>
    <t>Circle Community Builder (GodMade Coaching / GodMade Enterprises)</t>
  </si>
  <si>
    <t>https://medium.com/@hafsazahoor144/10-best-learning-management-systems-compared-c4498d4c02f5</t>
  </si>
  <si>
    <t>Circle Community Builder (GodMade Coaching / GodMade Enterprises)
 Company: GodMade Enterprises (The incubator for experts, entrepreneurs &amp; coaches scaling to 7 figures and beyond)
 Role: Circle Community Platform Architect + Tech Integration Specialist
 Type: Project-based with potential for ongoing work
 Location: ANY
 ðŸŒŸ About Us
 GodMade Enterprises is the growth incubator for education company founders â€” experts, coaches, entrepreneurs, and operators who are ready to scale to 7 figures. Through our Done-With-You program (GodMade Coaching), we provide clients with the tools, strategy, infrastructure, and accountability they need to win.
 We're now building our private Circle community platform to complement our program â€” and we need a detail-oriented, tech-savvy builder to bring it to life.
 ðŸ› Scope of Work
 Youâ€™ll be responsible for the end-to-end build of our Circle community, integrations, and supporting assets. This includes:
 Here is a loom of my friends circle community which is very impressive:
 https://www.loom.com/share/b634005fb74e4e5eafe5190bf6e007d8?sid=519d96c5-e9a1-4d8d-8d68-035efb6d06a3
 Community Architecture (Circle)
 âœ… Set up forum-style structure:
 Wins channel (members share wins / breakthroughs)
 Unique insights channel (members &amp; team share strategies, new learnings)
 Questions / Help channel
 Announcement section:
 Isaacâ€™s Diary (strategy drops, gems, reflections)
 General program announcements
 Unique insights from Isaac + team
 âœ… Build 10 Sprint-Based Phases / 
 Video content uploaded (mostly VEED exports + some Looms)
 MCQ &amp; work submission areas tied to each sprint
 Manual module unlock process (next phase unlocked after work review + onboarding call)
 Badges awarded upon sprint unlock (Phase 2+, Phase 3+, etc.)
 âœ… Resources / Templates Library
 Scripts
 SOPs
 GPT prompts for all areas
 Software links
 Automation guides
 Template decks (email, pitch, onboarding, LinkedIn, cold outreach)
 Book / library (ensure compliant hosting â€” no copyrighted books directly hosted without approval)
 âœ… Group calendar (for all program calls + events)
 Weekly sales coaching call
 Weekly marketing/traffic/conversion call
 Weekly Q&amp;A or general operations call
 Ads coaching call (with Blaz)
 âœ… Referral program set up (inside Circle or via simple external tool)
 âœ… Clean, minimal visual design + logical structure (exclusive + premium feel)
 Tech &amp; Integrations
 âœ… Integrate:
 Zapier for automations
 Stripe for payment triggers / community access
 for main group chat (linking, onboarding instructions, auto-add if possible)
 CRM (youâ€™ll help us pick &amp; connect the right one if needed)
 âœ… Set up:
 â€œTeam-to-oneâ€_x009d_ support channels (one team group chat per client for accountability + support)
 Moderation / Admin Setup
 âœ… Build permissions + roles for:
 Admins: Isaac, Bogdan, FRM, Client Success Expert
 Clients: proper access by sprint / phase
 âœ… Guide team on how to use backend for approvals, badge assignment, and module unlocking
 ðŸŽ¯ What Weâ€™re Looking For
 Proven experience building Circle communities (show examples)
 Strong tech stack / integration experience (Zapier, Stripe, CRM API / Circle)
 Ability to create clean, minimal, professional community spaces
 Detail-oriented: You think through user journey, flow, and function
 Clear communicator who can deliver clean documentation on setup
 ðŸ’¡ Bonus If You Have
 Experience building for coaching / education programs
 Knowledge of gamification / badge systems inside Circle
 Ability to advise on referral program tools
 âš¡ Deliverables
 Fully functional Circle community set up as per the scope
 Tech integrations live + tested
 Admin documentation on managing community (approvals, badges, unlocking modules)
 Optional: quick onboarding video / Loom showing backend usage
 â_x008f_³ Timeline
 Build start: Immediately
 Target build completion: ~2-3 days
 ðŸ“Œ How to Apply
 Send:
 Links to Circle communities youâ€™ve built
 A 2-3 sentence summary of how you'd approach this build
 Confirmation of your time zone + availability
 ðŸ’¬ Notes
 This is for a serious premium coaching incubator â€” we want this platform to feel like the elite space where seven-figure operators get serious about scaling.</t>
  </si>
  <si>
    <t>Kajabi Setup</t>
  </si>
  <si>
    <t>10 Powerful Benefits of LearnWorlds LMS for Online Training</t>
  </si>
  <si>
    <t>Hi there! ðŸ‘‹
 Iâ€™m looking for a Kajabi expert to help me with a quick and simple task related to setting up an . This should be a fast project, perfect for someone who is familiar with Kajabi and can work fast and efficiently.
 Hereâ€™s what I need:
 1. Set up a basic inside Kajabi (Iâ€™ll provide the structure)
 2. Upload a few videos, PDFs, or images (Iâ€™ll send them to you)
 3. Organize the into modules/lessons
 4. Ensure the layout looks clean and functional for users
 5. Basic customization (e.g. logo, name, color tweak)
 ðŸ“_x009d_ Requirements:
 1. Experience using Kajabiâ€™s Products feature
 2. Fast turnaround (ideally within 24â€“48 hours)
 3. Good communication and attention to detail
 No complex automation or sales funnel setup is required, just the content setup.</t>
  </si>
  <si>
    <t>Content / Copywriter â€“ Airbnb</t>
  </si>
  <si>
    <t>Content / Copywriter â€“ Airbnb 
 Location: Remote
 Weâ€™re building an Airbnb and need a strong content writer who can turn voice notes and real experience into simple, engaging lessons. Youâ€™ll work closely with the founderâ€”who manages over 150 listings across the U.S. and Canadaâ€”and a project manager.
 Responsibilities:
 Write scripts for videos based on voice notes and interviews
 Create worksheets, templates, and onboarding materials
 Draft marketing content (emails, landing pages, social media posts)
 Organize content logically into modules and lessons
 Requirements:
 Strong English writing and storytelling skills
 Ability to simplify complex ideas
 Experience writing or training materials a big plus
 Bonus: Knowledge of short-term rentals or real estate</t>
  </si>
  <si>
    <t>AI-Based Development for Profit Generation</t>
  </si>
  <si>
    <t>https://www.theeduassist.com/blog/learnworlds-lms-benefits/</t>
  </si>
  <si>
    <t>We're seeking an experienced developer to create a comprehensive video for our academy focused on leveraging AI to generate income . The ideal candidate should have a strong understanding of AI technologies, business models, and creation methodologies. You will be responsible for outlining content, scripting, recording, and editing video materials. Your expertise will help empower our students with practical skills to harness AI for financial gain.</t>
  </si>
  <si>
    <t>Go High Level / Instructional Designer</t>
  </si>
  <si>
    <t>Project Title: Go High Level Setup
 Job Description:
 Iâ€™m looking for a freelancer experienced with Go High Level to help me build a branded from approximately 12 ppt slides worth of content using the GHL Membership/ builder.
 Iâ€™ll provide:
 The written content (equal to 12 slide-length sections)
 My branding elements (logo, colors, font preferences, etc.)
 Any needed structural guidance or layout preferences
 Youâ€™ll:
 Review the outline and materials and convert those into a format proper for a short e-learning 
 Set up the inside Go High Level
 Apply consistent formatting and layout for clean user experience
 Upload any content I provide (text, images, PDFs) and link it to the 
 Apply branding throughout the 
 Include one round of small revisions if needed
 Budget:
  ðŸ’° Fixed price: $75
  This is a trial project. If it goes well, I have more coming.
 Note:
  Youâ€™ll be able to review the script before we start to confirm youâ€™re comfortable with the workload and budget. If needed, we can adjust scope or price accordingly before the contract begins.
 What Iâ€™m Looking For:
 - Experience building inside Go High Level
 - Strong attention to layout, structure, and visual consistency
 - Can work independently from a clear outline
 Bonus: If you can also do video, graphics, or copywriting and planning from high level outline/objectives, mention it for future projects
 To Apply:
  Please share:
 A brief summary of your GHL -building experience
 Any screenshots or links to previous GHL work
 Confirmation you're comfortable with this scope and $75 budget, unless your review of outline changes your expectation.
 Your typical turnaround time for a project like this</t>
  </si>
  <si>
    <t>Create Interactive eModule with Voiceover for Leadership Training</t>
  </si>
  <si>
    <t>Weâ€™re looking for an eLearning designer/developer to transform leadership training content into a high-quality, interactive eModule. The training, titled Data-Driven Leadership, prepares participants to lead with data, set clear targets, give effective feedback, and apply critical candor as part of their leadership approach.
 The training will be delivered as a self-paced, aimed at managers and leaders working in a high-performance, technology-driven environment.
 Scope of Work:
 Design and develop a 30â€“45 minute eLearning module that includes:
 Clear learning objectives and a logical, engaging instructional structure
 Interactive components (e.g. click-to-reveal, quizzes, scenario-based learning)
 Voice-over narration (English) based on the finalized script
 Professional visual design aligned with corporate branding (guidelines will be provided)
 Compatibility with desktop 
 Materials Provided:
 PowerPoint presentation deck (structured by topic)
 Video recording of a live presentation (provides narrative flow and tone)
 Brand and visual guidelines
 Background documentation and access to subject matter experts</t>
  </si>
  <si>
    <t>https://lnkd.in/p/dMpgpCBz</t>
  </si>
  <si>
    <t>Training Content Developer</t>
  </si>
  <si>
    <t>I'm a property developer, looking for a skilled content developer to create by the end of June 2025:
 - Flow charts that appeal and stand out from my canva efforts The flow chart will show the steps a client takes from the beginning to the end when it comes to looking for empty houses.
 - Sexifying an excel document that contains an 'offer matrix' that helps clients understand what they can offer depending on what their customer's circumstances are
 - Sexifying a word document that contains information about actions to take when looking to sell a property
 The style is to be professional but relaxed - colour palettes to consider are: navy blues and oranges</t>
  </si>
  <si>
    <t>for Bartending School</t>
  </si>
  <si>
    <t>https://medium.com/@hafsazahoor144/10-powerful-benefits-of-learnworlds-lms-for-online-training-5ced3b307453</t>
  </si>
  <si>
    <t>Mentor for Virtual assistant</t>
  </si>
  <si>
    <t>ðŸš€ Weâ€™re Hiring: Mentor for Virtual Assistant Development
 Hi! Weâ€™re looking for a mentor or collaborator to help us develop a Virtual Assistant â€” from junior to intermediate level.
 This is a freelance, remote, and flexible role â€” perfect if you enjoy sharing knowledge and shaping practical learning content.
 âœ… What weâ€™re looking for:
 Real-world experience as a Virtual Assistant (admin, social media, e-commerce, or remote support)
 Familiarity with essential tools (Google Workspace, Canva, Trello, email management, etc.)
 Able to help structure a learning roadmap from beginner to job-ready
 Comfortable guiding or mentoring others
 Bonus if youâ€™ve created training material or taught before
 ðŸŽ¯ Your role:
 Help outline and review the curriculum
 Suggest tools, real-world projects, and practical exercises
 Possibly appear as a guest speaker or contribute short videos (optional)
 If youâ€™re passionate about remote work and want to empower more people to become successful VAs â€” weâ€™d love to hear from you!</t>
  </si>
  <si>
    <t>Creation Doula for Transformative Program</t>
  </si>
  <si>
    <t>We are seeking a passionate Creation Doula to assist in transforming my pro content already half organized into a soulful, story-based - parts and somatic program. The ideal candidate will have experience in design that emphasizes healing and transformation. Your role will involve collaborating closely with me to refine content, structure effectively, and create engaging materials that resonate with our audience. If you have a knack for storytelling and a deep understanding of transformative education, weâ€™d love to hear from you!</t>
  </si>
  <si>
    <t>Sales Funnel + Setup</t>
  </si>
  <si>
    <t>Hi Omotayo,
 Iâ€™m building a womenâ€™s wellness platform focused on emotional healing, hormone balance, and period relief. Iâ€™m looking for someone to help me set up the core funnel and website â€” including a clean, mobile-friendly homepage, an emotional quiz (personality or slider-style), digital product checkout (eBook or ), email automation, and pixel/analytics setup.
 I saw your experience with Systeme.io and Kajabi and really appreciate your blend of strategy and tech. Iâ€™m open to your recommendation on which platform is best for long-term growth and ease of use.
 The goal is to launch a solid MVP so I can start testing, gathering leads, and generating early sales. If we work well together, Iâ€™d love to keep you on monthly to help with new funnels, product launches, email flows, and ongoing optimizations.
 Let me know if this sounds like something you'd be interested in!
 Best,</t>
  </si>
  <si>
    <t>Creation of Training Videos for Staff Development</t>
  </si>
  <si>
    <t>We are seeking a creative video producer to develop engaging learning videos aimed at training our staff on various topics related to our business. The ideal candidate will be responsible for scriptwriting, video production, and editing. The content should be concise, informative, and tailored to meet our training goals. If you have experience in creating educational or training videos and are passionate about helping teams grow, we would love to hear from you!</t>
  </si>
  <si>
    <t>Mighty Networks Expert Needed to Create a New</t>
  </si>
  <si>
    <t>I am wanting a Mighty Networks created. I have got the login and the full breakdown and content including quizzes. It is a large .</t>
  </si>
  <si>
    <t>How to Boost Employee Training With the Right LMS Technology</t>
  </si>
  <si>
    <t>Kajabi Development with Sales Page and Funnel</t>
  </si>
  <si>
    <t>We are looking for a skilled freelancer to build a comprehensive Kajabi that includes a sales page and an integrated funnel. The ideal candidate should have experience in setting up on Kajabi, creating engaging content, and designing effective sales pages. You will be responsible for ensuring the is visually appealing and user-friendly, as well as optimizing the sales funnel to maximize conversions. If you have a passion for e-learning and possess the necessary skills, we would love to hear from you!</t>
  </si>
  <si>
    <t>Instructional Designer with Video Expertise Required</t>
  </si>
  <si>
    <t>https://www.theeduassist.com/blog/employee-training-lms-technology/</t>
  </si>
  <si>
    <t>Freelance Opportunity: Instructional Designer for Video-Based Microlearning
 Weâ€™re looking for a freelance instructional designer/video to develop 5 e-learning videos per month, each around 5â€“7 minutes long. Must be proficient in Vyond and Canva with a strong eye for instructional flow and visual storytelling.
 USD 12 per minute of the final video. A rough storyboard and brand elements, and a sample video will be provided to you. 
 Duration: 2 months (Initial contract will be of 2 months and will be extended to 6 months based on performance.)
 If you're creative, reliable, and experienced in creating video-led learning, then apply.
 Depending upon how long the video is, the pay for two months will be 600 USD.</t>
  </si>
  <si>
    <t>Experienced Instructional Designer for eLearning Development</t>
  </si>
  <si>
    <t>We are seeking an experienced Instructional Designer to create engaging eLearning and manage our LMS hosting. The ideal candidate will have a strong background in instructional design principles, eLearning development tools, and LMS management. You will be responsible for designing content, ensuring it aligns with learning objectives, and optimizing user experience. If you have a passion for education and expertise in eLearning, we would love to hear from you!</t>
  </si>
  <si>
    <t>LearWorld Set-up</t>
  </si>
  <si>
    <t>Set up a on LearnWorld and provide a tutorial on how to manage the and students (personalised tutorial).</t>
  </si>
  <si>
    <t>LearnWorlds LMS Consultant Needed for eLearning Integration</t>
  </si>
  <si>
    <t>We are seeking an experienced LearnWorlds LMS Consultant to design, configure, and integrate our eLearning system with automated sales funnels using GoHighLevel. The ideal candidate will have a strong background in eLearning platforms and a deep understanding of sales automation. Your role will involve setting up structures, ensuring smooth user experiences, and implementing effective sales strategies within the LMS. If you have a proven track record and can work independently to enhance our eLearning delivery, we want to hear from you!</t>
  </si>
  <si>
    <t>Looking for Synthesia professionals to create a full-length German Educational</t>
  </si>
  <si>
    <t>We already have complete lesson and texts prepared. We are now looking for experienced professionals to create high-quality videos using Synthesia, with no script writing needed.</t>
  </si>
  <si>
    <t>Elearning Development Specialist Needed</t>
  </si>
  <si>
    <t>We are seeking an experienced elearning developer to create engaging and interactive in the subject of international shipping, logistics and supply chain management. will include video, text, animation, quizzes, objective type questions and should be highly creative and interactive for the students. The ideal candidate will have a strong background in instructional design and a passion for creating educational content that enhances learner engagement. Responsibilities include designing structure, developing multimedia content, and ensuring accessibility standards are met. Familiarity with various elearning authoring tools is essential. If you have a creative approach to education and a proven track record in development, we want to hear from you!</t>
  </si>
  <si>
    <t>Kajabi Upload Specialist</t>
  </si>
  <si>
    <t>We are seeking a skilled freelancer to upload our digital content to the Kajabi platform. The ideal candidate will have experience with Kajabi and a keen eye for detail to ensure all materials are organized and formatted correctly. Responsibilities include uploading modules, videos, and resources, and ensuring proper functionality of the layout. Please apply if you are proficient in using Kajabi and have a passion for education and digital content management.</t>
  </si>
  <si>
    <t>https://lnkd.in/p/dHN-n7t7</t>
  </si>
  <si>
    <t>Content with Data Analytics Expertise</t>
  </si>
  <si>
    <t>We are seeking a skilled content who is comfortable on camera and has a strong technical background in data analytics and data science. Your role will involve developing engaging video that convey complex concepts in an accessible way. You should have experience in creating educational content and a passion for teaching. If you can transform technical jargon into digestible lessons, we want to hear from you!</t>
  </si>
  <si>
    <t>Education Consultant for Training Institute Startup</t>
  </si>
  <si>
    <t>We are seeking an experienced education consultant to help develop and drive the growth of a new training institute. The ideal candidate will have a strong background in the education sector, particularly in learning environments. Responsibilities include creating curriculum frameworks, establishing operational processes, and developing marketing strategies to attract students. The consultant will work closely with stakeholders to ensure the institute meets its educational goals and adheres to industry standards.</t>
  </si>
  <si>
    <t>Kajabi &amp; Content Assistant Needed</t>
  </si>
  <si>
    <t>We're seeking a detail-oriented Kajabi &amp; Content Assistant to help us create and manage engaging . The ideal candidate will have experience with Kajabi's platform, including setup, content uploads, and membership management. Youâ€™ll be involved in streamlining our creation process and ensuring a smooth user experience for our students. If you have strong organizational skills and a passion for education, we want to hear from you!</t>
  </si>
  <si>
    <t>https://medium.com/@hafsazahoor144/how-to-boost-employee-training-with-the-right-lms-technology-275654440700</t>
  </si>
  <si>
    <t>Content Writer + Assistant for Influencer Coach | , Tools, Scripts, Social</t>
  </si>
  <si>
    <t>We are looking for a skilled Content Writer + Content Assistant to a transformational coach, macro influencer, and founder of a 7-figure coaching school â€” in developing high-quality written content across her programs, products, and platforms.
 Alyssa creates a significant volume of content, including:
 â€¢ Coaching tools and exercises
 â€¢ Lesson scripts
 â€¢ Mini- and video trainings
 â€¢ Workbooks and guides
 â€¢ Newsletters and materials
 We need a highly experienced content writer who can work closely with Alyssa and her instructional designer to turn her voice, ideas, and frameworks into final, clear, engaging, and transformational written materials that align with her brand and mission.
 â¸»
 Who You Are:
 âœ… You have written content for influencer coaches, personal development experts, or thought leaders
 âœ… You have experience creating content inside programs, not just blogs or websites
 âœ… Youâ€™re comfortable translating audio, raw ideas, or rough drafts into structured, high-quality learning materials
 âœ… You understand the coaching industry, personal growth language, and transformational teaching
 âœ… Youâ€™re organized, detail-oriented, and can manage deadlines while working collaboratively
 â¸»
 What Youâ€™ll Do:
 â€¢ Write and edit coaching tools, worksheets, exercises, and scripts
 â€¢ Draft lesson scripts and instructional materials based on Alyssaâ€™s teachings
 â€¢ Collaborate with Alyssa and the instructional designer to structure and refine content
 â€¢ Transform ideas and rough drafts into polished and product materials
 â€¢ Maintain Alyssaâ€™s voice and tone across all written content
 â€¢ Create branded materials that are consistent, clear, and transformational
 â¸»
 Ideal Candidate Has:
 â€¢ Demonstrated experience creating content and coaching tools for an influencer or coaching brand
 â€¢ Familiarity with transformational work, personal development, or coaching education
 â€¢ Exceptional writing, editing, and formatting skills
 â€¢ Ability to synthesize and structure large amounts of information quickly
 â€¢ Experience working in collaboration with program creators, instructional designers, or coaches
 â¸»
 Project Scope:
 This is an ongoing part-time role, starting with an initial project (10â€“15 hours) and expanding based on fit. Weâ€™re looking for someone long-term who wants to grow with the brand and be part of a team thatâ€™s making a real impact.</t>
  </si>
  <si>
    <t>Slides Design Needed</t>
  </si>
  <si>
    <t>We are looking for a creative and detail-oriented individual to assist in developing a comprehensive focused on selling kids' printables on Etsy. The consists of 5 modules and a total of 27 lessons, and we already have the voice script and supporting materials ready.
 you will create engaging and visually appealing slides for an . The ideal candidate should have experience in educational content design and be able to translate complex ideas into easy-to-understand visuals. Proficiency in design tools such as PowerPoint, Canva, or Adobe Creative Suite is essential. If you have a keen eye for detail and creativity, we would love to see your portfolio.
 the budget is 50$ for this project, you may not apply if that doesnt work for you.</t>
  </si>
  <si>
    <t>Create Engaging Training Videos Using Heygen</t>
  </si>
  <si>
    <t>We are seeking a skilled video to produce engaging training videos for our company utilizing Heygen. The ideal candidate should be familiar with the Heygen platform and have a strong understanding of effective training methodologies. Your role will involve scriptwriting, video editing, and ensuring that the final product aligns with our brand standards. If you have a knack for creating informative and visually appealing content, we would love to hear from you!</t>
  </si>
  <si>
    <t>Experienced Instructional Designer Needed for Engaging Learning Materials</t>
  </si>
  <si>
    <t>**Job Opportunity: Instructional Designer**
 We are on the lookout for a talented instructional designer to craft dynamic and impactful learning resources for our educational programs. The successful candidate will possess a solid foundation in curriculum design, an understanding of adult learning theories, and expertise in multimedia production. 
 Key responsibilities will involve developing materials, designing evaluations, and working closely with subject matter experts to ensure content accuracy and relevance. If you are committed to improving educational experiences and have a portfolio that highlights your innovative work, we invite you to apply!</t>
  </si>
  <si>
    <t>Create Digital Marketing</t>
  </si>
  <si>
    <t>We own a marketing agency in Mexico. We have clients and reach. We are looking for someone to create a digital marketing and who is open to profit share through Upwork. We will pay a fixed fee for the digital marketing , and give you 50% of the profit through Upwork. 
 We will put ads behind it 
 and use our extensive network to grow the sales. 
 Thank you!</t>
  </si>
  <si>
    <t>Assist with preparation and delivery of lessons</t>
  </si>
  <si>
    <t>Assist in development and delivery of Powerpoint Slide Deck and Zoom recording:
 Session # 50 - AI Program Live and Your Questions &amp; Answers
 Session #51 â€“ Branding
 Session #52 - Organizing Your Work Into Projects For Easier Use Part 1
 Session #53 â€“ Writing A Winning Proposal
 Mar 2025 Monthly Q&amp;A</t>
  </si>
  <si>
    <t>Corporate Training Software: 9 Keys to Better Learning</t>
  </si>
  <si>
    <t>LearnDash Build &amp; LMS Setup Support for E-Learning Platform</t>
  </si>
  <si>
    <t>https://www.theeduassist.com/blog/corporate-training-software/</t>
  </si>
  <si>
    <t>Description:
 We are Cara Technology Ltd, a specialist provider of sensory training, flavour standards, and technical support to the food &amp; beverage industry. Weâ€™re currently developing an e-learning platform to complement our existing products and services, aimed at both SMEs and corporate clients.
 While weâ€™ve developed initial content in Thinkific, we are now migrating to LearnDash (WordPress) to better integrate with our existing WooCommerce systems and workflows. Our internal team will handle the WooCommerce and product side â€” this role focuses purely on LearnDash build, structure, and LMS setup.
 Weâ€™re looking for specialist LearnDash support to help us build out , create templates, and ensure the platform is set up to scale smoothly.
 Scope of Work:
 âœ… Build &amp; Structuring:
 Upload and embed video content into LearnDash (currently hosted on Vimeo Pro, but open to recommendations on best practice for video delivery if alternatives are better).
 Structure with logical progressions (topics, lessons, quizzes, certificates) to ensure a cohesive and user-friendly learning experience.
 Build the first 3â€“5 modules as fully-functioning examples and reusable templates for future content.
 Ensure content is presented consistently and aligned with our brand guidelines.
 âœ… Quizzes, Assessments &amp; Certificates:
 Set up quizzes (e.g., multiple choice, knowledge checks) within LearnDash.
 Design and implement certificate templates that automatically issue on completion, using our branding.
 Ensure templates are scalable for future .
 âœ… Reusable Templates &amp; Best Practice Setup:
 Create reusable templates for lessons, topics, quizzes, and certificates to streamline future creation.
 Advise on LMS best practices for navigation, user engagement, and structure.
 Ensure compatibility with potential future reporting needs (e.g., SCORM/xAPI if applicable).
 âœ… User Experience &amp; Reporting:
 Configure user dashboards for easy progress tracking.
 Set up reporting for internal admin use (e.g., completions, progress reports).
 Provide guidance on how corporate clients can monitor their team's training progress if needed.
 âœ… Handover &amp; Internal Training:
 Document processes and templates so our internal team can continue building .
 Deliver a brief handover/training session to ensure we can manage future content uploads and updates.
 What Weâ€™re Looking For:
 Proven experience building and structuring in LearnDash (please include examples).
 Strong understanding of LMS best practices, UX for learners, and scalable template creation.
 Ability to work collaboratively with our internal team (this is a hands-on, practical support role).
 Bonus: Experience working with e-learning in technical or educational industries (manufacturing, quality assurance, food &amp; beverage) is a plus.
 Timeline:
 Start ASAP.
 Goal: Have first 3â€“5 modules built and the platform launch-ready by August 30th, 2025.
 Potential for occasional follow-on support after launch as new modules are added.
 How to Apply:
 Please include:
 Examples of LearnDash builds youâ€™ve worked on.
 A short summary of your approach to creating scalable templates and learner-friendly UX.
 Any experience with certificates, quizzes, and reporting setup in LearnDash.
 Your availability and proposed rate (hourly or fixed price for this project).
 We are looking for someone proactive, experienced, and collaborative â€” able to guide us through this setup and help us deliver a high-quality learning platform.</t>
  </si>
  <si>
    <t>Seeking Native English Educators to Create Engaging Teen AI (Technical &amp; Creative)</t>
  </si>
  <si>
    <t>Iâ€™m looking for professional educators who are native English speakers with a strong command of AI tools and concepts to help develop and record engaging short and full-length video tailored for teenagers.
 These will explore various aspects of AI, such as:
 â€¢ Technical skills (e.g., creating AI chatbots, using APIs, simple ML models)
 â€¢ Creative applications (e.g., AI in art, design, music, storytelling)
 â€¢ Everyday use (e.g., how teens can use AI for schoolwork, personal projects, organization)
 Ideal candidates have:
 â€¢ Experience in teaching or curriculum design, ideally with teenagers
 â€¢ Some background in team-based education or collaborative content creation
 â€¢ Passion for AI in education and innovation
 â€¢ Ability to record clear, engaging educational videos
 â€¢ Creative input and the ability to contribute new ideas
 I already have several curriculum frameworks and concepts developed, which I can share with you. We can discuss how to enhance them togetherâ€”and I also welcome your ideas.
 Whether youâ€™re a STEM educator, a creative professional using AI, or someone who bridges both worlds, Iâ€™d love to collaborate.
 Please include:
 â€¢ A short bio or CV
 â€¢ Samples of teaching content (videos, slides, lesson plans, etc.)
 â€¢ Any relevant experience with AI tools or projects
 Letâ€™s create something fun and future-ready for the next generation!</t>
  </si>
  <si>
    <t>Consultant/Coach - Selling an</t>
  </si>
  <si>
    <t>Hello,
 Please read carefully before applying. Thank You.
 We are launching an this month, we are looking for a consultant to help us figure out and tell us how and where to advertise to make the a success with a 1K/month advertising budget.
 You are not expected to manage ads for us, you will be working wish as on as needed basis to provide guidance to make the project a success. 
 Thank You</t>
  </si>
  <si>
    <t>https://lnkd.in/p/da_iwM-Y</t>
  </si>
  <si>
    <t>Thinkific LMS Developer with Graphic and Instructional Design Expertise</t>
  </si>
  <si>
    <t>We are seeking a skilled freelancer proficient in the Thinkific LMS system to assist in developing . The ideal candidate will have a strong background in graphic design and instructional design, ensuring engaging and effective content. You should have hands-on experience using Thinkific for development, as well as the ability to create visually appealing materials that enhance the learning experience. If you are passionate about e-learning and have the required skills, we would love to hear from you!</t>
  </si>
  <si>
    <t>creation via thinkific</t>
  </si>
  <si>
    <t>Kajabi setup</t>
  </si>
  <si>
    <t>https://medium.com/@hafsazahoor144/corporate-training-software-9-keys-to-better-learning-9d5c9d1ea683</t>
  </si>
  <si>
    <t>I am developing a digital platform offering , content, and experiences rooted in timeless philosophy and modern strategy. The vision includes a seamless blend of:
 â€¢ Amazon KDP publications (books, journals, ebooks)
 â€¢ A free daily email-based reflection journey (81-day sequence)
 â€¢ Lead magnets and downloadable digital resources (PDFs, guides)
 â€¢  (free and paid, self-paced and cohort-based)
 â€¢ A podcast and community platform (in future phases)
 Weâ€™re seeking a Kajabi expert to support the setup, automation, and optimisation of funnels, products, and email sequences across the platform.
 Initial Scope Includes:
 â€¢ Funnel Build #1:
 A free 81-day daily email journey (in place of a traditional PDF lead magnet)
 â†’ Includes opt-in page, custom thank-you page, email automation, and optional upsell
 â€¢ Funnel Build #2:
 Freebie PDF download funnel (e.g. 7-day journal sampler or Tao-inspired reflection pack)
 â†’ Includes segmentation, email nurture, and soft product/brand introduction
 â€¢ Product Setup:
 Organise and build Kajabi â€œproductsâ€_x009d_ that house:
 o A daily email sequence
 o Journaling prompts
 o Bonus content (e.g., videos, reflections, or PDFs)
 â€¢ Offer Creation:
 Set up Kajabi â€œOffersâ€_x009d_ with dynamic pricing tiers, bonuses, upsells
 â€¢ Automation &amp; Tagging:
 Implement tagging logic for list segmentation and user experience pathways (e.g. interest vs. journal downloaders)
 â€¢ Landing Page Optimisation:
 Create or refine high-converting, visually clean pages for:
 o Newsletter opt-in
 o Digital download access
 o or book bundle offers
 â€¢ Expert-level Kajabi experience across pipelines, offers, automations, and design</t>
  </si>
  <si>
    <t>Canva Development and Design Support</t>
  </si>
  <si>
    <t>We are seeking a creative individual to assist in the development of a comprehensive Canva . The ideal candidate should have experience with Canva and a strong understanding of visual design principles. Responsibilities include creating materials, designing engaging graphics, and ensuring the content is user-friendly and visually appealing. The role requires collaboration and a proactive approach to problem-solving. If you are passionate about design and teaching, we would love to hear from you!</t>
  </si>
  <si>
    <t>Migration from Teachable to ThriveCart</t>
  </si>
  <si>
    <t>I am looking for an experienced freelancer to assist in transferring my from Teachable to ThriveCart. The job involves ensuring that all materials, including videos, quizzes, and downloadable resources, are accurately moved and properly set up in ThriveCart. The ideal candidate should have a strong understanding of both platforms and be able to maintain the integrity of the content during the transition. Attention to detail and effective communication throughout the process are essential.</t>
  </si>
  <si>
    <t>iSpring Setup Expert Needed</t>
  </si>
  <si>
    <t>We are seeking a skilled professional to assist in setting up iSpring and content for our business. The ideal candidate will have experience with iSpring software and a strong understanding of e-learning content development. Your role will include configuring modules, optimizing content for engagement, and ensuring a seamless user experience. If you are detail-oriented and have a passion for e-learning, we would love to hear from you! Please note that this would be the first phase - content for entry level employees.</t>
  </si>
  <si>
    <t>Marketing and Master Class Launch Strategy and Implementation</t>
  </si>
  <si>
    <t>Creation and Marketing Specialist
 Description:
 I'm looking for an experienced professional to help me bring my to life! This role involves pulling together all the different elements needed for a successful launch, including marketing strategy and setting up automation in GoHighLevel.
 Key Responsibilities:
 Assist in structuring and organizing content.
 Develop and implement a marketing plan for the launch.
 Set up workflows and automations in GoHighLevel to streamline the process.
 Provide guidance on best practices for launches and marketing.
 Qualifications:
 Proven experience in creation and marketing.
 Familiarity with GoHighLevel or similar automation tools.
 Strong organizational and project management skills.
 Excellent communication skills and a collaborative spirit.
 If this sounds like you, I'd love to hear from you!</t>
  </si>
  <si>
    <t>Video Production on HTML and CSS</t>
  </si>
  <si>
    <t>LMS Implementation Guide: Steps for a Successful Launch</t>
  </si>
  <si>
    <t>We are seeking a talented individual to create an engaging video focused on HTML and CSS. The ideal candidate should possess a clear and articulate English accent, ensuring that instructions are easy to follow. You will be responsible for scripting, recording, and editing the video to create a polished final product. If you have experience in educational content creation and a passion for web development, we would love to hear from you!</t>
  </si>
  <si>
    <t>URGENT: Acid Reflux Digital Needed ( due 3/1/24)</t>
  </si>
  <si>
    <t>I have a functional health and wellness client who wants to create a digital that he will sell on his website on how to naturally heal acid reflux.
 He has all of the knowledge, but not the time to create the .
 He's written a book on the topic and has an hour long video that we can break up and use as video snippets within the .
 The person we're looking for would be able to do create this mini- from outline to launch:
 * Take the outline and make it better if needed.
 *. Create the content using clients book and videos.
 * Write all content for the .
 * We use teachable and would want you to load the in there with graphics, videos, etc.
 * The client is very busy, so would prefer not to create any additional content, but if a video is needed, then you would provide the script for him to record.
 * Put everything into Teachable and test to make sure it all looks good.
 We need this completed by March 1. :). 
 Let me know if you're interested and your proposal to complete.
 Thanks!</t>
  </si>
  <si>
    <t>Need someone to create Curriculum</t>
  </si>
  <si>
    <t>https://www.theeduassist.com/blog/lms-implementation-guide/</t>
  </si>
  <si>
    <t>Need someone to create Curriculum
 What do you need help with?
 Closer To Our Dreams LLC is not looking for a to just fill a job.
 We are a revolutionary Business Development and Marketing Consulting Company searching for the right individual who has the motivation, the commitment, and the skill-set to make the most of this opportunity. Someone who makes a personal commitment to giving top-quality, consistent performance because thatâ€™s just who they are and what we want.
 Our company is NOT looking for temporary workers who bounce from job to job. We've worked hard at becoming one of the best in our niche and we're still growing. The only thing we need is more professional, pro-active people to grow with us.
 If this has caught your interest, the job requirements are listed below. Please read them over and if you feel that your qualifications will be an asset to our team, please apply below with a quick note about yourself, career/business goals, qualifications, and work samples.
 We welcome any questions you may have about the position or our team as well. After reviewing all applications, DovÃ©v will contact select applicants for a quick 5-10 min video interview. Starting pay is based on experience ($5 -$20) per hour and all possibilities for raises are based on work performance. (If your fee is higher than what I stated above and I selected you that means I will pay your fee if we are a good match.)
 What will the freelancer be doing?
 There will be multiple tasks that need to be done to make this a successful partnership.
 Your first task will be to review my book Chasing Your Dreams: Bound For Success and come up with 2 or 3 from it.
 Your second task will be to create the curriculum for our 8 week Entrepreneurship Academy for summer camp for kids.
 Your third task will be to come up with strategies to help sell these to the public. 
 Your fourth task will be to do research on popular topics to focus on so that when we are building out the Curriculum we can have very interesting topics that appeal to different audiences.
 Your final task will be to brainstorm and come up with different ways to produce content.
 If you have any questions, please make sure you ask. Hint: (Those that ask questions in the interview will show me that they are serious about this job and the opportunity to work with our team in the future.)
 What Qualities are needed to be successful?
 This job is for an audition. I will be selecting [2] candidates to hire on a trial basis. After seeing your work, we'll choose whom to bring onto the team.
 Skills are something that can be learned and perfected over time. As corny as it sounds, there are five qualities that I am looking for: 
 Integrity, Commitment, Communication, Creativity, and Organization.
 Integrity. You are a good fit if you can be honest with me and your fellow team members. Open communication and honesty are paramount to me and the team. If you can hit a deadline or not.
 Commitment. I've had freelancers for one project and looking to hire others for a longer period of time. I'm looking for someone who is looking for a long-term relationship with the expectations that this could become full time. 
 Communication. It is very important for us to be able to communicate with you on this project. We do not expect you to work 7 days a week but we do require a 24-hour response if the message is sent during your working schedule. For example: If you only work Sunday through Thursday. If we send you a message on Thursday evening, we don't expect a reply until Sunday. If you need more clarification on that please ask.
 Creativity. Although this job is pretty straightforward if you show us you can handle other projects we are more than willing to hire you for other jobs as well. 
 Organization. In order for this partnership to work, we will need to be extremely organized in how we send documents and keep things together. This includes Excel spreadsheets, emails, etc.
 As the business grows, I will be looking to hire staff to join our growing team. If we work well together you will have an opportunity to travel with me while I go speak. (This is only if you are close enough to do so) If this sounds like you, please apply below and I will personally read your application, work samples and answer any questions you may have (seriously, the more questions the better!). In your proposal please start the first line with "CTOD 2025" so that I know you read the complete job description.</t>
  </si>
  <si>
    <t>Create and Build My Evergreen on Kajabi (Fully Turnkey &amp; Website-Integrated)</t>
  </si>
  <si>
    <t>https://lnkd.in/p/dbkxnFpX</t>
  </si>
  <si>
    <t>Hi there,
 Iâ€™m looking for a Kajabi expert to fully build and launch my as a one-time purchase product. I already have all the content (videos, lesson titles, descriptions, and structure) ready to go.
 Your job is to make it live and profitableâ€”without me having to lift a finger.
 Youâ€™ll be responsible for:
 Uploading and organizing my into Kajabi
 Designing a clean, elegant sales page using Kajabi templates (or light custom branding)
 Setting up a one-time payment checkout (Stripe or Kajabi Payments)
 Automating access and email confirmation
 Testing the entire customer journey: from purchase to access
 Seamlessly integrating the into my existing website (ThePublicSpeakingPro.com) via a direct link or embed
 This is a fully turnkey projectâ€”Iâ€™m looking for someone who can handle the entire setup so I can focus on content and promotion. Bonus if youâ€™ve worked with coaches, creatives, or speakers.
 I want this to become a passive income product: a beautifully presented I can sell over time without having to manage it manually.
 Preferred Skills: Kajabi (required) Landing Page Design Stripe / Kajabi Payments Website Integration Platform Setup Email Automation Light Graphic Design (for visuals or thumbnails) Experience working with speakers/coaches/creatives</t>
  </si>
  <si>
    <t>Urgent: Instructional Designer with Thinkific Experience (Interactive Content Creation)</t>
  </si>
  <si>
    <t>https://medium.com/@hafsazahoor144/lms-implementation-guide-steps-for-a-successful-launch-ca57c50a7030</t>
  </si>
  <si>
    <t>Description:
 We are an established school seeking a skilled Instructional Designer or eLearning Content Developer with extensive experience creating interactive content on the Thinkific platform.
 The ideal candidate will have a strong background in developing engaging learning materials including:
 Interactive simulations
 Flash cards and knowledge checks
 Instructional videos
 Scenario-based learning activities
 Multimedia-rich components
 Responsibilities:
 Design and develop high-quality, engaging modules that align with adult learning best practices.
 Build and structure content within Thinkific, ensuring seamless learner experience and full functionality.
 Integrate multimedia elements (videos, audio, animations, assessments) into the content.
 Collaborate with our team to ensure brand and tone alignment across .
 Revise and adapt existing materials to enhance interactivity and learning outcomes.
 Requirements:
 Proven experience working with Thinkific LMS, with a portfolio of interactive .
 Expertise in instructional design, adult learning theory, and education tools.
 Proficiency in tools like Articulate, Canva, or other content creation platforms a plus.
 Ability to meet deadlines, take feedback, and work collaboratively in a remote environment.
 Preferred:
 Experience in healthcare, allied health, or certification-based education is a plus.
 Familiarity with ADA compliance and accessibility standards in eLearning.
 If you are passionate about creating engaging, learner-centered content and have deep experience with Thinkific, weâ€™d love to hear from you.
 To apply, please include:
 A brief introduction and relevant experience.
 Examples or a portfolio of Thinkific or interactive learning assets youâ€™ve created.
 Your availability and typical turnaround time.</t>
  </si>
  <si>
    <t>Job Title: 360 Expert Needed to Build Business &amp; Nonprofit Development Class Series</t>
  </si>
  <si>
    <t>I currently deliver a comprehensive business and nonprofit development training series in-person and am now ready to transition this into an engaging format using 360. I'm looking for a specialist who can transform my curriculum into a professional, visually appealing, and user-friendly eLearning experience that supports both virtual self-paced learning and live instruction modules.
 The is part of my educational platform under the brand Comm Ops, which provides entrepreneurs and nonprofit leaders with the knowledge and tools needed to succeed and stay compliant in todayâ€™s regulatory environment.
 ðŸŽ“ Modules Include:
 Business formation &amp; entity structuring
 Budgeting, compliance, and profit/loss tracking
 Certification: SB, DBE, MBE, WBE
 Government bidding &amp; procurement readiness
 Nonprofit startup, governance, and fundraising compliance
 Marketing, team building, and sustainability strategies
 âœ… Ideal Candidate Qualifications:
 Proven experience designing within 360
 Strong understanding of curriculum design, particularly for adult learners
 Ability to structure content using scaffolding or tiered learning models
 Experience creating interactive tools (quizzes, downloads, templates)
 Skilled in uploading/organizing media (videos, PDFs, templates, etc.)
 Familiar with building membership-based learning tracks (Starter/Pro/Elite)
 Able to design for accessibility and intuitive learner flow
 ðŸŽ¯ Youâ€™ll Stand Out If You:
 Have samples or case studies of 360 builds
 Understand the needs of small business owners and nonprofit leaders
 Are comfortable working from existing in-person materials
 Can provide creative input while respecting the brand voice and goals
 ðŸ“¦ Key Deliverables:
 Complete upload and design within 360
 Conversion of current live curriculum into modular learning
 Integration of downloadable tools, templates, and resource libraries
 Tiered access setup based on membership level (Starter, Pro, Elite)
 Polished presentation design and basic visual edits (preferred)</t>
  </si>
  <si>
    <t>Creation - Health Industry Expert Needed</t>
  </si>
  <si>
    <t>We are looking for an experienced professional to develop an engaging from start to finish, focused on health-related topics. The ideal candidate will be responsible for creating content, scripting, and recording high-quality video lectures. You should have a strong background in health education and be skilled in video production and editing. The final output must be visually appealing and pedagogically sound to ensure a great learning experience for participants. If you are passionate about health and education, we would love to hear from you!</t>
  </si>
  <si>
    <t>for Adobe Articulate Learning Modules</t>
  </si>
  <si>
    <t>I am looking for a skilled professional to develop study using Adobe Articulate. The ideal candidate should have a strong understanding of e-learning principles and be able to create engaging, interactive, and educational content. You will be responsible for designing layouts, integrating multimedia elements, and ensuring user-friendly navigation. Experience with instructional design methodologies is a plus. If you are passionate about making learning accessible and enjoyable, I would love to hear from you!</t>
  </si>
  <si>
    <t>Udemy Launch Promotion â€“ Drive Early Sales &amp; Traffic (AI/Instagram Topic)</t>
  </si>
  <si>
    <t>What Is LearnWorlds and Is It Right for Your Business?</t>
  </si>
  <si>
    <t>Hi there, Iâ€™ve just launched my new Udemy :
 Create Viral Instagram Content with AI: Canva &amp; CapCut - https://www.udemy.com//create-viral-instagram-content-with-ai-canva-capcut
 This is designed for beginners, small business owners, content creators and marketers who want to quickly create scroll-stopping Instagram content using free AI tools like Canva and CapCut without hiring designers or spending hours editing.
 I'm now looking for a freelancer with proven experience in Udemy promotion and digital marketing to help drive traffic, early enrollments, and social visibility during this critical launch phase.
 What Youâ€™ll Help With
 - Promote the organically to targeted niche audiences
 - Drive at least 100+ visits with a goal of 10â€“20 real enrollments
 - Share the in relevant communities
 - Facebook/LinkedIn groups, Reddit threads, etc.
 - Implement or advise on coupon/promo code strategies
 - Track and share basic performance stats (e.g., where you promoted, traffic, screenshots if possible)
 Ideal Skills &amp; Experience
 - Udemy promotion or marketing experience (please include links/examples)
 - Knowledge of how Udemyâ€™s algorithm works especially around early traction
 Experience with:
 - Reddit, Quora, Facebook Groups, forums
 - Instagram or LinkedIn post campaigns
 - Optional: influencer outreach or email list marketing
 - Understanding of organic vs. paid strategies
 Communication &amp; Workflow
 I respond quickly and clearly via Upwork messages
 I value proactive communication ask questions early if anything is unclear
 Iâ€™ll provide access to visuals, custom coupon codes, and captions if needed
 Weâ€™ll agree on a simple milestone and finalize everything before launch
 Budget &amp; Timeline
 Fixed price: $70 USD
 Deliverables expected within 7â€“10 days of contract start
 If results are strong, Iâ€™m open to ongoing promotion or longer-term work
 To Apply, Please Include:
 - A short promo plan or your approach
 - Links to past Udemy or marketing work (if available)
 - Where you plan to promote the 
 - Your total fee and estimated delivery timeline
 Letâ€™s work together to make this a success from day one.
 Thanks in advance!
 Narinder</t>
  </si>
  <si>
    <t>Lead Magnet Development and Marketing Expert Needed</t>
  </si>
  <si>
    <t>We are seeking a skilled freelancer to assist in creating effective lead magnets and marketing our . The role involves conceptualizing lead magnets that attract potential students and setting up META funnels for targeted outreach. While we have a separate resource to build the landing page, your expertise in lead generation and digital marketing strategies will be invaluable. If you have a proven track record in similar projects, we would love to hear from you!
 **Relevant Skills:**
 - Lead Generation
 - Digital Marketing Strategy
 - META Advertising
 - Copywriting for Lead Magnets
 - Analytics and Performance Tracking</t>
  </si>
  <si>
    <t>Instructional Designer or Presentation Specialist for Sales Training Workbook + Slides</t>
  </si>
  <si>
    <t>https://www.theeduassist.com/blog/what-is-learnworlds/</t>
  </si>
  <si>
    <t>Hi there,
 I'm the founder of StrategicMind, a leadership and sales performance coaching company. Iâ€™ve built out a 12-week Sales Accelerator program that needs to be turned into:
 1. A professional workbook (PDF/Google Doc style) with exercises, prompts, and commitments
 2. A matching presentation deck (Google Slides/PowerPoint) for live delivery or workshops
 Iâ€™ll provide you with:
 - Written content for each week (learning objectives, tools, prompts)
 - Branding guidelines (colors, fonts, logo)
 - Examples of the tone and style I like
 Youâ€™ll help:
 - Organize the content into clear, digestible sections
 - Design a clean, modern workbook that clients can follow and fill in
 - Build out engaging, minimalistic slides for each module
 - Bonus: Add instructional design input to enhance flow or clarity
 ðŸŽ¯ Ideal Candidate
 - Has experience designing workbooks, , or sales training materials
 - Understands adult learning principles (preferred)
 - Can take raw content and build structure + flow
 - Strong presentation design skills (clean, modern, visually appealing)
 - Bonus if youâ€™ve worked on coaching programs, sales enablement, or leadership development before
 ðŸ“Œ Project Scope
 - Approx. 12 modules/weeks
 Deliverables:
 - Editable PDF/Google Doc workbook
 - Editable Google Slides or PowerPoint presentation
 - Timeline: Ideally within 2â€“3 weeks of starting
 ðŸ’¬ How to Apply
 Please send:
 - Examples of past work (especially coaching programs, workbooks, or training slides)
 - A quick note on your experience with sales/leadership content (if any)
 - Your rate and availability
 Thank you! I'm looking forward to collaborating with someone who gets the power of clear design and transformational content!</t>
  </si>
  <si>
    <t>Ebook and Video Creation Package</t>
  </si>
  <si>
    <t>We are seeking a skilled freelancer to create a comprehensive package that includes an ebook, a mini ebook, and a video (presentation with voiceover). Initially, we have 20-25 packages to develop. The ideal candidate should have experience in content creation, instructional design, and multimedia production. If you are creative and can deliver high-quality educational materials, we would love to hear from you!</t>
  </si>
  <si>
    <t>https://lnkd.in/p/dbuPkabH</t>
  </si>
  <si>
    <t>Debate Training Content Developer</t>
  </si>
  <si>
    <t>We are seeking a skilled content developer to create an engaging debate training . The ideal candidate will have a strong understanding of debate principles and the ability to design comprehensive lesson plans, activities, and assessments. You will collaborate with our team to ensure the meets educational standards and caters to various skill levels. Your creative approach will help participants develop critical thinking and public speaking skills necessary for successful debating.</t>
  </si>
  <si>
    <t>$2,500 - $3,100 within 21 Days â€“ Education Platform for College Prep</t>
  </si>
  <si>
    <t>We are looking for a skilled professional that has had great success with creating an education platform that has generated a decent amount of sales. We are an education platform for 7th-12th graders that want to prep for ACT, SATs, and getting into their preferred college and getting hundreds of thousands of scholarships. 
 What we need:
  education platform built on GHL or Kajabi
 Email capture/nurture sequence
 Automated quiz assessment 
 Automated registration
 3 different membership tiers
 The ideal candidate will have experience setting up a platform and the automations relevant to the details mentioned earlier</t>
  </si>
  <si>
    <t>LearnWorlds Site Setup Expert Needed</t>
  </si>
  <si>
    <t>https://medium.com/@hafsazahoor144/what-is-learnworlds-complete-business-guide-a9f34e567d59</t>
  </si>
  <si>
    <t>**Job Description:**
 We seek an experienced freelances to set up a LearnWorlds site. The ideal candidate will understand the platformâ€™s features and ensure a seamless user experience. Responsibilities include setting up a website, customizing templates, integrating tools, and advising on development best practices. 
 We have educational videos in place, but we aslo need help to enhance the exisitng vides, using LearnWords tools, to make them more educational and appealing.
 If you're passionate about e-learning and building engaging platforms, we want to hear from you!
 We are based in Europe and prefer to work with some one in CET time zone +2 hours</t>
  </si>
  <si>
    <t>LearnDash Wizard - Instructional Design</t>
  </si>
  <si>
    <t>Your job as a skilled designer will be to do 3 main things:
 1. You will take all of the materials and outlines and turn them into modules, quizzes and graphics in the LMS. 
 2. You will create custom graphics for the LMS using Canva in a shared account with edit access.
 3. bonus - You will create videos using Canva and AI voice over characters.
 Open to suggestions for a skilled ISD</t>
  </si>
  <si>
    <t>Functional Anatomy Video Module</t>
  </si>
  <si>
    <t>Weâ€™re seeking a skilled and reliable educational content to help bring our Yoga/Pilates Teacher Training functional anatomy module to life as part of an .
 We already have:
 -A detailed anatomy manual
 -The option to provide a finalized script
 -The option to record voiceovers ourselves
 Weâ€™re looking for someone to:
 -Create professional, engaging video content based on our materials
 -Source relevant visuals (diagrams, animations, stock footage) to illustrate anatomy and biomechanics concepts
 -Sync voiceovers and script with video content
 -Build out 20 hours of educational video for a digital 
 -(Optional): Offer light support with uploading to Kajabi, Teachable, or similar platform
 -(Optional): Assist with formatting or presenting quiz content (questions already provided)
 Weâ€™ll collaborate on the best workflow â€” either we send you pre-recorded voiceovers, or you provide visual timelines for us to match.
 Project completion deadline: September 10th, 2025.
 Ideal applicants will have:
 -Experience creating educational or content
 -A strong sense of visual storytelling and clarity
 -A portfolio of similar work (particularly in wellness, anatomy, or learning modules)
 Please include:
 -Relevant work samples or links
 -Your workflow suggestions
 -Timeline availability and pricing (flat rate or package preferred)
 Weâ€™re excited to collaborate with someone who can help us transform our teaching content into a visually rich, accessible, and inspiring learning experience.</t>
  </si>
  <si>
    <t>Designer - Graphy.com - WordPress - Basic Dental Assistant</t>
  </si>
  <si>
    <t>Hello!
 I'd like to invite you to take a look at the job I've posted. Please message us on Upwork if you are interested. We need someone to assist us with uploading our dental assisting school to graphy.com.
  Designer - Graphy.com - WordPress - Basic Dental Assistant 
 Note: We purchased www.graphy.com so we need you to upload and organize out content according to the syllabus we created.
 Best, Joshua</t>
  </si>
  <si>
    <t>Skool Platform Expert Needed to Set Up Financial Coaching Community</t>
  </si>
  <si>
    <t>I'm looking for an experienced Skool user or community builder to help me set up a new Skool account for my financial coaching business. This includes setting up the community structure, branding, /classroom content (which Iâ€™ll provide), payment integration, calendar scheduling, and community tabs. Bonus points if youâ€™ve helped build coaching, membership, or -based groups before.
 What I Need Help With:
 - Naming and creating the Skool group
 - Uploading and organizing lessons/modules into the Classroom
 - Setting up Community, Calendar, and Leaderboard tabs
 - Linking a payment system
 - Setting access rules (free trial, tiered access, etc.)
 - I have a logo but could potentially review it 
 - Suggestions for increasing engagement within the platform
 Ideal Candidate:
 - Previous experience with Skool (examples or references welcome)
 - Familiar with coaching or membership communities
 - Able to work collaboratively and offer creative suggestions
 - Communicates clearly and can work to agreed timelines
 Deliverables:
 - A fully functioning Skool community ready to welcome members
 - Documentation or walkthrough of how I manage and update content</t>
  </si>
  <si>
    <t>Articulate Training Development for LMS</t>
  </si>
  <si>
    <t>LearnWorlds vs Thinkific: Which LMS Is Right for You?</t>
  </si>
  <si>
    <t>We are seeking an experienced instructional designer to create an engaging training using Articulate software, compatible with our LMS (Paycom). The ideal candidate should have a strong understanding of eLearning principles and be able to transform content into interactive modules. This project will require creativity and attention to detail to ensure an effective learning experience. If you have a passion for training development and experience with Articulate, we would love to hear from you!</t>
  </si>
  <si>
    <t>Kajabi and Website Builder</t>
  </si>
  <si>
    <t>I am seeking an experienced professional to help build my Kajabi , website, and coaching programs, as well as develop freebies for my audience. The ideal candidate will have a strong background in Kajabi, design, and educational content creation. You will be responsible for creating an engaging user experience that aligns with my brand and objectives. If you have a passion for helping others through education and the skills to make it happen, I would love to hear from you.</t>
  </si>
  <si>
    <t>https://www.theeduassist.com/blog/learnworlds-vs-thinkific/</t>
  </si>
  <si>
    <t>Interactive eLearning Development using iSpring, Adobe Captivate, or Articulate</t>
  </si>
  <si>
    <t>We are seeking a talented instructional designer to create an interactive presentation for a student project. The ideal candidate will have experience with tools like iSpring, Adobe Captivate, and Articulate. Your role will involve designing engaging training content that enhances learning experiences. A strong understanding of eLearning principles and creative design will be essential. If you are passionate about education and have the skills to bring training materials to life, we want to hear from you!</t>
  </si>
  <si>
    <t>Content for Health and Wealth Building Program</t>
  </si>
  <si>
    <t>We are seeking a skilled content to develop engaging and informative material focused on health and finances, specifically wealth building strategies. The candidate will work with our provided outline to create comprehensive content that will be used in an learning platform. Experience in curriculum development and familiarity with digital platforms is preferred. If you are passionate about empowering others through education and have the ability to present complex topics clearly, we would love to hear from you.</t>
  </si>
  <si>
    <t>An instructional designer who knows Teachable</t>
  </si>
  <si>
    <t>I am looking for an instructional designer with the following capabilities: 
 1. Knows Teachable very well - MUST
 2. Knows how to use AI to create instructional videos with talking heads - MUST 
 3. Can take written content and enhance it with AI 
 4. Highlevel knowledge (university) in Graphic Design is a very big plus 
 No agencies please and please make sure you know everything I pointed out</t>
  </si>
  <si>
    <t>Need help with launching and marketing my first ebook and coaching</t>
  </si>
  <si>
    <t>I have created my first ebook and also coaching I need helping launching it, setting it up on a platform to sell it creating a sales funnel for them</t>
  </si>
  <si>
    <t>Create a Complete : Digital Marketing Mastery for Beginners</t>
  </si>
  <si>
    <t>https://lnkd.in/p/dPtv77xC</t>
  </si>
  <si>
    <t>Hi there!
 We are GoSkilled, a new learning platform launching soon. We want to create our first full on Digital Marketing, and weâ€™re looking for someone who can build it in a clear, simple, and practical way.
  Title: Digital Marketing Mastery â€“ From Zero to Hero
 Topics to Include:
 What is Digital Marketing?
 Website &amp; Landing Page Basics
 SEO â€“ How to rank on Google
 Social Media Marketing (Instagram, Facebook, LinkedIn)
 Content Marketing (Posts, Blogs, Captions)
 Email Marketing â€“ How it works
 Ads â€“ Basics of Facebook &amp; Google Ads
 Affiliate Marketing &amp; Funnels
 Freelancing in Digital Marketing (Getting clients)
 and some others topics if needed...
  Format:
 12-15 modules
 15â€“25 mins each
 Clean screen recording or presentation with video recording of .
 Voiceover in Hindi or Hinglish
 Use slides, real examples, and tools
 Bonus: 1 teaser video for promotion
 Deliverables:
 All video files
 PDF notes/slides
 Script or outline
 Short intro + promotional video
 Goal:
 The should be easy to understand for students, freelancers, and beginners â€“ even if they donâ€™t know anything about marketing.
 Deadline:
 Need the in 15-20 days
 Whatâ€™s Next?
 We will also create 5 more skill later â€“ like Website Development with WordPress or Shopify , Stock Market trading, AI and prompt mastery, Instagram mastery, be a content ... If your work is good, weâ€™ll hire you again!
 Budget:
 Please send your best quote, Samples of your past work and Timeline</t>
  </si>
  <si>
    <t>Creation</t>
  </si>
  <si>
    <t>I am hoping to work with someone who holds expertise in creation, development and funnels. I have many pieces designed but am needing assistance with tying many ends together. Could potentially lead to continuous contractual work.</t>
  </si>
  <si>
    <t>Beginner Creation for FLV24 Studio</t>
  </si>
  <si>
    <t>I am looking for an experienced instructor to develop a beginner's for FLV24 Studio. As a non-musician, I need someone who can simplify complex concepts and create engaging content tailored for beginners. The should cover the basics of the software and provide step-by-step guidance. If you have a passion for teaching and experience with FLV24 Studio, I would love to hear from you!</t>
  </si>
  <si>
    <t>Development Specialist for Coaching Academies</t>
  </si>
  <si>
    <t>We are seeking an experienced professional to design and develop comprehensive tailored for coaches and founders. The ideal candidate will have a strong understanding of creation methodologies, engaging instructional design, and the unique needs of coaches looking to scale their practices. You will be responsible for creating content, structuring modules, and ensuring a seamless learning experience. If you have a passion for education and a track record of successful deployment, we would love to hear from you!</t>
  </si>
  <si>
    <t>https://medium.com/@hafsazahoor144/learnworlds-vs-thinkific-best-lms-2026-cb76b5fcf4d2</t>
  </si>
  <si>
    <t>Create Engaging Educational Videos for Grades 6-12</t>
  </si>
  <si>
    <t>We are looking for a creative video designer to produce engaging 30-minute educational videos tailored for 6th to 12th-grade learners. The ideal candidate will utilize AI video generation tools like Synthesia or LTX to create visually appealing and informative content. Your videos should captivate young audiences and enhance their learning experience. If you have a knack for storytelling and a passion for education, we would love to see your portfolio and discuss this project further. I have the context of the lessons developed, I am looking for the prompting that creates the aspect ratios, scenarios, collaborates well and understand the objective. If this video is done well, then this project will be longer term requiring approximately 40 videos or more to be developed.</t>
  </si>
  <si>
    <t>Sales Consultant Needed to Help Monetize My Educational Website</t>
  </si>
  <si>
    <t>Start the Conversation
 We're building a self-hosted educational platform offering interactive high school in science, math, and Englishâ€”based on both Libyan and English curricula. The website is already functional; now we need expert guidance to turn it into a successful revenue-generating business.
 ðŸ”¹ What We Expect From You:
 Clear, step-by-step guidance on how to sell effectively
 Help choosing the best sales model (subscription, one-time, bundles)
 Assistance setting up or optimizing our payment systems and access control
 Practical strategies for landing page design, SEO, and email marketing
 Insights based on real experience selling from self-hosted platforms
 ðŸ”¹ Skills Weâ€™re Looking For:
  monetization and funnel-building experience
 Knowledge of LMS platforms like LearnDash or Moodle
 Familiarity with WordPress, Stripe, Google Analytics, Mailchimp, etc.
 Strong digital marketing background
 Excellent communication and a collaborative mindset
 ðŸ”¹ How We Work:
 We value good communication and clear expectations. We prefer:
 Zoom/video calls for strategy sessions
 Written action steps after meetings
 Direct, honest feedback and collaborative problem-solving
 If you're experienced and passionate about helping educational platforms grow, weâ€™d love to hear how you can help us scale.</t>
  </si>
  <si>
    <t>PDF Sheet Creation</t>
  </si>
  <si>
    <t>im creating a short, high-impact PDF 
 The structure is complete, branding is set, and the first half of the content is written now Iâ€™m looking for a strong writer to step in, finish the remaining modules, and ensure the content feels cohesive, clear, and genuinely human.
 This is not an AI writing job. I want someone who can read the existing material, understand the message and flow, and match the tone authentically â€” not mimic it using AI tools. If it reads like generic AI output, Iâ€™ll notice. and if i don't notice, then bravo its done correctly, but if i do notice then ill require a rewrite 
 What Youâ€™ll Be Doing:
 Read through the existing content and understand the message and tone
 Complete the remaining modules using my outline and notes
 Write clear, motivational content thatâ€™s easy to follow and full of value
 Include examples, templates, and prompts where needed
 Maintain a warm, confident, conversational tone 
 What Youâ€™ll Receive:
 The half-finished google doc you will only need to complete the writing on here
 A detailed outline and section-by-section breakdown
 Ideal Fit:
 Youâ€™ve written digital products, toolkits, or workbooks for business audiences
 You understand how to structure value-driven, easy-to-follow content
 You can confidently match an existing tone of voice and write with clarity
 Bonus if youâ€™ve sold your own digital offers or worked with solopreneurs
 Timeline:
 Looking to get this finished within 1â€“2 weeks.</t>
  </si>
  <si>
    <t>Developer for Certified International Career Counselling Program</t>
  </si>
  <si>
    <t>We are seeking an experienced Developer to design and structure a professional Certified International Career Counselling . The ideal candidate should have a strong background in education, student counselling, or international education, with proven experience developing learning content.
 Responsibilities:
 Design and develop modules, assessments, and certification framework
 Ensure content is practical, engaging, and globally relevant
 Collaborate with subject-matter experts and instructional designers
 Align objectives with career counselling standards
 Requirements:
 Background in education, counselling, or related field
 Experience developing certified or accredited 
 Strong writing and content creation skills</t>
  </si>
  <si>
    <t>eLearning Video Needed for Engaging Educational Content</t>
  </si>
  <si>
    <t>We are seeking a skilled eLearning video to produce engaging and informative videos for our . The ideal candidate will have experience in instructional design and video production, capable of turning complex topics into easy-to-understand visual content. You should be proficient in using video editing software and have a creative mindset to enhance the learning experience. If you are passionate about education and have a portfolio demonstrating your video creation skills, we would love to hear from you!</t>
  </si>
  <si>
    <t>Hotmart Creation Expert Needed</t>
  </si>
  <si>
    <t>We are looking for an experienced professional to help us develop and launch a comprehensive on the Hotmart platform. The ideal candidate will have a strong understanding of design, marketing strategies, and education best practices. You should be familiar with the features and tools available on Hotmart to create engaging content that drives student enrollment. If you have a passion for education and a proven track record in creation, we want to hear from you!</t>
  </si>
  <si>
    <t>E-Learning Module Developer for Onboarding Programs</t>
  </si>
  <si>
    <t>We are looking for a creative e-learning module developer to help us design engaging onboarding training modules. The ideal candidate will incorporate game-like features such as interactive quizzes, videos, and immersive content to enhance the learning experience. You should have a strong background in instructional design and familiarity with e-learning platforms. Your innovative approach will help us create a memorable onboarding journey for our employees.</t>
  </si>
  <si>
    <t>Designer for Executive Presence and Communication Skills</t>
  </si>
  <si>
    <t>We are seeking a talented designer to develop engaging and effective training programs focused on executive presence and communication skills. The ideal candidate will have experience in creating content that resonates with professionals and enhances their communication capabilities. Your role will involve designing materials, including videos, presentations, and interactive content, to deliver a comprehensive learning experience. If you are passionate about empowering individuals through education, we would love to see your portfolio and discuss this exciting project with you.</t>
  </si>
  <si>
    <t>LearnWorlds for Corporate Training: Does It Scale?</t>
  </si>
  <si>
    <t>Content VA â€“ Scriptwriting, Transcription &amp; Canva Slide Creation ( Coaching)</t>
  </si>
  <si>
    <t>https://www.theeduassist.com/blog/learnworlds-for-corporate-training/</t>
  </si>
  <si>
    <t>Job Overview:
 Iâ€™m looking for a sharp, reliable Virtual Assistant to help me extract, restructure, and repurpose existing content into a format that I can deliver under my own brand.
 I have full permission to use the content from an existing (recorded modules). What I need now is someone who can take those modules and turn them into scripts in my voice, supported by branded Canva slide decks, ready for me to record.
 Also someone who can create new frameworks and slide images to go with a I deliver, would take a creative person who has experience in personal development field.
 This role is ideal for someone who understands building, is highly organised, and has a strong handle on masculine branding, scripting, and visual design.
 What Youâ€™ll Be Doing:
 âœ… Transcribe each recorded module using a tool of your choice (Descript, Otter, etc.)
 âœ… Extract the key teaching points and frameworks from each lesson
 âœ… Reword the lesson content into clear, punchy scripts in my tone (I'll provide examples of my writing and speaking style)
 âœ… Where appropriate, restructure content into frameworks I use (e.g. 7Ps, PAS)
 âœ… Design clean, masculine, branded Canva slide decks to match each lesson (there are existing slides for inspiration, but youâ€™ll build new ones in my branding)
 âœ… Organise everything in folders (Google Drive) or a workspace (Notion) so itâ€™s ready for me to record each video easily.
 You MUST Have:
 âœ_x008d_ï¸_x008f_ High-level English fluency â€” especially in rewording, summarising, and scripting lessons
 ðŸ’» Experience repurposing content for coaches or creators
 ðŸŽ¨ Strong Canva skills â€” with an eye for masculine branding and clean, powerful slide design
 ðŸ§ Ability to use transcription tools and identify core teachings from spoken content
 ðŸ”Ž Strong attention to detail and ability to follow my brand tone and frameworks
 Nice to Have (Not Required):
 Familiarity with GoHighLevel (not essential at this stage, but may be useful later)
 Background in menâ€™s coaching, mindset, leadership, or self-development content
 What Iâ€™ll Provide:
 Access to the full 
 Brand guidelines and voice examples
 Samples of previous scripts, slides, and frameworks (like 7Ps)
 Clear direction and support â€” I just need it built so I can hit record
 How to Apply:
 Please include the following:
 A quick intro of your relevant experience
 Samples of slides or scripts you've created for coaches or material
 Your availability and hourly rate
 Confirmation that you're confident transcribing and rewriting from video/audio lessons</t>
  </si>
  <si>
    <t>Educational Video for Continuing Education (CE)</t>
  </si>
  <si>
    <t>Weâ€™re looking for a skilled and creative video content to help bring our continuing education (CE) to life. The ideal candidate will have experience producing high-quality educational videos with clear, engaging voiceovers.
 Youâ€™ll collaborate on scripts, integrate graphics or animations where needed, and deliver polished videos that effectively communicate complex concepts in a clear and professional manner.
 Responsibilities:
 1. Collaborate on video scripts and storyboards
 2. Record or sync professional-quality voiceovers
 3. Integrate visuals, graphics, and animations to enhance learning
 4. Edit and produce clean, engaging educational videos
 5. Deliver final videos in web-ready formats
 Requirements:
 1. Proven experience creating educational or training videos
 2. Strong video editing skills (e.g., Adobe Premiere, Final Cut, etc.)
 3. Ability to produce or work with voiceovers (your own or via VO artists)
 4. Attention to detail and a clear, instructional style
 5. Strong communication and time management skills
 Nice to Have:
 1. Background in education or instructional design
 2. Experience with motion graphics or animation tools
 3. Familiarity with continuing education or certification-based content
 If you're passionate about education and know how to craft compelling, professional video content that helps learners succeed, weâ€™d love to hear from you!</t>
  </si>
  <si>
    <t>Instructional Designer Needed to Level-Up Driver's Education</t>
  </si>
  <si>
    <t>https://lnkd.in/p/dzppiYEj</t>
  </si>
  <si>
    <t>We have a 20 hour Beginner Driver Education that is split into 8 modules. We already have the first version of the built in Articulate 360. Most of it is text on slide with some activities / videos. We're looking to make it high-fidelity and more engaging. 
 We want to work with someone that has experience building highly engaging . We're fine with animated videos, real-life videos, in-slide activities, etc.</t>
  </si>
  <si>
    <t>E-Learning Specialist (Contractor)</t>
  </si>
  <si>
    <t>Project-Based Contract | Immediate Start
 Overview:
 She Executives is seeking a creative and efficient E-Learning Specialist to revamp and elevate a PowerPoint-based Workplace Violence Prevention training for a hospitality industry client. This is a contract role ideal for a detail-oriented professional who excels in instructional design, graphic development, voiceover production, and Canva-based e-learning solutions.
 About Us:
 She Executives is a women-owned HR consulting firm dedicated to building inclusive and compliant workplaces. We work with small to mid-sized businesses across California and beyond to develop impactful people strategies and training programs.
 Project Scope:
 Take an existing PowerPoint deck on workplace violence training and enhance it for e-learning delivery
 Add engaging visuals, audio narration, and branded design using Canva or comparable tools
 Provide professional-quality voiceovers (or coordinate them) for key slides
 Convert the training into a cohesive, SCORM-compliant module (optional but a plus)
 Ensure edits and revisions are turned around quickly with a collaborative, client-first mindset
 What We're Looking For:
 Proven experience designing e-learning modules or corporate training in Canva, PowerPoint, or similar platforms
 Graphic design and branding skills to polish slide decks and make content visually compelling
 Comfort with basic audio editing and voiceover narration (or coordination with voice talent)
 Familiarity with workplace compliance topics preferred (e.g., harassment prevention, safety, DEI)
 Ability to take direction, meet fast turnaround times, and deliver clean, professional work
 Bonus: Experience working with SCORM, Articulate, Rise, or similar authoring tools</t>
  </si>
  <si>
    <t>Expert Needed for Upload and Workbook Polishing on Teachable/GoHighLevel</t>
  </si>
  <si>
    <t>We are looking for an expert in either Teachable or GoHighLevel to assist with uploading an 8-part video in 4K quality. The project also involves polishing and uploading a companion workbook to enhance the learning experience. The ideal candidate should have a strong understanding of creation platforms and be able to ensure the content is engaging and well-organized. If you have experience in this area and a passion for creating educational materials, we would love to hear from you!</t>
  </si>
  <si>
    <t>K12 Designer Needed</t>
  </si>
  <si>
    <t>I'm looking for a skilled Kajabi designer to create an engaging K12 education aimed at teachers. The should focus on skill development and engagement, using a mix of videos, quizzes, text lessons, and logic-based content. Key Requirements: - Proficiency in Kajabi - Experience with educational content creation - Strong design skills for an engaging user experience - Ability to integrate various content types (videos, quizzes, etc.) Ideal Skills and Experience: - Background in K12 education - Instructional design expertise - Familiarity with learning engagement strategies Looking forward to your proposals!</t>
  </si>
  <si>
    <t>E-Learning Designer Needed for SCORM Package Development</t>
  </si>
  <si>
    <t>We are seeking an experienced E-Learning Designer to create a SCORM package for our that will be hosted on LearnWorlds. The ideal candidate will leverage provided scripts and content to design engaging and interactive learning experiences. A strong understanding of e-learning principles, SCORM standards, and LearnWorlds platform is required. If you have a creative approach to instructional design and a passion for enhancing learning, we would love to hear from you.
 This is the first module of 14 and will consist of 5 sections of approximately 10 slides each and include a range of content from introductory videos, to infographics, text, audio, case studies and quizzes. All content shall be provided.
 Initially quotes are requested to complete the first module only however the successful candidate is likely to be engaged to complete all 14 modules.</t>
  </si>
  <si>
    <t xml:space="preserve">LearnWorlds VS Kajabi LMS: WHICH PLATFORM IS BEST FOR  COURSE CREATORS AND LEARNERS? </t>
  </si>
  <si>
    <t>I am seeking a skilled freelancer to assist in designing and editing my mentorship using Go High Level. The ideal candidate will help create engaging thumbnails, edit videos, and provide insights for lesson reviews. A strong understanding of design principles and video editing software is essential. If you are creative and can enhance the overall presentation of my , I would love to work with you!</t>
  </si>
  <si>
    <t>Curriculum Development: Facilitators Guide, Student Workbook &amp; Slides</t>
  </si>
  <si>
    <t>https://www.theeduassist.com/blog/learnworlds-vs-kajabi/</t>
  </si>
  <si>
    <t>Urgent: Curriculum Developer Needed â€“ Facilitator Guide, Student Workbook &amp; Slide Deck (3â€“5 Day Turnaround)
 We are looking for an experienced and detail-oriented curriculum developer to quickly transform our existing content into three professional, cohesive products:
 A Facilitator's Guide
 A Student Workbook
 An engaging presentation slide deck
 Timeline: This project must be completed within 3 to 5 days, so only candidates who can commit to a fast turnaround should apply.
 Ideal Candidate:
 Proven experience in instructional design, curriculum development, or educational publishing
 Ability to present complex content in clear, engaging, and accessible formats for both instructors and students
 Skilled in formatting and structuring materials for learning retention and facilitation
 Strong communication skills, reliability, and responsiveness
 Deliverables must be:
 Well-organized and easy to follow
 Visually clean and professionally formatted
 Designed for both in-person and virtual delivery (slides)
 If youâ€™re passionate about education and have a talent for creating learner-centered materials on a tight timeline, weâ€™d love to hear from you. Please include examples of similar work in your proposal.</t>
  </si>
  <si>
    <t>Structure Development Using Existing Materials</t>
  </si>
  <si>
    <t>We are seeking a skilled instructional designer to help us build out a new structure utilizing our new framework alongside existing materials. The ideal candidate will have experience in curriculum design and a strong understanding of educational frameworks. Your task will involve organizing and enhancing the content to align with our new guidelines, ensuring a seamless learning experience for our students. If you have a passion for education and can creatively repurpose material, we want to hear from you!</t>
  </si>
  <si>
    <t>Create affiliate marketing</t>
  </si>
  <si>
    <t>We own a marketing agency in Mexico. We have clients and reach. We are looking for someone to create affiliate marketing and who is open to profit share through Upwork. We will pay a fixed fee for the affiliate marketing , and give you 50% of the profit through Upwork. Must be at least 10 full pages (5 chapters 3-5 subpages, 2 - 3 hrs)
 We will put ads behind it 
 and use our extensive network to grow the sales. 
 Thank you!</t>
  </si>
  <si>
    <t>Multi-Tiered Membership Development in Systeme.io</t>
  </si>
  <si>
    <t>We are seeking an experienced professional to develop a multi-tiered membership utilizing Systeme.io. This project will involve implementing affiliate marketing strategies, setting up a 24/7 webinar, and executing email and SMS marketing campaigns. The ideal candidate will have a strong background in creation and digital marketing. You will be responsible for designing a seamless user experience while ensuring all components work harmoniously together. If you have proven success in similar projects, we would love to hear from you!</t>
  </si>
  <si>
    <t>Opigno LMS Development Expert Needed</t>
  </si>
  <si>
    <t>We are seeking an experienced Opigno LMS expert to assist in building engaging and effective . The ideal candidate should have a deep understanding of the Opigno platform, along with a proven track record of creation that maximizes learner engagement and retention. Your responsibilities will include designing structure, creating content, and integrating assessments. If you have a passion for e-learning and expertise in Opigno, we would love to hear from you!</t>
  </si>
  <si>
    <t>Video Workshop Content and Editor</t>
  </si>
  <si>
    <t>We are looking for a skilled content to record and edit materials for an video workshop. The ideal candidate will have a strong background in video recording and editing, with the ability to produce high-quality content that engages viewers. You will be responsible for capturing the necessary footage, editing it into a cohesive workshop, and ensuring that the final product meets our branding standards. If you have a passion for creating educational content and a keen eye for detail, we would love to hear from you!</t>
  </si>
  <si>
    <t>Udemy Machine Learning Video Editing</t>
  </si>
  <si>
    <t>Iâ€™m looking for a video editor to help finalize a 4-hour created with Canva.
 I want to have a new impoved , that is more animated and with new voiceovers. Currently, the has an AI generated voice and i want to update that.
 The basic visual slides are ready, and I will provide the new voiceovers (MP3). I need your help to:
 - Sync the new voiceovers with the existing Canva slides
 - Add animations, transitions, and text emphasis to make the content more engaging and dynamic. I may provide suggestions, but you are free to use your creativity
 - I have a Doodly account and it can be used to add Doodly-style hand-drawn effects in some key scenes (I provide access to InstaDoodly)
 What I Provide:
 - Canva projects (or exported videos/slides)
 - Final voiceovers (organized by lesson)
 - A few videos with me that need to be integrated in the final video. I will add placeholders in the canva slides for that
 - Access to InstaDoodly (if needed)
 - Clear instructions and style reference
 Your Tasks:
 - Align voiceover audio with Canva visuals (per lesson)
 - Add motion effects (zoom-ins, fade-ins, basic text motion) and animations and other visual elements to make it more video-like instead of the current presentation style
 - Combine Canva and Doodly-style scenes 
 Expected output:
 - Canva projects that I can update myself
 - Export finished videos in MP4 (ready for Udemy upload)
 - Incremental deliverables. I would like to review each lesson as you have it ready so that I can give feedback for the next ones.
 Timeline: 7-14 days max
 Mandatory: Fluent in English, detail-oriented, and meets deadlines
 My promise:
 - All assets provided in an orderly structure on folders per lesson with clear descriptions
 - 5-star rating for good results
 - possible future projects (new coming soon!)</t>
  </si>
  <si>
    <t>Expert Consultant Needed for Selling</t>
  </si>
  <si>
    <t>We are seeking an expert consultant to provide comprehensive advice and guidance on how to effectively sell and create and implement . The ideal candidate will outline strategic procedures and recommend tools to enhance our sales process/implementation. Your expertise should cover everything from layout to implementation, ensuring that we have a solid foundation for our offerings. If you have a proven track record in this area and can deliver actionable insights, we'd love to hear from you.</t>
  </si>
  <si>
    <t>Video Needed for Excel (2025 Edition) â€“ Screen Recording + Editing + Delivery</t>
  </si>
  <si>
    <t>We are creating a professional Microsoft Excel titled:
 "Master Microsoft Excel for Jobs &amp; Real-World Work (2025 Edition)".
 We already have:
 âœ… A finalized outline
 âœ… Detailed scripts for each lesson
 âœ… Voiceovers to be added later (or done post-edit if you provide raw versions)
 Now, weâ€™re looking for a skilled video editor + screen recorder to produce the entire based on our structure.
 ðŸŽ¯ Scope of Work:
 1. Screen Recordings:
 Record clear, high-resolution videos (1080p minimum) of Excel being used as per our scripts.
 You must follow the exact steps given â€” no improvisation unless discussed.
 2. Video Editing:
 Clean cuts, zooms/pan, highlight mouse movement/clicks.
 Use callouts or on-screen text when needed (like formulas, shortcuts, or tips).
 Add clean transitions and consistent formatting (intro/outro slide if needed).
 3. Final Output:
 Deliver in MP4 format (Udemy standard), lesson-wise.
 Provide both raw and final rendered versions.
 Files to be organized section-wise in folders.
 Naming format: S1_L1_EmployeeTracker.mp4 etc.
 Ideal Candidate:
 âœ… Strong Excel proficiency (or ability to follow detailed instructions precisely).
 âœ… Experience creating content, preferably for platforms.
 âœ… Proven screen recording + video editing skills (please attach samples).
 âœ… Familiarity with tools like Camtasia, OBS, ScreenFlow, or similar.
 âœ… Ability to work independently and deliver on time.</t>
  </si>
  <si>
    <t>Community and Platform Development on Skool or Whop</t>
  </si>
  <si>
    <t>We are seeking a skilled developer to create a vibrant community and platform utilizing either Skool or Whop. The ideal candidate will have experience in setting up learning environments and fostering user engagement. Your role will involve designing the platform, integrating necessary features, and ensuring a user-friendly experience for both creators and members. If you are passionate about education and community building, we would love to hear from you!</t>
  </si>
  <si>
    <t>We are seeking an experienced Contract Curriculum Designer / Instructional Designer to develop a comprehensive training program tailored for our SaaS platform. The ideal candidate will have a strong background in creating engaging and effective learning materials, utilizing best practices in instructional design. Responsibilities include drafting content, designing assessments, and collaborating with our team to ensure the program meets client needs. If you have a passion for education and technology, we would love to hear from you!</t>
  </si>
  <si>
    <t>ðŸŽ¥ Canva Video - Mini- Tutorial for Supplement White-Label Editing Series</t>
  </si>
  <si>
    <t>Job Description:
 We are looking for a skilled Canva-designer or screen-recording video to help us produce a short video tutorial series for our white-label supplement clients. These videos will walk users through the most common Canva edits needed to customize their labels to launch their own supplement brand. 
 ðŸŽ¯ Project Scope:
 Youâ€™ll create 5 screen-recorded tutorial videos, each around 30 seconds to 2 minutes, showing how to:
 Change the background color
 Change font type and text color
 Add a logo
 Change the business/contact information
 Export the design as a PDF
 These videos should be clear, professional, and beginner-friendly. We prefer a native English speaker that can guide our clients with his/her voice through the steps when designing the label. 
 âœ… What Weâ€™re Looking For:
 Strong Canva experience (please confirm this clearly)
 Native or fluent English speaker (for spoken instructions) OR strong visual instruction skills
 Ability to record and edit clean, clear screen tutorials
 Confidence to self-manage and deliver this independently
 Able to shortlist and propose your own preferred tools (e.g., screen recorder, voice-over tool)
 ðŸ“¥ What You Must Provide:
 A short cover letter
 Links to reference work (previous tutorial videos or similar screen recordings)
 Confirmation that you know Canva well and what your favourite supplements are
 A quick sample (30-second video if possible) to showcase your style/clarity
 A time and cost estimate for the 5 videos
 â_x008f_³ Timeline:
 We will assign the task to one selected candidate
 Final delivery deadline: Wednesday EOD
 Please deliver videos in MP4 format
 We will upload the videos ourselves to Vimeo (no need to do this)
 ðŸ’¡ Extra Info:
 Youâ€™ll have creative freedom to keep things clean, efficient, and visually clear
 If you do well, this could lead to ongoing tutorial work
 Youâ€™ll report directly to our internal manager (via Upwork chat) and deliver the work ready for upload
 We look forward to finding someone proactive, clear, and reliable for this mini-project. If youâ€™re the kind of person who can get things done with minimal supervision and produce clear, helpful visuals â€” weâ€™d love to work with you!</t>
  </si>
  <si>
    <t>Leadership Training Program Design Consultant</t>
  </si>
  <si>
    <t>I created my own leadership philosophy and want to teach others. I have it written on paper, but am struggling to put it into a teach format. I want to do one-one-one, 3 hr group presentation, and classes. I want to incorporate AI, technology, and interactive components to the training. 
 Relevant Skills:
 - Curriculum Development
 - Instructional Design
 - Leadership Training
 - Content Creation
 - Adult Learning Principles
 - Program Evaluation, 360 Feedback
 - Technology</t>
  </si>
  <si>
    <t>Instructional Designer Needed for Leadership Development Curriculum</t>
  </si>
  <si>
    <t>We are seeking an experienced instructional designer to assist in developing a curriculum for a pilot leadership development program. The primary focus will be on creating effective learning objectives that align with our program goals. The ideal candidate should have a strong background in curriculum development and a passion for leadership training. If you have a proven track record in designing educational programs and can effectively communicate complex concepts, we would love to hear from you. Having experience with business development, small businesses, business consulting would be helpful.</t>
  </si>
  <si>
    <t>Video Needed for Product Training</t>
  </si>
  <si>
    <t>Weâ€™re looking for a creative, reliable, and self-driven Training Video to join us for a long-term engagement (12+ months) to produce one high-quality video per day.
 Youâ€™ll be working closely with our team to create engaging training and product walkthrough videos - including scriptwriting, screen recording, voiceover, animations, and optional AI avatar presentation. Our product is in the customer engagement/automation space, and youâ€™ll get access to everything you need to dive in and start creating.
 You can use any AI tools you need to.
 Your Role:
 â€¢ Understand our product (weâ€™ll provide access and onboarding).
 â€¢ Use our proposed topics to create videos - and suggest your own ideas, too!
 â€¢ Write the script, get approval, and revise based on feedback.
 â€¢ Record screen walkthroughs of the product in action.
 â€¢ Add voiceover narration (high-quality AI).
 â€¢ Enhance videos with basic animations, transitions, subtitles, and brand assets.
 â€¢ Optionally use AI avatars for video engagement (we can provide access if needed).
 â€¢ Deliver 1 polished video per day (10-20 mins).</t>
  </si>
  <si>
    <t>Help build our Mighty Networks Community</t>
  </si>
  <si>
    <t>Weâ€™re in the process of building a support community for guests who have attended our in-person spiritual retreats. The concept, content, and some of the structure are already developedâ€”we're now looking for someone with experience in Mighty Networks (or similar platforms) to help us build and organize it in the most effective way.
 This is primarily a consulting role, with the potential for implementation.
 What weâ€™re looking for:
 Strategy calls to walk through our existing material and vision
 Guidance on how best to structure the space (e.g., , groups, content flow)
 Recommendations for organizing engagement, access tiers, and long-term scalability
 (Optional) Initial setup of spaces, templates, or member onboarding flow
 Ideal experience:
 Proven work with Mighty Networks or similar community/ platforms
 Strong understanding of user experience and content organization
 Able to communicate clearly and provide actionable advice
 Weâ€™re not starting from scratchâ€”this is about helping bring an already-developed vision to life in the cleanest, most aligned way possible.</t>
  </si>
  <si>
    <t>Slide Design and Screencasting for</t>
  </si>
  <si>
    <t>**Job Description: Creation Assistant for Selling Kids' Printables on Etsy**
 We are looking for a creative and detail-oriented individual to assist in developing a comprehensive focused on selling kids' printables on Etsy. The consists of 5 modules and a total of 26 lessons, and we already have the voice script and supporting materials ready.
 **Key Responsibilities:**
 1. **Slide Design:** 
  - Create visually appealing and informative slides that effectively communicate key concepts to learners. 
  - Focus on highlighting essential information while determining what should be conveyed through voiceovers or demonstrations.
  - Incorporate relevant visuals, such as illustrations or examples (e.g., coloring books), to enhance understanding.
 2. **Screencast Demonstrations:** 
  - Record and edit screencast tutorials using tools like Canva and Etsy, showcasing practical applications of the content.
  - Collaborate on deciding which elements of the voice script should be featured on the slides and identify opportunities for visual support.
 **Requirements:**
 - Experience in designing educational materials and presentations.
 - Proficiency in video editing and screencasting tools.
 - A portfolio showcasing previous work related to design or e-learning materials.
 If you're passionate about creating engaging educational content and have the skills to bring our vision to life, we would love to see your work! Please share your portfolio when applying.
 please apply if you're okay with the current budget.</t>
  </si>
  <si>
    <t>Instructional Designer Needed for Training Module Development</t>
  </si>
  <si>
    <t>We are looking for an experienced instructional designer to create an engaging training module focused on operations, administration, and basic social media skills. The ideal candidate will utilize pre-made content to design an effective learning experience. The role requires a solid understanding of instructional design principles and the ability to translate content into interactive and user-friendly modules. If you have a passion for education and a knack for creating impactful training materials, we would love to hear from you!</t>
  </si>
  <si>
    <t>Instructional Design for Leadership Development Training</t>
  </si>
  <si>
    <t>We are seeking an experienced instructional designer to create engaging and effective training programs focused on leadership development. The ideal candidate will be responsible for designing materials, developing assessments, and ensuring that the content aligns with our organizational goals. A background in adult learning principles and experience with e-learning tools is essential to foster a productive learning environment. If you are passionate about empowering leaders through innovative training solutions, we want to hear from you!</t>
  </si>
  <si>
    <t>Virtual content for a real estate company</t>
  </si>
  <si>
    <t>Content Development:
 Design, film, and edit engaging video content tailored for platforms such as Instagram Reels, YouTube, TikTok, LinkedIn, and Facebook.
 Develop long-form videos that give insight into the real estate investing process, share success stories, or provide educational content to our audience.
 Create eye-catching thumbnails and graphics to accompany video content.
 Content Strategy:
 Collaborate with our marketing and investment teams to align content with company goals and the latest market trends.
 Innovate and iterate content based on analytics, audience feedback, and platform performance.
 Distribution:
 Ensure timely and consistent uploading of content to all relevant social media platforms.
 Optimize video titles, descriptions, tags, and metadata for search engine visibility and algorithmic traction.
 Reporting:
 Track, analyze, and report on content performance metrics on a regular basis.
 Utilize insights from analytics to refine content strategy and optimize reach and engagement.
 Qualifications:
 Proven experience in video content creation; real estate or investing content experience a plus.
 Proficiency in video editing software such as Adobe Premiere Pro, Final Cut Pro, or similar tools.
 Familiarity with social media platforms and their respective best practices.
 Strong storytelling skills, with an ability to convey complex real estate concepts in an engaging and accessible manner.
 Excellent time management and organizational abilities.
 Strong written and verbal comm
 unication skills.
 Preferred:
 Basic understanding of real estate investment principles or a willingness to learn.
 Previous experience in growing and nurturing communities.
 SEO knowledge for video platforms, especially YouTube.
 Roles and Responsibilities:
 Roles and Responsibilities:
 1. Content Development:
 Video Design &amp; Filming:
 Create a storyboard for each video project to ensure alignment with the companyâ€™s vision.
 Film content, ensuring high-quality visuals and sound.
 Video Editing:
 Use video editing software to trim, cut, merge, and enhance raw video footage.
 Incorporate graphics, animations, and music to make the video more engaging.
 Graphics Creation:
 Design customized thumbnails for each video using graphic design tools.
 Create supporting visuals or infographics for video content when necessary.
 Add words on screen that coordinate with the spoken words in each video 
 2. Content Strategy:
 Research &amp; Collaboration:
 Regularly work and coordinate with the marketing and investment teams for updates and insights.
 Stay updated on the latest trends and changes in real estate investing and digital platforms.
 Content Refinement:
 Revise and update content based on user feedback and analytics.
 Test different content formats to identify what resonates most with the audience.
 3. Distribution:
 Content Uploading:
 Schedule and post videos across specified social media platforms ensuring consistency.
 Ensure each video is in the appropriate format and resolution for each platform.
 Optimization:
 Research and use keywords effectively in video titles, descriptions, and tags.
 Keep abreast with SEO best practices for platforms, especially YouTube, and apply them.
 Platforms Utilized: 
 Instagram 
 Facebook groups/pages 
 Personal Facebook 
 LinkedIn
 TikTok
 YouTube 
 4. Engagement:
 Community Management:
 Regularly check, moderate, and respond to comments under posted videos to foster a positive community atmosphere.
 Escalate any concerns or major feedback points to the team.
 Collaboration with Social Media Team:
 Align with the social media manager on content calendar, platform strategy, and brand voice.
 Ensure prompt communication on any changes, updates, or concerns.
 5. Reporting:
 Analytics Tracking:
 Use platform analytics tools (e.g., YouTube Analytics, Instagram Insights) to monitor video performance.
 Monitor key performance indicators such as views, engagement rate, and subscriber growth.
 Reporting &amp; Strategy Refinement:
 Provide regular reports on content performance to the team.
 Use insights from reports to inform future content creation and strategy decisions.
 6. Continuous Learning &amp; Skill Development:
 Stay updated on the latest features and best practices for video creation tools.
 Regularly engage in real estate investing communities or to enhance content relevance and authenticity.
 Attend workshops or webinars on SEO and content optimization for video platforms.
 KPIâ€™s: 
 Content Creation and Tracking
 Create 4 reel videos a day 
 2 from newly recorded content
 2 from weekly long form videos in the groups 
 Create 1 long form video and post per week 
 From already recorded content 
 Creating word captions 
 Posting to Bridge Facebook Group and Youtube 
 (and to BFS / Bridge Facebook PAGE if applicable)
 Prep weekly videos scripts in content folder 
 Prep weekly video folder for next week's videos 
 Post and track video performance</t>
  </si>
  <si>
    <t>Learning Specialist / Instructional Designer Needed for Training</t>
  </si>
  <si>
    <t>https://www.theeduassist.com/blog/moocs-and-it-education-a-practical-guide-for-learners-in-2026/</t>
  </si>
  <si>
    <t>We are a small but steadily growing learning &amp; development company founded in 2014. We serve many well-known organizations from the NGO / nonprofit or corporate sectors.
 We are seeking an individual freelancer (not an agency) to help develop training materials and explainer videos for our clients.
 This is a 100% virtual, term-of-project role with potential to grow into a regular part-time or even full-time position. 
 Specific Responsibilities:
 -Review source material provided by clients (e.g., whitepapers, web pages, books, old training slides, etc.) and translate it into well-organized, easy-to-follow training materials.
 Interview client subject matter experts to better understand our audience and the tasks we are training them to perform. 
 -Follow Sonata Learningâ€™s guidelines and templates for outlines, scripts, and slide decks; and ensure tasks are completed within the allotted hours, to the expected level of quality.
 -Provide direction to graphic designers on how to represent concepts, visually.
 -Occasionally proofread/edit other writersâ€™ work.
 Successful candidates will be asked to complete a 90 minute, paid skills test 
 In addition to writing skills, we are looking for someone who is highly reliable and responsive, with good communication and collaboration skills, and available for long-term contract work.
 Ability to deliver projects within the budgeted # of hours is critical, as are quality, attention to detail, and versatility.
 You will be working closely with our senior team members, and must be open to guidance and revisions in order to meet our company's standards and style guidelines.
 We are seeking someone who can learn the job quickly, and is looking to grow long-term.</t>
  </si>
  <si>
    <t>Create a Corporate Training</t>
  </si>
  <si>
    <t>We would like someone to utilize the AI development tools to create a corporate training from a web document. The needs to be in SCORM format so we can upload into our LMS. should include interactive elements, images, text, and potentially a script for a video to be produced. No video creation is necessary, we will do that on our side. We expect exams generated as well.
  is currently outlined in 10 pages in a word document.</t>
  </si>
  <si>
    <t>Creation Expert Needed</t>
  </si>
  <si>
    <t>We are looking for a skilled professional to help us build an engaging . The ideal candidate will have experience in design, content creation, and knowledge of e-learning platforms. Responsibilities include developing materials, structuring modules, and ensuring high-quality instructional design. If you have a passion for education and a proven track record in development, we want to hear from you!</t>
  </si>
  <si>
    <t>Help Me Launch My Skool Platform</t>
  </si>
  <si>
    <t>Help Me Launch My Skool Platform (Setup, Design, Integrations):
 Hi there! ðŸ‘‹ðŸ_x008f_½
 Iâ€™m launching an and community and need support setting up my Skool account from start to finish. I have the content layout ready but need someone who understands both strategy and the Skool platform to help me bring my vision to life.
 This will be a central hub for my digital product, coaching, and membershipâ€”so I need it to be clean, engaging, and optimized for user experience.
 ðŸ“Œ Project Scope Includes:
 â€¢ Full Skool platform setup ( structure, modules, community settings, etc.)
 â€¢ Uploading materials (videos, PDFs, etc.)
 â€¢ Organizing content and lessons in a user-friendly flow
 â€¢ Setting up membership tiers (if needed)
 â€¢ Connecting payment platforms (Stripe, PayPal) (if needed) 
 â€¢ Branding customization (logo, banner, color scheme)
 âœ… Youâ€™re a Great Fit If:
 â€¢ Youâ€™ve built and managed Skool communities before
 â€¢ You understand how to create high-converting environments
 â€¢ Youâ€™re detail-oriented, proactive, and can work with minimal direction
 â€¢ You can offer ideas and best practices to enhance student experience
 This is a quick-turn project, and Iâ€™m looking to start immediately. Please include examples of past Skool builds (or similar platforms like Kajabi, Teachable, etc.) and your availability.
 Looking forward to working with someone who understands the power of learning and community! 
 **Please let me know a ballpark flat rate or range on the scope of work.</t>
  </si>
  <si>
    <t>Help Selling A</t>
  </si>
  <si>
    <t>Hello, I have started to make a that is 3/4 made, but I have already made 1 sale a few months back. I need help from someone who has moderate experience in this field. Someone who has actively started and scaled a to at least $5k/month.
 I don't need a millionaire seller, but someone who is competent and can help me with strategy. Preferably a strategy that I can legit just copy and start making money that way. I have never worked with someone for something like this, so I don't know how much this would cost to just share some tips etc.</t>
  </si>
  <si>
    <t>Fitness Development Specialist</t>
  </si>
  <si>
    <t>We are seeking a talented individual to help create a comprehensive fitness that is ready for resale. This should cover various fitness topics, include engaging content, and be appealing to a wide audience. You will be responsible for structure, content development, and presentation design. Experience in fitness training and creation is essential to ensure the meets industry standards and customer expectations. If you're passionate about fitness and education, we would love to hear from you!</t>
  </si>
  <si>
    <t>&amp; Certification Program Developer for Academy</t>
  </si>
  <si>
    <t>How to Build a Practical Google AI Training Course for Beginner and Intermediate Learners</t>
  </si>
  <si>
    <t>Weâ€™re launching a new learning platform to train, certify, and elevate professional home service providers. Weâ€™re looking for an experienced Education Consultant / Instructional Designer to help plan, build, and launch a thorough, credible, and industry-leading training and certification program.
 This project must be developed thoughtfully â€” no generic or AI-generated content in its original form. All materials must be fully reviewed, edited, and customized for our audience. Competitive research is required to ensure the coursework stands out, meets real industry needs, and delivers practical value to learners.
 What Youâ€™ll Do:
 â€¢ Design the full program: Develop the structure for modules, cohorts, and certification tracks for different skill levels.
 â€¢ Create a research-backed curriculum: Conduct competitor research and industry benchmarking to justify topics, modules, and certifications.
 â€¢ Develop detailed outlines: Build content frameworks, lesson flow, assessments, and supporting resources.
 â€¢ Recommend and set up platforms: Advise on the right LMS (Learning Management System) or tools.
 â€¢ Plan cohort-based options: Design live, self-paced, or hybrid learning experiences.
 â€¢ Establish certification standards: Define whatâ€™s required to earn and maintain industry-recognized certifications.
 â€¢ Oversee content quality: Ensure no training materials are AI-generated in original form, everything must be reviewed, customized, and validated for quality.
 What Weâ€™re Looking For:
 â€¢ Proven experience designing and certification programs, ideally for hands-on or service-based industries.
 â€¢ Ability to conduct thorough competitive research and translate findings into a market-leading program.
 â€¢ Strong understanding of adult learning best practices and cohort-based learning.
 â€¢ Familiarity with major LMS tools like Teachable, Kajabi, Thinkific, or similar.
 â€¢ Meticulous attention to detail â€” you ensure materials are credible, clear, and truly helpful.
 â€¢ Bonus: Experience launching branded academies or professional training platforms.
 Project Details:
 â€¢ Scope: Strategy, planning, and initial development â€” may expand to full content production later.
 â€¢ Timeline: Start ASAP with clear milestones for planning, platform setup, and pilot launch.
 â€¢ Budget: Open to hourly or fixed â€” please include your typical rate and relevant work samples.
 How to Apply:
 Please share...
 â€¢ Your past experience building academies or certification programs.
 â€¢ Any experience with cohort-based or hands-on industry training.
 â€¢ Examples of competitive research youâ€™ve done to inform a programâ€™s structure.
 â€¢ Suggested first steps youâ€™d take to launch this academy.
 Our mission is to empower professional home service providers with real skills, confidence, and credentials to grow their careers â€” not with generic templates, but with the best training in the industry. Letâ€™s build something exceptional together.</t>
  </si>
  <si>
    <t>Builder for Alternative Medicine / Hijama</t>
  </si>
  <si>
    <t>https://www.theeduassist.com/blog/google-ai-training-course/</t>
  </si>
  <si>
    <t>We are seeking an experienced builder to develop an engaging and informative focused on alternative medicine, specifically Hijama (cupping therapy). The ideal candidate will create comprehensive content, including modules, assessments, and supporting materials. Knowledge of alternative health practices and experience in design is essential. You will collaborate closely with our team to ensure the curriculum meets educational standards and resonates with learners. If you are passionate about alternative medicine and have a flair for creation, we'd love to hear from you!</t>
  </si>
  <si>
    <t>Development Specialist Needed</t>
  </si>
  <si>
    <t>We are looking for an experienced professional to create a few new . The ideal candidate should have a strong background in instructional design and e-learning development. Your role will involve researching topics, structuring content, and creating engaging multimedia materials. If you have a passion for education and a knack for turning complex subjects into accessible learning experiences, we want to hear from you!</t>
  </si>
  <si>
    <t>Instructional Designer to restructure a for Udemy</t>
  </si>
  <si>
    <t>ATTENTION: any attempt to message us outside of Upwork will result in immediate and irreversible elimination
 Hello,
 We are an Bootcamp for business skills.
 We need an expert professional to recycle and restructure a we have specifically to fit the Udemy format.
 If this works we will have 10+ to do the same.
 Happy to hop on a call to explain it better.</t>
  </si>
  <si>
    <t>Kajabi Creation Expert Needed</t>
  </si>
  <si>
    <t>We are seeking an experienced Kajabi to design and develop a comprehensive . The ideal candidate should be proficient in utilizing Kajabi's features to create engaging content, set up memberships, and implement marketing strategies. You will collaborate with our team to define objectives and structure. A strong portfolio showcasing past Kajabi projects is essential. If you have a creative approach and a knack for instructional design, we would love to hear from you!</t>
  </si>
  <si>
    <t>Builder Needed for Engaging Educational Content</t>
  </si>
  <si>
    <t>We are seeking an experienced builder to create engaging and comprehensive content. The ideal candidate will have a proven track record of designing and developing that facilitate effective learning experiences. Please provide samples or examples of previous you have created to showcase your expertise. Familiarity with various e-learning platforms and instructional design principles is required. Join us in making valuable educational materials!</t>
  </si>
  <si>
    <t>Teachable Creation from Original Content</t>
  </si>
  <si>
    <t>We are seeking an experienced professional to assist in creating a comprehensive Teachable based on original content. The ideal candidate will have a strong understanding of design and experience with Teachable's platform. Responsibilities include transforming our written material into engaging and interactive modules, incorporating multimedia elements, and ensuring a smooth user experience. If you have a creative mindset and a passion for education, we would love to hear from you!</t>
  </si>
  <si>
    <t>https://lnkd.in/p/dcX_c5yw</t>
  </si>
  <si>
    <t>How Do You Create Your First Course on LearnWorlds?</t>
  </si>
  <si>
    <t>https://www.theeduassist.com/blog/create-first-course-on-learnworlds/</t>
  </si>
  <si>
    <t>Looking for help to distribute and create an . I already have all the raw content and Iâ€™m using AI to help me format, the strategy and implementation, but I need someone who can help me with the backside/admin. I have videos and a book written.</t>
  </si>
  <si>
    <t>Development for GLP Driving School</t>
  </si>
  <si>
    <t>We are seeking a skilled freelancer to develop a comprehensive for the Graduate Licensing Program (GLP) at our driving school. The will be based on an outline provided in PDF format. The ideal candidate will have experience in instructional design and e-learning to create engaging and informative content.</t>
  </si>
  <si>
    <t>needed for scam prevention for seniors</t>
  </si>
  <si>
    <t>https://lnkd.in/p/dS9PUGu2</t>
  </si>
  <si>
    <t>Hi there!
 Iâ€™m looking for an experienced to help me build an engaging, practical designed to teach seniors how to recognize and avoid scams and fraud. I believe this is a crucial topic, as so many resources out there are text-heavy or just highlight risks without actionable guidanceâ€”which Iâ€™ve found doesnâ€™t always resonate with seniors. 
 My goal is to create a that provides real examples, clear explanations, and interactive elements to truly empower seniors in the digital world. Iâ€™m looking for someone who shares this vision and can help bring it to life.
 Responsibilities:
 - Curriculum Development: Work with me to design a curriculum covering different types of scams (e.g., phishing emails, phone scams, romance scams), focusing on recognizing red flags, using real-world examples, and offering step-by-step guidance thatâ€™s approachable and actionable for seniors.
 - Content Collection: Gather concrete examples of scams and fraud (screenshots of phishing emails, recordings of scam calls, fake text messages, etc.) to make the as practical and relevant as possible.
 - Video Hosting (Optional): If youâ€™re interested in hosting the video lessons, this would involve presenting the content in a clear, relatable way for seniors. Iâ€™ll handle all video editing and post-production work, so you can focus on delivering the content confidently. Note that because our primary focus is the U.S. audience, applicants interested in hosting should speak American English.
 Important: I am open to either splitting the creation and video hosting into separate roles or working with someone who can take on both.
 What Iâ€™m Looking For:
 - Experience in Creation or Education: Ideally, you have a background in instructional design, curriculum development, or teaching, especially if youâ€™ve worked with seniors before.
 - Knowledge of Scams and Fraud Prevention: Familiarity with common scams targeting seniors is a big plus.
 - Comfortable On-Camera (for video hosting): If applying to host the videos, you should feel confident and natural on camera, presenting material in a way thatâ€™s relatable and easy to understand for seniors.</t>
  </si>
  <si>
    <t>Set Up Certification with Video Modules and Final Test (We Provide Scripts)</t>
  </si>
  <si>
    <t>We are looking for an experienced freelancer to help us set up a complete certification . This includes integrating a series of short e-learning video modules followed by an automated final test. The should issue a downloadable diploma upon successful completion.
 We will provide:
 Final scripts for all video modules (ready for voice-over or animation)
 Structure and flow of the 
 Content for the test (questions and correct answers)
 We need you to:
 Recommend and set up a suitable LMS platform (e.g., Teachable, Thinkific, LearnWorlds, or similar)
 Create videos and structure them into modules
 Set up the final test (multiple-choice or other suitable format)
 Ensure test results trigger an automated certificate download
 Ensure the platform is user-friendly and mobile compatible
 Requirements:
 Experience with creation and LMS platforms
 Ability to advise on the best tools for our needs (cost-effective, scalable)
 Strong communication and project management skills
 Ability to deliver a stable and attractive end-user experience
 Nice to have:
 Graphic or video editing skills (not essential, but a plus)
 Experience creating branded certificates
 Please include:
 Examples of similar projects you have completed
 Your suggested LMS platform(s)
 Your estimated timeline and budget
 Looking forward to working with you!</t>
  </si>
  <si>
    <t>Migration from Learnworlds to Schoology</t>
  </si>
  <si>
    <t>We are seeking a skilled professional to assist with the process of taking an existing from Learnworlds and recreating it in the Schoology platform. This role involves transferring materials, ensuring that all content, assessments, and resources are accurately replicated. The ideal candidate should be familiar with both platforms and have experience in development. Attention to detail and a commitment to maintaining the quality of the content are essential. If you have the right skills and experience, weâ€™d love to hear from you!</t>
  </si>
  <si>
    <t>Exam Prep Video Needed</t>
  </si>
  <si>
    <t>We are seeking a creative and engaging individual to produce exam preparation videos. The ideal candidate will have experience in educational content creation, focusing on delivering clear and concise information. 
 You should be able to replicate this type of editing (we will provide voiceovers and content): 
 https://www.tiktok.com/@yoursatcoach/video/7524667975756975374?lang=en
 https://www.instagram.com/p/DLzj2lJzYVy/
 https://www.instagram.com/p/DLr1g-vzzzV/
 Please include samples of your previous work in your application.</t>
  </si>
  <si>
    <t>Expert Needed for Development and Marketing</t>
  </si>
  <si>
    <t>LearnWorlds SCORM Support: Can You Import Courses?</t>
  </si>
  <si>
    <t>We are seeking an experienced to assist in designing, creating, launching, and advertising an . The ideal candidate will have a proven track record in development, understanding of instructional design, and marketing strategies. You will work closely with us to ensure the meets educational standards and engages learners effectively. If you have a passion for education and expertise in creation, we want to hear from you!</t>
  </si>
  <si>
    <t>Digital Product &amp; Production Assistant</t>
  </si>
  <si>
    <t>https://www.theeduassist.com/blog/learnworlds-scorm-support/</t>
  </si>
  <si>
    <t>Digital Product &amp; Production Assistant (Freelance, Remote, Project-Based)
 Description:
 Hi! Iâ€™m creating a suite of impactful, beautifully designed digital products and evergreen to help women design a soft, abundant life &amp; business.
 I already have the research, outlines, and draft content â€” but I need a skilled, reliable creative partner to help me organize it all and bring it to life.
 If you thrive at taking raw ideas and turning them into polished, professional, fact-checked, and functional finished products, Iâ€™d love to hear from you!
 Scope of Work:
 You will:
 Review my drafts, research notes, AI-generated content &amp; prior outlines
 Organize and assemble them into a clear, well-structured final product or 
 Light fact-checking (verify stats, quotes, &amp; recommendations)
 Edit for flow, clarity, and grammar (light editing, not full re-writes)
 Format &amp; design final deliverables beautifully (workbooks, slides, guides, mockups) in Canva or similar
 Upload and configure the on platform (Kajabi, Skool, Teachable, Podia, etc.)
 Set up &amp; test product delivery flow (checkout, email automation, thank-you/download pages)
 Provide final, organized files &amp; links â€” ready for launch
 Tools &amp; Skills You Should Have:
 Canva (required), Google Workspace
 Familiar with platforms (Teachable, Kajabi, Podia, etc.)
 Familiar with email &amp; automation tools (Flodesk, ConvertKit, etc.)
 Attention to detail &amp; great organizational skills
 Good written English (able to lightly edit &amp; polish content)
 Ability to work independently, ask clarifying questions, and meet deadlines
 (Bonus) Experience working with coaches, creators, or similar businesses
 Project &amp; Budget:
 Single project: digital product or 
 Budget: $15 - $20USD per hour 
 Flexible start date, ideally completed within 3â€“4 weeks
 Potential for ongoing freelance work if weâ€™re a good fit
 To Apply:
 Please send:
 âœ… Examples of similar work (digital products, workbooks, slides, or youâ€™ve helped produce)
 âœ… Your experience with the platforms/tools mentioned above
 âœ… Your rate is within the stated budget
 âœ… A few sentences about your working style &amp; why this project excites you
 Looking forward to collaborating with someone who can help me bring this vision to life beautifully &amp; efficiently!</t>
  </si>
  <si>
    <t>Module Development for Skool Platform</t>
  </si>
  <si>
    <t>I'm seeking a detail-oriented freelancer to assist in building a Skool module . Your task will involve replicating an existing program based on the reference material I provide. The ideal candidate will have experience in design and a good understanding of educational technology. This is a great opportunity to contribute to an innovative learning environment. Please apply with relevant experience and examples of past work in development.</t>
  </si>
  <si>
    <t>Expert/Instructional Designer Developing that maximise Engagement/User Experience Learndash</t>
  </si>
  <si>
    <t>We are looking for an expert to advise us on our Learn dash and what we could to do optimise features and make them work much more effectively for our customers. 
 the first task would be to review all of them. make a range of recommendations/ get approval then carry them out/ this includes overseeing the harder technical things that our tec team would do. we want the most high quality, interactive lessons that form part of the learning tutorials for principals and teachers. You must have very very strong English writing skills and if you have never written training for companies then do not apply. 
 Also if you have the skills we will want you to participate in the development of writing business documents explaining our requirements for new training we have underway. 
 we require someone who is avialable now and can work almost full time for us.
 We have a very clear method for developing our lessons and clear writing style for them. The activities must comply with our style guide.
 â€¢ High level of English as first language is definitely required. They are written in very plain business speak and you are required to write them in the same style as all existing modules.
 â€¢ Knowledge of Learndash design and working features.
 â€¢ Knowledge of schools is an advantage.
 You a re required to submit them through a review and signoff process. You then work with the digital team how assemble the lessons and ensure what they do and the photos and video that are done suit the topics.
 This role could be ongoing for at least six months and also full time if possible or part time.
 In your response you need to tell and provide us:
 â€¢ On average how many hours a week can you work for us? 
 â€¢ When can you start with us? We need you to be ready within a few days of us hiring you.
 â€¢ Please provide specific samples of training you have written.
 This job will last for at least one full month but you may be extended for another three months to complete new trainings.
 The way we work.
 We use a doc review system and take on feedback if there is anything required
 â€¢ You will be provided a simple brief and to the same repeat instructions 
 â€¢ We have a system in the cloud so you need to work on our system
 â€¢ You will communicate with us via your own email and not through Upwork except if its contract related as we all work through Microsoft outlook and communicate regularly (and we donâ€™t have notifications on Upwork on our system).</t>
  </si>
  <si>
    <t>Curriculum Developer for Visionary Creative Method</t>
  </si>
  <si>
    <t>https://lnkd.in/p/deXydEAP</t>
  </si>
  <si>
    <t>I'm looking for a collaborative and insightful content developer to help me transform a visual framework Iâ€™ve created into a structured, engaging, and transformative .
 The framework is designed to guide creative professionals through personal development, vocational clarity, market expansion, and legacy-building. Itâ€™s a symbolic and strategic model Iâ€™ve used for more than 13 years in 1:1 consulting and mentoring. Iâ€™ve also taught it in a single live class format. Now, I want to build a that makes this method accessible and applicable to more people.
 I'm not looking for generic modules, I want to create an experience that helps creatives see themselves inside the model, understand where they are, and feel inspired to take immediate, meaningful action. The should include a clear lesson flow, reflective prompts, and content that invites transformation, not just information.
 Iâ€™ve already developed the full model and can handle all visual/branding needs. Where I need support is in:
 Structuring the curriculum into modules and lessons
 Defining clear learning objectives and outcomes
 Writing the lesson content and reflection questions
 Making the feel alive, engaging, and usable
 I'm looking for someone who:
 Thinks in both structure and story
 Has experience working with original methods or frameworks
 Can collaborate closely with a founder to translate a vision into educational content
 Understand adult learning, transformation-based education, or creativity-focused teaching
 If you love turning visionary ideas into powerful, structured learning experiences and you know how to bring clarity to intuitive material Iâ€™d love to hear from you.</t>
  </si>
  <si>
    <t>Convert Rise to LearnDash Format</t>
  </si>
  <si>
    <t>We are seeking an experienced e-learning developer to rebuild an existing Rise learning in LearnDash. Due to limitations in exporting from Rise, the must be recreated from scratch while maintaining the original content and learning objectives. The ideal candidate should have a strong understanding of both platforms and be able to deliver high-quality, engaging learning experiences. Attention to detail and the ability to work independently are essential. Please provide examples of previous work with LearnDash.</t>
  </si>
  <si>
    <t>Looking for Insurance SME + Instructional Designer to Build Licensing (Life &amp; Health)</t>
  </si>
  <si>
    <t>Iâ€™m creating a state-approved Life &amp; Health Insurance Licensing designed to help students pass their state licensing exams on the first try.
 Iâ€™m looking for:
 âœ… A Subject Matter Expert (SME) with deep knowledge of insurance concepts and state licensing requirements (preferably Florida).
 âœ… An Instructional Designer (ID) to structure the into engaging, student-friendly modules with written lessons, quizzes, and interactive elements.
 This will later include video lessons and practice exams, so familiarity with learning platforms (Teachable, Kajabi, Thinkific, or SCORM) is a plus.
 ðŸ“Œ Responsibilities:
 For SME:
 - Review state licensing requirements to ensure curriculum compliance.
 - Draft or validate lesson content covering Life &amp; Health topics (e.g., term life, annuities, health insurance basics, ethics, and Florida-specific laws).
 - Create/approve practice exam questions in state exam format.
 For Instructional Designer:
 - Break down content into modules, lessons, and quizzes for delivery.
 - Write clear, engaging scripts and lesson plans using adult learning principles.
 - Suggest visuals, animations, or interactive elements to improve retention.
 ðŸ’¡ Bonus Skills (Preferred but not required):
 - Familiarity with AI tools (e.g., ChatGPT) to accelerate content drafting.
 - Ability to create SCORM-compliant materials or interactive learning assets.
 - Experience working with learning platforms (Thinkific, Kajabi, LearnDash).
 ðŸŽ¯ Deliverables:
 - A complete outline (modules, lessons, objectives).
 - Written lesson content (approx. 50â€“70 lessons).
 - Quizzes (5â€“10 questions per lesson) and a 100â€“150 question final practice exam.
 - Scripts for optional video lessons.
 ðŸ’µ Budget:
 Open to proposals. Please include:
 - Your hourly or fixed-rate pricing.
 - Relevant portfolio samples (especially insurance, financial, or compliance-related ).
 ðŸ“… Timeline:
 Looking to start immediately. draft completion goal: 8â€“12 weeks.
 How to Apply:
 Include a brief description of your relevant experience (insurance, instructional design, or both).
 Share samples of past work (especially any youâ€™ve created).
 Highlight whether youâ€™re applying as SME, Instructional Designer, or both.</t>
  </si>
  <si>
    <t>Production â€“ Ecom Brand Masterclass (Video Recording per Module)</t>
  </si>
  <si>
    <t>https://www.theeduassist.com/blog/why-learners-skip-pop-ups-and-how-better-design-changes-that/</t>
  </si>
  <si>
    <t>We are producing a high-quality video-based E-Commerce Masterclass and are looking for freelancers or agencies to record and deliver specific modules based on your expertise.
 ðŸ“Œ This is a paid project â€“ no equity or partnership proposals
 ðŸ”¥ Excellent performance is rewarded with premium compensation
 ðŸŽ¯ PROJECT SUMMARY
 The Ecom Brand Masterclass is a step-by-step designed to help:
 Beginners launch a profitable Shopify store
 Existing brand owners break through and start generating consistent sales
 The is 100% implementation-focused, using real tools like Shopify, Webflow, ChatGPT, HeyGen, and Klaviyo â€” no fluff.
 ðŸ§© HOW THIS WORKS
 Weâ€™ve broken down the masterclass into 9 modules (detailed below).
 If you're a freelancer, you can apply to record one or multiple modules based on your strengths.
 If you're an agency, you may apply to produce the entire .
 No camera required â€“ high-quality voice-over and screen recordings are sufficient.
 We provide a structure &amp; script guidance â€” your job is to deliver clean, actionable, real training content.
 ðŸ§ FULL MODULE BREAKDOWN â€“ Please read carefully:
 ðŸ”° MODULE 0: Onboarding &amp; Business Setup
 Welcome video &amp; orientation
 Tools, mindset &amp; structure
 Registering a business (LLC, sole prop), taxes, legal pages (GDPR, Imprint)
 ðŸ§ MODULE 1: Product, Niche &amp; Positioning
 Finding winning products (TikTok, Amazon, Koala Inspector)
 Creating a customer avatar
 Value proposition &amp; offer building
 Pre-branding tone, naming, messaging
 ðŸŽ¨ MODULE 2: Branding &amp; Visual Identity
 DIY branding using Canva/Figma
 Style guide: colors, fonts, voice
 Naming &amp; domain setup
 Packaging basics
 ðŸ›_x008d_ï¸_x008f_ MODULE 3: Shopify Store Setup (From Scratch)
 Shopify plan setup, legal settings, payment, shipping
 Theme customization (Impulse, Prestige, Sense)
 Building homepage, product page, cart, checkout
 Conversion tips: trust, urgency, mobile-first UX
 ðŸ§© MODULE 4: Funnel Building (Webflow, SwipePages, etc.)
 Why funnels outperform product pages
 Creating:
 Advertorials
 Listicles
 Quiz funnels (Typeform, Octane AI)
 Connecting to Shopify, tracking, KPIs
 ðŸ“ˆ MODULE 5: Traffic &amp; Launch Strategy
 Pre-launch strategies (viral loops, waitlists)
 Meta ads: BM setup, TOF-MOF-BOF structure
 TikTok Ads: Spark, UGC, trend integration
 Google Ads: Shopping, search, retargeting
 Influencer seeding strategy
 ðŸŽ¯ MODULE 6: Creative Domination (Direct Response + AI)
 6.1 Creative structure: Hook â†’ Problem â†’ Proof â†’ CTA
 6.2 Winning creative formats (UGC, voice-over, AI avatars, memes, demos)
 6.3 AI tools walkthrough (ChatGPT, HeyGen, InVideo, Aracads, CapCut)
 6.4 UGC outreach (Billo, Collabstr, Modash)
 6.5 Testing &amp; scaling creatives (CTR, ROAS, A/B, Hook-Split)
 6.6 Downloads: Scripts, templates, creative briefs
 ðŸ“¬ MODULE 7: Email, SMS &amp; Retention
 Klaviyo setup from scratch
 Core flows: Welcome, Cart Abandonment, Post-Purchase
 Email structure &amp; best practices
 SMS integration &amp; automation
 ðŸšš MODULE 8: Fulfillment, CX &amp; Scaling
 3PL vs. dropshipping vs. agent model
 EU import compliance &amp; taxes
 Support setup: Gorgias/Zendesk
 Scaling systems: CBO, funnels, international rollout
 ðŸŽ_x0081_ FINAL MODULE / BONUS
 Recap &amp; action plan
 Weekly roadmap to execution
 Support/community call invite
 Tool stack overview &amp; download center
 âœ… REQUIREMENTS
 Experience in E-Commerce, DTC, or performance marketing
 Clear English (voice-over level)
 Screen recording and mic quality that is professional and clean
 Experience with relevant tools/platforms (Shopify, Klaviyo, Webflow, Meta Ads, TikTok, etc.)
 Confidence using AI tools (optional but ideal)
 ðŸ’° BUDGET &amp; PAYMENT
 Paid per module, video, or hour (you choose)
 Premium budget for senior/advanced creators
 Long-term collaboration possible for great talent
 Fast, reliable payment â€“ no negotiation games
 ðŸ“© HOW TO APPLY
 Please send:
 Your name (or agency name)
 Whether you apply as freelancer or agency
 Which modules or sections you want to deliver
 Work samples ( clips, tutorials, screen recordings, etc.)
 Tools/platforms you use (AI, video, editing, voice-over)
 Your rate (per video/module/hour)
 Whether you prefer voice-over only or on-camera
 Weâ€™re looking to start immediately.
 Serious creators only â€” weâ€™re building something high-quality and will pay accordingly.
 Letâ€™s build something impactful together.</t>
  </si>
  <si>
    <t>Customer Training Video Creation Specialist</t>
  </si>
  <si>
    <t>We are seeking a skilled professional to create engaging and informative training videos for our customers. The ideal candidate will have experience in video production and a strong understanding of instructional design. You'll be responsible for scripting, filming, and editing videos that effectively communicate our product features and usage. Your creativity and attention to detail will ensure our customers have a seamless learning experience. If you are passionate about teaching through video and can deliver high-quality content, we would love to hear from you.
 Requirements:
 - Vyond proficiency
 - Experience in creating engaging training content
 - Ability to simplify complex concepts</t>
  </si>
  <si>
    <t>We are seeking a creative and knowledgeable individual to develop engaging material for a life skills training program. The ideal candidate should have experience in educational content creation, with a focus on practical life skills that empower individuals. Responsibilities include designing lesson plans, creating instructional materials, and ensuring the content is suitable for diverse audiences. If you have a passion for teaching and expertise in life skills development, we would love to hear from you!</t>
  </si>
  <si>
    <t>Set Up Training Academy on Teachable.com for Pet-Friendly Certification</t>
  </si>
  <si>
    <t>Set Up Training Academy on Teachable for Pet-Friendly Certification
 We are launching an training platform focused on helping deliver excellent pet-friendly guest experiences. We have all the content ready (PDFs, expert interviews, quizzes) and need a Teachable expert to structure, upload, and launch our full 6- curriculum
 Scope of Work:
 â€¢ Set up Teachable account with branded theme (colors, logos, fonts)
 â€¢ Upload content for 6 (PDFs, lessons, quizzes)
 â€¢ Configure landing pages and previews
 â€¢ Set up navigation: Homepage | | FAQ | Login | Contact
 â€¢ Enable certificates of completion
 â€¢ Add placeholder blocks for future videos
 â€¢ Set up bundles (Starter Pack, Premium Pack)
 â€¢ Configure pricing and checkout (Stripe or PayPal)
 â€¢ Ensure mobile optimization and ease of navigation
 ðŸ¥‡ Deliverables:
 â€¢ Fully built, tested, and functional Teachable academy
 â€¢ Each clearly structured with:
 o 6â€“8 lessons
 o 1 downloadable PDF per section
 o 1 quiz per (3â€“5 questions)
 o Certificate enabled
 â€¢ Custom bundle pages
 â€¢ Admin guide to maintain and update 
 ________________________________________
 âœ… Required Skills:
 â€¢ Teachable Platform Setup â€“ End-to-end structuring and publishing
 â€¢ Content Formatting â€“ PDFs, lessons, interactive quizzes
 â€¢ UI/UX Awareness â€“ Clean, intuitive, mobile-friendly layout
 â€¢ Automation Configuration â€“ Certificate triggers, access rules, emails
 â€¢ Basic Graphic Editing â€“ Resize/upload thumbnails, add branded icons
 â€¢ Communication &amp; Documentation â€“ Clear updates, documentation of setup
 â€¢ Optional Bonus: Familiarity with hospitality, training platforms, or pet-related content
 ________________________________________
 â_x008f_³ Project Timeline:
 â€¢ Start: Immediately
 â€¢ Completion: Within 10â€“14 days
 ðŸ’° Budget:
 â€¢ Fixed rate preferred: to be discussed
 â€¢ Open to hourly if justified by experience
 ________________________________________
 ðŸ§‘â€_x008d_ðŸ’» To Apply:
 Please send:
 â€¢ 2â€“3 examples of Teachable projects youâ€™ve built
 â€¢ A short note on how youâ€™d structure the content
 â€¢ Your availability to begin and estimated timeline to finish
 Weâ€™re excited to find a great partner to help us launch our Academy!</t>
  </si>
  <si>
    <t>Experienced Developer Needed</t>
  </si>
  <si>
    <t>We are seeking an experienced developer to create engaging and interactive learning experiences. The ideal candidate will have a strong background in instructional design and e-learning technologies. You will be responsible for developing content, designing assessments, and ensuring a high-quality learning experience for our students. Familiarity with Learning Management Systems (LMS) and multimedia tools is essential. If you have a passion for education and a track record of successful development, we want to hear from you!</t>
  </si>
  <si>
    <t>for Remote Agency â€“ Scripting, Structuring &amp; Slide Creation</t>
  </si>
  <si>
    <t>Weâ€™re looking for a detail-oriented to help us build and structure engaging digital training products for our clients. Youâ€™ll take content ideas, notes, or raw transcripts and help us transform them into a clean, engaging curriculum complete with slides, outlines, and assets.</t>
  </si>
  <si>
    <t>Digital Learning Content</t>
  </si>
  <si>
    <t>https://www.theeduassist.com/blog/7-thrilling-proven-ways-to-measure-training-roi-theeduassist/</t>
  </si>
  <si>
    <t>Job Opportunity: Digital Content 
 Bemanda Technology is seeking skilled and creative Digital Content Creators to join our growing content development team. If youâ€™re passionate about translating technical topics into engaging learning materials and have experience with screen recording, scripting, and Office 365 toolsâ€”this is your opportunity to shine. 
 Key Responsibilities 
 We are looking for candidates with expertise in one or more of the following areas: 
 Digital Content Production &amp; Editing 
 Scriptwriting &amp; Storyboarding 
 LMS (Learning Management System) Content Design 
 Training and User Support Roles 
 You will help produce high-quality educational content across our Microsoft 365 and Power Platform training programs, including video tutorials, modules, onboarding guides, and interactive learning resources. 
 Preferred Skills &amp; Experience 
 We welcome candidates who have demonstrable experience in: 
 Microsoft 365 Suite, especially: 
 PowerPoint, Outlook, OneDrive, Teams 
 SharePoint 
 Power Platform Tools: 
 Power Apps, Power Automate, Power BI, Power Pages 
 Screen Recording &amp; Editing Tools (e.g., Camtasia, OBS, Adobe Premiere, or similar) 
 Strong storyboarding, scriptwriting, and visual communication skills 
 Familiarity with eLearning design principles and digital production 
 Experience working with LMS platforms or digital training programs is a plus</t>
  </si>
  <si>
    <t>Training Development for New Team Members</t>
  </si>
  <si>
    <t>Weâ€™re looking for a freelancer to help us build clear, self-guided training materials to onboard and educate our growing team.
 What youâ€™ll do:
 - Interview team members and subject matter experts.
 - Create engaging training content (docs, slides, videos, quizzes).
 - Organize it into structured hosted on our LMS.
 - Explain complex topics in a simple, practical way.
 What you bring:
 - Experience creating training or onboarding materials.
 - Strong writing, interviewing, and communication skills.
 - Familiarity with LMS tools and video/screen recording software.
 - Ability to work independently and manage your own schedule.</t>
  </si>
  <si>
    <t>for "AI &amp; Marketing"</t>
  </si>
  <si>
    <t>We have a marketing newsletter with 60K subscribers and want to create a for them. 
 The should be created end to end by you (though we can help in structuring it).
 Please revert with your previous work, total cost, and timeline. 
 Thank you :)</t>
  </si>
  <si>
    <t>https://lnkd.in/p/dc4Hku_R</t>
  </si>
  <si>
    <t>Need someone to create Curriculum
 What do you need help with?
 Closer To Our Dreams LLC is not looking for a to just fill a job.
 We are a revolutionary Inspirational Company searching for the right individual who has the motivation, the commitment, and the skill-set to make the most of this opportunity. Someone who makes a personal commitment to giving top-quality, consistent performance because thatâ€™s just who they are and what we want.
 Our company is NOT looking for temporary workers who bounce from job to job. We've worked hard at becoming one of the best in our niche and we're still growing. The only thing we need is more professional, pro-active people to grow with us.
 If this has caught your interest, the job requirements are listed below. Please read them over and if you feel that your qualifications will be an asset to our team, please apply below with a quick note about yourself, career/business goals, qualifications, and work samples.
 We welcome any questions you may have about the position or our team as well. After reviewing all applications, DovÃ©v will contact select applicants for a quick 5-10 min video interview. Starting pay is based on experience ($10 -$25) per hour and all possibilities for raises are based on work performance. (If your fee is higher than what I stated above and I selected you that means I will pay your fee if we are a good match.)
 What will the freelancer be doing?
 There will be multiple tasks that need to be done to make this a successful partnership.
 Your first task will be to review my book Chasing Your Dreams: Bound For Success and come up with 2 or 3 from it.
 Your second task will be to come up with content ideas for footage I can start shooting immediately and then turn around and place it in the .
 Your third task will be to come up with strategies to help sell these to the public. 
 Your fourth task will be to do research on popular topics to focus on so that when we are building out the Curriculum we can have very interesting topics that appeal to different audiences.
 Your final task will be to brainstorm and come up with different ways to produce content.
 If you have any questions, please make sure you ask. Hint: (Those that ask questions in the interview will show me that they are serious about this job and the opportunity to work with our team in the future.)
 What Qualities are needed to be successful?
 This job is for an audition. I will be selecting [2] candidates to hire on a trial basis. After seeing your work, we'll choose whom to bring onto the team.
 Skills are something that can be learned and perfected over time. As corny as it sounds, there are five qualities that I am looking for: 
 Integrity, Commitment, Communication, Creativity, and Organization.
 Integrity. You are a good fit if you can be honest with me and your fellow team members. Open communication and honesty are paramount to me and the team. If you can hit a deadline or not.
 Commitment. I've had freelancers for one project and looking to hire others for a longer period of time. I'm looking for someone who is looking for a long-term relationship with the expectations that this could become full time. 
 Communication. It is very important for us to be able to communicate with you on this project. We do not expect you to work 7 days a week but we do require a 24-hour response if the message is sent during your working schedule. For example: If you only work Sunday through Thursday. If we send you a message on Thursday evening, we don't expect a reply until Sunday. If you need more clarification on that please ask.
 Creativity. Although this job is pretty straightforward if you show us you can handle other projects we are more than willing to hire you for other jobs as well. If we can find one video editor that does well enough we will make sure we give you our best writing projects. 
 Organization. In order for this partnership to work, we will need to be extremely organized in how we send documents and keep things together. This includes Excel spreadsheets, emails, etc.
 As the business grows, I will be looking to hire staff to join our growing team. If we work well together you will have an opportunity to travel with me while I go speak. (This is only if you are close enough to do so) If this sounds like you, please apply below and I will personally read your application, work samples and answer any questions you may have (seriously, the more questions the better!). In your proposal please start the first line with "CTOD 2025" so that I know you read the complete job description.</t>
  </si>
  <si>
    <t>E-Learning Website Development</t>
  </si>
  <si>
    <t>We are seeking an experienced web developer to create a robust e-learning website. The ideal candidate should have a strong background in developing user-friendly interfaces and integrating learning management systems (LMS). Your role will include designing the layout, implementing responsive features, and ensuring seamless navigation. Familiarity with e-learning tools and best practices is essential. If you are passionate about education technology and can deliver high-quality results, we would love to hear from you!</t>
  </si>
  <si>
    <t>We’re launching a new learning platform to train, certify, and elevate professional home service providers. We’re looking for an experienced Education Consultant / Instructional Designer to help plan, build, and launch a thorough, credible, and industry-leading training and certification program.
 This project must be developed thoughtfully — no generic or AI-generated content in its original form. All materials must be fully reviewed, edited, and customized for our audience. Competitive research is required to ensure the coursework stands out, meets real industry needs, and delivers practical value to learners.
 What You’ll Do:
 • Design the full program: Develop the structure for modules, cohorts, and certification tracks for different skill levels.
 • Create a research-backed curriculum: Conduct competitor research and industry benchmarking to justify topics, modules, and certifications.
 • Develop detailed outlines: Build content frameworks, lesson flow, assessments, and supporting resources.
 • Recommend and set up platforms: Advise on the right LMS (Learning Management System) or tools.
 • Plan cohort-based options: Design live, self-paced, or hybrid learning experiences.
 • Establish certification standards: Define what’s required to earn and maintain industry-recognized certifications.
 • Oversee content quality: Ensure no training materials are AI-generated in original form, everything must be reviewed, customized, and validated for quality.
 What We’re Looking For:
 • Proven experience designing and certification programs, ideally for hands-on or service-based industries.
 • Ability to conduct thorough competitive research and translate findings into a market-leading program.
 • Strong understanding of adult learning best practices and cohort-based learning.
 • Familiarity with major LMS tools like Teachable, Kajabi, Thinkific, or similar.
 • Meticulous attention to detail — you ensure materials are credible, clear, and truly helpful.
 • Bonus: Experience launching branded academies or professional training platforms.
 Project Details:
 • Scope: Strategy, planning, and initial development — may expand to full content production later.
 • Timeline: Start ASAP with clear milestones for planning, platform setup, and pilot launch.
 • Budget: Open to hourly or fixed — please include your typical rate and relevant work samples.
 How to Apply:
 Please share...
 • Your past experience building academies or certification programs.
 • Any experience with cohort-based or hands-on industry training.
 • Examples of competitive research you’ve done to inform a program’s structure.
 • Suggested first steps you’d take to launch this academy.
 Our mission is to empower professional home service providers with real skills, confidence, and credentials to grow their careers — not with generic templates, but with the best training in the industry. Let’s build something exceptional together.</t>
  </si>
  <si>
    <t>Tech Virtual Assistant with Learnworlds Experience</t>
  </si>
  <si>
    <t>We are seeking a skilled Tech Virtual Assistant with hands-on experience in using Learnworlds to create a new lesson page in 3 of our existing . 
 There will also be the opportunity to work together ongoingly on learworlds projects such as editing and creating new lesson pages. Your expertise will help enhance our learning platform. A strong understanding of the platform's functionalities is essential. Additionally, if you possess API skills or Web dev (please mention if you have CRO experience), that would be a major plus! 
 We aim to streamline our content and improve user engagement. If you're proactive, detail-oriented, and have a passion for e-learning, we want to hear from you!</t>
  </si>
  <si>
    <t>Creation in Canva from Script and Audio</t>
  </si>
  <si>
    <t>We are seeking a creative individual to develop an engaging very short using Canva. The will be based on a provided script and audio content. The ideal candidate will have experience in design and a strong understanding of how to present information visually. Your task will be to transform the provided materials into an appealing layout that enhances the learning experience. Attention to detail and a flair for design are crucial for this project. This should only take one week or less.</t>
  </si>
  <si>
    <t>Migration VA – Recreate 6-Module Training from Skool into GoHighLevel Membership Area</t>
  </si>
  <si>
    <t>Description:
 I’m looking for a detail-oriented and efficient virtual assistant to help rebuild a complete training currently hosted on Skool and migrate it into my GoHighLevel Membership platform.
 This is my own training program with 6 core modules covering:
 SEO Strategy &amp; Bootcamp
 AI for Marketing &amp; Automation
 How to Use Upwork for Service Sales
 Facebook Ads Setup &amp; Management
 Content &amp; Outreach Systems
 Lead Generation Playbooks
 Each module contains 10–20 sections, including:
 Video trainings
 Text explanations and overviews
 Downloadable links (PDFs, docs, templates)
 What You’ll Do:
 Access the Skool platform (you’ll be provided login access)
 Record or download video content (via Loom or other tool)
 Copy/paste and format the written content for each section
 Organize everything cleanly inside GoHighLevel’s Membership area
 Set up the Product structure: modules (categories) and lessons (sections)
 Upload videos (Loom, Drive, or hosted links)
 Attach downloads and resources
 Ensure a clean, navigable layout that mirrors the original flow
 Maintain consistency across sections (naming, formatting, layout)
 Requirements:
 Experience using GoHighLevel Memberships
 Familiarity with Skool layout and structure
 Comfortable using Loom, Google Drive, or screen recording tools
 Very organized and efficient (this is a large volume of content)
 Able to communicate clearly and update progress regularly
 Bonus Points:
 Experience building out or training hubs
 Light design skills (basic thumbnails, lesson covers, etc.)
 Ability to document the migration process for future SOPs
 To Apply:
 Share a brief summary of:
 Your experience with GoHighLevel and/or Skool
 Any similar projects you've done
 Your preferred tools for recording, organizing, and managing digital content</t>
  </si>
  <si>
    <t>Kajabi Builder Needed</t>
  </si>
  <si>
    <t>Seeking: Kajabi expert to assist in building engaging . 
 Your qualities: The ideal candidate will have a deep understanding of Kajabi's functionalities and features (especially funnel systems and brand aesthetic), enabling them to create a seamless learning experience for users. 
 Responsibilities: Setting up content, designing layouts, and ensuring all elements are operational. If you are passionate about education and have a keen eye for detail, let's talk.</t>
  </si>
  <si>
    <t>Expert/Instructional Designer Improving Platform/ to maximise User Experience Learndash</t>
  </si>
  <si>
    <t>https://www.theeduassist.com/blog/build-ultimate-thrilling-corporate-training-that-actually-works-with-theeduassist/</t>
  </si>
  <si>
    <t>We are looking for an expert to advise us on our Learn dash and what we could to do optimise features and make them work much more effectively for our customers. 
 the first task would be to review all of them. make a range of recommendations/ get approval then carry them out/ this includes overseeing the harder technical things that our tec team would do. we want the most high quality, interactive lessons that form part of the learning tutorials for principals and teachers. You must have very very strong English writing skills and if you have never written training for companies then do not apply. 
 Also if you have the skills we will want you to participate in the development of writing business documents explaining our requirements for new training we have underway. 
 we require someone who is avialable now and can work almost full time for us.
 We have a very clear method for developing our lessons and clear writing style for them. The activities must comply with our style guide.
 • High level of English as first language is definitely required. They are written in very plain business speak and you are required to write them in the same style as all existing modules.
 • Knowledge of Learndash design and working features.
 • Knowledge of schools is an advantage.
 You a re required to submit them through a review and signoff process. You then work with the digital team how assemble the lessons and ensure what they do and the photos and video that are done suit the topics.
 This role could be ongoing for at least six months and also full time if possible or part time.
 In your response you need to tell and provide us:
 • On average how many hours a week can you work for us? 
 • When can you start with us? We need you to be ready within a few days of us hiring you.
 • Please provide specific samples of training you have written.
 This job will last for at least one full month but you may be extended for another three months to complete new trainings.
 The way we work.
 We use a doc review system and take on feedback if there is anything required
 • You will be provided a simple brief and to the same repeat instructions 
 • We have a system in the cloud so you need to work on our system
 • You will communicate with us via your own email and not through Upwork except if its contract related as we all work through Microsoft outlook and communicate regularly (and we don’t have notifications on Upwork on our system).</t>
  </si>
  <si>
    <t>🎓 Developer &amp; Marketer for Hearing Aid Consumer Education Program (Audiology Focus)</t>
  </si>
  <si>
    <t>⸻
 Description:
 Are you a with a talent for transforming expert knowledge into accessible, engaging digital education?
 I’m a retired audiologist with 20+ years of clinical experience, and I’m ready to create a premium for hearing aid consumers—but I need your help to bring it to life.
 This will serve people who are overwhelmed and confused by the hearing aid market. Our mission is to educate, empower, and guide consumers to make smart, confident decisions about their hearing health.
 ⸻
 What I Need From You:
 🎯 Strategy &amp; Planning
 • Help define the structure, flow, and outcomes
 • Recommend the best platform (Teachable, Thinkific, Kajabi, etc.)
 • Advise on formats (video, PDF, slides, quizzes)
 🧠 Content Development
 • Translate my clinical knowledge into clear, consumer-friendly modules
 • Assist with video scripting and lesson writing
 • Develop educational visuals or handouts as needed
 📈 Marketing &amp; Launch Strategy
 • Advise on branding, positioning, and messaging
 • Help write or structure a compelling landing page and email funnel
 • Suggest lead magnet ideas and engagement strategies
 • Assist with basic launch planning and promotional roadmap
 ⸻
 Ideal Qualifications:
 • Proven track record in creation
 • Solid understanding of instructional design principles
 • Experience in health, wellness, aging, or consumer education a major plus
 • Ability to write clear, empathetic, and persuasive copy
 • Familiarity with marketing funnels, landing pages, and launches
 • Bonus: Any background in hearing loss, audiology, or patient education
 ⸻
 Deliverables May Include:
 • Detailed outline and script templates
 • Marketing copy (emails, ads, headlines, page)
 • Launch roadmap and platform setup guidance
 • Lead magnet ideas and audience targeting suggestions
 ⸻
 Project Type:
 • Freelance / Project-Based
 • Potential for ongoing collaboration
 ⸻
 To Apply, Please Include:
 1. A short intro explaining your relevant background
 2. Links or descriptions of you’ve helped develop or launch
 3. Any experience related to hearing, aging populations, or health education
 4. Your availability and estimated timeline
 5. Your flat-rate or hourly pricing
 •  Development
 • Instructional Design
 • Educational Content Writing
 • Marketing
 • Healthcare Education
 • Audiology (Bonus)
 • Email Marketing
 • Funnel Building
 • Copywriting
 • Kajabi / Thinkific / Teachable
 • Landing Page Optimization
 • Video Scriptwriting
 ⸻
 Ready to use your expertise to help people make one of the most important health decisions of their lives?
 Let’s work together to create something meaningful, profitable, and scalable.</t>
  </si>
  <si>
    <t>https://lnkd.in/p/dRz44Jtf</t>
  </si>
  <si>
    <t>1. Position Overview
 We seek an experienced Instructional designer to develop an engaging and community for finance professionals and retail investors integrating AI into investment workflows. You'll collaborate directly with founders, designers, developers, and video editors to shape an innovative, learner-centered curriculum. 
 Key Deliverable: 8-hour 
 Timeline: 4 weeks
 2. About Us
 We are a two-founder company positioned at the forefront of AI and investing. With extensive professional backgrounds spanning Wall Street finance, AI entrepreneurship, and academia (including roles such as Harvard AI professor), we have built an influential audience of over 30,000 followers on LinkedIn and a highly engaged weekly newsletter community of 8,000 subscribers with a consistent 50% open rate. Our audience primarily consists of two segments: a) portfolio analysts and institutional investors seeking advanced skills in AI to enhance professional opportunities and workplace productivity, and b) proactive retail investors aiming to leverage AI to refine their investment strategies and achieve better outcomes.
 To meet that demand we are launching an 8-hour, micro-learning plus a gated community that teaches investors how to deploy generative AI across the entire investment lifecycle—from idea generation to portfolio rebalancing.
 3. Key Responsibilities
 - 3.1. Curriculum Development
  - Design and develop an 8-module (~8 hours total) consisting of micro-lessons (10-15 min each), covering fundamentals and advanced AI applications in investing.
  - Structure content clearly, integrating various media formats including video scripts, PDFs, external resources (links to articles, YouTube videos, podcasts), datasets, and quizzes.
  - Ensure alignment of learning objectives with measurable outcomes.
 - 3.2. Content Production
  - Write detailed lesson scripts for video production, including teleprompter scripts and visual direction.
  - Coordinate with video editors and designers, providing clear production briefs, including shot lists and detailed editing instructions.
  - Develop supplementary multimedia materials such as downloadable guides, checklists, data samples, and code notebooks.
 - 3.3. LMS Setup and Management
  - Evaluate and select a suitable white-label LMS platform (Circle, Kajabi, or 360) aligned with our AI-focused brand identity. We are open to other LMS platforms you may be familiar with, as long as they provide white-label solutions so that we can embed on our website
  - Oversee the customization and integration of the LMS with our existing website, ensuring a seamless user experience from enrollment through completion.
 - 3.4. Community Development
  - Design and establish an engaging community within the selected LMS or alternative platform (e.g., Slack, Discord).
  - Develop onboarding processes, discussion spaces, and regular engagement activities (e.g., weekly AMAs, polls, gamification).
 - 3.5. Assessment and Evaluation
  - Implement effective assessment strategies, including formative quizzes, reflective exercises, and capstone mini-projects.
  - Provide recommendations on optimal assessment methods tailored to investor audiences, balancing engagement with measurable learning outcomes.
 - 3.6. Analytics and Reporting
  - Track and analyze learner progress, engagement, and satisfaction through integrated analytics tools.
  - Provide insights and recommendations to enhance learner retention, completion rates, and community engagement.
 - 3.7. Ongoing Content Development
  - Establish and manage a scalable process for regular (monthly) content updates, enabling rapid development and deployment of new modules based on founder inputs and learner feedback.
 4. Qualifications
 - 4+ years of experience in instructional design, particularly in technical or finance-related subjects.
 - Demonstrated expertise using AI-driven tools to streamline instructional design processes.
 - Experience setting up and managing LMS platforms (Circle, Kajabi, 360).
 - Strong capability in scriptwriting, media direction, and content production.
 - Proven ability to create clear, engaging instructional content aligned with adult learning best practices.
 - Exceptional English communication skills, both written and spoken.
 Preferred Qualifications
 - Experience in financial services or investment education.
 - Knowledge of funnel optimization, particularly converting social media and newsletter audiences into paid enrollments.
 - Familiarity with webinar design and delivery for corporate or professional audiences.
 5. Curriculum
 Each module is broken into 4-6 chunks of 10-15 minutes each. Each chunk will contain:
 - Video: a talking head + screen sharing tutorial
 - Muti-media support material: PDFs, links, and other useful resources including external videos, articles, podcasts, existing prompts
 - Quizzes</t>
  </si>
  <si>
    <t>Seeking Visionary : Dharma Discovery &amp; Global Transformation Program</t>
  </si>
  <si>
    <t>Project Overview
 We're looking for an exceptional freelancer to co-create a groundbreaking that helps people discover and embody their unique dharma (life purpose) while addressing the global meta-crisis. This isn't just another self-help —it's a transformational journey that bridges individual awakening with collective healing.
 More information see in the attached pdf</t>
  </si>
  <si>
    <t>for Downloadable</t>
  </si>
  <si>
    <t>**Job Opportunity: Developer**
 We are on the lookout for a skilled developer to create a downloadable that is specific to furniture flipping with a focus on sourcing cheap, high quality furniture and a side hustle that is specifically aligned with saving and/or paying off debt.</t>
  </si>
  <si>
    <t>, curriculum writing, and slide deck creation</t>
  </si>
  <si>
    <t>How to Design an Agentic AI Curriculum Design in 7 Simple Steps</t>
  </si>
  <si>
    <t>Job Title: Experienced for Development (Curriculum Writing, Instructional Design, and LMS Expertise)
 Job Description:
 We are seeking an experienced to join our team and assist in the development of an engaging and comprehensive . The ideal candidate will have a strong background in curriculum writing, instructional design, and hands-on experience with various Learning Management Systems (LMS), including Kajabi.
 Responsibilities:
 Collaborate with our team to define objectives, target audience, and learning outcomes.
 Develop a well-structured curriculum, including modules, lessons, and assessments.
 Create engaging and interactive slide decks, incorporating multimedia elements to enhance learner experience.
 Utilize instructional design principles to ensure content is organized, clear, and conducive to effective learning.
 Implement content within the chosen LMS platform (Kajabi or other systems) and ensure smooth integration.
 Conduct thorough quality assurance checks to ensure the content is error-free and meets our standards.
 Incorporate feedback from stakeholders and make necessary revisions to the content and design.
 Requirements:
 Proven experience in curriculum writing, instructional design, and development.
 Proficiency in using authoring tools such as Articulate Storyline or similar software for creating interactive and engaging content.
 Expertise in working with Learning Management Systems (LMS) like Kajabi or other platforms for creation and management.
 Strong attention to detail and ability to create organized and well-structured materials.
 Excellent written and verbal communication skills to effectively convey complex concepts to learners.
 Ability to work independently and meet deadlines in a remote work environment.
 Prior experience in the real estate industry or knowledge of real estate investing would be a plus.
 If you are a skilled with a passion for instructional design and learning, and you possess the necessary expertise with curriculum development, LMS systems, and tools like Articulate Storyline, we would love to hear from you. Please provide samples of your previous work or a portfolio demonstrating your experience in creation and instructional design.
 This is a remote, freelance position with flexible working hours. The duration and scope of the project will be discussed with the selected candidate.
 To apply, please submit your resume, portfolio, and a brief overview of your relevant experience in creation and LMS utilization. We look forward to reviewing your applications and working together to deliver a high-quality and engaging experience.</t>
  </si>
  <si>
    <t>Create Florida Continuing Education</t>
  </si>
  <si>
    <t>https://www.theeduassist.com/blog/how-to-design-an-agentic-ai-curriculum-in-7-simple-steps/</t>
  </si>
  <si>
    <t>We are seeking a few skilled developers to design and create eight production ready two Florida credit hour continuing education (CE) . The ideal candidate will ensure all elements of the align with Insuppent’s production standards, checklists, and professional guidelines to deliver a valuable and engaging learning experience.
 Key Responsibilities
 • Confirm the CE level, topic, and number of hours in accordance with the job/task agreement and Insuppent requirements.
 • Complete all items on the Insuppent Production Ready Checklist to ensure the is production-ready (ready for use on our website LMS-LearnDash).
 • Validate the content against the Insuppent Self Study Checklist throughout development to maintain high standards of quality and engagement. Including taking our new CE onboarding designed to train new creators on our process.
 • Set the status to “draft” or “pending review” upon completion of development for internal approval.
 • Adhere to all current Insuppent LLC guidelines and quality requirements as outlined in the provided documentation.
 Qualifications
 • Experience designing and developing continuing education with LearnDash, preferably for a professional audience.
 • Familiarity with self-study e-learning (audio-visual delivery models.
 • Strong attention to detail and commitment to quality standards.
 • Ability to follow established checklists and production guidelines.
 • Excellent written communication skills.
 Additional Information
 • All creators are required register on our site and to refer to the Insuppent guidelines throughout the development process to maintain high standards.
 • Insuppent reserves the right to change or discontinue any guidelines at any time.
 Note: Please review attached guidelines before submitting for this job posting to ensure you are in agreement with standards and pay.</t>
  </si>
  <si>
    <t>Needed : Self-Care &amp; Self-Love Digital</t>
  </si>
  <si>
    <t>I’m looking for a creation expert to help design, write, and package a digital titled “Self-Care to Self-Love.” It should include 4 core modules, exercises, video lessons, and downloadable materials. The goal is to provide actionable guidance on personal growth topics like self-awareness, setting boundaries, protecting peace, and aligning with one’s purpose.
 Deliverables:
 • outline and learning objectives
 • Scripts for video lessons (2–3 hours total)
 • Slide deck design
 • 1–2 downloadable resources (worksheet, checklist)
 • Optionally: voiceover or recorded videos
 Ideal candidate has experience in self-development content and instructional design.</t>
  </si>
  <si>
    <t>Wanted for Nextool University — Teach AI to the World</t>
  </si>
  <si>
    <t>We’re building Nextool University — an learning platform that helps people master AI tools and skills for real-world use cases. Think: AI for marketing, operations, sales, HR, design, content creation, and more.
 We’re looking for talented creators to produce pre-recorded, practical AI (with certificates) — and we want to hear from you.
 🧠 About Nextool.ai
 Nextool is one of the largest AI tool discovery platforms in the world — with 140,000+ active subscribers
 Now, we're launching an education platform 
 ✅ Topics We’re Hiring For
 We’re open to multiple themes, such as:
 AI for Business Operations
 AI for Marketing &amp; Paid Ads
 AI for Social Media Management (SMM)
 AI for Content Creation (copywriting, visuals, video editing)
 AI for Sales &amp; Prospecting
 AI for Data Analysis &amp; Visualization
 AI for HR / Recruiting / Training
 AI for Product Management / UX
 Prompt Engineering for Beginners / Advanced
 Or pitch us your own!
 🔧 What You’ll Deliver
 A clear outline with practical, workflow-driven lessons
 Minimum 30 pre-recorded video lessons (totaling approx 15 hours)
 Real-world tools (ChatGPT, Claude, Midjourney, Perplexity, Notion, Zapier, n8n, etc.)
 Templates, worksheets, or prompt libraries (optional but preferred)
 Short quiz/certificate exam (we’ll help if needed)
 🧑‍🏫 Who You Are
 You’ve used AI tools professionally or taught them before
 You can explain ideas simply and practically — not theoretical fluff
 You’re comfortable recording your screen + voice (we’ll help with editing if needed)
 Bonus: You already have an audience or past teaching experience
 💰 Compensation
 We’re flexible:
 Flat fee per 
 Or rev-share model (great for creators with audience)
 Or hybrid
 Let us know your preference.
 📩 How to Apply
 Please send:
 Short intro about yourself
 Topics you'd like to teach
 Links to past content (if available)
 LinkedIn, website, or portfolio
 💥 Join us early and become one of the first featured instructors at Nextool University. Let's teach the world how to use AI — practically.</t>
  </si>
  <si>
    <t>Learning Designer/Author</t>
  </si>
  <si>
    <t>https://lnkd.in/p/d_tBMFkp</t>
  </si>
  <si>
    <t>Help Sana Labs shape the future of workplace learning!
 Who is Sana Labs?
 Sana is an enterprise AI platform trusted by leading organizations to transform the way teams learn, work, and collaborate. Our cutting-edge technology uses AI to automate workflows, centralize knowledge, and deliver personalized learning experiences—helping companies unlock productivity and drive business results. Join us in building the future of intelligent work!
 Why do we need you?
 We are looking to fill the following role/s:
 • English-speaking learning designer (speaks another language is a plus)
 Help us produce learning from existing books and training materials. It’ll be your job to distill the original content into a comprehensive, engaging, and entertaining /live session.
 What will you do?
 • Designing engaging using source material
 • Creating interactive lessons that follow our learning design principles
 • Repackaging and organizing the content in line with our templates
 • Rephrasing the copy to make it concise and engaging
 • Creating questions based on the content
 • Reviewing and proofreading the final for consistency and accuracy
 • Lead content migrations calls with the client
 • Provide LMS admin support
 • Leading a discovery call to help understand the client’s goals and needs (when needed)
 • Providing consultation to clients when needed (when needed)
 How will we work together?
 Hopefully, on an ongoing basis! We’ll start with a single assignment and go from there. There are plenty of to work on, and we’re adding more every time. Remotely.
 Note:
 This contract will be on an as-needed basis. If you perform well, there’s a huge chance for us to work long-term.
 What do you need to have?
 • 4+ years of instructional design/learning design/education/ development/curriculum design/lms administratiion
 • Experience using AI tools (ChatGPT, Claude, Sana AI, etc) for content development
 • Intermediate skills in prompt engineering
 • Excellent English verbal and written communication skills
 • If bilingual, verbal and written communication skills with the other language
 • Excellent technical writing and storytelling skills
 • Excellent project coordination skills
 • Has a growth mindset
 If you're interested in the role, send us a proposal!
 Sana Labs</t>
  </si>
  <si>
    <t>for Coaches: Kajabi, Thinkific</t>
  </si>
  <si>
    <t>Hi! I’m Loretta, founder of Loretta’s Universe 🧡a marketing agency and ecosystem for 6-figure coaches ready to bring their signature offers to life, scale sustainably, and finally build a business that feels as good as it looks. My clients are embodied female coaches ready for their next level. I walk clients through the full journey of idea, creation, marketing, launching, and funnel build.
 My role is the business partner, vision holder, and concierge for each client’s experience. I guide the big picture and strategy. 
 I’m looking for a talented , one that melds design and structure.
 The Scope:
 Building a streamlined, transformation-focused (not a content dump!) that teaches ONE clear result.
 This is a flat-rate, project-based role to structure a complete using provided content.
  Specs:
 Up to 7 modules/sections
 Each video lesson = 10–15 minutes
 Client provides all core teaching material (notes, docs, lives, past trainings, etc.)
 You’ll help us organize it into a cohesive journey that delivers value + transformation
 🔥 You’re a fit if you:
 ✔ Know how to take expert material and turn it into a digestible, strategic learning experience
 ✔ Have experience designing content for coaches, educators, or creators
 ✔ Understand live launching via Instagram/socials + aligned list-building freebies
 ✔ Can advise or collaborate
 ✔ Love blending structure, clarity, and creative spark
 💸 Flat Rate: $550/project
 Scope is clear and repeatable. Opportunities for ongoing projects if we vibe!
 ✨ If you're ready to bring vision to life through curriculum that feels good and works, apply with:
 1–2 examples of work
 A quick note on your process or past client wins
 Let’s create that actually convert—and feel like a dream for the coach AND the student.</t>
  </si>
  <si>
    <t>Experienced eLearning Curator for LearnWorlds</t>
  </si>
  <si>
    <t>We are seeking a highly qualified freelancer with extensive experience in eLearning to curate and enhance our on LearnWorlds. The ideal candidate will have a strong background in instructional design and a passion for creating engaging learning experiences. 
 Bossert Associates is a premium leadership and coaching boutique, serving European and Middle Eastern clients. We are a diverse team, comprising both young and seasoned professionals, very client-oriented and digitally savvy. We are looking for somebody who will enjoy working with us and who we will enjoy working with.
 The context
 Our e-learning on LearnWorlds are additional learning elements that accompany our live .
 We have two main fields where we use the LMS
 1. Coaching Academy
 We run an international coaching academy. The are live , either in-person or virtual. We use the LMS as the central organizational tool for the and to provide materials and additional insights to our participants.
 2. Leadership programs
 Increasingly, our live leadership programs with live workshops are complemented by an eLearning offering to prepare and extend the content, and to engage learners after the .
 Your assignment
 - Help us structure along eLearning best practices
 - Curate our branded templates
 - Build and upload and edit activities with contents provided by us
 - Create engaging looks from own images, stock images, and AI generated images
 - Upload materials from live workshops
 - (Lightly) Edit educational and promotional videos
 - Optional: Track user uploads and assignment completion
 - Optimize user engagement
 - Optimize the way we create content and give content input
 Work Style
 - Remote
 - Task management and data transfer via Asana
 - Weekly updates on status on Zoom
 - Adhoc communication via Slack and Zoom</t>
  </si>
  <si>
    <t>Full E-Learning Build On Kajabi</t>
  </si>
  <si>
    <t>https://www.theeduassist.com/blog/strategic-digital-product-architecture-for-wealth-systems-a-simple-guide/</t>
  </si>
  <si>
    <t>I am looking to work with a freelancer to set up my e-Learning on Kajabi and build a landing page with a paywall for it. The content of the e-Learning has already been developed with another provider, it consists of 6 modules and 12 videos. 
 The will need to be built entirely within Kajabi, reflecting my brand identity and instructional intent while offering a high-quality, user-friendly experience for learners
 In summary, I am looking for the following project support:
 KEY DELIVERABLES
 1. Create the full build on Kajabi:
  - Approximately 34-36 Kajabi lessons across 6 modules
  - Uploading, trimming, and captioning of provided videos
  - Interactive lesson design (reflection prompts, exercises,
 reading content)
  - Custom visual layout and structure using Kajabi’s
 branded features
  - Creation of any reflection guides or worksheets directly
 referenced in content
  - Mobile-responsive design and accessibility-conscious
 formatting
  - QA testing and smooth handover (Up to 3 rounds of revisions if required)
  - 3-month post-launch support (minor updates,
 troubleshooting, learner queries)
 2. Create a branded PDF workbook
 3. Create a short onboarding / welcome walk through tour for learners
 I envisage a a 4–6 week project timeline, starting with a kickoff call to align on visuals, tone, and Kajabi product structure. Final schedule will be agreed with Freelancer during the kickoff meeting.
 The below timeline is a suggested structure:
 Week 1: Kick off - Clarify branding, confirm layout - visual and structural alignment
 Week 2-4: Module builds -Weekly module build - Deliver 2 module per week (with 2 catch-up/feedback weeks)
 Week 5: Campaign Launch - Launch and handover, including 3 months of post launch support (if required)
 Week 6: Q&amp;A - Q&amp;A testing and final polishing 
 I'd like to work flexibly with the Freelancer within the agreed timelines and deliverables.</t>
  </si>
  <si>
    <t>Instructional Designer Needed for Interactive</t>
  </si>
  <si>
    <t>We are looking for a talented instructional designer to create an engaging and branded for our initiative, She Gets Grants. The ideal candidate will possess experience in crafting interactive learning experiences and understand the principles of adult education. Your role will involve developing content, incorporating multimedia elements, and ensuring the aligns with our branding. If you are passionate about empowering others through education, we want to hear from you!
 🎯 About the Project
 She Gets Grants supports nonprofit leaders by not only teaching what to do—but how to do it. Our approach combines consulting with a signature training , Unrestricted by Design, which needs to be transformed into an engaging, user-friendly experience.
 ________________________________________
 📘 What We Need
 We’re looking for an instructional designer or team who can:
 • Translate our content into a compelling curriculum
 • Ensure the is:
 o Branded visually to align with She Gets Grants
 o Modular and easy to navigate
 o Interactive, including quizzes, decision points, reflection prompts, or gamified features
 • Package the curriculum for use in Thinkific
 • Apply best practices in adult learning, accessibility, and engagement
 • Provide templates or guidance for future updates
 ________________________________________
 📋 RFP Response Requested
 Please include the following in your proposal or reply:
 1. Overview of your approach to designing interactive, training
 2. Relevant examples or case studies showcasing past work with or nonprofit-oriented content
 3. Project timeline and estimated delivery dates
 4. Deliverables (storyboards, templates, assets, interactive elements, etc.)
 5. Cost estimate and preferred pricing model (hourly, flat rate, milestone-based)
 6. Options for revisions and post-launch support
 ________________________________________
 📆 Timeline &amp; Contact
 Please let me know:
 • When I can expect to receive your full quote and draft scope of work
 • If you need additional information about our or audience
 Thank you for considering this opportunity. I look forward to the possibility of collaborating.
 Warm regards,
 Lee Ann Rodriguez</t>
  </si>
  <si>
    <t>Development and Content Creation for AI</t>
  </si>
  <si>
    <t>We are seeking a talented individual to assist in building a comprehensive on artificial intelligence. The role involves creating engaging content as well as writing informative blog posts and persuasive website copy. The ideal candidate will have a strong understanding of AI concepts and the ability to convey complex information in an easily digestible manner. If you are passionate about AI and skilled in writing, we would love to hear from you!</t>
  </si>
  <si>
    <t>Digital Creation Expert Needed for Branding Mastery</t>
  </si>
  <si>
    <t>We are seeking a talented individual to assist in the comprehensive creation of digital focused on branding expertise. The ideal candidate will handle the entire A to Z process, including video editing and copywriting, to ensure high-quality educational content. If you possess a creative flair and a deep understanding of branding, this is the perfect opportunity to showcase your skills. 
 The structure of the digital is clear. It is what I have been teaching my clients for a few years now. 90% of the content is written in draft. Need you to convert the material into video scripts. I will record the videos in NL. You will edit the videos. And make sure the is created in our Kajabi account. 
 Join us in shaping impactful learning experiences that resonate with our audience.</t>
  </si>
  <si>
    <t>Creating in Canvas and Brightspace</t>
  </si>
  <si>
    <t>Hello!
 I am a college professor. I need to develop several for the Fall semester. I have the all of the content (readings/assignments/videos) etc, and needs someone to help me design the in the LMS system.
 Is this something you can do?</t>
  </si>
  <si>
    <t>Kajabi Quiz Upload Specialist</t>
  </si>
  <si>
    <t>I need 4 quizzes added between modules in my Kajabi . I have the quiz files ready. 
 Our budget for this at this time is $10 and we're looking to work with an experienced freelancer.
 If this describes you, drop your proposal.</t>
  </si>
  <si>
    <t>for Videos (Clear, Engaging, Conversational Style)</t>
  </si>
  <si>
    <t>Iâ€™m developing an and need a talented scriptwriter to craft engaging, clear, and learner-focused video scripts. The tone should be educational but friendly something that keeps viewers focused and makes complex topics easy to understand.
  topic: Time Management 
 What I need:
 Scripting for 10 video lessons
 Approx. 5 minutes per lesson
 Optional slide cues or speaker notes
 Intro and outro scripts for the</t>
  </si>
  <si>
    <t>Real Estate Development Specialist Needed</t>
  </si>
  <si>
    <t>I am seeking a skilled professional to help develop a comprehensive Real Estate . The ideal candidate will have experience in design and a strong understanding of real estate principles. Responsibilities include creating content, structuring modules, and incorporating engaging teaching methods. If you are passionate about education and real estate, I would love to collaborate with you to bring this to life.</t>
  </si>
  <si>
    <t>for Videos</t>
  </si>
  <si>
    <t>VA Wanted: Enhance &amp; Launch AI-Based on Google Reviews &amp; Hotel Reputation</t>
  </si>
  <si>
    <t>We are building a **short video-based training series for hotel owners in the USA** under the **Hotel Vikas University** brand. Content is AI-generated and needs a skilled **Virtual Assistant or Support Specialist** to polish and publish.
 ðŸ“˜ Current Topic:
 **â€œGoogle Reviews &amp; Reputation Management for Hotel Ownersâ€_x009d_**
  length: **25â€“40 minutes**
 Focus: Step-by-step guide to improving hotel reviews, responding to guest feedback, and building a strong reputation using easy templates and best practices.
 ðŸ§© Your Role (Tasks):
 You will take the AI-generated draft and:
 1. Review and improve the script and flow
 2. Organize it into **5â€“7 short video-based lesson segments**
 3. Create supporting content (slides, PDF notes, and 1 short quiz)
 4. Upload and configure the using **Thinkific** (access will be given)
 5. Set up layout, navigation, and a basic completion certificate
  âœ… Requirements:
 * Experience using **Thinkific**, **Teachable**, or similar platforms
 * Skilled in editing AI-generated content and making it easy to follow
 * Comfortable with **Google Slides**, **Canva**, or similar tools
 * Able to meet a **7â€“10 day turnaround**
 * Good organization and communication skills
 ðŸ’° Payment:
 * **Fixed rate: USD 100**
 * **Bonus:** We have **10+ more ** coming up â€” weâ€™ll prioritize you based on the quality of your first delivery.
 ðŸ“© To Apply:
 Please include the following in your proposal:
 1. Links or samples of 1â€“2 e- or learning materials youâ€™ve created
 2. Your preferred tools (Thinkific, Slides, Canva, etc.)
 3. A short explanation of how you improve AI-generated scripts
 4. Confirm you can deliver the first in **7â€“10 days**</t>
  </si>
  <si>
    <t>creating project</t>
  </si>
  <si>
    <t>It's maybe 10 to 15 videos, so you just wanna edit and give me back.Whatever pay is there , I can pay</t>
  </si>
  <si>
    <t>Expert Needed for Creation for Community</t>
  </si>
  <si>
    <t>We are looking for an experienced and highly skilled to help us bring our educational vision to life. Our project involves the end-to-end creation processâ€”from strategy to production to uploading on our learning platform and engaging with our growing community.
 The ideal should have a proven track record in development, curriculum design, and content production. You must be passionate about education, community-building, and delivering engaging and impactful content that truly connects with learners.
 Key Responsibilities:
 -Design and structure comprehensive content tailored to our audience
 -Collaborate on video scripts, slide decks, quizzes, and assignments as part of the 
 -Ensure all content is clear, engaging, and educationally sound
 -Upload and optimize content on our LMS
 -Foster participation and interaction within the community
 -Provide guidance and recommendations to grow and manage our community
 We expect the to understand best practices in digital learning and to be able to create content that not only teaches but encourages community interaction. You will also be responsible for evaluating feedback from our community to continuously improve the experience.
 This is a great opportunity to work with a team that values high-quality experiences and dynamic content. If you're an who thrives in an community-focused environment and loves seeing your content positively impact others, weâ€™d love to hear from you.
 Apply today and be part of a project that makes a difference through powerful delivery and authentic community engagement.</t>
  </si>
  <si>
    <t>Freelance Video for Instructional YouTube Videos</t>
  </si>
  <si>
    <t>We are seeking a talented and experienced freelance video to produce a series of instructional YouTube videos for our product, Shelf Planner. 
 The ideal candidate will have a knack for creating engaging, clear, and concise instructional content that adheres to Shelf Planner's corporate identity and speaks to our key customer persona: small, independent retailers looking to improve their business.
 Key Responsibilities:
 Video Creation:
 Develop and produce 3 instructional videos, each with a maximum length of 5 minutes.
 Ensure the videos are engaging, informative, easy to follow, and aligned with Shelf Planner's corporate identity.
 Tailor content to resonate with small, independent retailers.
 Voice Over:
 Provide a professional voice-over in native English for all videos.
 Ensure clear and effective communication of instructions and information, tailored to our target audience.
 Product Demonstration:
 Showcase the features and functionalities of Shelf Planner within the videos.
 Work closely with our team to receive training and introduction to the product to accurately represent its capabilities in a manner that appeals to our key customer persona.
 Requirements:
 Proven experience in creating instructional or tutorial videos.
 Strong portfolio showcasing previous video projects.
 Excellent command of the English language, both written and spoken.
 Ability to present complex information in an easy-to-understand format, tailored to small business owners.
 Proficiency in video editing software and tools.
 Attention to detail and commitment to delivering high-quality work that aligns with corporate identity guidelines.
 Availability to collaborate with our team for product training and feedback.
 Deliverables:
 Three high-quality instructional videos, each up to 5 minutes in length, adhering to Shelf Planner's corporate identity.
 All raw and edited video files, along with any additional assets used in the videos.
 Final videos delivered in the required format for YouTube upload.
 Budget:
 Please provide your quote for the entire project, including video creation and voice-over services.
 How to Apply:
 Submit your proposal with examples of your previous work.
 Include a brief overview of your approach to this project and how you plan to tailor the content to our key customer persona.
 Provide your estimated timeline and budget.
 We look forward to collaborating with a creative and professional video to bring our instructional videos to life</t>
  </si>
  <si>
    <t>Create Interactive</t>
  </si>
  <si>
    <t>Description:
 I’m looking for a talented designer/developer to help bring my to life. The core content, lesson scripts, and module structure are already completed — now I need someone to transform it into a professional, interactive learning experience.
 ✅ What I’ve Already Done:
 All content is written
 Scripts and lesson flows are mapped out
 Slides are roughly outlined with key topics
 Module PDFs contain supporting details not yet fully integrated
 P.S. The modules are currently provided as PDF files separate to the lesson slides/script to avoid overwhelming the slides or lessons with too much content. However, I’m flexible — if you'd prefer to incorporate everything into the structure, I'm happy to adapt.
 🛠️ What I Need You to Do:
 Visually design and enhance the slides (make them clean, professional, and engaging)
 Improve lesson flow and layout where needed
 Pull additional information from the module PDFs into the lessons/slides/scripts for clarity
 Make the more interactive and informative with:
 - Video content (welcome/conclusion/explainer)
 - Voiceovers or narration (optional)
 - images
 - Animations, if possible
 Create or enhance quizzes at the end of each module
 Combine all module PDFs into one student-friendly handbook
 Prepare the full package so it's ready for upload to platforms like Thinkific, Teachable, or Whop
 🎯 Important Notes:
 I do not need new content written — but I welcome your improvements and suggestions
 I want to keep the clean, digestible, and learner-friendly</t>
  </si>
  <si>
    <t>Mighty Networks Setup &amp; Creation Expert Needed</t>
  </si>
  <si>
    <t>We are seeking an experienced freelancer to help us set up a Mighty Networks platform and create engaging . The ideal candidate will have a proven track record in configuring Mighty Networks, designing user-friendly structures, and incorporating multimedia content. This is a great opportunity to utilize your skills in community building and educational content creation. If you have a passion for learning and experience with Mighty Networks, we would love to hear from you!</t>
  </si>
  <si>
    <t>Instructional Designer for Beauty and Brand Development</t>
  </si>
  <si>
    <t>We are seeking an experienced instructional designer with a strong background in beauty and brand creation. The ideal candidate will have expertise in curriculum design specifically for hair, color, and styling, along with proficiency in Kajabi. Your role will involve creating engaging learning materials and ensuring a seamless experience. If you have a passion for beauty education and possess the necessary skills to bring this to life, we would love to hear from you!</t>
  </si>
  <si>
    <t>Consultation for Training/Coaching Academy Development</t>
  </si>
  <si>
    <t>We are seeking an experienced consultant to assist us in building a training and coaching academy designed for our clients. The ideal candidate will have expertise in utilizing tools like Vyond or Synthesia to create engaging and effective training content. Initially we are seeking consultation on how to deploy a project like this. For example, what is the right platform? Can we create content internally or should we outsource? What platform to host and how do we charge and collect payments for the platform? With your insights, we can potentially move forward with implementing a plan for creation. 
 We are a CPA firm providing Bookkeeping, payroll and tax to our clients. The academy will be about delivering generalized content to our prospect and client regarding entrepreneurship, how taxes work and how to build a profitable asset. We currently have about 25 topics that we can easily see how it can be 100 or more.</t>
  </si>
  <si>
    <t>Urgent: Migration of Thinkific to Go High Level</t>
  </si>
  <si>
    <t>We are seeking an experienced freelancer to urgently assist in migrating our existing Thinkific content to Go High Level. This project requires someone who is well-versed in both platforms and can ensure a seamless transfer of materials, including videos, quizzes, and student data. Attention to detail is crucial, as we want to maintain the integrity of our structure and user experience throughout the migration process. If you have a proven track record in educational platform migrations, we want to hear from you!</t>
  </si>
  <si>
    <t>Instructional Designer Needed: Professional Financial Certification Program</t>
  </si>
  <si>
    <t>INSTRUCTIONAL DESIGNER NEEDED: Professional Financial Certification Program
 PROJECT OVERVIEW
 We're creating a professional certification program for financial coaches and advisors. We need an experienced instructional designer to help transform our subject matter expertise into a world-class learning experience.
 WHAT YOU'LL DO
 - Content Creation &amp; Enhancement: Collaborate with our subject matter expert to create and refine scripts. This includes conducting content interviews to extract expertise, then writing comprehensive, clear, and engaging materials.
 - Learning Architecture: Structure content modules for optimal adult learning progression
 - Assessment Design: Create appropriate assessment methods for each learning objective
 - Project Leadership: Lead the certification development process from assessment through completion. You'll evaluate our current assets, identify gaps, create a project timeline with deadlines, and ensure we stay on track to launch
 - Brand Voice Mastery: Write in our established brand voice - approachable, empathetic, practical, and non-judgmental. Our audience values human-centered, real-world financial guidance over academic theory
 WHAT WE HAVE
 - Comprehensive outline and learning objectives
 - Subject matter experts with deep financial coaching expertise
 - Clear brand voice and target audience definition
 - Existing draft scripts for several lessons
 REQUIRED EXPERIENCE
 - Professional certification programs (not K-12 or traditional academic settings)
 - Adult learning and professional development background
 - Portfolio showing completed certification or professional training programs
 - Project management experience for certification program development
 - Brand voice adaptation - ability to write in different tones/styles to match client needs
 PROJECT DETAILS
 - Timeline: 3-4 months for initial program completion
 - Scope: Approximately 20-30 hours of certification content
 - Budget: $10,000 total project
 - Work Style: Collaborative
 - Confidentiality: Selected candidate will be required to sign an NDA
 WHAT MAKES THIS PROJECT UNIQUE
 You'll be the project lead, not just a contractor. We need someone who can take ownership, set deadlines, and guide us through the entire process while capturing our specific brand voice perfectly.
 TO APPLY, PLEASE INCLUDE:
 1. Portfolio examples of professional certification programs you've designed
 2. Brief description of your approach to transforming subject matter expert content
 3. Writing samples that demonstrate your ability to adapt tone and voice
 4. Your approach to project management and keeping certification development on track
 Ready to help us create something that will genuinely impact financial professionals and their clients? We'd love to hear from you!</t>
  </si>
  <si>
    <t>Video production freelancer for educational content</t>
  </si>
  <si>
    <t>Hey! We’re looking for a talented video production freelancer to bring our teacher training to life. We have content and draft scripts prepared, covering topics like classroom management, child psychology, and digital tools, and need 10-12 engaging, professionally edited videos (8-10 minutes each) for an e-learning platform. We'd love to see your portfolio and a brief proposal on how you’d approach this 4-6 week project. Excited to collaborate!</t>
  </si>
  <si>
    <t>&amp; Instructional Designer Needed | Curriculum &amp; eLearning Expert</t>
  </si>
  <si>
    <t>We are looking to hire a professional &amp; Instructional Designer with a strong background in curriculum development, eLearning content creation, and structuring. Our goal is to build a high-quality, engaging, and results-driven that can be launched on platforms like Teachable, Kajabi, Thinkific, Skool, or Mighty Networks. We want someone who can take our raw content ideas and transform them into a complete, structured that educates, engages, and converts.
  Ideal Candidate Has Experience In:
 Coaching, education, marketing, wellness, tech, business, or entrepreneurship niches
 Writing in a clear, instructional, and engaging tone
 Working independently and delivering high-quality content on time
  Tools You May Use:
 Kajabi, Teachable, Thinkific, Skool, Google Docs, Canva, Microsoft PowerPoint, Articulate, Captivate, Loom, Notion, Trello</t>
  </si>
  <si>
    <t>Digital Needed for Development</t>
  </si>
  <si>
    <t xml:space="preserve"> A Practical 2026 Guide in Using Skool for Real Estate Lending Sales Training</t>
  </si>
  <si>
    <t>We’re looking for an experienced digital to take our prepared materials and build a complete, professional-quality from start to finish.
 We’ve developed a structured with clearly defined modules and lessons. We have:
 -A complete, written script
 -Raw video files
 -A templated slide deck in Canva (to be finalized based on the script)
 The is designed for parents and caregivers, so a warm, clear, and supportive learner experience is essential. We’re looking for someone with a background in instructional design or e-learning development who can help us turn our assets into a high-quality that enhances learner engagement.
 You’ll bring everything together into a cohesive digital — from editing the video and finalizing slides to structuring and uploading it on our platform (likely ThriveCart Learn, though we’re open to your guidance).
 Your Role Will Include:
 -Reviewing and organizing raw video footage
 -Editing video to align with the script and slides (light to moderate editing: trimming, syncing, etc.)
 -Finalizing templated Canva slides using our script
 -Uploading and organizing all content into the platform
 -Incorporating multimedia elements thoughtfully to improve clarity and engagement
 -Ensuring modules and lessons are intuitive, polished, and easy to navigate
 -Offering input on flow or small tweaks to improve the learner experience
 Ideal Candidate:
 -Has experience creating full from raw assets
 -Skilled in instructional design and/or e-learning development
 -Comfortable with video editing and content assembly
 -Familiar with Canva and platforms like ThriveCart Learn, Teachable, Thinkific, or Kajabi --Strong eye for flow, clarity, and learner engagement
 -Able to work independently while maintaining clear communication
 Bonus: 
 -Experience with parenting, family education, or personal development content
 Timeline:
 We’re ready to get started immediately and would like to complete the within 10–14 days, depending on scope and your availability.
 To Apply:
 Please include:
 -A brief intro sharing your experience with creation
 -Examples or links to or digital learning projects you've worked on
 -Whether you’re comfortable finalizing slides in Canva
 -Your availability over the next two weeks
 Your rate (hourly or flat fee) and an estimate of hours needed
 Join us in delivering valuable knowledge to parents and families through a that’s thoughtful, supportive, and beautifully executed!</t>
  </si>
  <si>
    <t>Elearning Developer Needed for Micro SCORM</t>
  </si>
  <si>
    <t>https://www.theeduassist.com/blog/a-practical-2026-guide-in-skool-for-real-estate-lending-sales-training/</t>
  </si>
  <si>
    <t>Job Title:
 SCORM eLearning Developer Needed for 10 Micro- on Generative AI (Scripts Provided)
 â¸»
 Job Description:
 We are Ivy Professional School, a leading data science and AI training company, developing a series of self-paced micro-learning on Generative AI for corporate learners.
 Weâ€™re looking for a skilled eLearning developer to transform detailed scripts into 10 short, high-quality SCORM-compliant micro- (each 8â€“10 minutes in length).
 You will work from provided content (in Google Docs or Word format) and build interactive, well-designed modules using a SCORM-authoring tool of your choice.
 â¸»
 Scope of Work:
 â€¢ Convert 10 provided scripts into engaging eLearning modules
 â€¢ Build SCORM-compliant using tools like Articulate Rise, iSpring Suite, Adobe Captivate, or similar
 â€¢ Add relevant visuals, interactivity, transitions, and short quizzes
 â€¢ Ensure compatibility with SCORM 1.2 or SCORM 2004
 â€¢ Deliver both SCORM package files and editable source files
 â€¢ (Optional) Add AI voiceovers or stock-based animations (only if offered)
 â¸»
 Deliverables:
 â€¢ 10 SCORM-compliant .zip files ready for LMS upload
 â€¢ Editable source project files
 â€¢ 1â€“2 rounds of revisions based on feedback
 â¸»
 Requirements:
 â€¢ Proven experience developing SCORM-compliant content
 â€¢ Proficiency with at least one SCORM authoring tool
 â€¢ Strong instructional and visual design skills
 â€¢ Ability to work independently and deliver professionally
 â€¢ Portfolio or samples of similar work (micro- preferred)
 â¸»
 To Apply:
 Please include:
 â€¢ Your preferred authoring tool
 â€¢ Estimated timeline to complete all 10 modules
 â€¢ Your total project cost or per- cost
 â€¢ Links to relevant past work or portfolio
 We are looking to start immediately. Scripts will be shared upon finalization.</t>
  </si>
  <si>
    <t>Make a small webinar on how to join up and use my website</t>
  </si>
  <si>
    <t>want a small how to video and webinar made for how to join the website and the advantages of joining. Needs to explain why this is good for the customer business and get them to sign up.</t>
  </si>
  <si>
    <t>Instructional Designer &amp;</t>
  </si>
  <si>
    <t>We're seeking a creative and skilled individual to develop and deliver high-quality digital and comprehensive curriculum. You'll be instrumental in crafting content that students can easily comprehend in "bite-sized" formats, ensuring maximum engagement and retention.
 In this role, you will:
 Design and develop digital : Create engaging and effective learning modules, focusing on clear learning objectives and interactive elements.
 Craft comprehensive curriculum: Structure content logically and progressively to facilitate optimal student understanding.
 Create "bite-sized" content: Break down complex topics into easily digestible segments, utilizing various multimedia formats.
 Develop graphic design and branding elements: Design visually appealing modules, content, and portals that align with brand guidelines.
 Establish brand identities: Create unique and memorable brand identities for individual , including logos and visual styles.
 Produce supplementary resources: Design and develop workbooks, worksheets, and other valuable resources to enhance the learning experience.
 What you'll bring:
 Proven experience as an Instructional Designer or similar role, with a strong portfolio showcasing digital development.
 Demonstrated expertise in graphic design, with a keen eye for aesthetics and user experience.
 Experience in branding modules, content, and portals.
 Ability to create unique brand identities and logos for .
 Proficiency in developing supplementary learning materials such as workbooks and worksheets.
 Excellent communication and collaboration skills.
 A passion for creating engaging and effective learning experiences.
 If you're ready to make a significant impact on how learners interact with content and build a strong visual presence for our educational offerings, we encourage you to apply!</t>
  </si>
  <si>
    <t>Editor</t>
  </si>
  <si>
    <t>I have an called that I use for a learning tool when I teach. In the next month I need to make some edits. As it's been a while, I'd like to work with someone to re-teach me how to replace updated videos and worksheets or simply make the edits. 
 The that I want to work on is called MAKE DANCE YOUR BUSINESS on Teachable:
 https://make-the-arts-your-business.teachable.com/l/products?sortKey=recommended&amp;sortDirection=asc&amp;page=1
 Thank you!</t>
  </si>
  <si>
    <t>Move on Teachable to Stan Store</t>
  </si>
  <si>
    <t>I need help copying my that is already created and uploading into Stan Store. I am shutting down Teachable and moving to Stan Store. I need assitance coping the into the new platform. If you have extensive experience in Teachable and stan store it should take you less than an hour to download, copy, and paste everything into the new platform.</t>
  </si>
  <si>
    <t>Transform Book into Engaging on Scent Detection Dog Training</t>
  </si>
  <si>
    <t>I am seeking a professional to convert my 220-page book on training a specific type of scent detection dog into a comprehensive . The ideal candidate will have experience in creation, and instructional design. You will be responsible for structuring the content, creating engaging multimedia materials, and ensuring a smooth learning experience for students. If you have a knack for breaking down complex topics and a strong understanding of e-learning platforms, Iâ€™d love to hear from you!
 **Relevant Skills:**
 - Creation
 - Instructional Design
 - E-Learning Development
 - Multimedia Content Creation
 -</t>
  </si>
  <si>
    <t>Digital Learning Experience Designer (Articulate Rise 360 + Thinkific + Google Drive Expert)</t>
  </si>
  <si>
    <t>This $5,000 price is to create TEN virtual digital (might change).. please send in your best offer.. 
 Overview:
 Weâ€™re looking for a talented, experienced, and highly detail-oriented Digital Developer who can take pre-structured workshop content and transform it into interactive, youth-friendly, SCORM-compliant modules using Articulate Rise 360, integrated with Thinkific and Google Drive.
 Youâ€™ll be the lead designer and builder of a new digital library for our nationally recognized youth development program, Youth 2 Adult Success (YAS) â€” an in-demand curriculum that schools, nonprofits, and workforce programs will access through an licensing model.
 ________________________________________
 About Us:
 Earl Brown Education Consulting (EBEC) is an innovative education and workforce development firm that creates high-impact, real-world workshops for youth and young adults, especially those from urban, low-income communities. We are now scaling our impact by turning our flagship 16-module YAS curriculum into a fully digital, self-paced learning platform â€” and we need a high-level builder to make it happen.
 ________________________________________
 What You'll Do:
 You will be provided with:
 â€¢ A fully written page-by-page storyboard (slide-by-slide content, quizzes, activities, prompts)
 â€¢ A framework that outlines interactive elements (branching scenarios, simulations, drag-and-drop)
 â€¢ Developer implementation packets with all media assets, worksheet templates, file names, and Google Drive folder structures
 Your job is to:
 â€¢ Build the in Articulate Rise 360, following our structure exactly
 â€¢ Implement all interactive features using Riseâ€™s native tools (plus custom blocks if needed)
 â€¢ Integrate worksheet fields and reflection forms using Google Forms or embeddable smart forms â€” configured to auto-save user responses into designated Google Drive folders
 â€¢ Export the finished as a SCORM package and upload to Thinkific, ensuring functionality
 â€¢ Support basic testing to confirm proper user flow, engagement triggers, and saving behaviors
 ________________________________________
 Required Experience:
 â€¢ Expert-level Articulate Rise 360 builder (at least 2 years building multi-module digital )
 â€¢ Strong understanding of Thinkific LMS (or similar SCORM-compatible platforms)
 â€¢ Demonstrated ability to build interactive, mobile-responsive learning experiences
 â€¢ Experience embedding or integrating Google Drive + Google Forms into digital modules
 â€¢ Clear understanding of learning UX/UI, especially for youth learners (ages 15â€“22)
 ________________________________________
 Project Scope:
 We are beginning with a single pilot module:
 â€œLeadership Lab: Unleashing Your Inner Leaderâ€_x009d_
 (Storyboard is already written and ready to go.)
 If successful, we will contract you to build the remaining 15 workshop modules â€” each with similar structure and pre-written content.
 This is a long-term opportunity with recurring project work across our full digital catalog.
 ________________________________________
 Deliverables (For Each Workshop):
 â€¢ Fully functional Articulate Rise 360 module (exported SCORM format)
 â€¢ All interactive content built per instructions (flip cards, branching paths, reflection forms, quizzes)
 â€¢ Embedded Google Drive/Forms integration (for worksheet saving)
 â€¢ Uploaded and tested on Thinkific
 â€¢ Final link and file delivery
 ________________________________________
 Bonus Skills (Not Required, But Valued):
 â€¢ Ability to create custom blocks or enhanced interactivity in Articulate
 â€¢ Knowledge of Google Apps Script or middleware to enhance Google Drive saving automation
 â€¢ Experience with badging, certificates, and user tracking features
 â€¢ Familiarity with StoryBrand messaging or youth-centered curriculum
 ________________________________________
 How to Apply:
 Please submit:
 â€¢ Portfolio links to at least 2 Articulate Rise modules youâ€™ve built
 â€¢ Description of your experience with Thinkific and Google Drive integration
 â€¢ Your estimated rate for this first module (flat or hourly)
 â€¢ Availability to start and estimated turnaround time</t>
  </si>
  <si>
    <t>https://www.theeduassist.com/blog/building-womens-health-elearning-funnel-in-2026-stepwise-using-ghl/</t>
  </si>
  <si>
    <t>Curriculum Development for Film Production</t>
  </si>
  <si>
    <t>We are seeking a creative and organized freelancer to assist in building a comprehensive curriculum for an independent film production . The ideal candidate will have experience in higher education and a passion for film. You will help structure lesson plans, develop teaching materials, and incorporate interactive activities. This is a great opportunity to shape the learning experience for aspiring filmmakers and contribute to a unique educational offering.</t>
  </si>
  <si>
    <t>Setup &amp; Tracking</t>
  </si>
  <si>
    <t>https://lnkd.in/p/dqmgg9US</t>
  </si>
  <si>
    <t>I am looking for someone talented to overlook and track training we are looking to publish on Thinkific and Udemy. are designed on our end. Need an assistant to list and keep track.</t>
  </si>
  <si>
    <t>Ecommerce Beginners Development</t>
  </si>
  <si>
    <t>Iâ€™m looking for an experienced designer to develop a 3 hour beginners e-commerce concepts . The should cover essential topics such as customer acquisition and retention concepts, Shopify setup best practices, fulfilment processes, and customer service best practice. The aim is to equip beginners with a fundamental understanding of whatâ€™s involved in running an business through Shopify. If you have expertise in ecommerce design, Iâ€™d would love to hear from you!</t>
  </si>
  <si>
    <t>On camera instructor</t>
  </si>
  <si>
    <t>we're looking for on camera instructors
 graphic design tools[AI canva and video editing]
 requirements:
 native or fluent english speakers
 confident on camera
 strong presentation skills
 background in graphic design
 previous teaching or mentoring experience
 ability to create a full package</t>
  </si>
  <si>
    <t>On camera instructors</t>
  </si>
  <si>
    <t>we're looking for on camera instructors
 digital marketing foundations 
 requirements:
 native or fluent english speakers
 confident on camera
 strong presentation skills
 background in digital marketing (social media,SEO, paid ads,content)
 previous teaching or mentoring experience
 ability to create a full package</t>
  </si>
  <si>
    <t>Study E-learning Design Mistakes That Prevents Retention Rate of the Learner</t>
  </si>
  <si>
    <t>Weâ€™re looking for an experienced digital to take our prepared materials and build a complete, professional-quality from start to finish.
 Weâ€™ve developed a structured with clearly defined modules and lessons. We have:
 -A complete, written script
 -Raw video files
 -A templated slide deck in Canva (to be finalized based on the script)
 The is designed for parents and caregivers, so a warm, clear, and supportive learner experience is essential. Weâ€™re looking for someone with a background in instructional design or e-learning development who can help us turn our assets into a high-quality that enhances learner engagement.
 Youâ€™ll bring everything together into a cohesive digital â€” from editing the video and finalizing slides to structuring and uploading it on our platform (likely ThriveCart Learn, though weâ€™re open to your guidance).
 Your Role Will Include:
 -Reviewing and organizing raw video footage
 -Editing video to align with the script and slides (light to moderate editing: trimming, syncing, etc.)
 -Finalizing templated Canva slides using our script
 -Uploading and organizing all content into the platform
 -Incorporating multimedia elements thoughtfully to improve clarity and engagement
 -Ensuring modules and lessons are intuitive, polished, and easy to navigate
 -Offering input on flow or small tweaks to improve the learner experience
 Ideal Candidate:
 -Has experience creating full from raw assets
 -Skilled in instructional design and/or e-learning development
 -Comfortable with video editing and content assembly
 -Familiar with Canva and platforms like ThriveCart Learn, Teachable, Thinkific, or Kajabi --Strong eye for flow, clarity, and learner engagement
 -Able to work independently while maintaining clear communication
 Bonus: 
 -Experience with parenting, family education, or personal development content
 Timeline:
 Weâ€™re ready to get started immediately and would like to complete the within 10â€“14 days, depending on scope and your availability.
 To Apply:
 Please include:
 -A brief intro sharing your experience with creation
 -Examples or links to or digital learning projects you've worked on
 -Whether youâ€™re comfortable finalizing slides in Canva
 -Your availability over the next two weeks
 Your rate (hourly or flat fee) and an estimate of hours needed
 Join us in delivering valuable knowledge to parents and families through a thatâ€™s thoughtful, supportive, and beautifully executed!</t>
  </si>
  <si>
    <t>Digital Developer â€“ Parent &amp; Athlete Readiness Program</t>
  </si>
  <si>
    <t>https://www.theeduassist.com/blog/study-e-learning-design-mistakes-that-prevents-retention-rate-of-the-learner/</t>
  </si>
  <si>
    <t>We are seeking a freelance digital developer to design a comprehensive education program for both parents and student-athletes (ages 13â€“18). The will focus on life skills, mental wellness, financial literacy (including NIL education), and balancing academics with sports.
 A key feature of the is a personality traits assessment at the beginning to help participants understand their strengths and learning styles. Experience with AI-powered tools such as Perplexity.ai, Claude, and Gamma is required to enhance research, content generation, and presentation.
 Responsibilities:
 Design and structure a 6â€“8 module digital with content for both parents and athletes.
 Build an introductory personality assessment to set personalized learning paths.
 Use AI tools (Perplexity.ai, Claude, Gamma) to assist in content development, interactive activities, and design.
 Develop engaging lessons, quizzes, and downloadable resources (e.g., family playbooks, templates).
 Integrate materials into e-learning platforms like Teachable, Thinkific, or Kajabi.
 Requirements:
 Proven experience creating interactive (portfolio required).
 Proficiency with Perplexity.ai, Claude, and Gamma for AI-powered creation.****
 Knowledge of personality assessments and educational content design.
 Ability to develop content for both teens and parents that is motivational and accessible.
 Preferred Skills:
 Curriculum design for sports, life skills, or family programs.
 Expertise with AI-driven storytelling and content visualization.
 Familiarity with NIL rules, mental health, and athlete development topics.
 Project Scope &amp; Duration:
 Deliverables: A fully built, ready-to-launch (6â€“8 modules) with an introductory personality assessment, quizzes, and downloadable family resources.
 Timeline: Approx. 6â€“8 weeks.
 Budget: Open to proposals based on experience and deliverables.</t>
  </si>
  <si>
    <t>Project Overview
 We're looking for an exceptional freelancer to co-create a groundbreaking that helps people discover and embody their unique dharma (life purpose) while addressing the global meta-crisis. This isn't just another self-help â€”it's a transformational journey that bridges individual awakening with collective healing.
 More information see in the attached pdf</t>
  </si>
  <si>
    <t>consultant</t>
  </si>
  <si>
    <t>I want to develop an but want someone that already launched their own from 0 and did not have an audience at all.
 Need guidance on setup, launch preparations, etc.
 I know people use circle or http://skool.com is that the best way to do it to get traction?
 When bidding tell me how many toes you have on your left foot so I know you read this and understand and hopefully you are not AI bidding this.</t>
  </si>
  <si>
    <t>https://lnkd.in/p/dZrqDhjz</t>
  </si>
  <si>
    <t>Description:
 Iâ€™m looking for a talented designer/developer to help bring my to life. The core content, lesson scripts, and module structure are already completed â€” now I need someone to transform it into a professional, interactive learning experience.
 âœ… What Iâ€™ve Already Done:
 All content is written
 Scripts and lesson flows are mapped out
 Slides are roughly outlined with key topics
 Module PDFs contain supporting details not yet fully integrated
 P.S. The modules are currently provided as PDF files separate to the lesson slides/script to avoid overwhelming the slides or lessons with too much content. However, Iâ€™m flexible â€” if you'd prefer to incorporate everything into the structure, I'm happy to adapt.
 ðŸ› ï¸_x008f_ What I Need You to Do:
 Visually design and enhance the slides (make them clean, professional, and engaging)
 Improve lesson flow and layout where needed
 Pull additional information from the module PDFs into the lessons/slides/scripts for clarity
 Make the more interactive and informative with:
 - Video content (welcome/conclusion/explainer)
 - Voiceovers or narration (optional)
 - images
 - Animations, if possible
 Create or enhance quizzes at the end of each module
 Combine all module PDFs into one student-friendly handbook
 Prepare the full package so it's ready for upload to platforms like Thinkific, Teachable, or Whop
 ðŸŽ¯ Important Notes:
 I do not need new content written â€” but I welcome your improvements and suggestions
 I want to keep the clean, digestible, and learner-friendly</t>
  </si>
  <si>
    <t>Instructional Designer/LMS Platform Improvement/ Design to maximise User Experience Learndash</t>
  </si>
  <si>
    <t>I am looking for a specialist to sell my , Paid to Pitch</t>
  </si>
  <si>
    <t>We are looking for a dedicated Selling Specialist to help market and sell our . Paid to Pitch is a high ticket that helps freelancers/entrepreneurs build a startup from home and get clients. Your primary responsibility will be to strategize and implement effective selling techniques to engage potential learners whether it's through email, social media, direct message, etc. Ideal candidates will have a solid understanding of selling platforms and possess strong communication skills. If you have a proven track record in promotion and know how to contribute, feel free to let us know! Market, market, market. SELL! SELL! SELL! Let's do it!</t>
  </si>
  <si>
    <t>Interactive Educational Creation</t>
  </si>
  <si>
    <t>We are seeking an experienced to develop engaging educational content. We are looking for more than just google slides content. The ideal candidate will outline the steps for creation while ensuring the material is interactive and learner-friendly. Your expertise in crafting compelling lessons and utilizing innovative teaching methodologies will be crucial. If you have a passion for education and a knack for making learning fun, we would love to hear from you!</t>
  </si>
  <si>
    <t>Create Training Modules for</t>
  </si>
  <si>
    <t>We are seeking a skilled individual to assist in creating training modules for an . All content has already been developed, and your role will be to transform this content into engaging and effective training modules. Strong attention to detail and instructional design experience are a must. If you have a passion for education and the ability to present information in an interactive manner, we would love to hear from you!</t>
  </si>
  <si>
    <t>Ongoing Support for Building DEI Mini- in Thinkific</t>
  </si>
  <si>
    <t>I’m an equity strategist and leadership coach with a library of recorded DEI , summits, and workbooks that I want to repurpose into a public collection of free mini- on Thinkific.
 This is a long-term, weekly or batch-based role. You’ll take pre-existing content — short videos and beautifully designed PDFs — and package them into simple, chapter-based mini- that are easy to share, access, and track.
 The first phase of this work focuses on a 6-module DEI . We’ll begin with Module 1: Sex, Pregnancy and Maternity, which includes 7 chapters. Later modules include Race, Sexual Orientation, Disability, Gender, Religion, and Socioeconomic Status. Each chapter includes 1–2 videos and a section of a workbook.
 Later, we’ll also repurpose a 12-video summit (with its own PDF), podcast episodes, and stand-alone resources. The goal is to release one to two mini- each week over the coming months.
 ✨ What You’ll Do
 Initial Setup (One-Time Tasks)
 Split the workbook PDF for Sex, Pregnancy and Maternity into 7 separate chapter PDFs
 Name each file using this format:
 M1C1_Sex_Pregnancy_Maternity_Chapter_1.pdf,
 M1C2_Sex_Pregnancy_Maternity_Chapter_2.pdf, etc.
 Check all embedded links in the PDFs:
 Confirm each video link is working and correctly matches the chapter content
 Update any broken or outdated links to the current Thinkific video, or remove as needed
 Upload PDFs and associated videos to a shared folder (Google Drive or Thinkific file library)
 Ongoing Weekly or Batch Work
 Each week (or in agreed-upon batches), you will:
 Create 1–2 new mini- in Thinkific using pre-organised content
 Each mini- includes:
 A chapter-specific PDF
 1–2 short videos (provided by me)
 A title (from the file name or based on content)
 A visual thumbnail (either provided or created in Canva using a quote or supplied image)
 Set the mini- to free and generate a public link
 Log the in a shared tracker (Airtable or Notion), including:
 Title, tags (e.g. Race, Faith, Gender), video links, publish status
 📌 Note: Each chapter already contains a reflection prompt inside the PDF — no new writing required.
 💻 Skills Required
 Comfortable using Thinkific or a similar platform (Kajabi, Teachable, Podia)
 Detail-focused — especially when checking video links or embedded materials
 Basic PDF handling (splitting, renaming, uploading)
 Fluent written English (for accurate naming and organisation)
 Familiarity with Canva or similar tools (to make simple thumbnails using templates)
 Experience with Airtable or Notion for content tracking (nice to have)
 ⏰ Time Commitment
 ~2–3 hours/week
 Weekly or fortnightly batches (depending on your availability)
 Project length: 6+ months
 Total planned content:
 35 chapters across 6 modules
 12 summit videos
 A small number of podcasts and additional resources
 💰 Rate
 This is well-structured, repeatable work. I’m open to:
 An hourly rate (~£15–20/hour), or
 A flat rate per mini- (~£15/)
 Please specify your preferred structure.</t>
  </si>
  <si>
    <t>Content Creation for Sales Training with Synthesia AI Avatars</t>
  </si>
  <si>
    <t>We are seeking a creative individual to assist in developing engaging content for our sales training website using Synthesia AI avatars. The ideal candidate will have experience in scriptwriting and familiarity with AI tools. You will be responsible for crafting compelling sales training modules that effectively convey key concepts and strategies. If you have a passion for education and technology, and can bring innovative ideas to the table, we would love to hear from you!</t>
  </si>
  <si>
    <t>Sales Setup for Workshops and Digital Content</t>
  </si>
  <si>
    <t>We are seeking a skilled freelancer to set up sales for our live in-person workshops, as well as our workshops and for multiple websites. We are seeking a single-platform solution. The ideal candidate will have experience with Kajabi or similar platforms to create a seamless single-platform experience. 
 Please Use Upwork For Responses
 More information here: https://docs.google.com/document/d/1A1IHoajXNbSwcfafSbLhIyDgZhMeMDUnX1M6FFsWYag/edit?usp=sharing</t>
  </si>
  <si>
    <t>Kajabi funnel Specialist</t>
  </si>
  <si>
    <t>We are seeking an experienced Instructional Designer and to help us design and develop a high-impact tailored for our target audience.
 The ideal candidate will be able to transform our ideas, outlines, or subject matter into a professionally structured, engaging, and learner-focused that will be hosted on platforms such as Kajabi</t>
  </si>
  <si>
    <t>e-Learning Designer &amp; Trainer – Emerging Leaders</t>
  </si>
  <si>
    <t>We are seeking an experienced trainer to conduct sessions for junior management development. The training will need to be designed around delivery in .5 hour sections with groups ranging from 2 to 10. the will cover various management topics tailored to enhance the skills of our existing junior management team (Supervisors &amp; Stepup Supervisors / Leading Hands. the topics will cover: Advanced Supervisory Skills
 Basic Safety Awareness
 Fatigue Management
 Incident Investigation
 Mental‑Health First Aid
 Mastering Communicating as a Leader
 Be More Assertive
 Problem‑Solving &amp; Decision‑Making
 Coaching &amp; Developing Employees
 Leading Safe Teams
 Basic Supervisor Training
 Ideal candidates will have a strong background in management training and a passion for empowering professionals. Please provide your proposed training topics vs ones identified, methodologies, and previous training experience in your application.</t>
  </si>
  <si>
    <t>Coaches Training Series Design</t>
  </si>
  <si>
    <t>We are looking for a creative and organized professional to assist in designing and developing an engaging training series for coaches. The ideal candidate will have experience in creation and a keen understanding of adult learning principles. You will work collaboratively to structure the content, create materials, and ensure a seamless learning experience. If you are passionate about empowering coaches and have the skills to bring this project to life, we want to hear from you!</t>
  </si>
  <si>
    <t>I’m looking for an experienced designer to develop a 3 hour beginners e-commerce concepts . The should cover essential topics such as customer acquisition and retention concepts, Shopify setup best practices, fulfilment processes, and customer service best practice. The aim is to equip beginners with a fundamental understanding of what’s involved in running an business through Shopify. If you have expertise in ecommerce design, I’d would love to hear from you!</t>
  </si>
  <si>
    <t>Help launch my business</t>
  </si>
  <si>
    <t>I have developed an training for small construction businesses to help them grow their profits and manage their business. 
 I have a sales funnel page created in full and the is complete. 
 I also have an Instagram page and a YouTube channel all ready to launch. 
 Unfortunately I am fully committed to full time work and I have had no time to launch the and start making money. 
 I need;
 Someone to build the Instagram page and following 
 Someone to create shorts from the and populate my YouTube channel to grow that following 
 Someone to generate leads and sell the</t>
  </si>
  <si>
    <t>Development Specialist Research &amp; Curriculum Creation for High-End Coaching Program</t>
  </si>
  <si>
    <t>I’m a PhD student, relationship and intimacy expert, and content building a premium coaching brand. I work at the intersection of psychology, neuroscience, relationships, and wealth mindset, and I want to create a world-class that is impactful, research-backed, and irresistible.
 I’m looking for a Development Specialist who can take my frameworks, research, and expertise and help turn them into a structured, high-converting .
 This role is for someone who thrives on deep research, understands modern learning psychology, and knows how to package ideas into engaging, marketable modules.</t>
  </si>
  <si>
    <t>Digital Developer – Parent &amp; Athlete Readiness Program</t>
  </si>
  <si>
    <t>We are seeking a freelance digital developer to design a comprehensive education program for both parents and student-athletes (ages 13–18). The will focus on life skills, mental wellness, financial literacy (including NIL education), and balancing academics with sports.
 A key feature of the is a personality traits assessment at the beginning to help participants understand their strengths and learning styles. Experience with AI-powered tools such as Perplexity.ai, Claude, and Gamma is required to enhance research, content generation, and presentation.
 Responsibilities:
 Design and structure a 6–8 module digital with content for both parents and athletes.
 Build an introductory personality assessment to set personalized learning paths.
 Use AI tools (Perplexity.ai, Claude, Gamma) to assist in content development, interactive activities, and design.
 Develop engaging lessons, quizzes, and downloadable resources (e.g., family playbooks, templates).
 Integrate materials into e-learning platforms like Teachable, Thinkific, or Kajabi.
 Requirements:
 Proven experience creating interactive (portfolio required).
 Proficiency with Perplexity.ai, Claude, and Gamma for AI-powered creation.****
 Knowledge of personality assessments and educational content design.
 Ability to develop content for both teens and parents that is motivational and accessible.
 Preferred Skills:
 Curriculum design for sports, life skills, or family programs.
 Expertise with AI-driven storytelling and content visualization.
 Familiarity with NIL rules, mental health, and athlete development topics.
 Project Scope &amp; Duration:
 Deliverables: A fully built, ready-to-launch (6–8 modules) with an introductory personality assessment, quizzes, and downloadable family resources.
 Timeline: Approx. 6–8 weeks.
 Budget: Open to proposals based on experience and deliverables.</t>
  </si>
  <si>
    <t>Skool Community &amp; Needed for Full Buildout</t>
  </si>
  <si>
    <t>https://www.theeduassist.com/blog/the-new-era-of-learning-development-you-can-try-today/</t>
  </si>
  <si>
    <t>We are seeking a highly experienced and skilled professional to lead the complete buildout of a new paid Skool community. This is a comprehensive project requiring expertise in community strategy, content creation, offer development, and engagement planning. We are looking for someone who has a proven track record of successfully launching and managing profitable Skool communities.
 Key Responsibilities:
 Offer Development &amp; Strategy:
 -Collaborate to define and refine a compelling paid offer for the Skool community, including pricing strategy and value proposition.
 - Develop clear pathways for member progression and upsells within the community.
 Skool Community Buildout:
 - Full setup and customization of the Skool platform, including group structure, modules, resources, and branding elements.
 - Implementation of all necessary integrations (e.g., payment gateways, email marketing platforms).
  Content Creation &amp; Structuring:
 - Develop and organize engaging content within the Skool platform (e.g., video outlines, written lessons, exercises, templates).
 - Ensure content is structured logically for optimal learning and member experience.
 - Note: We expect you to be able to refine, structure, and write/edit as needed.
 Email Marketing &amp; Automation:
 - Develop a series of onboarding emails to welcome new members and guide them through the community.
 - Create email sequences for ongoing engagement, promotions, and announcements.
 - Set up necessary automations for member lifecycle management.
 Onboarding Process Design:
 - Create a seamless and effective onboarding experience for new members, ensuring they quickly understand how to navigate and utilize the community.
 - Develop materials (e.g., welcome guide, introductory videos) to facilitate successful onboarding.
 Community Engagement &amp; Management Plan:
 - Develop a comprehensive plan for fostering active participation and a vibrant community culture (e.g., discussion prompts, event ideas, moderation guidelines).
 - Propose strategies for ongoing member retention and value delivery.
 Reporting &amp; Optimization:
 - Establish key metrics for community success and provide recommendations for ongoing optimization based on performance data.
 Required Experience &amp; Skills:
 - Demonstrable experience building and launching paid Skool communities. Please provide examples/case studies.
 - Proven success in creating and packaging compelling paid offers.
 - Strong understanding of design principles and adult learning methodologies.
 - Expertise in email marketing strategy and automation (e.g., ActiveCampaign, ConvertKit, Mailchimp).
 - Excellent communication and organizational skills.
 - Ability to work independently and manage multiple aspects of a project simultaneously.
 - Proactive, problem-solver with an eye for detail.
 - Experience with community engagement strategies and fostering interactions.
 Must complete application to be considered: https://api.mv3marketing.com/widget/survey/BkVM8LnyxjLIzB87rkEb</t>
  </si>
  <si>
    <t>Coaching Offer Development</t>
  </si>
  <si>
    <t>We are seeking an experienced freelancer to assist in building an coaching offer. The project involves creating sales funnels and ad campaigns specifically designed for a low ticket coaching offer. The ideal candidate should have a strong background in digital marketing and development. Your expertise will help us attract potential clients and streamline the sales process. If you are passionate about coaching and have a proven track record of successful funnel and ad creation, we would love to hear from you!</t>
  </si>
  <si>
    <t>Consultant Needed: Help Build Video Flow &amp; Module Template for Climbing Strength</t>
  </si>
  <si>
    <t>I’m developing a video-based to help climbers improve their strength. I've already filmed all the exercise demonstrations and now need support to take the to the next level.
 I'm looking for a consultant with experience in video production and design (ideally in fitness, sports, or climbing) to help me with the following:
 * Design a template for one complete module (that I can then replicate for others)
 * Guide the storytelling flow: how to integrate voiceover, instructional overlays, and possibly talking-head segments alongside the exercise clips
 * Help shape a smooth editing workflow and production strategy
 * Advise on structure, pacing, and content layering to keep the material clear and engaging
 * Optional but valuable: input on basic branding, motion graphics, and how to visually differentiate segments
 The goal is to collaborate on one polished module together. Once we’ve finalized a format, I’ll take over producing the remaining modules using that same framework.
 If you’ve worked on fitness, climbing, or athletic training programs — especially ones involving video instruction — I’d love to hear from you.
 🛠️ Skills I'm Looking For:
 * production / eLearning design
 * Video editing workflow (Adobe Premiere)
 * Visual storytelling
 * Bonus: familiarity with climbing or performance training</t>
  </si>
  <si>
    <t>Kajabi Setup and Content Upload Assistance</t>
  </si>
  <si>
    <t>We are seeking a skilled freelancer to assist with the final setup of our Kajabi platform and to upload content efficiently. The ideal candidate will have experience with Kajabi and a strong understanding of creation and management. Your role will involve configuring settings, organizing materials, and ensuring everything is ready for launch, including funnels and automations. If you have a keen eye for detail and are passionate about helping others succeed in their , we want to hear from you!</t>
  </si>
  <si>
    <t>https://lnkd.in/p/dJK3y8cH</t>
  </si>
  <si>
    <t>System.io Setup --- Complete 3- Tier Mentorship Program</t>
  </si>
  <si>
    <t>Job Title:
 Systeme.io Setup – Complete 3-Tier Mentorship Program
 Description:
 I’m launching the T.A.M.L. Mentorship Program and need a Systeme.io expert to set up a 3-tier structure using video and PDF content I’ve already created. I’ll provide organized assets and branding details.
 Deliverables:
 Uploading and structuring three :
 Tier 1 ($99 / 2 weeks)
 Tier 2 ($399 / 4 weeks)
 Tier 3 ($999+ / 8 weeks)
 Inserting all videos and PDF workbooks per module
 Creating sales funnels for each tier (sales page, checkout, thank-you)
 Embedding download links for each PDF
 Applying consistent branding (logo, colors, fonts)
 Basic automation setup (welcome access email, onboarding flow)
 Budget: $250
 Please provide:
 Samples of prior Systeme.io projects
 Estimated turnaround timeframe
 A short outline of how you'd handle the work</t>
  </si>
  <si>
    <t>Video Creation Specialist Needed</t>
  </si>
  <si>
    <t>I am looking for an experienced professional to develop a comprehensive video for my audience. The ideal candidate will possess a strong background in instructional design, video production, and content creation. You will be tasked with structuring the , creating engaging content, and producing high-quality video materials. If you have a passion for educating others and the technical skills to create standout video lessons, I would love to hear from you!</t>
  </si>
  <si>
    <t>&amp; AI Voice Customer Agent Setup</t>
  </si>
  <si>
    <t>We are seeking a skilled freelancer to develop engaging training and modules for employee onboarding, specifically focusing on HR-related topics and employee training videos for swim and fitness club. Additionally, the candidate will be responsible for creating training videos and setting up an AI voice customer agent to enhance our onboarding experience as well as create a customer AI voice customer agent for our customers. The ideal candidate will have experience in instructional design and familiarity with AI technologies. Please provide samples of previous work in similar areas.</t>
  </si>
  <si>
    <t>Growth / Marketing Manager for Business</t>
  </si>
  <si>
    <t>Part-Time Growth Manager – Marketing Manager for Successful Business . Initiative, Management &amp; Delivery
 Job Description:
 My name is Laurence. I run "Rowtons Training", an training business in operations and manufacturing management with thousands of monthly enrollments on Udemy/LinkedIn Learning.
 But we suck at marketing / selling them ourselves.
 I'm seeking proactive Growth Manager to take ownership of driving marketing execution.
 Contract Details:
 Hours: ~10–15 hrs/week
 Rate: $18–30/hr (depending on your skills and experience)
 Engagement: Seeking long-term, part-time role. We start with small paid projects to determine suitability and fit for the long-term role.
 What You’ll Do:
 Own and drive our marketing rhythm (Offer design, landing pages, YouTube, LinkedIn, email list building, funnel optimization)
 Work with my existing long-term freelancers (video editor, social media manager, Kajabi manager) to deliver results so I don't have to plan, manage, push marketing myself!
 Implement &amp; test lead magnets and nurture sequences using Kajabi.
 Report results with clear metrics and suggest improvements — then execute them.
 What You’re NOT Doing:
 You’re not just posting on social media or making graphics - I have team members who can do most of that.
 You’re not here to write strategy decks and walk away
 You’re not waiting for me to tell you what to do — you drive the delivery and results
 Requirements:
 Proven experience in growth marketing for , digital products, or small businesses
 Confident managing remote freelancers and content workflows
 Strong initiative — "you" move projects forward without waiting
 Analytical and results-focused (tracking KPIs, optimizing for impact)
 Excellent written English for polished content output (AI tools allowed for refinement)
 Essentials Checklist:
 1. English Language - Excellent spoken English - native fluency not required but C1 level at least, for easy video call communication.
 2. Long Term - Available for this to become a long term role of 10-15 hours / week for many many months. 
 3. Availability - You "don't" have a full-time job already and you are not seeking one. 
 4. Google Drive - this is how I manage all my files with you
 5. Video Calls - you are able to have occasional video calls with me. 
 6. Internet - Excellent , Reliable Internet
 7. Availability to start in the next week or two.
 Hiring Process:
 Cover letter
 Recorded video introductions
 Paid trial projects (real tasks , 2 x 2hrs)
 If successful → 1-month trial contract
 Then 3 month contract.
 Then I hope we work together for a very long time!
 How to Apply:
 Confirm the above checklist is all OK for you.
 Send a short note on why you’re a fit:
 1–2 examples of growth campaigns/funnels you’ve driven
 Your hourly rate &amp; availability
 A brief answer: “What’s 1 big and 1 small thing thing you’d do to improve the sales funnel on our website?”
 Extra info about me and Rowtons Training:
 My name is Laurence Gartside. I'm in the UK but often work from abroad. 
 I have run my business education / consulting business for 5 years.
 Over 140,000 students have enrolled in my on LinkedIn Learning and Udemy. 
 I also sell my on my own site - RowtonsTraining . This is powered by Kajabi.
 But I am not successful selling my own on my own site yet. This is your main task! Currently, we only sell ~2 month:( 
 I teach &amp; consult in business operations management / manufacturing management / supply chain/ inventory etc.
 The team is myself and 4 long-term, fully-remote, part-time freelancers. I am hoping you will join them!
 I mostly sell video training . That is the main business. But I also offer consulting services and am looking to develop more / e-books/ coaching programs and B2B offerings. 
 I have a YouTube with 11.5k subs and 7.5k followers on LinkedIn. (Laurence Gartside)
  I have someone post old, recycled content on them regularly but I am open to creating more with your direction.</t>
  </si>
  <si>
    <t>AI Education Video Creation with Synthesia</t>
  </si>
  <si>
    <t>We are seeking an experienced freelancer to assist in creating an engaging AI education using Synthesia. We have already developed the script for the and now need your expertise in transforming it into a visually appealing PowerPoint video. Your role will involve designing slides, incorporating visuals, and ensuring a seamless flow that aligns with our educational goals. If you have a creative flair and are familiar with Synthesia, we would love to see your portfolio and discuss how you can enhance our project.</t>
  </si>
  <si>
    <t>Guidance on 'How To' Content Creation</t>
  </si>
  <si>
    <t>We are seeking a creative content to develop engaging 'how to' guides across various topics. The ideal candidate should have a knack for simplifying complex concepts and presenting them in an easy-to-understand format. Your role will involve research, drafting, and editing instructional content that resonates with our audience. If you have a passion for teaching and a flair for writing, we would love to see your portfolio and discuss how you can contribute to our project!</t>
  </si>
  <si>
    <t>Content &amp; Social Media Manager for Promotion</t>
  </si>
  <si>
    <t>https://www.theeduassist.com/blog/how-to-create-professional-training-guides-with-microsoft-365/</t>
  </si>
  <si>
    <t>Description:
 Hi there! I’m an actress and public speaking coach launching a new brand called The Public Speaking Pro. I’ve just created an , and now I’m looking for a creative, reliable content editor and social media manager to help me grow daily on TikTok, YouTube Shorts, and Instagram Reels — with the ultimate goal of selling my and building a steady stream of passive income.
 I already have a full library of beautiful, high-quality footage that’s ready to be transformed into short-form video content. I need someone who can turn that material into magnetic, scroll-stopping videos that inspire, educate, and convert.
 What I’m looking for:
 • Daily short-form videos (15–60 seconds)
 • Edited with engaging subtitles, light music, hooks, and polished transitions
 • Daily Content posted to TikTok, YouTube Shorts, and Instagram Reels
 • Captions that match my brand voice — elegant, warm, fun, and clear
 • A smart understanding of how to drive traffic to my sales page
 • An ongoing collaborator who can batch weekly content and stay aligned with brand goals
 This brand is all about helping people speak with style, presence, and confidence. If you get excited about making content that actually helps people and also sells, this is a great fit.
 Ideal if you:
 • Have experience growing accounts for personal brands, coaches, or educators
 • Know how to hook attention in 1–2 seconds and keep it
 • Can create content that feels authentic but polished
 • Have a basic understanding of sales funnels or content that converts
 • Bonus: familiarity with Kajabi or other platforms
 This is an ongoing role with potential for growth. My goal is to grow a community, sell my consistently, and generate passive income through beautiful, impactful content.
 To apply:
 Please send 2–3 short-form video samples (Reels, TikToks, or Shorts) you've edited — especially anything related to coaching, education, or personal branding. Let me know how you like to work (batching, scheduling, caption writing, etc.) and what your rates are for ongoing content creation.</t>
  </si>
  <si>
    <t>Youth Entrepreneurship Content Development</t>
  </si>
  <si>
    <t>We are seeking a creative content developer to design engaging and educational materials for a youth entrepreneurship . The ideal candidate will create interactive activities, such as coloring pages, worksheets, and lessons that make learning about entrepreneurship fun and accessible for young learners. If you have a passion for education and the ability to craft captivating content, we would love to hear from you!</t>
  </si>
  <si>
    <t>Kajabi Specialist</t>
  </si>
  <si>
    <t>I’m looking for a skilled and detail-oriented Kajabi Specialist to help me optimize my digital on Kajabi platform. I can see you understand Kajabi ecosystem inside and out from your reviews. I need help with structuring</t>
  </si>
  <si>
    <t>LearnWorlds Platform Expert Needed - for Top 1% 💎 Upwork Partner</t>
  </si>
  <si>
    <t>With over $2,100,000 spent on Upwork over 12 years and a 4.8-star rating, FCF is a 28-year young strategic flight information products company.
 We're getting close to launching an extensive set of highly innovative micro- and looking for a high-energy lover.
 Project Overview:
 I'm launching a comprehensive micro- program and considering using LearnWorlds, and need an experienced platform expert to guide me through understanding the platform's creation capabilities and nuanced options. This is an opportunity for someone who knows LearnWorlds inside and out.
 Important: I'm focused explicitly on creation and content delivery features - NOT marketing features, as I'll be handling marketing through other channels and on Webflow.
 What I Need
 - Platform Walkthrough: Comprehensive tour of all creation features and functionality options
 - Best Practices Tips and Tricks: Learn proven strategies for creating engaging, high-quality on LearnWorlds
 - Technical Guidance: Understanding all content types, assessment options, and interactive element options
 - Optimization Tips: How to structure for maximum student engagement and completion rates
 - Advanced Features: Certificates, drip content, prerequisites, and learning path options
 Specific Areas of Focus:
  Architecture
 - structure options / best practices
 - Module and lesson organization options
 - Learning path creation options
 - Prerequisites and sequencing options
 Student Engagement Features
 - Quizzes and assessment options
 - Assignments and project options
 - Discussion forum options
 - Gamification element options
 - Progress tracking options
 - Mobile learning experience options
 Ideal Candidate Profile
 Must-Have Qualifications:
 - Proven LearnWorlds options expertise with at least 2+ years of hands-on experience
 - Portfolio of successful created on LearnWorlds platform
 - Strong communication skills - able to explain complex features and options simply
 - Available for screen-sharing sessions to demonstrate features and options in real-time
 - Experience with design best practices, not just technical knowledge
 - Solid understanding of LearnWorlds AI assistant options and potential power
 The position might be long-term if we ultimately choose LearnWorlds.
 Our core business values:
 - Transparency 
 - Being Deliberate
 - Working Iteratively
 - Being Iconoclastic
 - Getting the Best Possible</t>
  </si>
  <si>
    <t>Need quick help to setup Teachable / community and integrate with stripe / GHL funnel</t>
  </si>
  <si>
    <t>https://lnkd.in/p/dSW4qBYD</t>
  </si>
  <si>
    <t>Hello! I am selling a 12 week . The funnel is setup through Go High Level and so are the stripe products setup as well. 
 I have decided to host the on Teachable. I will give you the outline of the 12 week (I will be adding to the each week) along with a welcome message with immediately accessible materials so new customers have access to that. So I'd like that set up and ready to go. 
 WHAT I NEED THE MOST HELP WITH
 The 12 week I'm selling has a few different pricing tiers. 
 * A "Fast Action Bonus" pricing tier for $997
 * Standard pricing tier for $1,097
 * Post-deadline pricing tier for $1,297
 Each pricing tier also has the option to pay in installments of 3 months or 6 months. 
 But they ALL get access to the same 12 week . I need somebody to help automate this process, so basically make sure that people who buy whichever tier / plan get access to Teachable seamlessly and have a fulfillment email sent to them. 
 THE NEXT THING IS COMMUNITY:
 People who buy the "Fast Action" bonus get 3 months free of VIP Coaching Group access. So basically they can ask questions, get answers, get help...etc. 
 Those who take advantage of the "standard" offer get 1 month free. 
 After that, they are charged $99 a month if they want to continue as part of the group. 
 Everybody who takes other pricing tiers do not get free access to the group. If they want access they have to pay $99. 
 So what I need is to create a community on Teachable, have it connected with the , and ensure that access is pay-gated for certain members, while other members get access and are then charged monthly after a certain point until they cancel. 
 Hope this all makes sense. 
 I'm on a tight deadline for this unfortunately and would love to have it finished by Tuesday evening EST.</t>
  </si>
  <si>
    <t>Build 2 in GHL</t>
  </si>
  <si>
    <t>I have 2 currently in Teachable - one is a small and one is a longer program. From my understanding, the smaller would be the Sprint in GHL and the longer one would be the Marathon.
 I want to have everything set up in GHL. It seems pretty straightforward to upload all my materials such as video lessons, worksheets, label the modules/sections correctly etc from what's in Teachable to GHL.
 If you have experience in this, I can pay a flat rate between $25 -$30 for you to build these 2 for me. Please only apply if you have a experience/can quickly learn and are agreeable to this pay rate.</t>
  </si>
  <si>
    <t>Create a Complete From Raw Videos (Quizzes, PDFs, Certificate, Password Access)</t>
  </si>
  <si>
    <t>I’m looking for a skilled or instructional designer to take 8 weeks of recorded video content (each video is ~1 hour) and turn it into a high-quality that looks clean, professional, and secure.
 🧩 What I Have:
 8 long-form video trainings (ready to go)
 PDFs, lesson notes, and supplemental resources
 My website: www.sergedidenko.com
 Vision for the : motivational + sales mastery with real transformation
 ✅ What I Need You to Do:
 Upload, organize, and format the using a platform (Teachable, Thinkific, Kajabi, or similar — open to your suggestion)
 Create quizzes after each module to boost retention
 Set up a certificate of completion
 Build a secure login/password-protected experience
 Create a clean, modern layout that fits my personal brand
 Optional but preferred: add light design to the PDFs (headers, clean formatting)
 Integrate the with my existing website or provide a simple branded landing page
 🧑‍🎓 Ideal Candidate:
 Has successfully built full before
 Can recommend the best platform for my goals (monetization, user tracking, low cost)
 Understands branding and user experience
 Communicates clearly and can start ASAP
 📦 Deliverables:
 Fully built, functioning with all 8 modules uploaded
 Quizzes and PDFs uploaded and formatted
 Gated student access (email/password login)
 Branded certificate of completion
 Simple way for me to update videos or materials in the future
 💰 Budget: Open to flat rate or hourly — let me know your recommendation
 ⏰ Timeline: Ideally within 2–3 weeks max
 To Apply:
 Send a quick message with:
 A sample of a you’ve built
 What platform you'd recommend and why
 Estimated cost + timeline
 Let’s build something amazing.</t>
  </si>
  <si>
    <t>Curriculum &amp; Content Production Assistant (AI Implementation )</t>
  </si>
  <si>
    <t>Overview:
 We’re building a premium, scenario-based that teaches small business owners how to implement AI automation using tools like Zapier, n8n, and Sintra.AI — no coding required.
 We’re looking for a detail-oriented, self-managed curriculum assistant who can take our design doc and help flesh out structured, easy-to-follow content for video lessons, worksheets, and learner-facing materials. You’ll be turning raw ideas and module outlines into slides, learner prompts, and clean assets.
 Responsibilities:
 Translate module outlines into clear video scripts or talking point guides
 Draft companion assets for each lesson (slides, worksheets, summaries, instructions)
 Write concise module intros and success criteria for learners
 Help organize learner checklists, templates, and follow-up tasks
 Collaborate closely with the founder (who is recording all videos)
 Maintain consistency across tone, terminology, and format
 Required Skills:
 Experience in curriculum development or instructional design
 Strong writing/editing skills — clear, concise, no fluff
 Familiarity with Google Docs/Slides and Notion
 Ability to write for non-technical learners in a friendly, confident tone
 Bonus: Experience with AI tools or no-code platforms (Zapier, n8n, Notion, etc.)
 Deliverables :
 6 lesson outlines + bullet-style video scripts
 6–8 slide decks with clear visual structure
 6 -8 Scenario Videos for each lesson
 Notion-based worksheets and checklists
 Learner prompts, module descriptions, and companion PDFs</t>
  </si>
  <si>
    <t>Instructional Designer Needed for Module Development</t>
  </si>
  <si>
    <t>https://www.theeduassist.com/blog/create-google-classroom-training-in-2026-in-miami/</t>
  </si>
  <si>
    <t>We are seeking an experienced Instructional Designer to assist us in storyboarding our learning modules and creating engaging workshop content. The ideal candidate will have a strong background in instructional design principles, experience with e-learning tools, and an ability to collaborate effectively with subject matter experts. Your role will involve transforming complex information into clear, interactive learning experiences that meet our educational goals.
 We’re looking for an experienced Instructional Designer to support our team in developing storyboards for a range of training formats; primarily modules but also face-to-face workshops, and webinar training etc.
 This is a content design-only role — no eLearning development is required. You’ll be provided with templates and guidance from our lead designers. Your role is to structure and script content, source relevant imagery, and ensure the narrative supports learning objectives across various delivery formats.
 Scope of Work:
 Storyboarding content for self-paced eLearning modules
 Writing audio narration and video scripts
 Interaction suggestions
 Sourcing stock images or visual references to support the storyboard
 Aligning with existing learning objectives, templates, and tone
 Collaborating with our internal team for feedback and refinement
 Performing QA on the content developed as required
 We will provide:
 Instructional design templates for storyboarding
 Learning objectives and SME inputs
 Content outline
 Tone-of-voice documents
 Demonstrated experience in instructional design and training content development
 Ability to write clear, learner-friendly scripts for voiceover and on-screen content
 Familiarity with adult learning principles and workshop structure
 Experience sourcing visuals (stock imagery or placeholders)
 Excellent written English and attention to instructional clarity
 Nice to have (but not essential):
 Retail or soft-skills training background
 Experience writing for both live and digital formats
 Awareness of authoring tools (e.g., Articulate, Rise, Canva) – but again, no development required
 To Apply:
 Please include:
 Samples of storyboards or training content you've written
 A short note outlining your experience with both and face-to-face training
 Your hourly rate and availability
 We’re looking to build a long-term relationship with a reliable, creative instructional designer who can support across multiple projects as needed.</t>
  </si>
  <si>
    <t>Creation Specialist for Teachable Platform</t>
  </si>
  <si>
    <t>We are seeking an experienced Creation Specialist to upload and edit 7 short into teachable. The basic 7 are already created. 
 They need to be edited to be engaging and high-quality using the Teachable platform. The ideal candidate should have a strong background in instructional design and a knack for creating compelling content that resonates with learners. You will be responsible for structuring materials, designing interactive elements, and ensuring a smooth user experience. If you are passionate about education and have a proven track record of successful creation, we'd love to hear from you!</t>
  </si>
  <si>
    <t>Post a 6 weeks training class on a new LMS</t>
  </si>
  <si>
    <t>I have a I developed that I want to restart. I need someone to recommend an LMM (mine is old school) then create and post the class for me and get it fully ready to serve students. 
 The is six weeks with average 6 lessons a week, 4 videos and a set of exercises. 
 I pulled it out of the old LMM and have all of it packaged and ready to roll</t>
  </si>
  <si>
    <t>Create 3 Engaging LMS Videos for Financial Literacy Tool</t>
  </si>
  <si>
    <t>We are seeking a talented video to develop three engaging LMS videos for our financial literacy tool. The videos will cover key financial concepts and should be informative, visually appealing, and easy to understand. Ideal candidates will have experience in educational video production and a good grasp of financial topics. Please share your portfolio showcasing similar work. We are excited to bring our financial literacy tool to life with your creative input!</t>
  </si>
  <si>
    <t>AI – MVP with Lovable (Faceless, Screen Recording )</t>
  </si>
  <si>
    <t>We are looking for a talented to develop a faceless, module‑based training program (maximum 4 hours of recorded content) teaching our audience how to build a Minimum Viable Product (MVP) using Lovable.
 Our community of 85,000 AI enthusiasts is eager to learn practical, actionable skills they can later monetize or turn into real-world projects. This will guide them from zero to a functional MVP, including clear next steps on how it can capture leads, make an impact, or generate revenue.
 What You Will Deliver:
 • Complete faceless divided into short, digestible modules
 • Each lesson is a separate screen recording with audio and script
 • Lesson length can vary from 1 to 8 minutes depending on the topic
 Workshop Materials &amp; Resources, such as:
 • Step‑by‑step exercises to test the learner’s skills
 • Visual assets or graphic design materials
 • Relevant AI prompts or templates
 • Gallery of clonable or remixable designs/projects
 • Next steps showing how to deploy or monetize the MVP
 Organized delivery in a folder with all videos, scripts, and materials segmented by lesson
  Requirements:
 • Maximum 6 hours total
 • Must be practical, step‑by‑step, and actionable
 • Includes at least one workshop or practical exercise
 • Explains how the MVP can generate impact, leads, or revenue
 Skills Required:
 • creation and instructional design
 • Strong understanding of MVP principles and Lovable
 • Screen recording, audio narration, and scripting
 • Ability to create practical exercises and resources
 Compensation:
 • $500 fixed payment upon successful delivery
 If you enjoy teaching in a clear, actionable way and can create a that both educates and inspires action, we’d love to collaborate with you. Please include previous samples or tutorial content in your application.</t>
  </si>
  <si>
    <t>Training Specialist for Development and Facilitation</t>
  </si>
  <si>
    <t>We are seeking a Training Specialist to create and deliver beginner-friendly training modules for our . The ideal candidate will be responsible for developing engaging content, checking learner outputs, and providing support to ensure student progress. Your expertise will help us create a supportive learning environment that fosters growth and understanding. If you have a passion for education and experience in training, we want to hear from you!</t>
  </si>
  <si>
    <t>https://lnkd.in/p/d7qYwiBU</t>
  </si>
  <si>
    <t>Teachable Design &amp; Layout Improvement</t>
  </si>
  <si>
    <t>I am seeking a skilled professional to enhance the look and layout of my existing on Teachable. The goal is to create a more engaging and professional appearance that will attract and retain students. The ideal candidate should have experience with Teachable and a strong portfolio of design work. Your expertise in layout design, branding, and user experience will be crucial in ensuring an effective learning environment. If you have a keen eye for detail and can deliver high-quality results, please apply to help elevate my .</t>
  </si>
  <si>
    <t>development</t>
  </si>
  <si>
    <t>The Shades of Motherhood Network is looking for a creative and detail-oriented Design &amp; Curriculum Assistant to support our learning programs hosted on OpenLearning. This role will focus on designing engaging visuals, uploading materials, and improving the learner experience for our doulas and peer support networks.
 🛠️ Key Responsibilities
 Upload materials (text, videos, PDFs, quizzes) to OpenLearning
 Design layouts and visual elements using Canva or other tools
 Support instructors with formatting, visual consistency, and accessibility
 Help troubleshoot platform-related issues for learners and facilitators
 Maintain organized files and update content as needed
 💻 Skills &amp; Requirements
 Experience using OpenLearning (or willingness to learn quickly)
 Graphic design skills (Canva, Adobe Spark, or similar tools)
 Excellent attention to detail and consistency
 Strong communication and time management skills</t>
  </si>
  <si>
    <t>Developer &amp; Marketing Specialist for Fun English Learning Program</t>
  </si>
  <si>
    <t>We are seeking a creative Developer and Marketing Specialist to design an engaging English language for beginners. The should be interactive and filled with fun activities, games, and quizzes that make learning enjoyable. Your responsibilities will include crafting content, designing engaging materials, and developing a marketing strategy to attract students. If you have a passion for education and a knack for making learning fun, we would love to hear from you!</t>
  </si>
  <si>
    <t>Development for Health Coaching Program/Kajabi</t>
  </si>
  <si>
    <t>We are seeking an experienced developer to create engaging material for an health coaching program specifically designed for mothers aiming to lose weight and balance cortisol levels. The ideal candidate will have a strong understanding of nutrition, wellness, and effective weight loss strategies tailored for moms. You will be responsible for developing content, multimedia resources, and actionable strategies to empower participants. This is a unique opportunity to shape a program that can help transform lives.
 12 week program with option to add additional 4 weeks of support.</t>
  </si>
  <si>
    <t xml:space="preserve">10 Strong Reasons It’s Time to Rethink How We Use the Learning Management System?
</t>
  </si>
  <si>
    <t>I'm developing an and need a skilled slide designer to turn a completed outline into a clean, professional slide deck. Most of the content is already written, but I will likely refine or trim it during the design process with your help. You'll be working directly from a structured document and following clear direction on what belongs on each slide.
 This is a design-only role—no narration, animation, or video editing required.
 What You'll Be Doing:
 - Designing approximately 180–220 static slides (super rough estimate)
 - Using Canva or another editable format (final delivery must be editable)
 - Ensuring a clean, consistent, and professional visual style
 - Presenting content clearly using slides with bullet points, short text blocks, and simple diagrams when needed
 - Delivering in both editable format and PDF
 Requirements:
 - Demonstrated experience designing slides for or instructional content
 - Ability to translate outline/talking points into clear, polished slides
 - Excellent attention to detail and visual consistency
 - Must apply with highly relevant prior work samples
 Nice to Have:
 - Basic graphic design skills (icons, layout tweaks, basic diagrams)
 - Familiarity with platforms (Teachable, Kajabi, Thinkific, etc.)
 Budget:
 There is no set budget at this time—the $1,000 listed is a placeholder.
 Hourly rates will not be considered. Please apply with your fixed-rate quote as well as estimated time to deliver the complete project based upon the slide count.</t>
  </si>
  <si>
    <t>https://www.theeduassist.com/blog/10-strong-reasons-its-time-to-rethink-how-we-use-the-learning-management-system/</t>
  </si>
  <si>
    <t>Kajabi Builder – Content Provided, Needs Editing &amp; Upload</t>
  </si>
  <si>
    <t>I’m looking for an experienced Kajabi to take my pre-recorded and pre-written content and turn it into a polished, professional . All core content is already ready — it just needs to be edited, organized, and uploaded into Kajabi with a cohesive flow.
 Responsibilities:
 Edit and organize provided video/audio/ written content into a logical structure
 Upload all lessons, videos, PDFs, and other materials into Kajabi
 Set up modules, lessons, and categories for smooth navigation
 Add thumbnails, descriptions, and any supporting visuals to enhance the user experience
 Ensure the is mobile-friendly and easy to follow
 Test the from a student perspective to make sure everything works correctly
 (Optional) Provide recommendations for improving engagement and retention
 Requirements:
 Proven experience creating and editing in Kajabi
 Strong attention to detail and organizational skills
 Ability to work with existing branding and templates
 Good communication and ability to provide progress updates
 (Preferred) Experience editing videos and optimizing them for learning
 Timeline:
 I’d like to have the fully built and ready to launch within [insert preferred time frame – e.g., 2–3 weeks].
 How to Apply:
 Please share:
 Examples of Kajabi you’ve built or edited
 Your experience with Kajabi setup and editing
 Your estimated turnaround time for a like this</t>
  </si>
  <si>
    <t>Synthesia video</t>
  </si>
  <si>
    <t>We’re looking for a creative and detail-oriented freelance content developer to help us produce visually stunning, professional e-learning videos using Synthesia. This role requires a strong eye for design, visual output, and aesthetics, and ideally some experience in the hospitality industry.
 What You’ll Do
 Create engaging e-learning content in Synthesia with high visual and design standards.
 Ensure all videos align with brand guidelines and deliver a polished, professional look.
 Collaborate on hospitality-focused training materials.
 Work independently, managing your own workflow and deadlines.
 Proactively suggest improvements and creative ideas to enhance the final product.
 Requirements
 Proven experience working in Synthesia (please share examples of your work).
 Strong design sense and an eye for detail in layouts, colors, and typography.
 Hospitality industry experience is a big plus.
 Multilingual skills preferred.
 Efficient, organized, and able to deliver high-quality work on time.
 Comfortable working independently and taking initiative.
 What We Offer
 Flexible, fully remote work.
 Ongoing projects with plenty of opportunities — depending on price and efficiency, there’s a lot of work to be done.
 Collaboration with an international team working on high-quality hospitality training content</t>
  </si>
  <si>
    <t>Kajabi Expert needed for creation.</t>
  </si>
  <si>
    <t>We are [Your Company Name], a [brief description of your business — e.g., "fast-growing education brand" or "innovative coaching company"] dedicated to delivering impactful learning experiences . We are seeking a Kajabi expert to help us design, build, and launch a professional, high-converting from start to finish.
 Job Description:
 We’re looking for an experienced Kajabi specialist to set up and customize our platform, ensuring a seamless learning experience for our students and an efficient workflow for our team. You will handle everything from structure setup to branding, integrations, and sales funnel creation.</t>
  </si>
  <si>
    <t>Instructional Video Producer for Fun &amp; Engaging (Women’s Wellness Focus)</t>
  </si>
  <si>
    <t>https://lnkd.in/p/dxvKxDHt</t>
  </si>
  <si>
    <t>Job Description
 I’m creating an aimed at women in their 30s, and I want it to feel fun, juicy, warm, and down-to-earth — like a trusted friend guiding them through each lesson with clarity, someone who has authority and they can trust in.
 I already have the audio scripts and text content ready for the , which includes:
 7 core modules (each about 8 minutes long)
 1 introduction
 1 bonus module
 I’m looking for an Instructional Video Producer who can turn this into video modules using short movies/videos, Fotos so each video module is engaging, visually appealing and the videos are smooth and easy to digest.
 What I need:
 Possibly a voice over or i hand in the audio files. So you should be able to handle recording the audio professionally in the tone described above if necessary.
 Make one video per module 1-7 plus introduction and bonus module. 
 Add transitions, light animations, or motion graphics to keep the vibe fun and lively.
 Ensure videos have a warm, inviting, and approachable feel that resonates with women in their 30s. very aesthetic 
 Deliver polished, professional videos optimized for platforms.
 Collaborate on pacing and visual storytelling to maximize learner engagement.
 Ideal Candidate:
 Experience producing instructional videos or .
 Skilled in video editing software like Adobe Premiere, Camtasia, or similar.
 Strong sense of storytelling and visual design for educational content.
 Comfortable working with women-centered, warm, and conversational tones.
 Detail-oriented and able to meet deadlines.
 Project Details:
 9 videos total (7 modules + intro + bonus)
 Each video approx. 8 minutes long
 You will receive audio scripts and slide content to work from
 Please include in your proposal:
 Examples of similar or instructional video projects you’ve completed.
 Your preferred video editing tools and workflow.
 Any ideas you might have to make the more engaging and fun!
 Estimated turnaround time for the full project.
 I will first send you a trial to see if our styles and work ethics match. 
 thank you and im looking forward to hearing from you!</t>
  </si>
  <si>
    <t>Educational Video Needed for Engaging Content</t>
  </si>
  <si>
    <t>We are seeking a talented Educational Video to develop engaging and informative video content for our learning platform. The ideal candidate will have a strong background in educational content creation, including scriptwriting, video production, and post-production editing. Your videos will help convey complex concepts in an easy-to-understand manner, appealing to a diverse audience. If you are passionate about education and have a knack for storytelling through video, we want to hear from you!</t>
  </si>
  <si>
    <t>Workshop Host/Instructor Needed for Paid Sessions</t>
  </si>
  <si>
    <t>We are looking for an experienced freelancer to teach and host workshops on our platform. The ideal candidate will have a strong background in their subject area and the skills to engage and educate participants effectively. You will be responsible for creating workshop content, facilitating discussions, and ensuring a valuable learning experience for attendees. If you have a passion for teaching and can deliver high-quality, interactive sessions, we want to hear from you!</t>
  </si>
  <si>
    <t>Product Manager</t>
  </si>
  <si>
    <t xml:space="preserve">How to Build a High-Performance Real Estate Video Content Engine for Social Media Growth?
</t>
  </si>
  <si>
    <t>About Us
 We are a fast-growing coaching and education business, creating high-quality and programs that help our clients achieve real, measurable results. Our mission is to deliver industry-leading learning experiences while building a personal brand that inspires and impacts thousands worldwide. We’re now looking for an experienced Product Manager to take full ownership of creation and delivery freeing the founder to focus on growth, branding, and audience engagement.
 Role Overview
 The Product Manager will lead the entire lifecycle of our educational products—from idea to launch—ensuring every is research-backed, well-structured, engaging, and results-driven. You’ll be responsible for turning the founder’s vision into high-quality, market-leading by managing research, outlining, talent sourcing, production, and launch coordination.
 You will own the process of delivering on time, on budget, and with exceptional quality.
 Key Responsibilities
 1. Market Research &amp; Ideation
 Conduct market and competitor research to validate topics and ensure product-market fit.
 Identify audience pain points, trends, and emerging opportunities.
 Develop data-backed recommendations for new concepts.
 2. Curriculum Design &amp; Planning
 Draft detailed outlines, learning objectives, and success metrics.
 Define the structure, modules, and delivery format for maximum engagement and learning outcomes.
 Collaborate with the founder to integrate their expertise where most impactful.
 3. Talent Sourcing &amp; Management
 Identify, recruit, and manage subject matter experts (SMEs) and instructors for specific modules.
 Coordinate with freelancers (video editors, instructional designers, copywriters) to produce high-quality content.
 Negotiate contracts and manage deliverables for external collaborators.
 4. Production &amp; Quality Control
 Oversee the creation of materials (video, audio, text, worksheets, templates).
 Ensure all content meets brand guidelines, quality standards, and compliance requirements.
 Manage the production timeline and keep all stakeholders accountable.
 5. Launch Preparation &amp; Handover
 Work with marketing and operations teams to prepare launch assets.
 Create internal documentation, guides, and onboarding materials for customer success teams.
 Monitor initial student feedback and optimize for retention and satisfaction.
 Qualifications
 Proven experience in creation, instructional design, or program management in the e-learning/coaching industry.
 Strong project management skills with the ability to manage multiple timelines and stakeholders.
 Excellent communication, leadership, and organizational skills.
 Familiarity with LMS platforms (Kajabi, Teachable, Thinkific, etc.) and delivery tools.
 Experience managing freelancers and creative teams.
 Understanding of market research and product validation in the education sector.
 Key Traits We’re Looking For
 Ownership mindset: You treat every like your own product.
 Detail-oriented: You ensure nothing slips through the cracks in production.
 Creative problem-solver: You find ways to make the learning experience better and more efficient.
 Results-driven: You measure success by completion rates, student outcomes, and satisfaction.</t>
  </si>
  <si>
    <t>Digital product: Youtube Creation</t>
  </si>
  <si>
    <t>https://www.theeduassist.com/blog/how-to-build-a-high-performance-real-estate-video-content-engine-for-social-media-growth/</t>
  </si>
  <si>
    <t>Hi we need a new youtube created. We've attached our old youtube &amp; the new outline for the new . Take the relevant information from our old &amp; blend it with the 5 new elements as outlined in the word document. 
 If possible: We'd like to embed videos within the PDF 
 Add our new logo &amp; final product should be PDF. 
 Bid YOUR price for the task &amp; state how long it'll take to finish the</t>
  </si>
  <si>
    <t>Chief Marketing Officer and Business Partner for Inspirational Self-Help</t>
  </si>
  <si>
    <t>What if you could help build the self-help that transforms lives?
 We are not looking for another freelancer to “make content.” We are seeking an entrepreneurial creative partner who sees the potential to build something meaningful, impactful, and scalable.
 The Vision
 We are creating a transformational self-help program designed to inspire resilience, purpose, and personal growth. Our mission is to give people the tools and mindset to overcome adversity, harness their potential, and live with greater optimism. This is not about clichés or quick fixes. This is about real change, for real people, with a message that transcends politics, backgrounds, and beliefs.
 What We Have
 - A proven personal growth framework based on real-life experience and storytelling
 - Television news coverage on NBC and CBS
 - A track record of working with Fortune 500 companies, private equity and financial firms, associations, nonprofits, and government agencies
 - A platform vision that blends psychology, mindset training, and inspirational branding
 - A commitment to creating something authentic and impactful
 What We Need From You
 - Collaborate with us to develop the curriculum from the ground up (structure, lessons, exercises, delivery format)
 - Experience creating , programs, or training content
 - Ability to translate a big vision into an engaging learning journey (videos, exercises, digital tools)
 - Marketing knowledge to help position and promote the effectively
 - Skills in platforms like Kajabi, Teachable, Thinkific, or similar
 - Creativity in designing an engaging, interactive user experience
 - Values alignment: integrity, empathy, optimism, and a belief in people’s potential
 The Reality
 This is a partnership opportunity, not a traditional paid role. You will share in profits and success, with potential for long-term growth and ongoing projects. Initial work may require investment of time, creativity, and resourcefulness before revenue starts flowing. You will have the freedom to innovate, co-create, and shape the future of the program.
 The Opportunity
 If you have been looking for a chance to co-create something that matters, to leave a legacy that changes lives, and to work with a mission-driven partner, we want to hear from you.
 We are looking for partners, not paychecks. If you are ready to take ownership, bring your expertise, and help create the next transformational self-help brand, let’s talk.</t>
  </si>
  <si>
    <t>Experienced Needed for Engaging Curriculum</t>
  </si>
  <si>
    <t>We are looking for a skilled video to produce a 10-part series teaching people how to start and grow a faceless YouTube channel using our platform — ShortsGenerator.ai.
 The should cover:
 Introduction to faceless YouTube channels &amp; monetization
 How to create an account on ShortsGenerator.ai
 Choosing a profitable niche
 Designing a channel logo &amp; branding
 Setting up your YouTube channel for success
 How to create videos with ShortsGenerator.ai
 Automating uploads to YouTube
 Best practices for titles, descriptions, and tags
 Content scheduling and long-term growth strategy
 Tips for scaling and maximizing ad revenue
 Requirements:
 Must have a high-quality camera and professional audio setup
 Must speak clear, fluent English
 Experience creating YouTube tutorials or preferred
 Knowledge of faceless YouTube channel strategies a plus
 Ability to deliver screen recordings + talking head segments for a polished, engaging</t>
  </si>
  <si>
    <t>Creation Specialist Needed for Teachable Platform</t>
  </si>
  <si>
    <t>**Job Description:**
 We are currently seeking a Creation Specialist to assist in the development of high-quality and engaging on the Teachable platform for our website. Candidates with a strong background in instructional design and a comprehensive understanding of education are encouraged to apply.
 In this role, you will be responsible for creating content, structuring modules, and ensuring a seamless experience for our users. 
 If you are passionate about learning and possess substantial experience in development, we invite you to submit your application.
 Additionally, you will be required to contribute to the maintenance of our website's SEO, ensuring optimal connectivity with relevant search engine platforms.</t>
  </si>
  <si>
    <t>https://lnkd.in/p/dJUXesec</t>
  </si>
  <si>
    <t>With over $2,100,000 spent on Upwork over 12 years and a 4.8-star rating, FCF is a 28-year young strategic flight information products company.
 We're getting close to launching an extensive set of highly innovative micro- and looking for a high-energy lover.
 Project Overview:
 I'm launching a comprehensive micro- program and considering using LearnWorlds, and need an experienced platform expert to guide me through understanding the platform's creation capabilities and nuanced options. This is an opportunity for someone who knows LearnWorlds inside and out.
 Important: I'm focused explicitly on creation and content delivery features - NOT marketing features, as I'll be handling marketing through other channels and on Webflow.
 What I Need
 - Platform Walkthrough: Comprehensive tour of all creation features and functionality options
 - Best Practices Tips and Tricks: Learn proven strategies for creating engaging, high-quality on LearnWorlds
 - Technical Guidance: Understanding all content types, assessment options, and interactive element options
 - Optimization Tips: How to structure for maximum student engagement and completion rates
 - Advanced Features: Certificates, drip content, prerequisites, and learning path options
 Specific Areas of Focus:
  Architecture
 - structure options / best practices
 - Module and lesson organization options
 - Learning path creation options
 - Prerequisites and sequencing options
 Student Engagement Features
 - Quizzes and assessment options
 - Assignments and project options
 - Discussion forum options
 - Gamification element options
 - Progress tracking options
 - Mobile learning experience options
 Ideal Candidate Profile
 Must-Have Qualifications:
 - Proven LearnWorlds options expertise with at least 2+ years of hands-on experience
 - Portfolio of successful created on LearnWorlds platform
 - Strong communication skills - able to explain complex features and options simply
 - Available for screen-sharing sessions to demonstrate features and options in real-time
 - Experience with design best practices, not just technical knowledge
 - Solid understanding of LearnWorlds AI assistant options and potential power
 NICE TO HAVE: 
 - A library of creation AI prompts to rewrite/restructure our existing content into , fast.
 The position might be long-term if we ultimately choose LearnWorlds.
 Our core business values:
 - Transparency 
 - Being Deliberate
 - Working Iteratively
 - Being Iconoclastic
 - Getting the Best Possible</t>
  </si>
  <si>
    <t>Content for AI Classroom</t>
  </si>
  <si>
    <t>We are seeking an experienced content to develop comprehensive materials for an AI classroom . The ideal candidate will design engaging lectures and hands-on lab exercises that effectively teach AI concepts. Experience in educational content development and a strong understanding of AI principles are crucial. Your contributions will help shape the learning experience for our students, ensuring they gain practical skills in this rapidly evolving field.</t>
  </si>
  <si>
    <t>Training Video Producer – Instructional Videos</t>
  </si>
  <si>
    <t>We’re Mai Tâm Anh, a nationwide distributor in Vietnam with nearly 3,000 retail locations in lottery, financial services, and insurance. We’re looking for a skilled Training Video Producer to create short, engaging videos that improve sales skills and product knowledge for our partner network.
 What You’ll Do
 Produce 3–5 minute vertical training videos, optimized for mobile viewing via our internal app.
 Cover topics like business policies, product guides, sales materials, and system usage.
 Manage the entire process: concept → script → filming → post-production.
 Provide our in-house team with production guidelines for ongoing content.
 You Should Have
 Experience creating training or e-learning videos.
 Ability to make content concise, visual, and easy to follow.
 Full production management skills.
 Bonus: Experience in finance, insurance, or retail.
 Timeline
 Weeks 1–2: Produce 1–2 standard sample videos.
 From Week 3: Support our team in ongoing production.
 To Apply
 Send us your portfolio, quote, and sample ideas or videos that fit our needs.</t>
  </si>
  <si>
    <t>Scriptwriter/Instructional Designer for AI Learning Book on Negotiations</t>
  </si>
  <si>
    <t xml:space="preserve">Systeme.io Funnel: 7 Proven Steps to Launch a Stunning Funnel
</t>
  </si>
  <si>
    <t>I'm building an interactive negotiations book for university classes that teach negotiations. I have a scenario-based learning method that uses AI so users will engage in scenarios and through practice build their skills. It also uses animations and the Socratic method to guide student to the right answers when their responses are lacking
 I'm looking for an instructional designer/curriculum designer or scriptwriter to help me build those scenarios - not the technical part, but the script writing/scenario design part. I want someone who can think creatively and pedagogically about what kind of curated experience we can take the user through to become better, and how to convert traditional knowledge that students need to learn into scenarios.
 You should be able to put yourself in the shoes of a student to assess if something is too easy, too hard, valuable pedagogically, or not valuable. I'm also interested in how AI-enabled Socratic methodology can be incorporated.
 Think of the most creative and valuable scenario and I will try to make it real! The goal is to make this like a video game where learners gradually build skills, can fail and try again. The difficulty increases and they are gradually challenged to combine skills.
 I'm striving to make the best interactive book on negotiations in the world.
 The initial task will be for you to create a few scenarios for the prototype, and if you stand out, then we will choose you for the development of the main book.</t>
  </si>
  <si>
    <t>Expert for eLearning, Curriculum Development, Instructional Design</t>
  </si>
  <si>
    <t>I am looking for a highly skilled and experienced with expertise in creation, eLearning content development, curriculum design, instructional design, and digital training solutions. The ideal professional will have a proven track record in developing , building engaging eLearning programs, creating interactive modules, and structuring comprehensive curriculums that meet educational and professional learning standards. Your role will involve planning, designing, and delivering effective content for learning platforms, virtual classrooms, and self-paced training programs. You should have strong knowledge of learning management systems (LMS), content writing, eLearning best practices, multimedia integration, and assessment creation. The position requires creativity in designing visually appealing and engaging materials, the ability to align learning objectives with modules, and experience in transforming complex topics into easy-to-understand learning experiences. If you specialize in creating for businesses, educational institutions, or professional training purposes and are skilled in developing high-quality eLearning content, outlines, training manuals, and interactive lessons, I want to work with you to bring engaging and results-driven educational programs to life.</t>
  </si>
  <si>
    <t>https://www.theeduassist.com/blog/systeme-io-funnel-7-proven-steps-to-launch-a-stunning-funnel/</t>
  </si>
  <si>
    <t>Marketing Specialist Needed</t>
  </si>
  <si>
    <t>We are searching for a skilled marketer to promote our effectively. The ideal candidate will create and implement marketing strategies to increase enrollment, drive traffic to our website, and enhance our presence. Your expertise in digital marketing, social media, and content creation will be crucial to our success. If you have a passion for education and proven experience in marketing, we want to hear from you!</t>
  </si>
  <si>
    <t>We are a Structurally Insulated Panel (SIP) manufacturer and builder in NZ. We would like to educate the broader market about the use of SIP for residential construction. We would also like to educate builders on how to build with SIP. And we would like to educate Architects on how to design with SIP. 
 We want to create engaging easy to consume content that makes our audience want to work with us.</t>
  </si>
  <si>
    <t>Kajabi Launch &amp; Growth Specialist Needed</t>
  </si>
  <si>
    <t>We’re looking for an experienced Kajabi expert to partner with us in building, launching, and scaling a high-converting program from the ground up. This is a full-scope role combining instructional design, technical setup, funnel building, and strategic marketing to ensure our not only launches smoothly but generates significant revenue.
 What You’ll Do
 1. Development &amp; Structure
 Collaborate to design engaging structure, module flow, and lesson plans
 Upload and organize video content, PDFs, and downloadable tools into Kajabi (or similar platforms)
 Create interactive and practical learning elements (quizzes, exercises, workbooks)
 Ensure the aligns with learning objectives and delivers transformation for students
 2. Funnel &amp; Website Optimization
 Build and optimize Kajabi funnels: landing pages, checkout flows, order bumps, upsells
 Integrate payment gateways and set up product delivery automations
 Implement SEO best practices across Kajabi pages (titles, meta, alt text, indexing)
 Advise on sales strategy to position offers for maximum conversions
 3. Marketing &amp; Launch Strategy
 Develop a launch plan and timeline, including pre-launch, open cart, and post-launch phases
 Create lead magnet funnels with automated email sequences
 Design basic branding elements (thumbnails, banners, social media graphics)
 Coordinate organic traffic strategies (SEO, content marketing, Pinterest, etc.) and advise on paid traffic options
 Build marketing automations for lead nurturing and upsells
 4. Project Management &amp; Growth Support
 Manage project milestones and deadlines in collaboration with our team
 Advise on scaling strategies to hit $100K+ in revenue
 Recommend operational processes and tools for ongoing management
 You’re a Fit If You:
 Have built and scaled Kajabi that generated 5–6 figure results
 Understand both the technical and marketing sides of a launch
 Communicate clearly and meet deadlines without sacrificing quality
 Are comfortable working with female-led, mission-driven brands
 Bonus: Experience with Pinterest SEO, copywriting, or ad funnel testing
 Details:
 Project Type: Short-term launch project (60–90 days) with potential for long-term partnership
 Start Date: ASAP
 Platform: Kajabi (experience required)
 Location: Remote (US preferred but open worldwide)</t>
  </si>
  <si>
    <t>Kajabi Launch and Marketing Expert Needed</t>
  </si>
  <si>
    <t>I am seeking an experienced professional to assist in launching and marketing my Kajabi . The ideal candidate will have a strong background in creation, digital marketing strategies, and proficiency in using Kajabi. You will be responsible for developing a comprehensive marketing plan, creating promotional content, and utilizing social media channels to drive enrollment. If you have a passion for education and proven success in launching , I would love to hear from you.</t>
  </si>
  <si>
    <t>Content Collaborator</t>
  </si>
  <si>
    <t>https://lnkd.in/p/dRc8TJQT</t>
  </si>
  <si>
    <t xml:space="preserve">Current Issues in Website </t>
  </si>
  <si>
    <t>Are you a content , instructional designer, or curriculum developer passionate about the intersection of artificial intelligence and human services? Do you enjoy turning thoughtful frameworks into clear, engaging, and impactful learning experiences?
 I’m looking for a collaborative content partner to help build out a structured curriculum I’ve already mapped. Your creative input and fresh perspective are welcome. While the may be delivered via platforms like Mighty Networks or Go High Level (GHL), you’ll have support with setup and implementation if needed.
 About the : AI for Human Services
 This is designed to equip nonprofit professionals, social workers, community builders, and organizational leaders with practical, ethical AI tools that enhance their day-to-day impact.
 The full program includes 18 in-depth modules, covering everything from AI fundamentals to advanced applications in operations, communications, fundraising, compliance, and strategic planning.
  Modules Overview
 Highlights include:
 • Foundations of AI in Human Services
 Introduction to AI basics, ethical use, and contextual relevance.
 • Everyday Efficiency &amp; Safe Practices
 Time-saving tools for email writing, summaries, and confidentiality essentials.
 • Professional Communication
 Enhancing clarity, empathy, and cultural responsiveness through AI.
 • CRM &amp; Client Management
 Using AI to segment, personalize, and improve outreach.
 • AI for Marketing &amp; Content
 Content creation for donor engagement, inclusive messaging, and outreach.
 • Documentation, Policies, &amp; Compliance
 Drafting consistent, regulation-aligned content using AI assistance.
 • Event Forecasting &amp; Predictive Analytics
 Planning tools for tracking trends and optimizing engagement.
 • Workflow Automation
 Beyond emails: forms, referrals, and internal process automation.
 • Sentiment Analysis &amp; Strategy
 Real-time feedback interpretation and responsive service design.
 • Custom AI Agents
 Building chatbots and smart assistants for direct service applications.
 • AI in Project Management &amp; Evaluation
 Planning, task tracking, reporting, and outcome measurement.
 • Data Governance &amp; Security
 Managing compliance, security, and data ethics in AI tools.
 • Measuring ROI &amp; Impact
 Tools and methods for assessing effectiveness and value.
 • AI for Fundraising &amp; Grant Writing
 Enhancing prospecting, outreach, and tailored communications.
 • Strategic Planning with AI (For Leaders)
 Organizational visioning, workforce readiness, and long-term planning.
 • Future-Proofing Human Services
 Exploring AGI, multimodal AI, and staying ahead of change.
 • Conclusion &amp; Next Steps
 Supporting implementation, lifelong learning, and community engagement.
 Ideal Collaborator Profile
 You may be a great fit if you:
 • Have experience translating outlines or structured flows into engaging learning content
 • Understand key AI concepts or are a fast learner with instructional design skills
 • Can suggest multimedia, visuals, or interactive elements to enhance comprehension
 • Are familiar with or open to working on platforms like Mighty Networks, GHL, or Teachable
 • Appreciate the values and language of human services, nonprofits, or social impact work
 • Collaborate well asynchronously and provide constructive, thoughtful feedback
 Scope of Work
 • Build out modules using provided structure (objectives, topics, materials)
 • Suggest improvements for clarity, structure, or learner engagement
 • Deliver content in publish-ready formats: lesson copy, slides, PDFs, or scripts
 • Optional: Support platform implementation (technical help is available)
 • Work in a flexible, iterative manner—feedback and co-creation are part of the process
 If this resonates with you or someone you know, I’d love to connect.
 Note: You’ll have assistance with the tech/platform side if needed—no requirement to be a GHL or Mighty expert.</t>
  </si>
  <si>
    <t>Google Classroom Setup Consultation</t>
  </si>
  <si>
    <t>We are seeking an experienced consultant to assist in setting up Google Classroom for our non-profit educational programs. The ideal candidate will provide guidance on structure, best practices for engagement, and integration of resources. Your expertise will help us create an effective learning environment that enhances student collaboration and learning outcomes. If you have a proven track record with Google Classroom and can offer actionable insights, we want to hear from you!</t>
  </si>
  <si>
    <t>Teachable Expert Needed for Career Transition Setup</t>
  </si>
  <si>
    <t>I am seeking a teachable expert to assist in setting up my career transition on the Teachable platform. The ideal candidate will have a strong understanding of creation, platform navigation, and user experience design. Your role will involve uploading content, structuring modules, and optimizing the layout for engagement and ease of use. If you have experience in development and are able to work collaboratively, I would love to hear from you!</t>
  </si>
  <si>
    <t>Want to Airbnb Skills? Start with this Course Framework</t>
  </si>
  <si>
    <t>I am seeking a talented individual to assist in building out my signature . This role involves creating engaging workbooks, designing informative slide decks, and producing any additional materials necessary for delivery. The ideal candidate will have experience in educational content creation and a keen eye for detail. If you have a passion for transforming ideas into structured learning experiences, I would love to hear from you!</t>
  </si>
  <si>
    <t>website expert needed to revise an on Thinkific</t>
  </si>
  <si>
    <t>We're looking for a Thinkific expert to help us improve and relaunch an existing . The is live but needs updates to layout, content organization, and overall user experience.
 Key Tasks:
 Review and revise current structure
 Upload/update materials (videos, PDFs, quizzes)
 Improve design and user flow
 Requirements:
 Proven Thinkific experience (portfolio or examples required)
 Strong eye for design and user experience
 Ability to work independently and meet deadlines</t>
  </si>
  <si>
    <t>https://www.theeduassist.com/blog/want-to-airbnb-skills-start-with-this-course-framework/</t>
  </si>
  <si>
    <t>Virtual Assistant Needed for Mentorship Program Development</t>
  </si>
  <si>
    <t>Virtual Assistant opportunity: 
 For Mentorship Program Build
 Expert in Kajabi &amp; Skool 
 About the Role:
 I’m looking for a highly skilled Virtual Assistant with proven expertise in both Kajabi and Skool to help me build and launch my mentorship program. The program will include a combination of video lessons, downloadable materials, and an interactive community space.
 You’ll be responsible for turning my raw content into a fully functioning and mentorship hub. I will provide videos, written materials, and other documentation that has already been created, other materials that may be needed we’ll create together, you will solely handle the complete setup, organization, and technical build.
 Responsibilities
 • Upload and organize videos, PDFs, and resources into Kajabi or Skool (final platform TBD)
 • Structure modules and lessons for a seamless user experience
 • Set up membership areas and control access levels
 • Build and design sales funnels, landing pages, and checkout flows
 • Create automated email sequences for onboarding, engagement, and follow-up
 • Integrate third-party tools (e.g., Zoom, Calendly, payment gateways, email marketing platforms)
 • Assist with community setup and engagement strategy 
 • Test all content, funnels, and automations to ensure smooth operation
 Qualifications
 • Required: Expert-level experience in Kajabi and Skool (please include examples of past work)
 • Strong knowledge of creation best practices and membership site structure
 • Skilled in building and optimizing sales funnels
 • Familiar with email marketing platforms such as ConvertKit, ActiveCampaign, or Mailchimp
 • Attention to detail and ability to deliver on deadlines
 • Excellent communication skills and ability to work independently
 Bonus Skills (Preferred)
 • Basic graphic design (Canva or Photoshop) for thumbnails and marketing materials
 • Experience with webinar setup and live event integration
 • Knowledge of basic analytics to track engagement and sales performance
 Project Timeline &amp; Payment
 • Start Date: ASAP
 • Initial Project: Build mentorship program and set up all materials in chosen platform
 • updates, community management, email marketing, and funnel optimization
 • Rate: Monthly rate price proposals based on experience and portfolio</t>
  </si>
  <si>
    <t>Freelance Trainer / Workshop Host for Fast-Growing EdTech Platform</t>
  </si>
  <si>
    <t>We’re SelfUp Community — a rapidly growing skill-development platform serving students, freelancers, and professionals across India. We’re on a mission to empower learners with practical, job-ready skills through live, interactive workshops that actually make a difference.
 What You’ll Do:
 Design and deliver engaging workshops in your area of expertise (business, tech, design, language, career skills, etc.).
 Create high-impact content with real-world case studies, exercises, and actionable takeaways.
 Facilitate discussions, Q&amp;A, and group activities to keep participants hooked from start to finish.
 Collaborate with our team to promote your sessions and maximize attendance.
 Provide feedback and resources to help learners apply their new skills.
 What We’re Looking For:
 Proven expertise in your subject area (freelance experience, certifications, or strong portfolio preferred).
 Strong communication and presentation skills — you know how to keep people engaged .
 Comfort with tools like Zoom, Google Meet, or similar platforms.
 A passion for teaching and helping others grow.
 Ability to design interactive, structured workshop content.
 Why Join Us:
 Reach a growing audience in Tier 2 &amp; Tier 3 cities across India.
 Earn per workshop — competitive payouts + potential bonuses for high attendance.
 Full backend support — we handle marketing, ticketing, and participant management.
 Be part of a fast-scaling brand with a clear mission and loyal community.
 📩 How to Apply:
 Send us:
 Your area of expertise &amp; workshop topic ideas
 A brief outline of your teaching style
 Past teaching/training samples (if any)</t>
  </si>
  <si>
    <t>Ontario Health &amp; Safety to be created in Storyline</t>
  </si>
  <si>
    <t>https://lnkd.in/p/d4YicTAp</t>
  </si>
  <si>
    <t>ISSUE</t>
  </si>
  <si>
    <t>URL 1</t>
  </si>
  <si>
    <t>URL 2</t>
  </si>
  <si>
    <t>URL 3</t>
  </si>
  <si>
    <t>URL 4</t>
  </si>
  <si>
    <t xml:space="preserve">URL 5 </t>
  </si>
  <si>
    <t>URL 6</t>
  </si>
  <si>
    <t>Current Status</t>
  </si>
  <si>
    <t xml:space="preserve">The Ultimate 2026 Guide for Audio, Video, and Workbook Based Lifestyle eLearning Courses
</t>
  </si>
  <si>
    <t>ECAO Health &amp; Safety Essentials - Introduction to Workplace Inspections - Development Specifications for Cost Estimation
  Description
 This interactive, self-paced SCORM-compliant eLearning equips Ontario’s electrical contracting professionals with essential skills for planning, conducting, reporting, and following up on workplace inspections. Realistic visuals, industry-relevant scenarios, and practical multiple-choice knowledge checks with immediate teaching feedback ensure participants build the competence and confidence to spot hazards, meet regulatory requirements, and keep job sites safe.
 Total Duration: 3-4 hours
 Intended Audience
 • Electrical field supervisors, forepersons, and site managers
 • Joint Health &amp; Safety Committee members and safety representatives
 • Field staff or anyone responsible for workplace inspections
 Interactivity Level Definitions
 • Level 1: Passive
 Static slides, narration, images, video, and non-interactive content (e.g., objectives, expository, summary).
 • Level 2: Limited
 All interactive elements: clickable hotspots, matching, drag-and-drop, fill-ins, and ALL knowledge check multiple choice questions—with feedback—including those based on scenarios and within 360° images.
 • Level 3: Moderate
 The only Level 3 element is the interactive 360° spot-the-hazard activity in Module 7, where learners freely explore a panoramic jobsite, identify hazards by clicking, and receive contextual feedback.
 • Level 4: Full Immersion
 Not used in this .
 Approximate and Media Totals
 • Total slides: 254
 • Total Level 1 interactions/slides: 211
 • Total Level 2 interactions/slides: 40
 • Total Level 3 interactions/slides: 1 (360° panoramic spot-the-hazard activity)
 • Total images: 154
 • Total videos: 2-3
 MODULE-BY-MODULE OUTLINE
 Module 1: The Purpose and Impact of Workplace Inspections
 Duration: ~10 min | Slides: ~12
 Description:
 This introduction establishes why high-quality inspections matter, showing their value in incident prevention, compliance, and safety culture. Authentic site visuals and a supervisor testimonial video provide real-world context and demonstrate the human impact of attentive inspections.
 Level 1: 11
 Level 2: 1
 Level 3: 0
 Images: ~5
 Videos: 2 (supervisor testimonial, intro montage)
 Module 2: What Is a Workplace Inspection?
 Duration: ~10 min | Slides: ~15
 Description:
 Clarifies what distinguishes a systematic inspection from an informal walk-through, and introduces the industry-standard five-stage process. 
 Level 1: 13
 Level 2: 2
 Level 3: 0
 Images: ~10 
 Videos: 0
 Module 3: Legal and Procedural Foundations
 Duration: ~10-15 min | Slides: ~20
 Description:
 Presents the legal and procedural requirements for inspections, including Ontario OHS regulations and ECAO policies. 
 Level 1: 18
 Level 2: 2 
 Level 3: 0
 Images: ~7 
 Videos: 0
 Module 4: Roles and Responsibilities in Inspections
 Duration: ~10 min | Slides: 13
 Description:
 Defines clear roles for every team member during inspections, helping all staff from field to supervisor understand their duties. Org chart visuals and scenario MCQs reinforce accountability and teamwork.
 Level 1: 10
 Level 2: 3 (role-matching, clickable diagrams, MCQs with feedback)
 Level 3: 0
 Images: 8
 Videos: 0
 Module 5: Types and Timing of Inspections
 Duration: ~15 min | Slides: ~10
 Description:
 Compares the various types and timing of inspections—formal, informal, scheduled/unannounced—and demonstrates with visuals and MCQs how their use influences safety and compliance.
 Level 1: 6
 Level 2: 4 (animated timeline, matching to scenarios, drag-and-drop, MCQs with feedback)
 Level 3: 0
 Images: ~15 
 Videos: 0
 Module 6: Training and Competency Requirements
 Duration: ~8 min | Slides: ~9
 Description:
 Clarifies the certification, skill, and experience needs for inspection teams.
 Level 1: 8
 Level 2: 1 (MCQs with feedback)
 Level 3: 0
 Images: 5
 Videos: 0
 Module 7: Identifying Hazards
 Duration: ~15 min | Slides: ~18
 Description:
 Builds hands-on skills for hazard identification, classification, and reporting in electrical construction. Includes a fully interactive 360° spot-the-hazard activity (Level 3) where learners explore a jobsite panorama to find dangers.
 Level 1: 15
 Level 2: 1 (MCQs with feedback)
 Level 3: 1 (360° panoramic spot-the-hazard activity)
 Images: 13 (hazard types,etc)
 Videos: 0
 Module 8: Equipment, Vehicle, and PPE Inspections
 Duration: ~12 min | Slides: 13
 Description:
 Teaches practical checklists and protocols for equipment, vehicle, and PPE inspections, 
 Level 1: 10
 Level 2: 2 (MCQs with feedback)
 Level 3: 0
 Images: ~15 (equipment/PPE visuals, red-tag process images)
 Videos: 0
 Module 9: Plan the Inspection
 Duration: ~15 min | Slides: ~24
 Description:
 Demonstrates best practices for planning an inspection, from resource coordination and information gathering to team assignments and scheduling. 
 Level 1: 23
 Level 2: 1 (MCQs with feedback)
 Level 3: 0
 Images: 13
 Videos: 0
 Module 10: Conduct the Inspection
 Duration: ~12 min | Slides: ~20
 Description:
 Guides learners through the full process of an effective, compliant inspection onsite. 
 Level 1: 19
 Level 2: 1 (MCQs with feedback)
 Level 3: 0
 Images: ~17 
 Videos: 1
 Module 11: Recommend Controls and Corrective Actions
 Duration: ~13 min | Slides: 17
 Description:
 Shows learners how to select the right controls and corrective actions.
 Level 1: 15
 Level 2: 2 (interactive pyramid, MCQs with feedback)
 Level 3: 0
 Images: 10 
 Videos: 0
 Module 12: Create and Distribute the Inspection Report
 Duration: ~10 min | Slides: ~19
 Description:
 Equips participants to use ECAO report templates, distribute findings, and close the communication loop. 
 Level 1: 18
 Level 2: 1 (MCQs with feedback)
 Level 3: 0
 Images: 6 
 Videos: 0
 Module 13: Follow-Up
 Duration: ~8 min | Slides: 16
 Description:
 Covers tracking, confirming, and communicating corrective actions to ensure lasting results. 
 Level 1: 15
 Level 2: 1 (MCQs with feedback)
 Level 3: 0
 Images: 10 
 Videos: 0
 Module 14: Summary and Final Test
 Duration: ~10 min | Slides: 28
 Description:
 Summarizes key learning points and gauges mastery with rich interactive MCQs.
 Level 1: 18
 Level 2: 10 (MCQs with feedback)
 Level 3: 0
 Images: 12
 Videos: 0
 Module 15: Resources to Download
 Duration: ~8 min | Slides: 20
 Description:
 Presents downloadable forms and checklists.
 Level 1: 12
 Level 2: 8 (download and resource selection)
 Level 3: 0
 Images: 8 (form previews, checklists)
 Videos: 0
 Key Vendor Notes
 • All scenario knowledge checks, hotspot/click-and-find, drag-and-drops, and MCQs (with feedback) are Level 2—except the 360° panoramic spot-the-hazard in Module 7, which is Level 3.
 • No Level 4 or additional simulation/branching/immersion requirements.
 • SCORM 1.2/2004, accessible, responsive, with bookmarking and robust progress tracking.
 • All media counts are estimates and should be confirmed in authoring/storyboard.</t>
  </si>
  <si>
    <t>Repeating content "we don’t just translate,we localize."</t>
  </si>
  <si>
    <t>https://www.theeduassist.com/blog/creating-an-audio-video-and-workbook-based-lifestyle-elearning-course/</t>
  </si>
  <si>
    <t>https://theeduassist.com/elearninglocalization-services/</t>
  </si>
  <si>
    <t>https://theeduassist.com/microlearning-microsimulations/</t>
  </si>
  <si>
    <t>Help and guid me do on Udemy</t>
  </si>
  <si>
    <t>I am looking some person to help me do a short on Udemy and possible other platforms .
  will consist of about 5 chapters with unique thing in field .
 For each short chapter I am willing to pay 50 dollars .
 Person could be also co-author and get 25 % of earnings if he / she wants that .
 I have no experience doing videos etc for .
 Plese appply only if you READ DESCRIPTION WITH ATTENTION</t>
  </si>
  <si>
    <t>AI for Martial Arts Officiating Program (Video + Script + Quiz + Cert)</t>
  </si>
  <si>
    <t>Resolved</t>
  </si>
  <si>
    <t>https://lnkd.in/p/dsZMHyQj</t>
  </si>
  <si>
    <t>What We’re Looking For
 We’re looking for a reliable, AI-savvy to build a short foundational training for martial arts event staff — including referees, table officials, admin, marshals, and crowd control.
 You’ll be given a full outline and tone guidance. Your job is to produce the full package, using AI tools to speed up delivery while maintaining clarity and professionalism.
 🥋 Title
 “The Spirit of Officiating – Respect, Responsibility &amp; Resilience”
 A foundational for all martial arts event staff, rooted in Deen conduct, collective excellence, and a revolutionary culture of oneness.
 🎯 Purpose
 This is not a technical rulebook — it's a universal training that teaches the core principles of officiating across all roles (referee, desk, admin, marshal, etc.), with a strong emphasis on:
 Respect
 Calm under pressure
 Being part of the solution
 Representing something greater than yourself
 This is mandatory for all tournament staff and will serve as the gateway to future role-specific certifications.
 📚 Modules Overview
 🟢 Module 1: Why We’re Different – The Culture of Oneness
 Our events are participant-led, not service-based
 Everyone contributes — nobody spectates
 We stand for unity, not ego
 🟡 Module 2: Deen Conduct – The Inner Role of an Official
 Discipline, grace, humility, and readiness
 Conduct = character
 Represent our ethos with dignity
 🔵 Module 3: Your Role in the Chain of Respect
 Know your responsibilities
 Respect flows up and down the chain
 Be dependable, own mistakes, and support the team
 🔴 Module 4: Tournaments as Life Lessons
 Handling setbacks, delays, and controversy
 Help others bounce back — that’s leadership
 Grow through adversity, not in spite of it
 📝 Module 5: Quiz &amp; Certification
 10 multiple choice questions
 80% pass mark
 Branded certificate issued (editable Canva template)
 📦 Deliverables Required
 Item Format
 🖥️ 5x short training videos 2–4 mins each, using AI avatar or voiceover (Synthesia, HeyGen, Pictory, etc.)
 🧾 Scripts Written or AI-assisted from our detailed module breakdown
 📊 Slide Decks Canva or Google Slides for each module
 ❓ Quiz Google Form or LMS-compatible
 🎓 Certificate Editable Canva template with placeholders (name, date, name)
 💻 LMS-Ready Files Thinkific, Teachable, or export via Google Drive
 🎨 Style &amp; Tone
 Calm, professional, grounded
 Martial arts energy — clean, strong, no fluff
 Avoid corporate jargon or preachy delivery
 If music is used, keep it minimal and culturally neutral
 ✅ Ideal Skills &amp; Experience
 AI video tools (Synthesia, Pictory, HeyGen)
 Voiceover using ElevenLabs or similar
 Canva / Google Slides design
 Basic LMS familiarity (Teachable, Thinkific, etc.)
 Strong eye for clean layout and flow
 Ability to work quickly and hit deadlines</t>
  </si>
  <si>
    <t>Kajabi Setup Specialist</t>
  </si>
  <si>
    <t>Repeating Content "Microlearning &amp; Microsimulations for Fast &amp; Focused Corporate Training</t>
  </si>
  <si>
    <t>We are seeking a knowledgeable Kajabi Setup Specialist to help us create and launch an on the Kajabi platform. The ideal candidate will have a strong understanding of Kajabi's capabilities and features, allowing them to design an engaging user experience. Responsibilities include layout design, content organization, and ensuring smooth functionality. 
 We are a CPA firm and we are developing for clients to learn different tax strategies. We will have different level of , each requiring a different membership to access.
 If you have a passion for education and a proven track record of working with Kajabi, we would love to hear from you!</t>
  </si>
  <si>
    <t>Wellbeing Product Content</t>
  </si>
  <si>
    <t>Repeating content "Why Instructional Designing Is Important"</t>
  </si>
  <si>
    <t>https://theeduassist.com/instructional-ui-ux-design/</t>
  </si>
  <si>
    <t xml:space="preserve">How to build Cybersecurity Curriculum Design Course:that actually encourage
</t>
  </si>
  <si>
    <t>https://theeduassist.com/rapid-elearning-development-services/</t>
  </si>
  <si>
    <t>Product Content – Wellbeing (Contractor)
 Location: Remote / Flexible (US or UK)
 About Us
 Pavelka partners with forward-thinking global organizations to integrate wellbeing into workplace culture, driving sustainable performance and positive behavior change. Our products, experiences, and programs help individuals and teams thrive both personally and professionally.
 Role Overview
 We are seeking a creative and strategic Product Content with expertise in learning design, behavior change, and AI-enabled content development to create impactful wellbeing content across multiple formats. This role will focus on creating engaging and measurable content for our wellbeing app, virtual sessions, webinars, workshops, and other wellbeing experiences. Some projects may also involve developing on-demand content as needed to meet program requirements.
 You will take projects from concept to completion, ensuring they align with our brand voice, wellbeing philosophy, and behavioral science principles, and leverage AI tools where appropriate to enhance quality and scalability.
 Key Responsibilities
 Design &amp; Development
 • Create, build, and design end-to-end wellbeing sessions, webinars, and workshops.
 • Develop supporting resources (e.g., toolkits, guides, worksheets) to extend learning beyond the session.
 • Create engaging wellbeing content for our app, ensuring accessibility and global relevance.
 • When required, develop on-demand wellbeing content for scalable access.
 Measurement &amp; Impact
 • Identify key metrics and methods to measure content effectiveness and participant engagement.
 • Collaborate with the product and data teams to integrate measurement into the user experience.
 Behavior Change Focus
 • Ensure all content is grounded in principles of behavioral science and habit formation.
 • Translate wellbeing concepts into practical, actionable strategies for users.
 • Leverage AI tools and programming capabilities to enhance content creation, personalization, and efficiency.
 Skills &amp; Experience
 Required
 • Proven experience in learning design, instructional design, or content creation.
 • Experience designing content for wellbeing, leadership, or behavior change initiatives.
 • Strong storytelling skills with the ability to translate complex concepts into engaging formats.
 • Experience using AI tools for content creation, curation, or personalization.
 • Proficiency with content creation tools (e.g., Canva, Adobe Creative Suite) and presentation tools (e.g., PowerPoint).
 • Understanding of how to measure engagement and learning outcomes.
 Preferred
 • Experience creating content for apps or digital learning platforms.
 • Knowledge of behavioral science, coaching, or wellbeing frameworks.
 • Ability to work collaboratively with cross-functional teams across time zones.
 Contract Details
 • Initially 20 hours a week, with the possibility of moving to 40 hours
 • Flexible working hours with global collaboration
 • Contract duration: October 2025 – October 2026</t>
  </si>
  <si>
    <t>and Instructional Designer Needed</t>
  </si>
  <si>
    <t>We are seeking an experienced to develop engaging and effective learning materials for our audience. The ideal candidate will possess strong skills in instructional design principles and be adept at utilizing various platforms for delivery. You will be responsible for creating content, structuring lessons, and ensuring an interactive learning experience. Previous experience in education or e-learning is essential. Join us in empowering learners through high-quality design.</t>
  </si>
  <si>
    <t>Repeating content "Types of Gamified Learning Solutions"</t>
  </si>
  <si>
    <t>https://theeduassist.com/gamified-learning/</t>
  </si>
  <si>
    <t>https://www.theeduassist.com/blog/how-to-build-cybersecurity-curriculum-design-coursethat-actually-encourage/</t>
  </si>
  <si>
    <t>Platform Setup and Management Specialist</t>
  </si>
  <si>
    <t>We are seeking an experienced specialist to assist in setting up and managing using TutorLMS, Teachable, and Thinkific. The ideal candidate will have a deep understanding of these platforms, ensuring seamless creation, user engagement, and effective monetization strategies. You will be responsible for configuring , integrating payment gateways, and providing ongoing support to ensure a smooth user experience for both instructors and students.</t>
  </si>
  <si>
    <t>Trainer Central VA</t>
  </si>
  <si>
    <t xml:space="preserve">Same Images </t>
  </si>
  <si>
    <t>need a VA with experience in membership sites, creation. specifically Trainer Central</t>
  </si>
  <si>
    <t>https://theeduassist.com/ar-vr-solutions/</t>
  </si>
  <si>
    <t>https://theeduassist.com/k-12-education-services/</t>
  </si>
  <si>
    <t>Go High Level</t>
  </si>
  <si>
    <t>https://theeduassist.com/ld-consulting-advisory/</t>
  </si>
  <si>
    <t>I am working on building my within the program of go high-level and I am looking for an expert who can help me design and build out my so I don't have to someone who can help me with my lead pages landing pages build out creative design as well as structure and flow</t>
  </si>
  <si>
    <t>Kajabi</t>
  </si>
  <si>
    <t>Are you a expert? Have you built great on Kajabi? Are you familiar with AI generation tools like Heygen? 
 We're looking to hire a experienced to build out more of our and make our existing better. 
 To apply, please send a loom video showcasing your work under 1-2 mins long. Thank you!</t>
  </si>
  <si>
    <t>Development for AI Automation Training</t>
  </si>
  <si>
    <t>https://theeduassist.com/audio-video-production-for-elearning/</t>
  </si>
  <si>
    <t>We are an AI automation agency seeking an experienced to develop a comprehensive training program focused on AI automation. The ideal candidate will have the ability to structure the content, create engaging materials, and utilize effective teaching methods. This should cater to various skill levels and include practical applications of AI automation. If you have a passion for teaching and a deep understanding of AI technologies, we would love to hear from you!</t>
  </si>
  <si>
    <t>Senior Creation Partner &amp; Content Developer</t>
  </si>
  <si>
    <t>https://theeduassist.com/ai-powered-elearning/</t>
  </si>
  <si>
    <t>https://theeduassist.com/lms-integration-migration-services/</t>
  </si>
  <si>
    <t># **Senior Creation Partner &amp; Content Developer - Premium Business **
 ## **Project Overview**
 I'm Spencer Tarring, entrepreneur who built and sold a £20M+ tech business. I need a **strategic partner** to help create "The Global Brit Academy" - a premium (£1,997 price point) teaching UK entrepreneurs international business and tax optimization.
 **This isn't just editing - you'll be co-creating the entire with me.**
 ## **Your Role: Creation Partner**
 ### **Strategic Design**
 - Help structure 59 lessons for maximum learning impact
 - Research best practices for business education
 - Design learning progression and student journey
 - Recommend interactive elements and engagement strategies
 - Benchmark against other premium business 
 ### **Content Development Support**
 - Research and fact-check international business topics
 - Help expand my outlines into detailed lesson scripts
 - Suggest case studies and examples to include
 - Identify gaps in content and recommend additions
 - Ensure lessons flow logically and build on each other
 ### ** Creation Guidance**
 - Guide me through industry best practices
 - Recommend optimal lesson lengths and formats
 - Suggest platform features to maximize student success
 - Help design quizzes, worksheets, and action items
 - Advise on launch and delivery strategy
 ### **Full Production &amp; Setup**
 - Video editing and post-production
 - platform setup and organization
 - Resource creation (templates, checklists, guides)
 - Visual branding and graphics
 - Quality assurance and testing
 ## **What I Bring**
 - 15+ years of real-world international business experience
 - Proven track record (£20M+ business exit, global operations)
 - Clear vision for target audience and outcomes
 - Strong personal brand and marketing experience
 - Raw content and stories from actual experience
 ## **What I Need From You**
 - ** creation expertise** - you've done this before successfully
 - **Business content knowledge** - understand entrepreneurship/business topics
 - **Research skills** - can dig into topics and verify information
 - **Strategic thinking** - help optimize for student success and completion
 - **Technical execution** - handle all production and platform work
 ## **Ideal Partner Profile**
 ### **Must Haves:**
 - Created 3+ successful business/finance (show me results!)
 - Strong research and content development background
 - Video production and editing expertise
 - Proven track record with premium pricing ($1k+ )
 - UK/Dubai timezone for regular collaboration
 ### **Bonus Points:**
 - Business/entrepreneurship background yourself
 - Experience with international business topics
 - Marketing/copywriting skills
 - Understanding of UK business/tax landscape
 ## **Working Relationship**
 - **Weekly strategy calls** to plan and review progress
 - **Shared ownership** of success
 - **Long-term partnership** potential for future 
 ## **Investment &amp; Timeline**
 - **Timeline:** 8-12 weeks for complete creation
 - **Payment:** Milestone-based with upfront portion
 ## **To Apply - Prove You're The Right Partner**
 1. **Show Your Work:** Link to 3 you've created with student numbers/reviews
 2. **Strategic Question:** How would you structure Module 2 (Country Deep Dives) for maximum impact?
 3. **Research Test:** Find 3 recent changes to UK tax law affecting entrepreneurs (2024-2025)
 4. **Your Process:** Walk me through how you'd help transform my expertise into a premium 
 5. **Partnership Vision:** Why do you want to work on this long-term vs just take the job?
 **Start your proposal with "GLOBAL BRIT PARTNER" so I know you read this fully.**
 ---
 **This is a serious partnership opportunity. I'm not looking for the cheapest option - I'm looking for the right partner to build something significant together.**</t>
  </si>
  <si>
    <t>https://theeduassist.com/custom-elearning-content-development/</t>
  </si>
  <si>
    <t>https://lnkd.in/p/d3UXXksD</t>
  </si>
  <si>
    <t>Video Editor for AI Productivity (Screen Recordings Ai Tools Action + Voiceover Integration)</t>
  </si>
  <si>
    <t>I’m creating an called Office AI Mastery: Automate Your Daily Tasks with AI.
 The teaches busy professionals how to use tools like ChatGPT, Notion AI, Fireflies, and Canva AI to save time at work.
 I already have scripts, Need voiceovers, and demo recordings — I now need a skilled video editor to polish and package everything into professional, engaging lessons.
 Editing clear and concise screen recordings demonstrating real AI tools in action.
 Adding helpful text overlays, callouts, and simple animations to highlight key points.
 Making the videos engaging but professional, with a friendly tone.
 Optionally, creating a short promo video to attract signups.</t>
  </si>
  <si>
    <t>AI Content (Udemy-style) – Construction Trade (Pilot , $900 Fixed)</t>
  </si>
  <si>
    <t>https://theeduassist.com/dashboard-and-analytics/</t>
  </si>
  <si>
    <t>https://theeduassist.com/off-the-shelf-elearning/</t>
  </si>
  <si>
    <t>https://theeduassist.com/scenario-based-learning/</t>
  </si>
  <si>
    <t>About us
 Niksi is a U.S. real-estate &amp; construction group (architecture, construction, brokerage, title, funding). We’re launching skill-based for construction trades. This pilot is our first ; if it goes well, we’ll green-light more (framing, painting, flooring, roofing, etc.).
 Scope (pilot )
 Create a complete, Udemy-ready for Drywall Trade – Starter Level (or similar beginner trade ), using an AI video avatar of our CEO (we’ll provide consent, reference video, brand kit, and voice/likeness assets).
 Deliverables
  design
 Outcome-driven syllabus (6–8 modules, 40–60 short lessons, total 4–6 hrs video).
 Learning objectives, prerequisites, hands-on exercises, and capstone.
 Content production
 Research + writing of clear, accurate scripts (U.S. context).
 AI avatar videos of our CEO (Synthesia/HeyGen/Colossyan/D-ID, etc.), 1080p, 16:9, subtitles.
 Supporting visuals: slides, diagrams, annotated photos, short screen recordings.
 Downloadables: PDF workbook/cheat sheets, checklists, glossary.
 Assessment
 6–8 quizzes (10 Q each) + final assessment with answer keys &amp; explanations.
 Publishing package
 SEO title/subtitle, description, outcomes, target audience, requirements.
 1–2 minute promo video, thumbnail, instructor bio.
 Files organized for Udemy upload + our LMS (source files included).
 Compliance
 Work-for-hire / full rights to Niksi. Confirm ethical use of AI likeness with our written consent.
 What great looks like
 Clear, practical training for entry-level field techs; U.S. terminology and safety basics.
 Professional pacing; lessons 3–8 minutes; consistent audio/subtitles; lightweight files (1 GB per lecture).
 Quizzes that test real understanding (not trivia).
 Must-have experience
 Built &amp; shipped at least 2 complete (Udemy/Teachable/LMS)—send links.
 Instructional design + scriptwriting + video editing end-to-end.
 Hands-on with AI avatar tools (e.g., Synthesia/HeyGen/D-ID/Colossyan) and slide/video editors (Camtasia, Premiere/CapCut, Keynote/PowerPoint/Canva).
 Fluent English; strong research discipline; ability to cite sources.
 Nice to have
 Background in construction trades (drywall/framing/finishes), OSHA basics, U.S. building terms.
 LMS experience; quiz item-writing.
 Budget &amp; timeline
 Fixed price: $900 for the pilot .
 Preferred timeline: 2–3 weeks from kickoff.
 Bonus for hitting quality + launch date; follow-on work for additional trade .
 Propose with
 2–3 relevant links you produced (or portfolio samples).
 Your AI-avatar workflow &amp; tools (and any licensing we must supply).
 A 1-page draft outline for “Drywall Trade – Starter Level” (module titles + 3–5 bullets each).
 Your timeline and milestone plan.
 Milestones (recommended)
 Outline &amp; sample lesson plan – $150
 Full scripts + assets list – $300
 Video lessons (AI avatar) + quizzes – $350
 Promo/thumbnail/packaging + source files – $100
 We move fast, give clear feedback, and pay on time. If you’re the person who can turn expert knowledge into a sharp, AI-powered learning experience, we’d love to see your pitch.</t>
  </si>
  <si>
    <t>Kajabi Needed</t>
  </si>
  <si>
    <t xml:space="preserve">How to Create Engaging Educational Content for Online Platforms
</t>
  </si>
  <si>
    <t>We are seeking a skilled Kajabi to design and develop an engaging . The ideal candidate will have experience in creating educational content and a strong understanding of Kajabi's platform features. You will be responsible for structure, content creation, and ensuring a seamless user experience. If you are passionate about education and have a creative approach, we would love to hear from you!</t>
  </si>
  <si>
    <t>Circle.so Community &amp; Setup (Pilot Project)</t>
  </si>
  <si>
    <t>404 pages</t>
  </si>
  <si>
    <t>I’m building a startup founder education, coaching, and community platform focused on startup pitching. I need a Circle.so expert to help me set up the foundation of my community and delivery space.
 This is a pilot project to:
 Configure a Circle community workspace (structure, groups, navigation).
 Set up sample content (a few modules, lessons, and media uploads).
 Configure paywalls and member access levels (free vs. paid tiers).
 Create a clean, usable layout that feels professional but simple.
 Provide light documentation or a walkthrough so I can understand how to maintain/update it.
 Requirements:
 Proven Circle.so experience (setup, customization, paywalls, migration).
 Ability to work independently with clear instructions.
 Strong communication — I want clarity on what’s possible, what’s not.
 Nice to have (but not required):
 Familiarity with founder education/cohort programs.
 Experience designing community flows that balance open/free spaces with paid access.
 Deliverable:
  A functional Circle community space with one sample loaded and access tiers configured. This will serve as my template for future programs.
 Budget: Hourly, starting with a 10–15 hour test project.</t>
  </si>
  <si>
    <t>https://www.theeduassist.com/blog/how-to-create-engaging-educational-content-for-online-platform-2026/</t>
  </si>
  <si>
    <t>eLearning Designer for Leadership Development Program (10–20 Modules)</t>
  </si>
  <si>
    <t>https://theeduassist.com/kajabi-real-estate-courses-theeduassist/</t>
  </si>
  <si>
    <t>We are seeking an experienced and creative eLearning Design Professional to help transform our proprietary leadership development content into a high-impact, engaging, and scalable learning experience.
 The content is based on a proven leadership coaching methodology that has been used by over 100,000 leaders globally. We are now ready to scale this method through a modular, digital-first learning experience focused on practical application and behavioral transformation.
 If you have experience creating eLearning for corporate leadership, leadership coaching, or behavioral development, we want to hear from you.
 A. Scope of Work
 You will lead and produce the instructional design and content writing of 10–20 short, self-paced microlearning modules, each centered around one of the Top 20 Leadership Development Areas. We use GoHighLevel as the platform to host and manage these . An example of the content to use as a basis for the elearning is enclosed (Stakeholder Management).
 Responsibilities:
 • Conduct discovery sessions with our team to understand the content, audience, and business outcomes.
 • Structure and storyboard content using adult learning and leadership development principles.
 • Design modular, trackable learning journeys (e.g., self-paced microlearning format) on our GoHighLevel.com (GHL) learning platform
 • Optimize learning for behavior change and coaching application, not just knowledge retention.
 • Collaborate on visuals, interactivity, assessments, worksheet, and audio and video script development.
 • Integrate user and stakeholder feedback in iterative development cycles.
 B Deliverables
 1. Discovery &amp; Learning Strategy (Week 1)
 • Content immersion sessions with our leadership team.
 • Development of learner personas.
 • Delivery format plan (self-paced, text, visuals, video recommendations).
 2. Architecture &amp; Design Plan
 • Full outline with module objectives, flow, and time estimates.
 • Instructional design blueprint (interactions, assessments, behavioral milestones).
 3. Storyboard (for All Modules)
 • Mapped visuals, exercises, templates, and coaching tools.
 • Voiceover or script support for video content.
 4. Prototype Module 1 - Strategic Thinking
 • One complete module as a proof-of-concept.
 • Feedback review and iteration based on stakeholder input.
 5. Full Build Support (Phase 2)
 • Development in authoring tools (Articulate Rise/Storyline, Adobe Captivate, etc.).
 • Usability testing and iterative revisions.
 6. Final Delivery Package
 • All source files and instructional design documentation.
 • Final map with module objectives, file references, and facilitation notes.
 • Optional: guidance on scaling, certification, or blended learning implementation.
 C. Ideal Candidate
 • Strong portfolio of leadership, coaching, or soft skills eLearning design.
 • Deep understanding of adult learning theory and behavioral change models.
 • Familiar with best practices in corporate leadership development.
 • Proficiency in tools like GoHighLevel and AI creation tools for audio and video is a great edge.
 • Experience working with authors or adapting book-based content into digital .
 D. To Apply
 Please include the following in your proposal:
 1. A brief proposal or cover letter describing your approach.
 2. Examples of leadership or coaching-focused you’ve designed.
 3. A sample storyboard or learning strategy doc (optional but preferred).
 4. Instructional design tools you prefer to use.
 5. Your estimated timeline and hours for designing 10 modules.
 Let’s co-create a professional, transformational learning experience that scales the impact of world-class leadership coaching.</t>
  </si>
  <si>
    <t>Articulate Rise Developer Needed</t>
  </si>
  <si>
    <t>Not Resolved</t>
  </si>
  <si>
    <t>https://theeduassist.com/2025/07/build-online-courses-with-kajabi-edu-assist/</t>
  </si>
  <si>
    <t>https://lnkd.in/p/dpTXgaNk</t>
  </si>
  <si>
    <t>https://theeduassist.com/theeduassist-hybrid-learning-kajabi/</t>
  </si>
  <si>
    <t>Articulate Rise Developer - Flexible Part-Time Opportunity
 We are seeking a skilled instructional designer to take existing content and transfer it into Articulate Rise. The ideal candidate will have experience developing engaging training modules using Rise. Responsibilities include formatting content, incorporating multimedia elements, and ensuring a smooth user experience. If you have a keen eye for design and a passion for education, we want to hear from you! Please provide examples of previous work with Articulate Rise.
 About Us
 We are AIexperts.com, a small to mid-sized applied AI consultancy and advisory firm based in New York City. Our team specializes in helping businesses navigate and implement artificial intelligence solutions across various industries. As a growing consultancy, we're passionate about democratizing AI knowledge and making complex technologies accessible to everyone. You'll be working directly with our experienced team of AI practitioners and consultants to transform our expertise into engaging educational content that empowers learners worldwide.
 Why This Role is Perfect for You:
 Complete Flexibility - Work on your own timeline from anywhere in the world (maximum 10 hours per week)
 Portfolio Enhancement - Add cutting-edge AI training modules to your professional showcase
 Skill Development - Sharpen your Articulate Rise expertise with real-world projects
 Steady Income Stream - Reliable part-time work at competitive rates ($15-30/hr)
 Creative Freedom - Transform raw content into engaging, interactive learning experiences
 Professional Growth - Collaborate with education innovators in the rapidly growing AI training sector
 Direct Team Collaboration - Work closely with our AI experts to ensure content accuracy and relevance
 What You'll Be Doing:
 Primary Responsibilities:
 Converting existing AI materials into polished Articulate Rise modules
 Designing intuitive navigation and user-friendly structures
 Integrating multimedia elements (videos, images, interactive components) seamlessly
 Ensuring consistent branding and visual appeal across all modules
 Optimizing content for mobile and desktop learning experiences
 Quality testing modules for functionality and user experience
 Collaborating directly with our AI consultants to refine content
 Sample Projects You'll Work On:
 "Prompt Engineering Mastery" - Hands-on training modules featuring real-world examples and practice exercises, including advanced prompting techniques, chain-of-thought reasoning, and optimization strategies for different AI models
 "Applied AI Agents: Building Intelligent Automation" - Comprehensive modules covering agent architectures, tool integration, workflow automation, and practical implementation strategies for business applications
 "Large Language Models Explained" - Technical content simplified for business audiences with visual demonstrations
 Essential Skills We're Looking For:
 Must-Have Expertise:
 Advanced proficiency in Articulate Rise 360
 Strong instructional design background with adult learning principles
 Experience with e-learning development and architecture
 Knowledge of multimedia integration and interactive element design
 Understanding of responsive design for multiple device types
 Highly Preferred Skills:
 Proficiency and understanding of AI and LLM technologies - This is a huge plus!
 Experience with AI tools like ChatGPT, Claude, or similar platforms
 Familiarity with Articulate Storyline
 Experience with LMS platforms
 Project Details:
 Time Commitment: Maximum 10 hours per week (perfect for supplemental income)
 Timeline: 1-3 months (flexible based on your availability)
 Complexity Level: Intermediate - perfect for expanding your Rise portfolio
 Content Volume: Multiple modules ranging from 15-45 minutes each
 Support Provided: Clear source materials, brand guidelines, and direct communication with our team
 How to Stand Out:
 When applying, please include:
 Portfolio samples of your best Articulate Rise work (links preferred)
 Brief description of your experience with AI/LLM technologies (if applicable)
 Your availability and preferred working hours within the 10-hour weekly limit
 One specific feature of Rise 360 that you find most valuable for learner engagement
 If you've read this entire posting thoroughly and are genuinely interested in this opportunity, please include the phrase "New York City" in your proposal.
 Ready to join our team and create impactful learning experiences? We're excited to see how your expertise can help us deliver exceptional AI education to learners worldwide!</t>
  </si>
  <si>
    <t>Video Creation &amp; Digital Learning Platform Support</t>
  </si>
  <si>
    <t>https://theeduassist.com/how-kajabi-powers-it-training-success/</t>
  </si>
  <si>
    <t>Video Creation &amp; Digital Learning Platform Support
 I’m looking for a motivated junior professional available immediately to support the launch of a digital training programme.
 Main tasks:
 Creating short educational videos: mixing my short recorded clips with images, text overlays, and visuals (so it’s engaging and not just “talking head”).
 Uploading and organizing content into a digital training platform (Kajabi or similar).
 Assisting in setting up automation flows (reminders, sequencing, automated emails).
 Ideal profile:
 Skilled with video creation/editing tools (CapCut, Canva, Premiere, Runway, or similar).
 Eye for clean design and engaging educational visuals.
 Tech-comfortable and quick to learn Kajabi or other learning platforms.
 Detail-oriented, reliable, and available right away.
 Details:
 Remote role, flexible hours.
 Project-based (until pilot launch, workload to be discussed).</t>
  </si>
  <si>
    <t>LearnDash Build Specialist</t>
  </si>
  <si>
    <t>I’m looking for a LearnDash + WordPress specialist to set up and visually polish my . I already have all the content (videos, PDFs, scripts, quizzes) . I just need the right person to bring it to life inside LearnDash.
 Scope of Work
 Set up LearnDash LMS structure (modules, lessons, quizzes, certificates).
 Upload and organize all materials.
 Ensure clean, mobile-friendly navigation and learner flow.
 Apply basic visual branding for a polished, professional look.
 Troubleshoot any tech issues and test for seamless user experience.
 Skills Required
 Proven experience with LearnDash + WordPress.
 Portfolio of built in LearnDash.
 Comfort with page builders (Elementor/Divi).
 Attention to detail + eye for design.
 Nice-to-Have
 Instructional design experience.
 Familiarity with payment/membership plugins (WooCommerce, MemberPress).
 Project Scope: 6 modules, 3–5 lessons each, plus quizzes, certificates, and bonus downloads.
 Deliverable: A ready-to-launch LearnDash that feels professional, user-friendly, and aligned with my brand.</t>
  </si>
  <si>
    <t>Skool setup</t>
  </si>
  <si>
    <t>I’m setting up a Skool community for people who love farming drone and still photographing. I’ve devised a which I need to fill with content. Some text some YouTube some videos/photos from me. I’m struggling with the layout and phase tutorial… and to create interest in the long term to keep the subscribers! Can you help? Thank you</t>
  </si>
  <si>
    <t xml:space="preserve">From PPT to Profitable Leadership Course: That Actually put impact
</t>
  </si>
  <si>
    <t>We are a spiritual school that teaches topics such as energy healing, prayers, rituals, and personal transformation. You can read more about us at www.societyoftheguardiansoftheflame.com.
 We have historically taught classes to cohorts of live students. We are looking to transform recordings of these classes into learning opportunities and then offer these as classes that can be purchased more broadly.
 For this job, you will be taking the recording of a class (recorded via Zoom) and you would need to:
 - Review the recording to find any areas that need to be clipped out
 - Lightly edit the recording
 - Add an intro and outro
 - Use the content to develop worksheets, checklists, and other practice supports 
 - Develop the wording for a post- survey
 - Develop the wording that would go into the LMS for each module
 - Develop add-on material to encourage people to take a next step
 - Develop the wording that would go into marketing and promotional material that describes the class, its value, etc. based on the content
 - Develop the wording that would be part of any emails to the students, such as a welcome to the email or any follow up emails
 If there are other activities that are typically done to take a from a raw recording to a finished product we would be looking for you to help us understand those and to do them for us. 
 The tools we use:
 - Google Workspace
 - Canva
 - Zoom
 - Wordpress
 - TutorLMS
 - FluentCRM
 It's not a big deal if you don't have experience with TutorLMS, it is very intuitive. We are more interested in someone who can help us with the development portions and less caring about the technical portions.
 For video editing software, we typically use Adobe Premiere but would need you to have your own license for this. We are open to other options.
 Future work
 ===========
 When we find a provider we like, we routinely hire them back for many jobs or sign them up for ongoing contracts with us. You can see this in our job history. If this job works out then we anticipate coming back to you often for additional slide work.</t>
  </si>
  <si>
    <t>Content Needed (Childcare / Family Training Program)</t>
  </si>
  <si>
    <t>https://www.theeduassist.com/blog/from-ppt-to-profitable-leadership-coursethat-actually-put-impact/</t>
  </si>
  <si>
    <t>I’m developing an training program for childcare professionals and families. The will include modules with video lessons, quizzes, and student workbooks.
 Some lesson scripts and draft content are already prepared. I need a content to:
 Polish and structure existing scripts into professional lesson plans and some you may have to do.
 Create quizzes, reflection prompts, and short activities
 Design workbook pages (PDF) with checklists, fill-in-the-blank exercises, and scenarios
 Suggest simple slides/visuals to support video lessons
 This project is not from scratch — you will be enhancing and organizing content that’s already underway.
 Responsibilities
 Review/edit lesson scripts (5–10 min video length)
 Create quizzes (3–5 questions per lesson)
 Build workbook activities (reflection questions, case studies, schedules, checklists)
 Suggest visuals/slides for video recording
 Organize content clearly and professionally for adult learners
 Requirements
 Experience in creation or instructional design
 Strong writing and editing skills (clear, structured, engaging)
 Ability to create student-friendly materials (workbooks, quizzes, templates)
 Familiarity with platforms like Teachable, Thinkific, or Kajabi is a plus
 Education or childcare-related background preferred but not required
 Deliverables
 lessons and modules vary
 1 workbook (PDF) per module
 Quizzes for each module
 Slide/visual recommendations</t>
  </si>
  <si>
    <t>Video Needed for Content</t>
  </si>
  <si>
    <t>Canvas Setup Assistance for Educators</t>
  </si>
  <si>
    <t>Technical Support for Integration on Mighty Networks</t>
  </si>
  <si>
    <t>Create an paid for doctors</t>
  </si>
  <si>
    <t>Medical Microbiology Designer &amp; Developer</t>
  </si>
  <si>
    <t>Expert Thinkific Setup Needed</t>
  </si>
  <si>
    <t>Kajabi Creation Backend Support</t>
  </si>
  <si>
    <t>https://lnkd.in/p/d9cq-2b7</t>
  </si>
  <si>
    <t>Needed for Educational Programs</t>
  </si>
  <si>
    <t>AI Content (Construction Trades – Udemy Style, $900 Fixed)</t>
  </si>
  <si>
    <t>Instructional Designer for Wealth Management in Banking</t>
  </si>
  <si>
    <t>We are seeking an experienced instructional designer with a background in the banking industry to create engaging and effective wealth management . The ideal candidate will understand the nuances of the financial sector and be able to design content that meets the needs of our learners. You will be responsible for curriculum development, content creation, and incorporating multimedia elements to enhance the learning experience. If you have a passion for education and a solid understanding of banking concepts, we would love to hear from you!</t>
  </si>
  <si>
    <t>Marketing Specialist | Organic Growth and Enrollment Funnels</t>
  </si>
  <si>
    <t>Marketing Specialist | Organic Growth and Enrollment Funnels
 About Us
 We are an education platform focused on delivering high-quality in fitness, health, and performance. Our goal is to reach a wide audience of learners and professionals by providing engaging, evidence-based, and practical content. We are expanding our education offerings and are looking for a specialist to help us grow.
 Role Overview
 We are seeking an Marketing Specialist with expertise in promoting digital education products. The specialist will be responsible for creating and executing a marketing strategy that drives enrollments, increases brand visibility, and optimizes our digital presence. This role will focus on organic growth strategies and enrollment funnels, not paid advertising.
 Key Responsibilities
 • Strategy and Campaign Development
 • Build targeted organic marketing plans for learners, coaches, and healthcare providers.
 • Design funnels that convert leads into participants.
 • Identify opportunities for partnerships with organizations, brands, and influencers.
 • Digital Marketing Execution
 • Manage campaigns across organic channels such as social media, email, and website content.
 • Optimize sales pages, landing pages, and lead magnets such as ebooks, webinars, and mini-.
 • Write compelling content for emails, social posts, and promotional materials aligned with the brand voice.
 • Analytics and Growth Optimization
 • Track key metrics such as enrollment numbers, conversion rates, and cost per lead.
 • Run A/B tests on landing pages, emails, and campaigns to improve performance.
 • Provide regular reporting with actionable recommendations.
 • Community Engagement and Retention
 • Develop strategies to increase student loyalty and repeat enrollment.
 • Build community through social groups, email campaigns, and alumni engagement.
 • Leverage testimonials and success stories to build trust and credibility.
 Deliverables
 • A complete organic marketing strategy outlining key channels, target audiences, and a 90-day campaign calendar
 • Optimized sales pages with recommendations for copy, design, and layout improvements
 • Three lead generation funnels built around organic tactics such as email campaigns, social media, and lead magnets (ebooks, webinars, mini-)
 • Email marketing sequences including welcome series, nurture campaigns, and re-engagement flows designed to increase enrollments
 • Content calendar for consistent social media, blog, and newsletter promotion
 • Analytics dashboard setup in Google Analytics or a similar platform to track enrollment metrics and conversion rates
 • Monthly performance reports with actionable insights and recommendations for growth
 Project Scope
 • Contract or consulting role with potential for ongoing collaboration
 • Flexible hours with compensation based on experience and results
 • Remote role with availability for occasional coordination during Pacific Time business hours</t>
  </si>
  <si>
    <t xml:space="preserve">Development Research and Strong Curriculum Creation for a thrilling Coaching Program
</t>
  </si>
  <si>
    <t>Udemy Creation (Scripting &amp; Launch Support)</t>
  </si>
  <si>
    <t>https://www.theeduassist.com/blog/development-research-and-strong-curriculum-creation-for-a-thrilling-coaching-program/</t>
  </si>
  <si>
    <t>I am looking for an experienced Udemy to help me turn my expertise in accounting of crypto assets into a professional, high-quality .
 The ideal freelancer will have proven experience in building successful Udemy end-to-end—including structuring, scripting, video production, and Udemy optimization strategies.
 What I Need:
 Assistance developing a clear and engaging outline
 Help with scripting lessons for maximum engagement
 Video production support (slides, editing, voiceover, branding, etc.)
 Quizzes, resources, and downloadable materials for students
 SEO-optimized titles, descriptions, and keywords for Udemy
 Guidance on launching and ranking the to maximize visibility and sales
 Preferred Experience:
 10+ Udemy created and optimized
 Knowledge of Udemy’s ranking algorithm, SEO, and marketing best practices
 Strong instructional design background
 Ability to take a from idea → production → launch (I have a webinar with a ppt which can be updated of )
 Deliverables:
 A complete, ready-to-publish Udemy with professional lectures, resources, and setup (I will record the videos of after sharing my files, getting updates from you etc.)
 Strategy for optimizing visibility and driving enrollments
 If you have a proven track record of building Udemy bestsellers, I’d love to collaborate. Please share examples of past Udemy/Kajabi/ projects you’ve worked on.</t>
  </si>
  <si>
    <t>Top 1% AI Content (Udemy-style) — 3 Roles | Construction Trades</t>
  </si>
  <si>
    <t>About Niksi
 Niksi is a U.S. real-estate &amp; construction group based in Phoenix/Scottsdale, AZ. We’re launching a Construction School: practical, job-ready training people can purchase on our website (and potentially Udemy) to enter the trades and progress from Starter → Intermediate → Pro certification.
 We’re hiring 3 elite creators to each produce one complete (pick your lane):
 Drywall (priority 1)
 Framing (priority 2)
 Painting / Flooring / Roofing (priority 3 )
 Do not apply if you’ve never shipped a paid . We only consider candidates with proven, public (Udemy/Teachable/Gumroad, etc.) and ratings/reviews.
 The brief (what you’ll build)
 Udemy-style built with AI video of our founder (with consent) + strong pedagogy.
 Scope per 
 2.5–4.5 hours of edited video (module/lecture format, 6–10 modules)
 Scripts (clear, instructional, CTAs, safety notes &amp; tool lists)
 AI presenter pipeline (e.g., HeyGen/Synthesia/Colossyan) using our approved avatar of Sina
 Chapter quizzes (5–10 questions per module) + final exam
 Downloadable: checklists, tool lists, diagrams, step-by-step worksheets
 Real-world tasks: “on-site challenges” that align with our certification ladder
 Marketing assets: title, description, SEO keywords, 60–90s promo, thumbnail
 Delivery as organized source files + export set for Udemy and our site/LMS (SCORM/MP4, captions, .zip)
 Goal
 Students finish with job-ready knowledge, pass chapter exams, then complete 1,000 hours of field work (verified by employer letter &amp; income proof) to level up. The training must be more practical and clearer than typical Udemy .
 What success looks like
 Tight outline approved in Week 1
 Smooth AI-video pipeline with natural pacing &amp; clean edits
 Quizzes that truly measure competency (not trivia)
 Clear safety, tooling, and best-practice explanations for U.S. jobsites
 Polished deliverables ready to publish and sell
 Must-have
 2+ shipped paid with links &amp; ratings (4.6+ preferred) (optional)
 Instructional design + curriculum development (adult learning, outcomes, assessments)
 Hands-on toolchain: AI video (HeyGen/Synthesia/Colossyan), scriptwriting, editing (Premiere/CapCut/Camtasia/Descript), slides (Canva/PowerPoint)
 Native/near-native English voice or pro VO; clean captions; on-brand graphics
 IP hygiene: only licensed/original assets; accurate citations for any diagrams/sources
 Nice to have
 Trade experience (drywall/framing/painting/flooring/roofing), SCORM packaging, LMS setup, motion graphics.
 Timeline &amp; budget
 Timeline: ~2–3 weeks per (milestones weekly)
 Budget (pilot): Negotiate 
 How to apply (follow exactly or we won’t review)
 Links to at least 2 paid you built (Udemy/Teachable/etc.) with ratings/reviews.
 Your proposed module outline (8–10 modules) for one of our topics (drywall/framing/painting/flooring/roofing).
 A 60–90s sample (unlisted link) using your AI presenter pipeline that teaches a micro-topic (e.g., “Drywall: measuring &amp; cutting with T-square,” or “Framing: layout &amp; marking studs”).
 Your toolchain (AI avatar, TTS/VO, editor, asset sources) and how you’ll handle rights/citations.
 Timeline &amp; milestone plan (Week 1 outline &amp; sample → Week 2 content+quizzes → Week 3 polish &amp; publishing kit).
 Confirm availability for AZ time check-ins (2×/week).
 Generic proposals or “I can do this” messages are auto-declined. We’re only interviewing creators who supply all 6 items above.</t>
  </si>
  <si>
    <t>Setup</t>
  </si>
  <si>
    <t>Hello, 
 I’m looking for someone to take my PDF of ideas and set it up on a compatible platform such as Teachable or Gumroad. I have one PDF that outlines helpful resources for people decorating their homes, along with a list of hashtags. I need assistance in creating my accounts on multiple platforms,and connecting everything so I can manage it easily. 
 I would like this project completed within the next two weeks. Please respond only if you can explain exactly how you plan to do this and how long it will take. 
 Thank you!</t>
  </si>
  <si>
    <t>https://lnkd.in/p/dz2GjNgb</t>
  </si>
  <si>
    <t>Langfristige Zusammenarbeit als Kurs- (Deutsch, gute Stimme) – 50 % Umsatzbeteiligung &amp; seriöses Passiv-Einkommen
 Hallo 
 Über mich (kurz &amp; ehrlich)
 ich bin Matthias, 49, Polizeibeamter. Ich bereite mich mental auf meinen Ruhestand vor und baue mir ein ortsunabhängiges -Business auf. Mir ist klar: Echtes passives Einkommen entsteht nicht über Nacht, sondern Schritt für Schritt – mit Qualität, Bewertungen und Ausdauer über 12–24 Monate. Genau so will ich arbeiten: planbar, fair, langfristig. Die Lage in Deutschland und der EU verlangt ja schon fast, sich ein -Business aufzubauen, um ggf. in der Zukunft auch im Ausland gut leben zu können.
 Mein Plan
 Ich starte bewusst ohne Reichweite, aber mit System: In den nächsten Monaten veröffentliche ich 25+ Kurse – mit klarer Perspektive auf 50, 100, bis 150 Kurse in den nächsten 5 Jahren. Die Nischen identifiziere ausschließlich ich mithilfe meines eigenen ChatGPT-Prompt-Systems. Dein Part: schnelle, saubere Umsetzung (Präsentationen) in exzellenter deutscher Sprache. Gerade baue ich meinen ersten Kurs „Selbstverteidigung für Frauen“. Demnächst kommt noch ein Cyber-Sicherheits-Kurs „Für Eltern, Kinder und Senioren“ dazu. Und es sollen noch viele weitere folgen.
 Warum sich das für dich lohnt
 • 50 % Umsatzbeteiligung als Co-Instructor – transparent und dauerhaft pro Kurs.
 • Passives Einkommen mit echtem Skalierungseffekt: Mehr Kurse = breitere Reichweite = stabilere, wachsende Auszahlungen.
 • Langfristiger Partner statt Einmal-Job: Ich liefere dir kontinuierlich klar definierte Projekte.
 • Realistische Erwartung: Sichtbare Performance baut sich erfahrungsgemäß über 12–24 Monate auf – dafür nachhaltig. Junge (z. B. Marius Worch, Leon Chaudhari) zeigen, wohin Konsequenz und Masse führen können. Kein Schnellreich-Versprechen, sondern eine belastbare Pipeline.
 Tempo-Vorgabe (Verbindlich – damit es vorangeht) – aber auch mit Dir absprechbar.
 • Mikrokurs (60–90 Min Video): 7–10 Tage von Briefing bis Go-live
 • Standardkurs (2–4 Std Video): 14–21 Tage
 • Großkurs (5–8 Std Video): 3–4 Wochen
 Typischer Sprint Mikrokurs: Tag 1 Briefing/Finale Outline · Tag 2–4 Skript/Slides · Tag 5–6 Aufnahme · Tag 7–8 Schnitt · Tag 9–10 Upload/QA.
 Dein Profil
 • Wohnsitz Deutschland, Deutsch als Muttersprache, angenehme Stimme (klare Artikulation).
 • Verlässlich, termintreu, Freude am Erklären.
 • Basis-Setup: ruhiger Raum, gutes Mikro, Screencast-Software.
 Was ich übernehme
 • Nische, Titel, Lernziele, Outline, auf Wunsch Skript.
 • Upload, Beschreibung, SEO/Keywords, Promo-Video, laufende Optimierung.
 • Transparente Abrechnung über Co-Instructor-Modell.
 Vergütung
 • Option A (Fokus): 50 % Beteiligung an Netto-Auszahlungen je Kurs (dauerhaft).
 • Option B: Fixhonorar pro Kurs (nach Absprache).
 Mein Ziel ist Partnerschaft + Bestandseinkommen – mit wachsendem Katalog.
 So starten wir
 Sende mir bitte
 1. einen 60-Sekunden-Stimm-Schnipsel,
 2. 1–2 Arbeitsproben (oder kurzer Test-Screencast),
 3. deinen frühesten Starttermin und die bevorzugte Vergütungsoption.
 Ich meine es ernst: keine Hauruck-Nummer, sondern konsequente Zusammenarbeit mit dem Ziel, in 3–5 Jahren einen substanziellen, skalierbaren Passiv-Einkommensstrom aufzubauen. Wenn dich das anspricht, lass uns starten.
 Beste Grüße</t>
  </si>
  <si>
    <t>Sales Coaching Curriculum Development</t>
  </si>
  <si>
    <t>As discuss on call, see attachments for overview of curriculum objectives and scope. 
 Milestone 1: Low Ticket Offer 
 UpWork Curriculum Development: Start Date: Aug 25, 2025
 Curriculum Completion Date: Sep 1, 2025
 Price: $200 flat 
 Milestone 2: Mid-ticket Offer: 
 UpWork Curriculum Development: Start Date: Sep 2, 2025
 Curriculum Completion Date: Sep 9, 2025
 Price: TBD
 Milestone 3: High Ticket Offer
 UpWork Curriculum Development: Start Date: Sep 10, 2025
 Curriculum Completion Date: Sep 17, 2025
 Price: TBD</t>
  </si>
  <si>
    <t>Expert using AI-Powered Training Videos for canpenter to builder</t>
  </si>
  <si>
    <t>We are excited to announce an opportunity for an expert to join our dynamic team in developing cutting-edge, AI-powered training videos specifically designed for aspiring carpenters who are embarking on their journey to establish their own building businesses. The ideal candidate will possess a robust background in instructional design, paired with a comprehensive understanding of essential carpentry skills and techniques.
 In this role, you will be responsible for conceptualising, designing, and producing high-quality educational content that is not only informative but also engaging and interactive. Your primary focus will be to harness the power of artificial intelligence to create immersive learning experiences that cater to the needs of novice carpenters. This will involve researching industry standards, understanding the specific challenges faced by new carpenters, and translating that knowledge into effective training modules.
 Key responsibilities will include, but are not limited to:
 - Collaborating with industry experts and seasoned carpenters to gather insights and best practices that can be incorporated into the training materials.
 - Developing a structured curriculum that covers essential carpentry skills, business management, safety protocols, and customer service strategies.
 - Utilizing AI technology to create personalized learning paths, adaptive assessments, and interactive simulations that enhance the educational experience for learners.
 - Ensuring that all content is accessible, inclusive, and engaging, utilizing various multimedia elements such as video tutorials, animations, and interactive quizzes.
 - Continuously evaluating and updating materials based on learner feedback, industry advancements, and changes in technology to maintain relevance and effectiveness.
 The ideal candidate will be a creative thinker who is not only tech-savvy but also possesses a deep passion for teaching and empowering others. You should have a solid grasp of adult learning principles and be adept at employing various instructional strategies to foster a positive learning environment. Experience in the carpentry field or a related trade is highly desirable, as it will enable you to create authentic and practical training experiences.
 If you are enthusiastic about leveraging your skills to make a significant impact in the lives of new carpenters and contribute to the growth of their businesses, we would love to hear from you! Join us in shaping the future of carpentry education and help pave the way for the next generation of skilled tradespeople. Apply today to be part of this exciting initiative!</t>
  </si>
  <si>
    <t>Beginner-Friendly Creation</t>
  </si>
  <si>
    <t>We are looking for a creative individual to help us develop a beginner-friendly . The ideal candidate will assist in content creation, instructional design, and platform setup. Experience in education and a passion for teaching are essential. If you have innovative ideas and the ability to simplify complex concepts, we want to hear from you! This project is perfect for those looking to gain experience in teaching and development.</t>
  </si>
  <si>
    <t>Full-Time Designer (AI Content Creation &amp; Presentation Design)</t>
  </si>
  <si>
    <t xml:space="preserve">yes </t>
  </si>
  <si>
    <t>https://www.theeduassist.com/blog/udemy-made-simple-how-the-platform-works-for-learners-and-instructors/</t>
  </si>
  <si>
    <t>We are looking for a highly motivated and detail-oriented Designer on an ongoing full-time basis. This position requires someone with a strong understanding of working with modern AI tools to generate content that meets our company's high standards. As part of this role, you will be responsible for designing and creating learning materials such as presentations, guides, and activities—all while maintaining a sharp attention to detail.
 The ideal candidate must be able to work independently, follow instructions precisely, and deliver high-quality work within tight deadlines. This is a data entry-style position, where the primary responsibility is to create content with accuracy and efficiency based on provided guidelines.
 Key Responsibilities:
 ================
 Design and create materials using AI tools, ensuring content aligns with company standards.
 Develop professional presentations, learning guides, and other educational materials.
 Ensure content is 100% accurate, especially when it comes to technical subjects (e.g., Microsoft learning).
 Use predefined fonts, templates, and styles for consistency across all materials.
 Integrate activities and labs into learning materials that promote hands-on skill-building.
 Maintain a high standard of English grammar and clear communication throughout.
 Manage tight deadlines and deliver progress reports regularly.
 Work independently with minimal supervision and take full ownership of tasks.
 Requirements:
 ===========
 Strong attention to detail and ability to create polished, professional materials.
 Solid understanding and experience using modern AI tools (e.g., ChatGPT, Jasper, or other content generation tools) to generate high-quality materials.
 Excellent English and grammar—you will be required to produce text that is clear, concise, and error-free.
 Self-motivated and proactive—able to work independently, meet deadlines, and produce results with minimal supervision.
 Strong time management skills, able to manage 12-hour workdays when needed.
 Must have a reliable internet connection and the ability to work without distractions.
 No training will be provided—this is a straightforward position, and you must be able to hit the ground running with the provided instructions.
 Sample Work:
 ===========
 Task: Create a comprehensive presentation that teaches learners how to use Microsoft tools through Google Workspace.
 Requirements for the Presentation:
 Use predefined fonts and styles as per company guidelines.
 The content should be 100% accurate and reflect Microsoft Learn resources.
 The presentation should be a complete guide for learners without needing any external textbooks.
 Include images (with proper citations for sources) to enhance the learning experience.
 Structure the presentation with a clear table of contents, an introductory guide to the workspace scenario, and activities throughout to engage learners.
 Provide clear instructions for lab activities that guide learners through practical exercises.
 What We're Looking For:
 ===================
 Serious candidates who are committed to delivering high-quality work and meeting deadlines.
 Individuals who are comfortable working with minimal supervision and can stay accountable without making excuses after signing the contract.
 A reliable and stable internet connection is a must.
 A strong desire to work independently and consistently meet expectations.
 How to Apply:
 ===========
 Please apply if you are serious about the position and meet the qualifications. In your proposal, please include:.
 Confirmation of your ability to meet the required working hours (up to 12 hours per day when needed as per US Time Zone).
 Assurance of your attention to detail and English proficiency.
 We are looking forward to working with a dedicated professional who can manage this task independently and deliver exceptional results. If you're up for the challenge, we'd love to hear from you!</t>
  </si>
  <si>
    <t>We are seeking a skilled to develop educational for nurses for medical compliance.. We are in the Health and Wellness Space. 
 The ideal candidate will have experience in curriculum design, instructional strategies, and creating interactive content. 
 Your role will involve researching topics, designing materials, and ensuring that the content is pedagogically sound and accessible. If you are passionate about education and have a knack for making learning enjoyable, we would love to hear from you!</t>
  </si>
  <si>
    <t>Create a Full Google Classroom Training Experience For My Employees</t>
  </si>
  <si>
    <t>📚 Google Classroom Builder – Turn SOPs &amp; Lessons into a Full Training
 I’m looking for an experienced Instructional Designer or Google Classroom expert to help organize and develop a comprehensive training for my business using Google Classroom.
 We already have:
 * SOPs and written lessons (in Google Docs)
 * Loom video trainings
 * Some checklists and process documents
 * A basic folder structure by department (e.g., Purchasing, Returns, Inventory)
 ---
 **Your Role:**
 * Organize all our existing lessons into a structured Google Classroom 
 * Create **modules**, **topics**, and **assignments**
 * Link to relevant Google Docs and Loom videos
 * Build simple **quizzes** for key lessons (5–10 questions per quiz)
 * Ensure the flow is clear for new employees to go through the training step-by-step
 ---
 **Ideal Candidate:**
 * Familiar with Google Classroom (must have experience creating full )
 * Understands how to design training for small businesses
 * Can work independently and take initiative
 * Bonus if you have experience with operations, e-commerce, or tech refurb businesses
 ---
 **To Apply:**
 Please share:
 1. Examples of Google Classroom projects you’ve built
 2. How would you approach organizing training for a small team
 3. Your estimated timeline to complete this project
 Thanks,
 Mohammed.</t>
  </si>
  <si>
    <t>Hi,
 I have a clinical research consultancy in Israel, working mainly with medical doctors. 
 I want to develop an paid for US doctors and IMGs that want to learn how to do research, publish papers, and present in conferences. 
 The will be ~10 modules of and hands-on tutoring. I still don't have all the details. 
 Looking forward to hear from you regarding the best platform for developing and selling the , about building a community (both free one and paid one) around the ocurse, and for your estimate as the expected COST of building such a . 
 Kindly provide estimation as to the number of hours and overall cost of setting up such a , with all the other details that you can provide. 
 Thanks and all the best, 
 Omri Weisman</t>
  </si>
  <si>
    <t>Expert Wellness Developer Needed for 30-Day Program Launch</t>
  </si>
  <si>
    <t>We are looking for a highly experienced professional to refine, systematize, and build a funnel for our 7-figure wellness . You will work with existing content and outline to create a scalable and sellable 30-day program. Your expertise in design, marketing funnels, and wellness industry trends will be crucial for the successful launch of this program. If you are passionate about wellness and have a proven track record in development, we want to hear from you!</t>
  </si>
  <si>
    <t>/Designer for Lifestyle on Interior Design &amp; Gardening</t>
  </si>
  <si>
    <t>Description:
 I’m creating a lifestyle called From Garden to Sofa: How to Complement Your Outdoor and Indoor Spaces. This blends interior decorating principles with plant styling and garden design to help students create a cohesive, nature-inspired home.
 I have:
 A complete 8-module outline with all lessons
 A tone &amp; style guide (warm, inspirational, visual-heavy)
 Brand colors, fonts, and logo
 Pinterest boards &amp; imagery for inspiration
 Optionally, raw video of me teaching (or I may have you source stock video + create slides)
 I need you to:
 Create slide decks for each lesson (using Canva, PowerPoint, or Keynote)
 Edit videos for each lesson (adding text overlays, images, and b-roll footage of interiors, plants, and gardens)
 Design downloadable PDFs (shopping lists, plant care guides, workbooks, checklists) for each module
 Deliver final files ready for upload to Teachable, Kajabi, or similar platforms
 Deliverables:
 8 modules, 2–3 lessons per module (8–15 mins per lesson)
 Polished video lessons with clean editing and consistent branding
 8–10 downloadable PDF resources
 All raw project files and final exports in HD video format
 Final packaged and ready for upload
 Skills Required:
 Video editing (Premiere Pro, Final Cut Pro, or similar)
 Graphic design (Canva, Photoshop, or Illustrator)
  design experience (Teachable, Kajabi, Thinkific)
 Familiarity with home décor, gardening, or lifestyle content preferred
 Strong English communication skills
 Timeline:
 First draft of Module 1 within 2 weeks (paid test project)
 Full completion within 6–8 weeks of project start
 How to Apply:
 Please submit:
 A short intro about your experience with lifestyle, home, or gardening /content
 2–3 sample projects ( content, slide decks, videos, or PDF designs)
 Your proposed approach for this project — how you would bring the to life visually
 Your availability over the next 8 weeks
 Milestones:
 Milestone 1: Module 1 (video + PDF) – paid test to approve style and direction
 Milestone 2: Modules 2–4 completed
 Milestone 3: Modules 5–8 completed
 Milestone 4: Final polish, upload-ready files, and delivery of all assets</t>
  </si>
  <si>
    <t>AI Content (Udemy-style) – Construction Trade</t>
  </si>
  <si>
    <t>Content for AI Education for Kids</t>
  </si>
  <si>
    <t>We are seeking a creative and knowledgeable content to develop engaging and age-appropriate AI curriculum for children. The ideal candidate will have experience in educational content design, particularly in technology or AI topics. Your goal will be to create interactive lessons, activities, and assessments that inspire young learners to explore artificial intelligence concepts. Strong communication skills and a passion for teaching children are essential. Please provide examples of previous work in this area.</t>
  </si>
  <si>
    <t>LearnWorlds Integrator</t>
  </si>
  <si>
    <t>We are looking for a highly skilled LearnWorlds specialist to join our team. This role requires someone with extensive experience navigating, organizing, and building within the LearnWorlds platform.
 We have already created content (text, exams, and templates) and need someone who can confidently:
 Set up new in LearnWorlds using our existing as templates
 Implement and organize content (modules, lessons, quizzes, exams, certificates, etc.)
 Upload and format practice exams (content is fully prepared)
 Ensure smooth navigation and student experience
 Make recommendations for better organization and optimization within LearnWorlds
 Initial Project:
 This position will start with a project to create Practice Exams on LearnWorlds using content we provide. If the work is completed successfully, there is significant potential to transition into a long-term, paid monthly position as we continue to develop new and expand our offerings.
 Ideal Candidate:
 Proven experience working in LearnWorlds (please provide examples)
 Strong understanding of creation, exam setup, and platform organization
 Attention to detail and ability to follow our templates while also making improvements
 Excellent communication skills
 Ability to deliver efficiently and meet deadlines
 Why Work With Us:
 We are an established education provider with a growing library of training . We’re looking for a dependable LearnWorlds expert to become part of our team as we scale. This is a great opportunity to start with project-based work and grow into a recurring role.
 To Apply:
 Please share:
 Your experience with LearnWorlds (specific tasks you’ve handled).
 Examples of LearnWorlds or projects you’ve built or organized.
 Your availability for ongoing monthly work.</t>
  </si>
  <si>
    <t>Designer for Engaging 5-15 Minute Learning Module</t>
  </si>
  <si>
    <t>We are looking for a talented designer to create a visually appealing and interactive 5-15 minute learning module. The ideal candidate will have a strong understanding of instructional design principles and experience in creating engaging . Your creativity and attention to detail will help us deliver high-quality educational content. If you have a knack for transforming complex information into easy-to-understand lessons, we would love to hear from you!</t>
  </si>
  <si>
    <t>Training Development Specialist Needed for Company Initiative</t>
  </si>
  <si>
    <t>We are seeking a talented professional to assist in creating comprehensive training materials for a new company initiative. The role involves developing training outlines, engaging presentations, interactive activities, and video content to enhance learning and engagement. The ideal candidate will have experience in instructional design (e-learning and instructor-led) and a creative approach to training development. If you are passionate about creating impactful training experiences and can deliver high-quality materials, we would love to hear from you!
 The project will consist of 2 sub-projects:
 1) Take existing 2-hour instructor-led training (Powerpoint Deck) and develop 10-12 microlearning e-learning modules for deployment in our LMS
 2) Redevelop the instructor-led training to be more engaging and interactive, also broken into smaller modules that can be delivered in short team meetings and as part of an onboarding program</t>
  </si>
  <si>
    <t>AI Curriculum Developer</t>
  </si>
  <si>
    <t>Overview:
 We’re looking for a skilled, organized learning development professional to help us build a 20-hour workforce development AI . This will use our Anchored Intelligence framework to teach practical, real-world AI skills. We have the outline and ideas in place and now need a professional who can translate those into a polished, engaging curriculum.
 What We Need:
 AI-Savvy Curriculum Builder: You should be comfortable with AI concepts and tools, and able to verify, create, and refine content independently.
 Visual Design Skills: You should be able to use Google Slides, PowerPoint, or Canva to turn the curriculum into visually engaging slides and learning materials.
 Learning Development Experience: We’re looking for someone who knows how to take a raw idea, scaffold it, and build it into a full-fledged curriculum that learners can follow step-by-step.
 What You’ll Do:
 Work from our existing outline and ideas to develop a cohesive 20-hour .
 Create and organize slide decks and supporting materials using tools like Google Slides, PowerPoint, or Canva.
 Ensure the curriculum is clear, practical, and easy for learners to engage with.
 Collaborate with us for reviews and iterations to ensure it meets our standards before finalizing.
 Who You Are:
 You have proven experience in instructional design or learning development, ideally with AI-related content.
 You’re comfortable working independently and can handle multiple projects over time.
 You know how to translate abstract ideas into practical, actionable learning experiences.
 If this sounds like you, we’d love to hear from you. We’re looking for someone we can build a long-term relationship with, as we have multiple curriculums planned. Let’s build this together!</t>
  </si>
  <si>
    <t>Hello
 My name is Kristina , and I’m currently working on developing a on personal assistance.
 I’m looking for a specialist who could help me with structuring the .
 Could you please let me know if this is something you do?</t>
  </si>
  <si>
    <t>Tech &amp; Ops Specialist (Go High Level / LMS Migration)</t>
  </si>
  <si>
    <t>I’m looking for a tech-savvy builder to migrate my existing program into the Mastermind Business Systems (Go High Level LMS) platform. The is already fully mapped out, and we need it live by Sept 15, 2025.
 This is a hands-on role: uploading modules, formatting content, and integrating assessments (Wealth Dynamics, Value Builder PRE Score, EPI). You’ll make sure videos, PDFs, slides, worksheets, and meditations are cleanly presented and the student journey is seamless.
 What you’ll do:
 Upload and organize modules/lessons (already structured)
 Embed multimedia (videos, PDFs, slides, worksheets, cheat sheets)
 Integrate assessments (forms, Zapier, or direct embeds)
 QA test the full student flow (desktop + mobile)
 Coordinate with MBS support if needed
 Requirements:
 Experience with Go High Level (LMS features) or similar platforms (Kajabi, Thinkific, Teachable, etc.)
 Solid technical skills in uploads, formatting, and Zapier/integrations
 Strong communication and reliability (can meet a hard deadline)
 Details:
 Contract: Hourly (estimate 30–40 hrs)
 Budget: Not to exceed $1,000
 Rate: $12–$35/hr depending on experience
 Timeline: Must be fully live by Sept 15, 2025
 Location: Worldwide (preference for Philippines, Latin America, Eastern Europe)
 If this project goes well, there’s an opportunity for ongoing work ( updates, student support, website updates in Squarespace).
 When applying, please share:
 LMS or Go High Level projects you’ve worked on (screenshots or links).
 How you would handle integrating an external assessment (e.g., Wealth Dynamics).
 Your hourly rate + estimated hours to complete this project.
 Confirmation you can meet the Sept 15 deadline.</t>
  </si>
  <si>
    <t>LMS Platform Setup Specialist (Thinkific or LearnWorlds)</t>
  </si>
  <si>
    <t>Upload and structure a 120-hour AI &amp; STEM curriculum into LMS. (LearnWorld or Thinkific).
 • PDFs, slides, lesson plans, and videos.
 • Organize 6 modules + capstone project 
 • Set up navigation, tracking, and certificates
 • Ensure smooth student/instructor experience
 Requirements:
 • Proven LMS experience.
 • Strong organization and attention to detail
 • Ability to deliver on time (Sept–Dec timeline)
 Send a short note with your Teachable experience + sample ONLY.
 Requirement.
 1. must be fluent in English.
 2. Must follow directions clearly.</t>
  </si>
  <si>
    <t>Sales Training Program</t>
  </si>
  <si>
    <t>My name is Chris Stewart, and I lead Business Development at Contractor Source, a vertically integrated remodeling company. We are preparing to launch our internal training platform, “CS Sales University”, to onboard and develop in-home sales representatives.
 We are evaluating partners to help us build and implement a 2-week onboarding and sales training in LearnWorlds, and would like a proposal based on the following scope:
 Project Goal
 Develop a 10-day interactive onboarding and sales training program in LearnWorlds built around our proven Sales System, integrating our company story, values, and sales culture into every stage.
 Scope of Work
 The selected partner will configure LearnWorlds and build a 10-day onboarding and sales training program aligned to Contractor Source’s proven Sales System. This program must combine interactive learning, role-play simulations, and knowledge checks to ensure every new rep masters the system and understands our company story.
 Platform Setup &amp; Branding:
 - Configure LearnWorlds with Contractor Source branding (logo, fonts, colors).
 - Set up user roles for admins, trainers, and reps.
 - Ensure full mobile optimization for reps in the field.
  Development – 10 Days (10 Steps):
 1. Warm-Up &amp; Transition Questions – Rapport building, discovery, inspection setup.
 2. Reference List &amp; Trust-Building – Customer inspection, credibility framing, reference calls.
 3. Measure &amp; Pricing Strategy – Kitchen measurement, creating three pricing options, strategy calls.
 4. Company Story &amp; Building Trust – Sharing CS’s family-owned history, tying story to inspection insights.
 5. Installation Process &amp; Kill Kit – Walk-through of installation and quality demonstration.
 6. Product Presentation &amp; Design – Hands-on design, presenting one sample at a time with rationale.
 7. Pre-Close: Setting Up the Sale – Scripts, role-plays, handling negative pre-closes, commitment statements.
 8. Closing the Sale – Price presentation, objection handling.
 9. Paperwork &amp; SOW Video – Salesforce walkthrough, contract signing, recording customer acknowledgement, warranty handoff.
 10. Post-Close Reinforcement and follow-up practices.
 Engagement &amp; Tracking:
 - Add gamification: badges, leaderboards, certificates of completion.
 - Progress dashboards for managers to monitor completion, scores, and time on task.
 - Exportable reports for KPI reviews.
 Admin &amp; Support:
 - Provide documentation and training for Contractor Source trainers/admins to add, edit, and manage .
 - Recommendations for scaling future advanced modules (financing, specialty products, FKR remodel training).
 Deliverables
 - Fully configured LearnWorlds portal branded for Contractor Source.
 - One complete 10-day onboarding and sales training built and ready for launch.
 - Interactive exercises tied to real sales scenarios.
 - Branded certificate of completion.
 - Admin guide for internal use.
 Timeline &amp; Budget
 - Pilot launch within 60 days of project start.
 - Must include estimated cost with breakdown by deliverable.
 Proposal Requirements
 Please include in your response:
 - A detailed cost estimate with breakdown.
 - Proposed timeline with milestones.
 - Relevant LearnWorlds or LMS experience.
 - Examples of past work (preferably with sales or corporate training programs).
 We are looking to select a partner quickly. This project will serve as Phase 1, with the potential for longer-term collaboration as we expand CS Sales University with advanced modules, additional product training, and CRM integrations.</t>
  </si>
  <si>
    <t>Creation – Greek Language (Video Editing, LMS Setup, Marketing Funnel)</t>
  </si>
  <si>
    <t>I’m looking for an experienced e-learning developer to help me launch my first Greek Language .
 The project includes:
 • Editing ~15 recorded video lessons (each 8–10 minutes).
 • Setting up an LMS (Thinkific, Kajabi, Teachable, or WordPress + LearnDash).
 • Designing a simple branded landing page for the .
 • Setting up email automation and a basic sales funnel.
 • Providing support with marketing strategy (organic + paid).
 💡 Important: I’m very interested in long-term collaboration. Ideally, I’d like to structure our work in a way that is sustainable for both sides. We can discuss either:
 1. A fixed-price setup fee for the initial work, OR
 2. A hybrid collaboration (small setup fee + performance-based bonus tied to revenue).
 If you have experience creating , especially in language learning, please share:
 • Your portfolio or examples of LMS/ projects you’ve built.
 • Your preferred platforms (Thinkific, Kajabi, LearnDash, etc.).
 • Any ideas you have for structuring and marketing a beginner’s language .
 This is an exciting opportunity for someone who enjoys building scalable digital education products and wants to be part of a growing brand.</t>
  </si>
  <si>
    <t>Instructional/Learning Design</t>
  </si>
  <si>
    <t>https://www.theeduassist.com/blog/ai-insights-powering-skills-based-learning-and-professional-growth-in-2026/</t>
  </si>
  <si>
    <t>Request for Proposal (RFP)
 By: Profitable Tradie - www.profitabletradie.com 
 For: Instructional Design &amp; Learning Design Services – Client Onboarding &amp; 12-Week Program Structure
 Ref: PT-LD-2025-01
 RFP Released: 15/08/2025
 Deadline for Questions: 09/05/2025
 Deadline for Proposals: 09/10/2025
 1. The Opportunity
 Profitable Tradie invites proposals from experienced instructional design or learning design companies to help us redesign our new-client onboarding and first-12-weeks program delivery.
 We deliver group coaching to trades businesses excluding builders: serving plumbers, electricians, landscapers, concreters, drain layers, and other trades. Our clients attend daily group coaching sessions and implementation sessions, follow a tailored business plan, and use our membership site for learning.
 We want a partner who can create an onboarding framework that builds momentum, delivers early results, increases belief, and fosters a sense of belonging. The provider will also design a 12-week program structure with clear milestones, expected results, and integrated resources.
 Video Resource to support RFP is here - https://www.loom.com/share/1cd2d80fad6941b9bf273349035061af
 What we don’t want:
 We are not seeking providers without proven instructional/learning design experience in professional or business development contexts, or providers who cannot repurpose and integrate existing content.
 What’s important to us:
 Proven capability in designing onboarding and learning pathways.
 Experience with group-based learning programs and adult learners.
 Ability to work with existing materials, repurpose content, and guide new content creation.
 Strong communication design skills to onboard and indoctrinate clients effectively.
 Collaborative approach with our internal team.
 Why you should bid:
 This is an opportunity to shape the first impression and early success of hundreds of trades business owners annually. You’ll work with an established coaching company with significant reach, high engagement, and a strong commitment to delivering measurable business outcomes for clients.
 We are also looking for ongoing analysis of our entire coaching program and want to engage an expert learning/instructional design company to help us build our live and recorded content and continually enhance our program design on an ongoing basis to connect our clients with the coaching, content and community.
 We have a full program with 100s of hours of content that we need to rebuild to get better outcomes for all of our clients to shape their businesses and lives. We are a high impact business and we look for life long partners to help achieve our mission.
 2. Our Requirements
 Background:
 Our coaching model blends live group sessions and in person with self-paced learning. 
 The first 12 weeks are critical to long-term client engagement and results. We want to optimise these early weeks to maximise client success, retention, and advocacy.
 Key outcomes:
 Clients quickly understand and engage with the program.
 Clients achieve tangible early wins that validate their investment.
 Clients feel connected to the community and confident in the process.
 Coaches have a clear structure and resources to guide clients.
 What we require from a Respondent:
 Track record: Demonstrated success designing onboarding and training for professional services or coaching programs.
 Capability: Skills in curriculum design, learning creation, and communication strategy.
 Capacity: Ability to deliver within 2-3 months and collaborate with our team.
 Solution: A plan to design, document, and support implementation of the onboarding and 12-week structure, including a content audit and recommendations for repurposing/refilming.
 Key deliverables:
 Deliverable
 Date
 Current Onboarding &amp; Content Audit Report
 September
 Onboarding Session Blueprint
 September
 12-Week Program Map
 October
 Communication Flow &amp; Templates
 October
 Ongoing Audit of Results
 November
 Contract term:
 Negotiable
 Contract value:
 Negotiable
 3. Our Evaluation Approach
 We use a weighted attribution method blended between technical ability, capability to deliver, quality of work history and understanding of requirements.
 To understand this, we’ll look at the proposal and run an interview process.
 4. Pricing Information
 Respondents must submit a Pricing Schedule with:
 Quote to complete project
 Assumptions and dependencies.
 Risks and contingency management approach.</t>
  </si>
  <si>
    <t>AI</t>
  </si>
  <si>
    <t>I am building a beginner-friendly focused on AI Tools for Productivity (ChatGPT, Jasper, DALL·E, Canva AI, etc.). The content is already structured into modules and lessons, but I need a skilled freelancer to finalize, expand, and polish the content into a full package.
 The role involves taking the existing framework, curated research, and draft lesson notes, then transforming them into engaging, learner-ready materials (slides, scripts, worksheets, quizzes, and interactive components). The ideal candidate should have experience in instructional design, e-learning, and AI-related content.</t>
  </si>
  <si>
    <t>Video Production and Marketing for</t>
  </si>
  <si>
    <t>I am seeking a talented freelancer to assist in video recording my marketing , uploading it to a suitable platform, and implementing a marketing strategy for promotion. The ideal candidate will have experience in video production, creation, and digital marketing to ensure a professional outcome. If you are passionate about education and have the skills to make my shine, I’d love to hear from you!</t>
  </si>
  <si>
    <t>Needed for Sports Business Coaching Program</t>
  </si>
  <si>
    <t>We are seeking an experienced to develop a comprehensive sports business coaching program tailored for sports coaches, trainers, and AAU directors. The will be built inside GoHighLevel (GHL) and must include structured lessons, Loom-style video/voiceover integration, and automations for onboarding, reminders, and progress tracking.
 Responsibilities
 • Structure and organize a multi-module (curriculum outline provided).
 • Upload provided Loom videos, voiceovers, and slides.
 • Design simple but engaging content flow (no heavy animation required for beta).
 • Set up student onboarding, progress tracking, and reminder automations inside GHL.
 • Ensure the is user-friendly and aligned with the needs of sports business professionals.
 Requirements
 • Proven experience creating in GoHighLevel (portfolio required).
 • Strong background in design and curriculum structuring.
 • Experience in the sports niche (preferred, not mandatory) — please share at least 2 examples of similar projects.
 • Ability to take provided content (scripts, slides, videos) and turn it into a cohesive, professional .
 Questions to Answer in Proposal
 1. Have you ever built for the sports/fitness industry before? If yes, share examples.
 2. Please provide 2 samples of past you’ve developed (GHL projects preferred).
 3. How long would this project take you to complete (estimate in weeks)?
 4. What specific inputs will you need from me (scripts, videos, branding, etc.) to get started?
 Budget
 This is a beta build. Please provide your rate/estimate — we are expecting something in the $1,000–$1,500 range for this initial version, with opportunity for ongoing work as we expand</t>
  </si>
  <si>
    <t>🎥 AI Video to Complete Martial Arts Home Training</t>
  </si>
  <si>
    <t>Description
 I run a martial arts academy and already have home training pages set up on my website. Here’s an example:
 👉 Dragons Home Training
 https://www.martialartsmanchester.com/dragons-home-training
 The structure is done, and some of my own videos are already included. I now need a freelancer to fill in the remaining lessons using AI-generated video content, so the is complete and polished.
 This is not a studio shoot project — I want someone who can use AI tools to generate training videos (with narration, slides, and stock footage) and blend them with my existing clips.
 More work will be avialble on successful production of this one.
 What You’ll Do
 Review my outline (Google Doc provided).
 Use my existing clips where they fit.
 Script short narration for missing lessons.
 Generate AI voiceover narration (clear, natural tone).
 Create short lesson videos (2–5 minutes each).
 Deliver the final video files for me to upload to my platform.
 Requirements
 Experience with AI video creation platforms (Synthesia, HeyGen, Pictory, InVideo, Canva, etc.).
 Strong video editing/assembly skills.
 Able to produce short, engaging training videos in a style suitable for martial arts coaching.
 Comfortable working within a fixed budget.
 Deliverables
 Short training videos, split into lessons.
 Videos match the tone/style of martial arts coaching.
 Ready-to-upload MP4s for my website pages.</t>
  </si>
  <si>
    <t>https://lnkd.in/p/dBcmR44V</t>
  </si>
  <si>
    <t>Create Red Light Therapy Masterclass (Canva + Google Docs, $200 Fixed Price)</t>
  </si>
  <si>
    <t>I am looking for a freelancer with creation and content design experience to develop a Red Light Therapy Masterclass for my wellness business.
 This will be a free Skool resource to educate people on the basics of red light therapy and showcase the benefits of the Hooga Pod and Hooga Face Mask devices we use.
 This is an intro project — if it goes well, I will need additional masterclasses created on topics like sauna, salt therapy, massage, and other wellness services.
 Important: Deliverables must include my business logo (provided) and follow our black-and-white brand colors. All files must be delivered in editable Canva and Google Docs only. I will upload the content into Skool myself.
 ⸻
 Deliverables (Editable Formats Only)
 • Outline: Lesson titles &amp; structure (clear, beginner-friendly flow)
 • Slide Deck: 15–25 slides in Canva (editable link required) — must use my logo and black/white color scheme
 • Script/Talking Points: Draft notes in Google Docs for me to use when recording
 • PDF Handouts (Canva editable links):
 • “Beginner’s Guide to Red Light Therapy”
 • “Quick Start Guide: Using the Hooga Pod &amp; Mask”
 ⸻
 Scope of Content
 • What red light therapy is (layman’s terms)
 • Key benefits (pain relief, recovery, skin health, stress relief, general wellness)
 • Simple science explanation (basic “cell batteries charging” metaphor)
 • Hooga Pod &amp; Face Mask practical usage
 • Frequency, duration, and best practices
 • Safety &amp; contraindications
 • Tips for best results + closing encouragement
 ⸻
 Requirements
 • Proven experience in or workshop creation
 • Skilled with Canva &amp; Google Docs (editable delivery required)
 • Must be able to incorporate my logo and follow black/white brand colors
 • Ability to explain wellness topics in simple, engaging language
 • Strong design sense for clean, professional slides + handouts
 ⸻
 Project Details
 • One-time project: ~30–45 minute masterclass content package
 • Delivery in editable Canva &amp; Google Docs
 • I will handle uploading into Skool
 • Budget: $200 flat fee (firm)
 • Project size: Small
 • Experience level: Intermediate
 • Location: Worldwide
 • Contract-to-hire opportunities: Yes (future masterclasses available if this goes well)
 ⸻
 Application Questions (Must Answer)
 1. Have you created , masterclasses, or wellness workshops before? (Please share samples if possible.)
 2. What is your process for turning client notes into a polished ?
 3. Can you confirm you will deliver all materials in editable Canva &amp; Google Docs, using my logo and black/white colors?
 4. What’s your estimated turnaround time for this project once I provide notes?
 5. Do you agree to a fixed budget of $200 for this project?
 ⸻
 Goal
 I want a professional, easy-to-follow Red Light Therapy Masterclass that I can upload into Skool as a free trust-building resource. This will be the first of many wellness classes, so there is potential for ongoing projects and increased payouts.</t>
  </si>
  <si>
    <t>Instructional Designer for Engaging Learning Content Development</t>
  </si>
  <si>
    <t>We are seeking a skilled instructional designer to create engaging and effective learning content tailored to our business needs and preferred learning styles. The ideal candidate will utilize tools like PowerPoint, Word, and Articulate to craft dynamic training materials. Your creativity and understanding of adult learning principles will be essential in ensuring our content is not only informative but also interactive and engaging. If you have a passion for designing educational content that fosters learning, we want to hear from you!</t>
  </si>
  <si>
    <t xml:space="preserve">The Ultimate Guide to Building a Spiritual Awakening Online Course
</t>
  </si>
  <si>
    <t>E-learning video editor 7 module training</t>
  </si>
  <si>
    <t>https://www.theeduassist.com/blog/the-ultimate-guide-to-building-a-spiritual-awakening-online-course/</t>
  </si>
  <si>
    <t>📌 Full Job Description (ABST 40-Hour, 7-Module Video )
 Title:
 🎬 E-learning Video Editor Needed for 7-Module, 40-Hour Alberta Basic Security Training (ABST) 
 ---
 📝 Project Overview
 We are seeking a professional e-learning video editor and production specialist to help us transform our Alberta Basic Security Training (ABST) program into a high-quality, 40-hour video .
 This training program consists of 7 structured modules that cover the essential skills and knowledge required to become a licensed security professional in Alberta, Canada. The has already been designed with slides, speaking notes, and a training outline, and now we need a creative and reliable partner to help us bring it to life in video format.
 The end product will be a professional e-learning that can be uploaded to an training platform or LMS, complete with videos, audio, transitions, captions, and branding.
 ---
 🎯 Goals &amp; Vision
 Our goal is to:
 Create a professional, engaging, and clear version of the ABST 
 Ensure learners remain engaged through visuals, animations, and smooth editing
 Provide clean audio narration with clear syncing to slides and graphics
 Maintain a consistent branded style across all 7 modules
 Export videos in LMS-ready formats (MP4, SCORM if possible)
 This will become a core training product for our security services company, and quality is a top priority.
 ---
 📚 Modules to be Produced
 The is divided into 7 modules (approx. 40 hours in total).
 Each module includes:
 1. Slide presentations (PowerPoint/Keynote/Google Slides)
 2. Detailed speaking notes (scripts for narration/voice-over)
 3. Learning objectives &amp; key outcomes
 You will be provided with all slides and scripts, and your role will be to turn them into professional e-learning videos.
 ---
 🛠 Scope of Work
 The freelancer will:
 Edit, enhance, and produce 40 hours of training content across 7 modules
 Add intro/outro branding (we will provide logos and brand guidelines)
 Sync slides with voice-over narration (voice provided, or you may assist with VO talent)
 Insert graphics, transitions, and on-screen text for clarity
 Create captioned/subtitled versions for accessibility
 Break down modules into individual lessons (approx. 15–30 minutes each)
 Deliver final files in MP4 (and SCORM package if possible)
 Optional (nice to have):
 Add interactive elements (quiz questions, learner prompts, review slides)
 Package for popular LMS platforms (Moodle, Teachable, Thinkific, TalentLMS, etc.)
 ---
 👤 Ideal Freelancer
 We are looking for someone with proven experience in:
 E-learning video editing (corporate training, compliance training, safety/security training)
 Instructional video production
 Video editing software (Adobe Premiere Pro, After Effects, Camtasia, Final Cut Pro, etc.)
 Motion graphics &amp; animation (to bring slides to life)
 Voice-over editing (or ability to provide professional VO talent if needed)
 (Bonus) Knowledge of SCORM / LMS packaging
 ---
 🎨 Style &amp; Tone
 The final videos should:
 Be clear, professional, and authoritative (suitable for adult learners)
 Avoid being overly flashy but still engaging and modern
 Reflect the serious nature of security training
 Use consistent branding, fonts, colors, and layouts
 Think of the production style used in:
 Corporate compliance training
 Professional certification 
 Educational institutions
 ---</t>
  </si>
  <si>
    <t>Freelancing Experts Needed for Education Program</t>
  </si>
  <si>
    <t>We are launching a new education program focused on freelancing and seek experienced professionals to lead . The goal is to educate aspiring freelancers, helping them navigate the freelance marketplace effectively. If you have a passion for teaching and a strong background in freelancing, we want to hear from you! this project is only paid if we attract new clients and subscribed to our service and this will scale as the program grows. Join us in empowering the next generation of freelancers.</t>
  </si>
  <si>
    <t>[Hiring] Building AI Agents for Beginners Instructor</t>
  </si>
  <si>
    <t>Freelance &amp; Instructor – Building AI Agents (Script, Record, Deliver Lessons)
 At BJK University, we are an education company teaching people high-income skills they can turn into income.
 We're looking to launch a new designed to teach people how to design, build, and deploy/or sell AI agents. 
 It’s a hands-on, beginner-to-intermediate learning journey, and we're looking for an expert to partner with us.
 Scope &amp; Deliverables
 We're looking for a contractor to:
 -Develop a structured curriculum focused on AI agent development (N8n preferred, but can be other tools as well).
 -Script and storyboard 3 modules (6 to 10 video lessons (approx. 10–30 minutes per module).
 -Record and deliver high-quality video lessons (voice-over and visuals).
 Deliverables include:
 -Lesson scripts and storyboards
 -Recorded video lessons
 -Slide decks and/or visual assets
 -'Homework exercises'
 [Like imagine if you were teaching this skill to your best friend with zero experience - that's basically it]
 Who You Are (Qualifications)
 -Proven experience in building AI agents with results for clients (testimonials/case studies are highly preferable)
 -Comfortable with scripting and recording videos (we can help on the editing side, so no editing skills required).
 -Strong communication and instructional design skills (Our students need to understand the lessons and what you're saying).
 -Familiarity with e-learning production tools (e.g., OBS, screen recording or Loom, and slide software like PowerPoint or Keynote, etc).
 No teaching skills or experience required as long as you're confident in preparing and recording lessons for a .
 We haven't set a specific budget yet, so pls include a deadline for how long it'd roughly take to record +-18-30 lessons (10-30 min each) and how much you'd charge roughly.
 Thanks in advance and looking forward seeing your application!
 Liam</t>
  </si>
  <si>
    <t>Kajabi Instructional Content Designer</t>
  </si>
  <si>
    <t>https://lnkd.in/p/djzsEBe6</t>
  </si>
  <si>
    <t>We are looking for a Kajabi specialist to help design and optimize our Kajabi website so it’s visually appealing, user-friendly, and conversion-driven. The role will involve Kajabi design work that aligns with our brand and ensures a professional and engaging learning experience for our users.
 The ideal candidate will be experienced in creating Kajabi sales pages, structuring , and setting up seamless customer journeys. We also value experience as a virtual assistant Kajabi who can support us in ongoing tasks such as updating content, organizing modules, and managing backend settings.
 If you are passionate about Kajabi and have hands-on experience building out membership sites, sales funnels, and , we’d love to work with you.
 Responsibilities include:
 Designing and refining Kajabi websites for a polished, professional look
 Creating Kajabi sales pages that convert visitors into customers
 Structuring content and optimizing user experience
 Providing virtual assistant Kajabi support (uploads, updates, integrations)
 Suggesting improvements to drive engagement and sales
 If you’re a Kajabi specialist who can combine design, content organization, and strategic thinking, please apply. We are excited to collaborate with someone who knows how to maximize Kajabi’s full potential.</t>
  </si>
  <si>
    <t>Virtual Training Designer for Agroforestry Manual</t>
  </si>
  <si>
    <t>We are seeking a skilled instructional designer to create a virtual training based on an agroforestry technical manual. The ideal candidate will have experience in design, particularly in translating technical information into engaging and comprehensible on-line training modules. You will work closely with our team to ensure that the content aligns with our educational goals and is tailored for our target audience. Your expertise will make a significant impact on how we deliver this important information.
 The FIRST phase of this hiring process will be to identify THREE applicants to design one chapter of the , given the related technical manual chapter, an outline of the virtual set up (learning objectives and chapter structure), and examples of undeveloped virtual modules/slides for other chapters in the manual. The three applicants selected in this first phase will receive a small stipend for their effort in completing this one chapter.
 Based on the deliverables from the first phase, ONE applicant will be selected to continue to the SECOND phase. In this phase, the selected person/company will complete the full training .
 See the attached RfP and supporting documents to complete application.</t>
  </si>
  <si>
    <t>Instructional Designer Needed for Premium Spanish Mentorship Program</t>
  </si>
  <si>
    <t>I’m building a premium mentorship program.
 I already have my methodology and video content, but I need an Instructional Designer / Learning Architect to help me structure the mentorship into a clear step-by-step roadmap with checkpoints.
 What I need:
 • Organize the program into modules/levels with clear outcomes.
 • Design student journey &amp; accountability system (30-day, 60-day, 90-day checkpoints).
 • Define what goes into videos, PDFs, live sessions, and community activities.
 • Ensure the structure feels premium and transformational, like GrowthDay, not like a cheap Udemy .
 • Experience with Skool preferred.
 Ideal candidate:
 • Has designed high-ticket coaching/mentorship programs ($1,000+ per student).
 • Portfolio of previous programs designed (not only content writing).
 • Understands engagement, gamification and accountability in learning.
 Deliverable: A program blueprint (with module breakdown, actions per step, checkpoints, community integration).</t>
  </si>
  <si>
    <t>Creation Specialist – Cannabis Nutrition Mastery (Video + Guide)</t>
  </si>
  <si>
    <t>Description
 I’m looking for someone to help me turn a detailed plan into a polished about cannabis plant nutrition and feeding.
 I already have survey data, a full outline, and a step-by-step implementation plan. I just need a pro who can put it all together using video, graphics, and simple guides.
 The audience is mostly beginner cannabis growers who want easy-to-follow, visual instruction.
 What You’ll Do
 Create a free lead magnet video: “Stop Killing Your Cannabis Plants: 3 Feeding Mistakes Beginners Make” (12–15 minutes)
 Build a simple cheat sheet guide with rules, checklists, and visuals
 Develop a full : 5 modules, 3–4 hours total video content + supporting graphics (charts, before/after plant health examples, feeding templates, etc.)
 Help draft launch emails + sales page content
 Requirements
 Experience creating , video lessons, or guides
 Comfortable with cannabis content (knowledge is a plus, but not required)
 Able to use AI tools (Pictory, Canva, etc.) to speed up production
 Good communication and reliable on deadlines
 Budget &amp; Timeline
 Budget: $500 – $1000
 Timeline: about 2–4 weeks
 How to Apply
 When you apply, please share:
 Examples of , videos, or guides you’ve made
 How you’d approach creating this 
 Your estimated timeline within the budget</t>
  </si>
  <si>
    <t>Classroom Creation Specialist</t>
  </si>
  <si>
    <t>We are seeking an experienced professional to convert our educational materials into an engaging classroom format. The ideal candidate will have a strong understanding of e-learning platforms and be able to create interactive content that enhances the learning experience. Responsibilities include structuring content, designing assessments, and ensuring user-friendly navigation. If you have a passion for education and a knack for digital content creation, we would love to hear from you!</t>
  </si>
  <si>
    <t>Material Developer for Delightex Coding Class for kids</t>
  </si>
  <si>
    <t>We are seeking a talented individual to create engaging and comprehensive material for our Delightex class for kids. This will empower students to harness various AI tools to create their Delightex experience effectively. The ideal candidate will have experience in curriculum development and a strong understanding of AI technologies. You will be responsible for designing lessons, creating assignments, and ensuring that the content is accessible and informative. Join us in equipping our students with the necessary skills to excel in the world of AI-driven experiences.</t>
  </si>
  <si>
    <t>Build &amp; Configure Mastermind Business System ( + Funnel + Automations)</t>
  </si>
  <si>
    <t>https://www.theeduassist.com/blog/how-to-create-an-interactive-bible-elearning-course-instructional-design-guide-for-2026/</t>
  </si>
  <si>
    <t>My name is Stephen, and I run Next Chapter by Design, a coaching and personal development business focused on helping seasoned professionals design and live the life they truly want.
 We guide people through a structured transformational process to uncover what matters most, envision their ideal future, and create a practical 90-day action plan. 
 Our work blends powerful tools inspired by leaders like Jim Rohn, Tony Robbins, Dr John Demartini, and Bob Proctor with our own unique frameworks.
 If you’re naturally driven by self-development, inspired by aspirational goals, and motivated by helping others grow - this project will likely resonate with you.
 Description:
 I’m looking for an experienced freelancer who can help me set up and implement the Mastermind Business System (MBS) by Tony Robbins from the ground up.
 I already have the structure of my , the timing (ideally October 2025 launch), and much of the copy and assets ready. 
 What I need is someone who can take MBS from an empty box and build it into a fully functioning and marketing platform.
 This includes:
 - Setting up the full MBS system (pages, funnels, email automations, areas, membership access, etc.)
 - Integrating copy and assets that I’ll provide (text, graphics, video recordings once available)
 - Structuring the modules and lessons so they are ready to deliver live and later as recorded content
 - Ensuring the platform is configured for both promotion (landing pages, sign-ups, forms, emails) and delivery ( hosting, access for participants, resources)
 - Where appropriate, showing me how to make small tweaks and handle ongoing management myself
 Important to note:
 - I will provide all of the copy (you may need to provide the section heading if they come from MBS).
 - I also have access to an outstanding creative designer. Between us, we’ll take care of most of the creative design and content creation.
 - What I need from you is technical excellence - someone who can set up MBS properly, work quickly through the modules and steps, and ensure everything runs smoothly.
 What I’ll provide:
 - structure and outline
 - All copywriting for pages and emails
 - Branding assets and creative support from my designer
 What I’m looking for in you:
 - Proven experience with the Mastermind Business System (MBS) 
 === this is essential. Please do not apply unless you have worked in MBS directly and can demonstrate it ===
 - Ability to hit the ground running and work quickly through the modules and steps inside MBS
 - Strong grasp of how to set up both the marketing and delivery sides of the system
 - Good communication and reliability - I’d like to work with you on an ongoing basis beyond this initial setup
 - Willingness to show me how to make minor updates myself while handling the more complex setup and optimisation
 Deliverables (initial phase):
 - Set up MBS for promotion (landing page, sign-up form, emails, payment integration if required)
 - Prepare delivery environment (modules, uploads, access settings)
 - Ideally ensure the platform is ready for October/November public launch
 Engagement:
 This is an ongoing hourly role. We’ll start with setup, but I’d like to work with you regularly as we run, improve, and expand the .
 === NOTE: Work may be inconsistent to start with as I am not sure how we will go once we launch - but there is some on going work for the right person ===
 To Apply:
 Please include:
 - Specific examples of your work inside the Mastermind Business System (MBS) this is required
 - A brief overview of your experience with platforms and funnels
 - Your availability and hourly rate
 - Also Include the Code Word = NextChapter = (Just so I know its a person at the other end)</t>
  </si>
  <si>
    <t>Instagram Growth</t>
  </si>
  <si>
    <t>I'd like to have more strategy behind my own reels - including hooks, cta, discussing video topics. Create ads for and free ebook. Create website/sales funnel for .</t>
  </si>
  <si>
    <t>https://lnkd.in/p/dSMRiyuc</t>
  </si>
  <si>
    <t>Personal Assistant for Migration (WordPress → Skool)</t>
  </si>
  <si>
    <t>We are seeking a talented, detail-oriented personal assistant to help migrate content from our legacy platforms (WordPress, Membership.io, etc.) into Skool.
 Responsibilities:
 * Organize and transfer materials, lessons, and media from existing platforms into Skool
 * Ensure formatting, structure, and content integrity are maintained throughout the migration process
 * Communicate progress clearly and consistently, asking questions when clarification is needed
 * Support with additional administrative tasks as required
 Requirements:
 * Proven experience working with Skool, WordPress, and other /membership platforms
 * Strong attention to detail and organizational skills
 * Ability to work independently while meeting agreed deadlines
 * Good written communication skills
 Bonus Skills (not required but appreciated):
 * Familiarity with the work of Ken Wilber (author, philosopher, and integral theorist)
 * Experience supporting creators, coaches, or educators
 Opportunity:
  If we work well together, this role has the potential to evolve into ongoing long-term support across a variety of projects.
 How to Apply:
 Please share:
 * Relevant work experience, especially with platform migrations or content management.
 * Specific examples of projects where you’ve worked with Skool, WordPress, or similar platforms.
 * Why you believe you’d be a great fit for this role.
 We look forward to hearing from you!</t>
  </si>
  <si>
    <t>Seeking PROVEN - Probate Real Estate Production</t>
  </si>
  <si>
    <t>https://www.theeduassist.com/blog/thinkific-course-creation-and-lms-management-how-to-create-online-courses-2026/</t>
  </si>
  <si>
    <t>What I Have Ready:
 Complete video scripts for all modules
 Avatar/presenter video for replication technology
 Clear vision and industry expertise
 Budget for the RIGHT person
 What I Need YOU to Bring:
 STOP HERE if you haven't actually LAUNCHED successful before.
 I need someone who has taken from concept to completion and can show me the money - literally. I want to see you've created that are actively selling and generating revenue for your clients.
 Your Application Must Include:
 Links to 2-3 live you've produced (not just designed - PRODUCED and launched)
 Screenshots of sales/enrollment data from you've created
 Your specific role in each project (did you just edit videos, or did you handle the full production pipeline?)
 Platform experience - which platforms have you built on?
 The Perfect Candidate:
 Has created that students actually complete (show me completion rates)
 Understands psychology - how to structure content for maximum engagement
 Can work with avatar/AI presenter technology
 Knows the difference between a video editor and a producer
 Has systems for audio sync, chapter breaks, resource integration, and platform optimization
 Red Flags (Don't Apply If This Is You):
 Your portfolio is mostly YouTube videos or generic video editing
 You've never handled a full launch from script to student enrollment
 Your examples are all the same type of content
 You can't show actual student success metrics
 What Success Looks Like:
 My launches, students engage, complete modules, and leave reviews that mention how well-structured and professional the content feels. You'll have created something that generates ongoing revenue, not just a pile of edited videos.
 Budget: $X - $Y for the right person who can prove their track record
 To Stand Out:
 Show me ONE video project where your production work made a real difference. What challenges did you solve in the video production process? How did your work improve student engagement or completion? Include specific examples of your avatar/AI presenter work if applicable.
 Don't waste our time with generic proposals. Show me videos you've produced that look professional and keep students engaged.
 P.S. - If you're a great video editor but haven't specifically worked on educational content, this isn't the project to learn on. I need someone who understands video production specifically.</t>
  </si>
  <si>
    <t>Designer/Writer for Entrepreneurship</t>
  </si>
  <si>
    <t>We are looking for a talented and experienced designer to create a comprehensive, monetizable titled "How to Start a Kava Bar." This will guide aspiring entrepreneurs through the entire process of starting and running a kava bar like our kava bar Kavahana, from concept to launch. The final deliverable should be engaging, easy to follow, and packed with actionable insights. We will use software like (link removed)/ and (link removed)/ to deliver the .
 Responsibilities
  Development: Design and structure the from start to finish, ensuring it is logical and beginner-friendly.
 Content Creation: Produce in-depth content, including written materials, video scripts, and any supporting documents (e.g., checklists, templates, or workbooks). 
 Visual Assets: Create basic visuals, slides, and infographics that enhance understanding.
 Engagement Features: Include interactive elements like quizzes, actionable exercises, and downloadable resources.
 Research: Ensure all information is accurate, practical, and aligns with industry standards for starting a kava bar.
 Platform Setup: Upload and format the on the selected hosting platform, ensuring smooth navigation and functionality.
 Final Output: Deliver a polished, ready-to-launch that is fully monetizable.
 Requirements:
 1) Proven experience designing or educational content.
 2) Knowledge of entrepreneurial processes, preferably in the food and beverage industry.
 3) Ability to create engaging, accessible, and visually appealing materials.
 4) Familiarity with e-learning platforms like Teachable, Thinkific, or Kajabi.
 5) Strong research and writing skills.
 6) Excellent project management and communication skills.
 7) Excellent design skills
 Preferred Qualifications
 1) Experience in designing for food and beverage startups.
 2) Familiarity with the kava industry or similar beverage businesses.
 3) Skills in video production or editing (optional but a plus).
 Deliverables
 1) Fully developed , structured into modules with detailed lessons.
 2) Supporting materials: templates, guides, and interactive elements.
 3) Setup and integration on the selected e-learning platform.
 Please submit your portfolio showcasing previous you've developed, along with a brief proposal outlining your approach to designing this . Include your timeline, budget estimate, and any platforms or tools you suggest using.</t>
  </si>
  <si>
    <t>Instructional Designer for Adult Learning</t>
  </si>
  <si>
    <t>About Ripple Impact
 Ripple Impact transforms entrepreneurs and executives into recognized authorities. We believe in transformation over quick wins, and we partner deeply with clients to build clarity, positioning, and visibility strategies that drive real business outcomes. Our work spans brand strategy, marketing execution, and sales systems - always rooted in helping experts amplify their impact.
 About the Role:
 We are seeking an experienced Instructional Designer to create engaging and effective learning content for adult learners. As an Instructional Designer, you will design, develop, and deliver , tutorials, workbooks, tools, and other training materials that meet the needs of our diverse entrepreneurial and expert audience. You will get an initial vision and concept and a team to help you execute, we need you to fill in the middle, consisting of an engaging and immersive learning experiences.
 Key Responsibilities:
 Design and develop , tutorials, and other training materials for adult learners in various formats (e.g., video, animations, simulations, gamification)
 Research to identify learning objectives, develop curricula, and ensure content accuracy and relevance
 Conduct needs analysis and create detailed outlines, assessments, and evaluations to measure learner performance
 Integrate content with platforms to enable and ensure the experience
 Test and refine materials to ensure high-quality and effectiveness
 Develop and maintain a library of reusable assets, such as videos, images, and graphics
 Collaborate with stakeholders to ensure content aligns with organizational goals and objectives
  Community building and engagement
 Requirements:
 3+ years of experience in Instructional Design, Adult Learning, or related field
 Portfolio of creating effective learning content for adult learners
 Ability to develop learning for groups (e.g., workshops)
 Experience designing and developing using various authoring tools
 Strong knowledge of instructional design models (e.g., ADDIE, Dick &amp; Carey) and adult learning theories (e.g., experiential, social constructivist)
 Familiarity with Learning Management Systems (LMS) and multimedia platforms
 Excellent writing, communication, and interpersonal skills
 Ability to work independently and integrate with the team to deliver projects on schedule
 Strong analytical and problem-solving skills
 Nice to Have:
 Certification in instructional design or adult learning (e.g., Certified Instructional Designer, Certified Professional in Learning and Performance)
 Experience with gamification, simulation-based training
 Develop interactive and engaging content using various authoring tools (e.g., Articulate Storyline, Adobe Captivate) and multimedia platforms (e.g., Learning Management System)
 Familiarity with accessibility guidelines (WCAG 2.1) and user experience principles
 Knowledge of data analysis and metrics to measure learner engagement and effectiveness</t>
  </si>
  <si>
    <t>Instructional Video for Patient Guidance</t>
  </si>
  <si>
    <t>We are seeking a talented freelancer to create engaging instructional videos aimed at patients visiting our website. The goal is to clearly narrate the processes they can expect, ensuring a smooth and informative user experience. The ideal candidate will have experience in video production and a knack for simplifying complex information into easy-to-understand visuals and audio. If you are passionate about educating others and have a strong portfolio of similar work, we would love to hear from you!</t>
  </si>
  <si>
    <t>LMS Development for AI Sales and Marketing</t>
  </si>
  <si>
    <t>We are seeking a skilled developer to create a Learning Management System (LMS) tailored for selling AI . The project includes functionalities for hosting classes, onboarding teachers, managing students, and integrating social media marketing strategies. Additionally, we need assistance in creating engaging teaser videos to promote the . The ideal candidate should have a strong understanding of e-learning platforms and experience in digital marketing to maximize visibility.</t>
  </si>
  <si>
    <t>on Critical Thinking</t>
  </si>
  <si>
    <t>We are looking for someone to create an for Critical Thinking that will have internationally accredited.
 The object is to give learners a "working knowlege" of Critical Thinking without going into too much depth. 
 I.E. What it is, why it matters, and ways to become a critical thinker...it needs to have examples
 Just for clarification, because we are new to this lingo...we just need someone to research it and write it out...
 We need the content written and organized into 8 modules with each module having a three question quiz for a total of 90 minute .
 We will brand it and lay it out in slide format on Thinkific. 
 It will be marketed to recent college graduates and those early in their career who are looking to up-level their resumes. 
 The cost of the will be $89.
 Is this the kind of project you do and if so, what is your timeline?</t>
  </si>
  <si>
    <t>(Slides, Structure, Upload Support)</t>
  </si>
  <si>
    <t>I’m seeking a freelancer to help develop an mini-. I’ll provide the raw content/outline — your role will include:
 Structuring modules/lessons into a clear learning path
 Designing slides or visuals
 Uploading content into a platform (WithMe)
 Ensuring a polished and user-friendly student experience
 This is my first so it will be smaller - plan to create more</t>
  </si>
  <si>
    <t>AI &amp; Curriculum Specialist</t>
  </si>
  <si>
    <t>About Us
 We are building the #1 AI Content designed to help creators, business owners, and entrepreneurs leverage AI to scale content, build mini-movies, podcasts, avatars, and marketing systems. Our goal is to provide the most structured, actionable, and future-proof AI ever created, and we’re looking for a talented AI to bring it to life.
 Position Type: Remote, freelance with potential for full-time transition
 Start Date: ASAP
 Project Deadline: End of September 2025 ( launch in October)
 You will be responsible for creating all AI-focused modules, including:
 Recording lessons with AI-duped voice of the 
 Building checklists, action steps, templates for every module
 Creating prompt labs, mini-movie lessons, AI podcasts, and avatar workflows
 Ensuring all content is high-quality, consistent, and future-proof
 Staying on top of new AI tools and trends to keep content updated
 Collaborating with marketing team (we handle IG/Threads strategy, marketing content)
 Supporting modular design to enable multiple student pathways (Affiliate, , Business Owner, Agency)
 Key Responsibilities:
 Build out lessons Module 1–9 (full AI content modules)
 Convert scripts into AI-duped voice recordings
 Design templates, checklists, and action items for each module
 Help maintain content consistency (avatars, branding, voice, style)
 Curate and update prompt library for AI content creation
 Implement pathway-specific examples for different student tracks
 Monitor AI tool updates &amp; recommend updates
 Work closely with community moderator to ensure engagement/action points are integrated
 Required Skills &amp; Experience:
 Strong understanding of AI tools for content creation (avatars, video, audio, mini-movies, UGC)
 Experience creating or training content
 Skilled at structuring lessons with checklists and actionable steps
 Ability to duplicate voices for AI-generated lessons
 Detail-oriented, able to maintain consistency across multiple outputs
 Self-motivated and able to work independently under deadlines
 Excellent English (written and spoken)
 Preferred / Bonus:
 Previous experience working with creators / influencers / marketers
 Familiarity with Notion, Trello and Skool
 Knowledge of social media marketing and content repurposing
 Comfortable creating example content for multiple niches (Affiliate, , Business Owner, Agency)
 Why Join Us:
 Work on a high-visibility, high-impact in a booming AI space
 Opportunity to grow into a long-term role as we expand the and membership hub
 Be part of a structured, creative, and results-focused project with a possibility to move into long term part time work by managing the and community.
 Flexible remote work
 How to Apply:
 Your CV / portfolio of previous creation or AI content work
 A sample AI lesson or project you’ve created (optional but highly recommended)
 Short note on your favorite AI tool and how you use it</t>
  </si>
  <si>
    <t>Instructional Designer (Remote, USA Time Zones)</t>
  </si>
  <si>
    <t>We’re looking for an experienced Instructional Designer to join our team remotely and support clients in creating impactful learning experiences. This role requires someone who can confidently guide clients through structuring their content, mapping out curriculum, and shaping lesson content into clear, engaging material. The role will be supporting our clients on Zoom Calls &amp; Slack.
 Responsibilities
 - Collaborate with clients from diverse industries to identify learning needs and define objectives.
 - Guide clients in mapping out their content and curriculum flow.
 - Support clients in developing lesson outlines and writing clear, learner-focused content.
 - Ensure materials are engaging, well-structured, and aligned with client goals.
 - Communicate effectively and confidently with clients, providing expert advice and direction.
 - Adapt to working with clients across all U.S. time zones.
 - Deliver projects within a 6-week structured timeline for each client engagement.
 Requirements
 - Proven experience as an Instructional Designer or Learning Consultant.
 - Strong understanding of curriculum design, adult learning principles, and e-learning best practices.
 - Excellent listening and communication skills; able to distill client ideas into structured frameworks.
 - Confident, proactive, and comfortable leading client conversations.
 - Flexible availability to work with clients across different U.S. time zones.
 - A positive can-do attitude.
 - Bonus: Experience working with various tools (Kajabi, Google Workspace, Slack, Canva etc.
 What We’re Looking For
 We want someone who is not just a content , but a trusted advisor. The ideal candidate will be approachable, client-focused, and able to take ownership of guiding projects from concept to polished curriculum. Every project is structured to run over a 6-week delivery schedule, so you’ll need to be organized and able to manage timelines effectively.
 If you’re a confident instructional designer who enjoys collaborating with clients and turning ideas into actionable learning experiences, we’d love to hear from you.</t>
  </si>
  <si>
    <t>Sales Video Production Expert Needed for Promotion</t>
  </si>
  <si>
    <t>Here's the deal: I'm a female entrepreneur with a newly launched that people are OBSESSED with -- and now it's time to get the word out.
 I am looking for a skilled video editor who's amazing at editing sales videos that capture audience. This role is for you if you are passionate about using video clips to build a compelling story that makes people want to BUY.
 The footage is of me and it is organized with lots of hook options, and I'm looking for a several versions of shorter and longer videos with different hooks.
 The ideal candidate is able to give me feedback on parts that are strong or less strong -- and can iterate fast with me if we decide to refilm based on results. 
 I am seeking someone who knows sales videos in particular, with major bonus points for , so please only apply if this is for you.
 Quick turn project - let's do this!</t>
  </si>
  <si>
    <t>Adobe Captivate Developer Needed</t>
  </si>
  <si>
    <t>We are seeking a skilled professional with experience in Adobe Captivate to help us transform our existing into engaging e-learning content. The ideal candidate will have a strong understanding of instructional design principles and be able to create interactive and visually appealing modules. You will work closely with our team to ensure that the content meets our educational objectives and is delivered on time. If you are passionate about e-learning and have a knack for using Adobe Captivate effectively, we would love to hear from you!</t>
  </si>
  <si>
    <t>“Need LMS expert to create 7 SCORM/xAPI training modules (video, quizzes, certifications).</t>
  </si>
  <si>
    <t>We are seeking an LMS to design seven role-based training modules for onboarding agents, property managers, brokers, admins, and accounting staff into a real estate technology platform.
 Our development team will handle integration, but we need someone to:
 Create the content packages (SCORM/xAPI or equivalent)
 Build engaging videos, quizzes, and auto-certifications
 Structure each module into clear, interactive learning paths
 Deliver files ready for our dev team to embed in our own branded portal
 Content outlines and raw materials will be provided. Your role is to turn them into professional, interactive training experiences that ensure users are fully certified.
 Ideal candidates have experience creating SCORM/xAPI with tools like iSpring, Articulate Rise, or Captivate, plus a strong background in instructional design and LMS packaging.</t>
  </si>
  <si>
    <t>Creation Using HeyGen</t>
  </si>
  <si>
    <t>We are looking for a skilled freelancer to help create an engaging using the HeyGen platform. No writing is required. The ideal candidate will have experience using avatars, development and familiarity with HeyGen's tools and features. Your responsibilities will include designing content, integrating multimedia elements, and ensuring the is interactive and user-friendly. If you have a passion for creation and the ability to create compelling learning experiences, we would love to hear from you!</t>
  </si>
  <si>
    <t>Virtual Assistant (AI Tools, Design &amp; Video Production)</t>
  </si>
  <si>
    <t>I am looking for a Virtual Assistant with experience using ChatGPT, Moodle, and MidJourney to help me design and produce engaging video content. The ideal candidate is creative, organized, and comfortable working with AI tools to streamline development.
 Your role will include:
 Assisting in design and structuring modules on Moodle
 Using ChatGPT to draft content, quizzes, and learning materials
 Leveraging MidJourney to generate visuals and graphics for presentations
 Supporting video production: scripts, subtitles, and coordination of editing
 Collaborating on ideas to make engaging and user-friendly
 Required skills:
 Experience with Moodle or other LMS platforms
 Proficiency with ChatGPT or similar AI writing tools
 Creativity and ability to use MidJourney (or AI design tools) for visuals
 Strong organizational and communication skills
 Basic knowledge of video production or editing
 Nice-to-have skills:
 Experience in e-learning or instructional design
 Familiarity with tools like Canva, Adobe Premiere, or Camtasia
 Ability to manage timelines and multiple projects
 Knowledge of best practices in education and digital marketing
 This job is not for you if:
 Money is your only motivation rather than building successful projects
 You cannot work independently or need constant supervision
 You are not flexible with working hours
 You cannot respond promptly to messages and emails
 You are not organized or detail-oriented
 You cannot collaborate respectfully with people from different cultures and backgrounds</t>
  </si>
  <si>
    <t>Curriculum Curator – AI Tools &amp; Productivity Workflows</t>
  </si>
  <si>
    <t>Description:
 We’re building a next-gen AI learning platform and are looking for an experienced Curriculum Curator to design structured, practical learning journeys around today’s most impactful AI tools.
 You’ll work closely with our content and mentor team to research, organize, and curate engaging workshop and outlines tailored for professionals in industries like real estate, marketing, HR, and operations.
 What You’ll Do
 Research and map the most relevant AI tools (ChatGPT, Notion AI, Jasper, Midjourney, Canva AI, Zapier, etc.)
 Curate modular learning paths (beginner → advanced) focused on productivity, automation, and real-world workflows
 Break down tools into clear outcomes, case studies, and industry-specific applications
 Collaborate with mentors to refine lesson plans, slides, and supporting resources
 Keep the curriculum updated with the latest tools, features, and best practices
 You Might Be a Fit If You:
 Have experience in instructional design, curriculum building, or edtech content creation
 Are deeply familiar with AI and productivity tools (not necessarily all, but able to research fast)
 Can translate technical tools into accessible, practical workflows for non-technical professionals
 Stay up to date with emerging AI trends and applications
 Bonus Points:
 Background in adult learning or corporate training
 Prior work curating content for MasterClass/GrowthSchool-style platforms
 Understanding of MENA market and industries like real estate, marketing, HR
 Deliverables:
 3–5 structured outlines (with modules, learning outcomes, and tool workflows)
 Workshop playbooks (2–3 hours each, industry-specific)
 Continuous curation updates as tools evolve
 Project Type: Freelance / Contract
 Duration: Ongoing collaboration (initial 1–2 months with possibility of extension)</t>
  </si>
  <si>
    <t>Creating an using coursebox</t>
  </si>
  <si>
    <t>Looking for Box 
 I’m looking to connect with someone who has experience creating using Box.
 I’ve already developed a Level One Behaviour , and I’d now like to expand it into Level Two and Three. If you’ve built on Box before and are open to freelance or contract work, I’d love to hear from you.
 Please get in touch if this sounds like you.
 Thanks and regards,
 Daisy</t>
  </si>
  <si>
    <t>HeyGen Training Development</t>
  </si>
  <si>
    <t>We have the outline and quizzes already prepared, now we’re looking for someone to take that content and transform it into a comprehensive, engaging training .
 We’re open to HeyGen or any comparable platform, as long as the final is delivered in an editable format so we can make future updates as needed. If you know a tool that’s more effective or cost-friendly than HeyGen, we’d love your input.
 The ideal candidate will have:
 Familiarity with generative AI technologies
 Strong instructional design skills to create clear and engaging learning experiences
 Experience delivering editable, reusable assets
 If you have a proven track record in creation and a passion for teaching technology, we want to hear from you!</t>
  </si>
  <si>
    <t>https://www.theeduassist.com/blog/instructional-design-in-action-practical-solutions-for-learner-problems/</t>
  </si>
  <si>
    <t>Mighty Networks Specialist
 We are currently in the process of building an support community for guests who have attended our in-person spiritual retreats. The concept, content, and structure are all about 80% complete, including much of the setup on the Mighty Networks platform itself. 
 We are looking for someone with solid experience in using Mighty Networks who can help us refine and organize the community in the simplest, most user-friendly way possible. Essentially, we need a set of fresh, expert eyes to look at what we've done and suggest improvements that will make navigation and engagement as seamless as possible. We have part of the community free to guests who've attended our retreats before, and the other part paid. 
 We’re not starting from scratch—this is about helping bring an already-developed vision to life in the cleanest, most aligned way possible.</t>
  </si>
  <si>
    <t>Video Creation</t>
  </si>
  <si>
    <t>I am looking for an experienced to develop a complete professional video on JavaScript and React (with a focus on React Hooks). The should be designed for learning platforms, and include all supporting materials. Voiceover can be done with quality AI. 
 Scope of Work:
 Develop a structured curriculum covering JavaScript fundamentals, React basics, and advanced React Hooks.
 Record high-quality instructional videos with clear explanations and smooth delivery.
 Provide professional voiceovers (native or near-native English accent preferred).
 Create practical coding examples, exercises, and projects to reinforce learning.
 Design quizzes/assessments at the end of sections for learner engagement.
 Supply downloadable resources (e.g., code files, cheat sheets, slides).
 Ensure the is well-paced, engaging, and beginner-to-intermediate friendly.
 Requirements:
 Proven experience in creating (please share past work or demo).
 Strong background in JavaScript, React, and React Hooks.
 Ability to explain complex concepts simply and clearly.
 Video editing and audio recording skills for professional-quality output.
 Deliverables:
 Complete videos (ready for upload).
 Voiceovers synced with screen recordings.
 Quizzes and assignments for learners.
 Supporting materials (slides, notes, code files).</t>
  </si>
  <si>
    <t>Creation from Webinar Content</t>
  </si>
  <si>
    <t>We are looking for a skilled instructional designer to transform a recorded webinar into a comprehensive multi-module . The ideal candidate will utilize graphics and b-roll footage to enhance the learning experience. You should have experience in design and a keen eye for visual storytelling. Your role will include structuring content, creating engaging modules, and ensuring all materials are learner-friendly. If you have a passion for education and design, we want to hear from you!</t>
  </si>
  <si>
    <t>Redesign &amp; ThriveCart Upload (Branding + Technical Setup)</t>
  </si>
  <si>
    <t>Job Title: Redesign &amp; ThriveCart Upload (Branding + Technical Setup)
 Description:
 I’m looking for a skilled freelancer to help me refresh and relaunch an . The materials (PDFs and videos) currently carry a former collaborator’s logo/branding. I need these updated with my own logo, fonts, and color palette to align with my current brand identity.
 Once redesigned, the complete will need to be uploaded and set up in ThriveCart. Experience with ThriveCart setup and best practices for smooth user experience is essential.
 Responsibilities:
 -Replace old logos/branding with my current logo and brand elements across all PDFs and videos.
 -Ensure formatting and design of PDFs are clean, professional, and consistent with my brand.
 -Upload the entire (PDFs, videos, any supplementary materials) into ThriveCart Learn.
 -Organize modules/lessons for easy navigation.
 -Test flow to ensure smooth user experience.
 Requirements:
 -Proven experience in graphic design 
 -Strong eye for branding consistency.
 -ThriveCart experience required—please include examples of you’ve set up.
 -Familiarity with wellness and women’s health brands is highly preferred.
 -Ability to work independently, communicate clearly, and meet deadlines.
 - Background in design and user experience.
 Nice to Have:
 -Experience working with holistic health, women’s health, or wellness practitioners.
 Deliverables:
 -Branded PDFs and videos.
 -Complete uploaded, organized, and tested in ThriveCart.
 If you’re detail-oriented, creative, and comfortable working with both design and tech, I’d love to hear from you. 
 Please share:
 -A brief note on your ThriveCart experience.
 -Examples of past branding or setup work.
 -Any experience you have working with wellness or women’s health projects.
 -Your estimated timeline for this project.</t>
  </si>
  <si>
    <t>Create training platform for retail store</t>
  </si>
  <si>
    <t>We want to create a bilingual induction training program (Spanish &amp; English) for our staff. The platform should be:
 • Built on LearnWorlds, TalentLMS, Moodle, or similar (we’re open to your recommendation).
 • Contain 4 core training modules:
 1. Company Values &amp; Introduction
 2. Customer Service Standards
 3. Store Procedures
 4. Product Knowledge (watches &amp; jewelry basics)
 • Interactive with quizzes and progress tracking.
 • Clean, elegant design aligned with a luxury jewelry brand.
 Deliverables:
 • Fully set-up training platform with user logins.
 • 4 structured training modules with interactive elements.
 • Quizzes/tests per module.
 • Branded design (we will provide logo, colors, and text materials).</t>
  </si>
  <si>
    <t>Create a 5-Hour SDXL Video (Screen Recording + Voiceover + Editing)</t>
  </si>
  <si>
    <t>I’m looking for a freelancer to produce a ready-to-sell about Stable Diffusion XL (SDXL). The will be about 5 hours long, broken into short lessons (around 40–45 sections).
 I will provide the outline and guidance, and you will handle:
 Screen recordings (install, setup, workflows)
 Clear English voiceover (friendly, easy to follow)
 Clean editing with text callouts, intro/outro, thumbnails
 Final MP4 videos, project files, and a short PDF syllabus
 The audience: Beginners who want to learn how to install and use SDXL, run it on local/RunPod, and work with LoRAs and basic workflows.
 Budget: $2,000–$2,500 total (milestones will be used).
 Timeline: Flexible, but ideally within 6–8 weeks.
 To apply, please share:
 Links to tutorial videos you’ve created (screen + voiceover)
 A short sample (1–2 minutes) explaining “How to set up SDXL on RunPod” in your own words and style
 Your flat project price + estimated delivery time
 Notes:
 This is work-for-hire. All materials must be original (no copying third-party scripts/slides).
 We have a detailed requirements document that expands the outline, deliverables, and standards. For confidentiality, we’ll share it only with shortlisted candidates during the interview.</t>
  </si>
  <si>
    <t>Creation Expert Needed for Kajabi or Thinkific</t>
  </si>
  <si>
    <t>We are looking for a skilled professional to assist in creating engaging using Kajabi or Thinkific. The ideal candidate will have experience in instructional design and a passion for building digital products. You will work closely with us to ensure the are visually appealing and user-friendly, helping us bring our educational content to life. Your expertise in structure, multimedia integration, and marketing strategies will be essential to drive sales on our website. If you have a portfolio of successful , we want to hear from you!</t>
  </si>
  <si>
    <t>Need Instructional Designer / w/ Podcasting Expertise to Create Podcast Mastercourse</t>
  </si>
  <si>
    <t>We're developing a podcasting master . We're looking for someone with strong experience and expertise in content creation and also podcasting and podcast growth. 
 This Podcast Master will consist of approximately 66 total lessons. The first set of 22 lessons is about creating, launching, and producing a podcast. The text of those lessons and their presentations are done. The second set of 22 lessons focuses on marketing, promoting, and growing a podcast. The third set of 22 lessons is about monetizing a podcast. We are looking for someone who can create the text for the second and third sets of lessons, 44 lessons in total in Google Slides. 
 These 44 lessons need to be about 40-60 slides long each. They need to teach the core principles of the topic, have great case studies, compelling statistics and quotes, explain the benefits, give action items, etc. 
 We want you to use AI extensively to create these lessons. We want to thoroughly research these topics, and create the best podcast master ever. 
 If you take this project, we will give you the topics for each of these 44 lessons. We will give you the first set of 22 lessons we have completed so you can get an idea what we are looking for. 
 When you create the first draft, our team will give edits and feedback. We can do the design of the presentations after you finish the text. We will record the video for the episodes. You don't have to worry about design or recording.
 Each episode should have downloadables, such as checklists and spreadsheets or workbook pages that help people execute what was taught. We'll give you examples of the dowloadables we created for the first 22 lessons. We'll handle the design of the downloadables once you give us the copy. 
 We're just looking for you to create the copy. If you are interested in this project, please explain your experience and expertise in creating and in podcasting and podcast marketing. If you have any relevant work samples, please provide those.
 You are bidding on a total fixed price to do the 44 lessons and downloadables. We will pay you in four installments, with one payment after each 11 lessons you complete, and we approve. 
 With your bid, please include the timeline with which you will complete these 44 lessons.</t>
  </si>
  <si>
    <t>Kajabi Expert Needed for Setup &amp; Thumbnail Design</t>
  </si>
  <si>
    <t>I’m looking for a Kajabi expert to help me set up my on Kajabi and design professional, eye-catching thumbnails that align with my brand. The goal is to create a polished and user-friendly learning experience for students while ensuring the content and visuals are optimized for conversions.
 Tasks include:
 1. Uploading and structuring modules, lessons, and resources in Kajabi
 2. Designing custom thumbnails and lesson cover images that are modern, professional, and engaging
 3. Customizing Kajabi player and dashboard to be mobile responsive and visually appealing
 Requirements:
 Proven experience with Kajabi setup and design customization
 Strong graphic design skills (preferably in Canva, Photoshop, or similar tools)
 Ability to create conversion-focused and branded thumbnails
 Must be able to complete within the agreed timeline
 If you’re skilled in Kajabi and can handle both technical setup and design, please reach out with examples of your previous Kajabi projects and thumbnail designs.</t>
  </si>
  <si>
    <t>Program Development and Digital Needed for Engaging Learning Programs</t>
  </si>
  <si>
    <t>We're seeking a creative and experienced Instructional Designer and Digital to design and develop engaging programs. The ideal candidate will have a strong understanding of instructional design principles and be able to create interactive and informative content tailored to our target audience. Responsibilities include structure planning, content creation, and integrating multimedia elements. If you have a passion for education and a knack for creating impactful digital learning experiences, we want to hear from you!</t>
  </si>
  <si>
    <t>Top 0.001% AI Content (Udemy-style) — 3 Roles | Construction Trades</t>
  </si>
  <si>
    <t>https://www.theeduassist.com/blog/continuing-education-creation-how-todevelop-effective-programs-for-professionals-2026/</t>
  </si>
  <si>
    <t>We are seeking an expert in creation to help us develop and launch engaging using platforms like Kajabi and GoHighLevel. The ideal candidate should have a strong background in infopreneurship and possess the skills to design compelling content, manage the technical aspects of the platform, and implement effective marketing strategies. If you are passionate about education and have a proven track record in creating successful , we want to hear from you!</t>
  </si>
  <si>
    <t xml:space="preserve">Want Strong Case Management Training?Use This Design for US,Australia
</t>
  </si>
  <si>
    <t>https://www.theeduassist.com/blog/want-strong-case-management-traininguse-this-design-for-usaustralia/</t>
  </si>
  <si>
    <t>LearnWorlds Expert Needed for + App Set Up</t>
  </si>
  <si>
    <t>Hello,
 Please do not violate Upwork rules by contacting me in any way outside of Upwork.
 We need a skilled professional to:
 1) LearnWorlds setup (customized for our company)
 2) LearnWorlds app set up (customized for our company)
 Content:
 1) Our multilingual curriculum is already created
 Interested experts should:
 1) Provide your fixed rate price quote
 2) timeline to complete the setup
 3) Provide examples of your LearnWorlds experience on Upwork
 Candidates must have excellent communication skills. Candidates will be shown examples of our curriculum. 
 The selected professional will be hired quickly.
 Thanks!</t>
  </si>
  <si>
    <t>AI Creation Consultant Needed</t>
  </si>
  <si>
    <t>I am seeking an experienced consultant to assist in finalizing and launching an based on videos and written content I have prepared. The ideal candidate will guide me through the process of effectively using AI tools for creation, ensuring that the is engaging and accessible. If you have a solid background in educational technology and AI applications for development, I would love to hear from you. Your expertise could significantly enhance the quality of my .</t>
  </si>
  <si>
    <t>LMS Platform Improvement/Maximise User Experience/Instructional Designer/Learndash</t>
  </si>
  <si>
    <t>E-Learning Video &amp; LMS Assistant</t>
  </si>
  <si>
    <t>We are an e-learning company looking for some support with using Descript to make basic edits to pre-recorded lecture videos, primarily using the automated tools in Descript to add our logo stinger, subtitles, and editing/generating a transcript. Then, once the final video is rendered, upload it to the appropriate Google Drive file and add it to our learning management system (LMS), Thinkific.
 If your interests intersect with nutrition, psychology, and neuroscience, you'll enjoy working with us!
 We are a small company with team members working in eastern time (EST) in the United States. You will have one single point of contact.</t>
  </si>
  <si>
    <t>Creation Specialist Needed for Coursebox</t>
  </si>
  <si>
    <t>We are seeking a skilled Creation Specialist to design and develop using Coursebox. The ideal candidate will have experience in creating engaging and interactive content, tailored to the needs of diverse learners. You will be responsible for structuring modules, producing instructional materials, and ensuring a smooth user experience. If you are passionate about education and have a knack for instructional design, we would love to hear from you!</t>
  </si>
  <si>
    <t>https://lnkd.in/p/d7ASzVZ7</t>
  </si>
  <si>
    <t>Instructional Designer &amp; Strategy Partner: (Ergonomics Training Platform)</t>
  </si>
  <si>
    <t>We are seeking a skilled Instructional Designer to create engaging, structured, and
 CEU-compliant ergonomics training content. This individual will work closely with subject
 matter experts (SMEs), developers, and project managers to design outlines,
 define learning objectives, and ensure instructional flow aligns with accreditation
 requirements.
 Responsibilities:
  Design &amp; Structure
 - Develop outlines, modules, and lesson plans with clear learning objectives.
 - Ensure alignment with CEU certification standards and adult learning principles.
 Content Development Support
 - Collaborate with SMEs to translate technical content into accessible learning materials.
 - Partner with developers to integrate AI video, slide decks, transcripts, and
 knowledge checks.
 Instructional Flow &amp; Learner Engagement
 - Apply instructional design best practices for interactive, outcome-driven learning.
 - Recommend assessments, quizzes, and risk-assessment activities for LMS integration.
 Quality Assurance
 - Review materials to ensure clarity, accuracy, and compliance with CEU
 standards.
 - Support ongoing improvements for scalability and future rollouts.
 Qualifications
 Proven experience as an Instructional Designer in e-learning or professional education.
 Familiarity with CEU accreditation requirements (AOTA, APTA, ASSP, AIHA, or NATA
 preferred).
 Strong understanding of LMS platforms (Thinkific, Kajabi, etc.).
 Experience with AI-based content creation tools (e.g., Synthesia) is a plus.
 Excellent communication and collaboration skills.
 Compensation: $750/ 1st ,then $500/for each following (3), 2250/ 4 total
 Company: iHealth 360
 About iHealth 360
 iHealth 360 delivers scalable ergonomics and musculoskeletal health solutions to global
 organizations and is a certified woman- and minority-owned enterprise. We are launching
 an accredited ergonomics training platform to expand workplace health education,
 leveraging AI-powered video, modules, self risk assessments, and CEU learning, across a
 modern LMS.</t>
  </si>
  <si>
    <t>360 + Website Build (24-Hour Turnaround)</t>
  </si>
  <si>
    <t>Job Title:
  360 + Website Build (24-Hour Turnaround)
 ⸻
 Job Description:
 We’re looking for a 360 expert with website design skills to help us finalize our platform and make it launch-ready for our land investing community.
 We already have a 360 template in place. The project involves:
 • Swapping in our content.
 • Building out the website/landing pages so it looks professional and branded.
 • Adding/adjusting features (homepage, pages, sales/checkout pages, etc.).
 • Creating or sourcing simple visual assets (headers, banners, icons, graphics).
 • Making sure the site flows well and feels polished for users.
 This is not from scratch — you’ll be working on top of what’s there and refining/customizing it. The key is to take the rough setup we already have and transform it into a professional, functioning site within 24 hours.
 ⸻
 Responsibilities:
 • Log into our 360 account.
 • Replace placeholders with provided text, videos, and resources.
 • Design/customize website pages (homepage, pages, about, etc.).
 • Ensure the site is clean, functional, and branded.
 • Create simple assets (icons, banners, images) if needed.
 • Make sure modules and website navigation work smoothly.
 ⸻
 Requirements:
 • Proven experience with 360 or similar LMS platforms (Kajabi, Teachable, Thinkific, etc.).
 • Strong web design skills (layout, branding, user experience).
 • Ability to create/edit basic graphics (e.g., Canva, Photoshop).
 • Reliable communication and quick turnaround.
 • Must complete project within 24 hours.
 ⸻
 Deliverables:
 • Fully functional 360 website (homepage + pages).
 • Updated and branded with all content swapped in.
 • Any graphics created delivered as source files.
 • Launch-ready platform for our community.
 ⸻
 Nice-to-Have Skills:
 • Understanding of funnels (sales pages, checkout flows).
 • Experience with branding or design systems.
 • Familiarity with real estate or land investing (not required, just helpful).
 ⸻
 Timeline:
 • Immediate start.
 • Must be completed within 24 hours.
 ⸻
 Budget:
 Fixed-price project — please submit your bid.
 ⸻
 To Apply:
 • Share examples of websites or landing pages you’ve built.
 • Highlight experience with 360 (or similar platforms).
 • Confirm availability to start right away and deliver in 24 hours.
 ⸻</t>
  </si>
  <si>
    <t>Copywriter</t>
  </si>
  <si>
    <t xml:space="preserve">Build a thrilling Leadership Training System That Actually delighted
</t>
  </si>
  <si>
    <t>ROLE: Copywriter
 I'm looking for a dynamic and skilled writer who has proven experience to help me create engaging content for my and to manage the entire process. This will focus on teaching students how to prepare an investor-ready pitch deck to secure funding. Our goal is to give founders the skills and confidence to pitch their ideas effectively to potential investors.
 QUALIFICATIONS:
 Writing and Communication Skills: Strong writing skills to effectively convey complex financial and business concepts in a clear, concise, and engaging manner.
 Experience in Finance and Business: Background or experience in finance, business, or entrepreneurship is essential for understanding the intricacies of investor materials. This includes familiarity with financial terminology, valuation methods, market analysis, and industry trends.
 Instructional Design Knowledge: Familiarity with instructional design principles tailored to learning environments. The writer should know how to structure content effectively, incorporate multimedia elements, and create engaging activities and assessments to facilitate learning.
 Research Skills and Market Insight: Strong research skills to gather and analyze relevant data, case studies, and real-world examples to support content. The writer should stay updated on market trends, investor preferences, and emerging technologies relevant to investor materials.
 Only freelancers with a proven track record should apply. Please address your cover letter with “Peter”
 FIXED FEE: To commensurate with experience</t>
  </si>
  <si>
    <t>Video Editing &amp; Assembly for "The Coach's P.L.A.Y. B.O.O.K."</t>
  </si>
  <si>
    <t>https://www.theeduassist.com/blog/build-a-thrilling-leadership-training-system-that-actually-delighted/</t>
  </si>
  <si>
    <t>Description:
 We are looking for an experienced video editor/ builder to help us assemble and finalize an called The Coach's P.L.A.Y. B.O.O.K. This has already been recorded by one of our team members and includes approximately 15 video lessons (each 10–15 minutes long).
 Along with the videos, we have separate audio files that need to be matched and attached. The final deliverables should be clean, professional, and formatted for hosting.
 Scope of Work:
 Edit and polish ~15 video lessons (10–15 minutes each).
 Sync and attach corresponding audio files.
 Add simple branding elements (intro/outro, transitions, lower-thirds if needed).
 Ensure consistent formatting and quality across all videos.
 Export in a format optimized for hosting platforms (e.g., Teachable, Thinkific, Kajabi, etc.).
 Requirements:
 Proven experience editing educational or videos.
 Strong skills in syncing audio/video.
 Attention to detail and ability to maintain consistent branding.
 Reliable communication and ability to meet deadlines.
 Nice to Have (not required):
 Experience building/assembling full .
 Knowledge of e-learning platforms.
 Deliverables:
 15 polished, edited videos with audio synced.
 Final files organized and ready for upload.</t>
  </si>
  <si>
    <t>Educational Content for Empowerment Initiatives</t>
  </si>
  <si>
    <t>We are seeking a passionate and creative educational content to develop engaging materials that highlight the importance of education in unlocking opportunities and building confidence. This role involves creating informative articles, videos, and social media content focused on educational initiatives that inspire individuals and communities. If you have a knack for storytelling and a commitment to promoting education, we'd love to hear from you!</t>
  </si>
  <si>
    <t>Instructional Designer for Personal Finance</t>
  </si>
  <si>
    <t>We are seeking an experienced instructional designer to create engaging content for an personal finance focusing on cash flow management. The ideal candidate will possess a solid understanding of financial concepts, particularly cash flow, and have a proven track record in developing educational materials. Your role will involve designing structure, creating instructional materials, and ensuring the content is user-friendly and effective. If you have a passion for financial education and instructional design, we would love to hear from you.</t>
  </si>
  <si>
    <t>Video for Keboola Tutorial Series</t>
  </si>
  <si>
    <t>We are seeking a skilled video to produce engaging instructional videos on how to use Keboola, addressing specific user use cases. The ideal candidate will have experience in creating tutorial content and a strong understanding of data management concepts. You will be responsible for scripting, recording, and editing videos that will be featured on our YouTube channel. If you are passionate about teaching others and have a knack for making complex topics accessible, we want to hear from you!</t>
  </si>
  <si>
    <t>Digital Marketing &amp; Skool Instructional Specialist</t>
  </si>
  <si>
    <t>I’m building Seven Figure Method (SFM) into the next big digital marketing mentorship program, and I’m looking for skilled creators to help expand and refine what’s already built inside the Skool platform.
 A majority of the is already complete — the role here is focused on adding new lessons, fine-tuning existing modules, and enhancing the overall student experience so SFM stands out as a flagship digital marketing program.
 What You’ll Do:
 Review and refine existing SFM modules and lessons already inside Skool
 Add new lessons around multiple income streams (affiliate marketing, TikTok Shop, UGC, faceless content, digital products)
 Record and edit instructional videos (screen shares, tutorials, faceless or talking head depending on lesson)
 Create supporting resources: slides, PDFs, checklists, templates, and guides
 Improve structure, clarity, and engagement to make the content beginner-friendly and professional
 Ideal Candidate:
 Experience building and improving (Skool, Kajabi, Teachable, Thinkific, etc.)
 Skilled in video recording &amp; editing for instructional/training content
 Background in instructional design or digital marketing creation
 Strong grasp of digital marketing strategies (affiliate, UGC, TikTok Shop, faceless content, digital products)
 Excellent English communication (must be able to create clear, professional training content)
 Scope: Medium project (1–3 months) with potential ongoing work as SFM grows
 Budget: $15–$40/hr depending on experience
 Location: Worldwide
 This project is about taking what’s already solid and making it bigger, better, and more valuable. If you’re passionate about digital marketing, education, and creation, this is your chance to help elevate SFM into the next flagship program.</t>
  </si>
  <si>
    <t>Needed – Transform Book into Automated Kajabi (Spiritual/Empath Focus)</t>
  </si>
  <si>
    <t>https://lnkd.in/p/dwEyBVDz</t>
  </si>
  <si>
    <t>Needed – Transform Book into Automated Kajabi (Spiritual/Empath Focus, Culturally Specific)
 Description:
 I’m looking for a highly experienced to transform my published book The Melanin Empath into a polished, automated Kajabi .
 ⚡ Important: This is written from a perspective that speaks directly to melanated beings, empaths, and seekers of sacred knowledge. While the content is universal, the primary audience is people of African descent, and the voice is blunt, spiritual, and unapologetic.
 If you’re not comfortable working with culturally specific or spiritually charged content, this project will not be a good fit.
 The brand is faceless — all lessons will be delivered with AI narration, slide decks, and interactive workbooks.
 Scope of Work:
 Extract and adapt the manuscript into a 10–12 module .
 Write lesson scripts, design slides, and produce AI narration with a divine feminine tone.
 Create interactive workbooks with reflection prompts and exercises.
 Upload and automate the inside Kajabi.
 Build a sales funnel (lead magnet, landing page, checkout, upsells, email nurture).
 Requirements:
 Experience building full in Kajabi (portfolio required).
 Strong design sense (clean slides + branded workbooks).
 Comfort with culturally specific content and the ability to capture a sacred, blunt, unapologetic voice.
 Familiarity with AI narration tools (ElevenLabs, Play.ht, Descript, etc.).
 Self-starter who can take the vision and execute with minimal hand-holding.
 “I need someone who can take the vision, execute, and deliver without me micromanaging.</t>
  </si>
  <si>
    <t>Setup and Launch Expert for Thinkific + Shopify Integration</t>
  </si>
  <si>
    <t>I am looking for an experienced Thinkific specialist to help me bring my two-part leadership to life. The consists of 2 parts with 10 lessons each, and there will also be an option for private 1-on-1 coaching. All details, lesson plans, and modules have already been created. Videos will be added later in the process, closer to completion.
 Your Role:
 You will not need to create any lessons or videos. Your responsibility will be to take the existing structure and prepare it for launch. This includes:
 Reviewing and refining the current setup inside Thinkific
 Connecting the to Shopify for smooth sales and payment processing
 Setting up and optimizing a professional landing page that converts visitors into paying students
 Handling all the essential technical and structural tasks needed to make the run smoothly and profitably
 Preparing and executing testing to ensure everything works properly before launch
 Setting up preorder functionality so early interest can be captured and converted
 Requirements:
 Proven experience with Thinkific (must have successful past projects to show)
 Strong understanding of Shopify integration with 
 Experience setting up landing pages, sales funnels, and preorders
 Ability to optimize for conversions and profitability
 Strong communication and attention to detail
 This project is not about building content. The content and videos will be handled separately. I need someone who knows how to take a finished curriculum and turn it into a polished, profitable, and ready-to-sell Thinkific .
 If you have experience helping creators get to launch successfully and know how to make Thinkific work seamlessly with Shopify, I’d like to hear from you.</t>
  </si>
  <si>
    <t>Sonark articulate and synthesia</t>
  </si>
  <si>
    <t>Hello we’re looking for people to go through our Synthesia cybersecurity training . The text and ideas are already prepared we just need help bring it to life.
 After we need to implement the videos in Articulate the main task will be building the quizzes.
 Are you able to support both Synthesia video creation and Articulate building?</t>
  </si>
  <si>
    <t xml:space="preserve">How to Win at Digital Product Creation in 2026
</t>
  </si>
  <si>
    <t>Create our LearnWorlds website</t>
  </si>
  <si>
    <t>Hello!
 We have all the necessary video materials, we need someone who can create a website for us with our using LearnWorlds 
 We have an example of the site we need, so we will be able to send it for you.</t>
  </si>
  <si>
    <t>AI Learning Video for Staff Training</t>
  </si>
  <si>
    <t>https://www.theeduassist.com/blog/how-to-win-at-digital-product-creation-in-2026/</t>
  </si>
  <si>
    <t>Description:
 We’re looking for a creative and skilled video content to help us design high-end AI-driven learner videos for our internal staff training programs. These videos should be engaging, visually polished, and effective in simplifying complex topics into clear, actionable learning experiences.
 Responsibilities:
 Collaborate with our team to understand training objectives and content needs.
 Design and produce professional-quality AI learner videos that align with our brand and training goals.
 Incorporate AI tools (for voiceover, animations, or avatars) to enhance engagement.
 Provide guidance on best practices for structuring educational video content.
 Deliver videos in a format optimized for internal distribution.
 Requirements:
 Proven experience creating training, e-learning, or instructional videos.
 Strong skills in video editing software (e.g., Adobe Premiere, After Effects, or similar).
 Familiarity with AI video creation tools (e.g., Synthesia, Pictory, HeyGen, etc.).
 Ability to communicate complex ideas in a clear and engaging manner.
 Portfolio of past training/learning videos is a must.
 Nice to Have:
 Experience with corporate learning &amp; development.
 Graphic design or animation expertise.
 Understanding of instructional design principles.
 Project Scope:
 Initial project: creation of a series of 5–10 training videos (5–10 minutes each).
 Potential for ongoing collaboration as we expand our training program.
 Budget:
 Open to proposals (please provide rate per video or package pricing).
 How to Apply:
 Please share your portfolio (especially examples of training or corporate learning videos) and a brief outline of how you would approach creating engaging AI-driven learning content for our staff.</t>
  </si>
  <si>
    <t>Experienced Needed</t>
  </si>
  <si>
    <t>We are seeking a talented to develop engaging and educational content for our platform. The ideal candidate will have a proven track record in creating high-quality across various subjects. You should possess strong instructional design skills and the ability to transform complex topics into easy-to-understand lessons. If you have experience with multimedia content creation and a passion for education, we want to hear from you!</t>
  </si>
  <si>
    <t>Content Developer Needed for Engaging</t>
  </si>
  <si>
    <t>We are seeking an experienced content developer to create compelling and educational materials. The ideal candidate will have a strong background in instructional design and a passion for creating engaging learning experiences. Responsibilities include researching topics, developing outlines, and creating multimedia content that enhances learner engagement. If you're ready to contribute your expertise and help shape the future of education, we'd love to hear from you!</t>
  </si>
  <si>
    <t>Training Content Production Expert</t>
  </si>
  <si>
    <t>https://lnkd.in/p/dYbPBhFj</t>
  </si>
  <si>
    <t>About the Role:
 We are seeking a highly skilled Training Content Production Expert to design, produce, and deliver engaging training materials and tutorials in the form of videos, and other multimedia resources. This role will be instrumental in transforming product and industry concepts into clear, accessible, and impactful learning experiences for diverse audiences.
 Key Responsibilities:
 • Plan, script, and produce high-quality videos in Synthesia for tutorials, trainings and other e-learning modules.
 • Collaborate with subject matter experts (SMEs) to understand learning objectives and translate them into engaging content.
 • Develop clear storyboards and visual concepts to support instructional goals.
 • Edit and enhance audio, video, and graphics for professional polish.
 • Ensure all training content is aligned with brand guidelines and instructional best practices.
 • Measure the effectiveness of training content and continuously improve based on learner feedback and analytics.
 • Stay up to date with emerging tools, trends, and best practices in instructional design and content production.
 Qualifications:
 • Bachelor’s degree in Instructional Design, Multimedia Production, Communications, or related field (or equivalent experience).
 • Proven experience producing training videos, tutorials, or e-learning content.
 • Strong skills in video editing and production software (e.g., Synthesia, Adobe Premiere, Final Cut Pro, Camtasia).
 • Familiarity with e-learning tools and platforms (e.g., Articulate, Captivate, Synthesia, or similar).
 • Excellent communication, storytelling, and visual design skills.
 • Ability to simplify complex topics into easy-to-understand, engaging content.
 • Strong project management and organizational abilities with attention to detail.
 Preferred Skills
 • Experience in developing training content in Innovit's domain areas. E.g. UDI, GDSN, PIM/MDM for Life Science and Healthcare.
 • Experience with voice-over or AI-powered avatar training tools.
 • Graphic design and animation experience (After Effects, Illustrator, Canva, etc.)
 What We Offer
 • Opportunity to shape innovative training content used globally.
 • Collaborative, creative, and growth-oriented work environment.</t>
  </si>
  <si>
    <t>Project</t>
  </si>
  <si>
    <t>NuScienta will provide content (outlines + scripts). The produces the videos end-to-end: recording, editing, captions, light motion/graphics, and final delivery. 
 Scope &amp; Deliverables - 
 - 5 micro- across Business, Money, Health, Grants/RFPs, and Sales Outreach. Each to be a max of 30 minutes. 
 - Apply NuScienta brand kit (title card, fonts/colors) and include an intro and wrap-up with CTA. 
 NuScienta Will Provide: 
 - outlines + scripts. 
 - Brand kit (logo, fonts, colors). 
 Quality Bar:
 - Natural human voiceover. 
 - Concise pacing; on-screen text that matches script highlights. 
 - Accurate to provided script. 
 - Accessible: readable font sizes; sufficient contrast. 
 Payments &amp; Rights: 
 - Fixed price, capped at $500 total. 
 - No third-party assets without transferable rights. 
 Must-Haves: 
 - Portfolio with educational/explainer videos produced end-to-end (link 2–3 samples and specify your role). 
 - Editing + basic motion graphics; comfortable with screen capture best practices. 
 Requirements: 
 - Share 2–3 work samples</t>
  </si>
  <si>
    <t>Udemy Creation and Marketing Expert Needed</t>
  </si>
  <si>
    <t>I'm looking for a creative professional to assist in developing an engaging Udemy . The ideal candidate will excel in video editing, structure design, and have a knack for marketing to ensure the reaches a broad audience. Your role will involve collaborating with me to outline content, create high-quality video materials, and implement effective marketing strategies. If you have experience in development and a passion for sharing knowledge, I would love to hear from you!</t>
  </si>
  <si>
    <t>Record CMake for Academy</t>
  </si>
  <si>
    <t>I’m an expert at creating brands. Currently, I'm working on a brand that specializes in teaching students programming and related topics.
 I am looking for someone to create a CMake . The idea is for you to create the content, while I handle the marketing. We would split the profits, and you would be paid your royalties through Upwork each month.
 This approach is mainly because I do not have any feedback yet on what students will think of your .
 If you have a strong track record, I’m open to paying upfront or arranging a hybrid deal.
 Additionally, I’m open to starting with a shorter so you can gauge its success before committing to a longer one.
 Let’s discuss this further on a call. I look forward to meeting you!</t>
  </si>
  <si>
    <t>&amp; Business Strategy Consultant for Meditation Program</t>
  </si>
  <si>
    <t xml:space="preserve">Ultimate Canva Development and Design Support: that Sell
</t>
  </si>
  <si>
    <t>Hi,
 I’m an experienced meditation teacher and expanding my coaching and training business in the field of meditation &amp; energy healing (based in Switzerland).
 One of my next steps is to create a 6-week video (Video on Demand) that participants can book and follow at their own pace.
 I’m looking for someone who can advise me strategically on:
  Setup &amp; Platform
 Should I host the on my current Squarespace website, or do I need a separate platform (e.g. Kajabi, Teachable, Thinkific, etc.)?
 How should the content be structured (modules, lessons, supporting materials)?
 Marketing &amp; Positioning
 What’s the best way to market the (pricing, positioning, key selling points)?
 Which channels make the most sense (newsletter, SEO, ads)?
 How can I integrate the with my existing offers (trainings, audio library, live )?
 Business Priorities
 Which steps make the most sense in terms of time, energy, and return?
 What long-term digital products or options (e.g. monetizing an audio library) could be worth building later?
 What I’m looking for:
 Proven experience with (ideally in the coaching, healing, or education space).
 Practical advice → clear, actionable recommendations rather than only theory.
 Understanding of the balance between exclusive content (for graduates) and reach (SEO/marketing).
 Format &amp; Scope:
 Initial project: approx. 2–3 hours of consulting (video call + written recommendations).
 Option for further collaboration (implementation or marketing strategy) if it’s a good fit.
 Please include in your proposal:
 Which platforms/tools you know best for .
 An example of a project where you helped someone build or market an .
 Your suggestion for how you would structure the consultation.</t>
  </si>
  <si>
    <t>Record Command Line for Academy</t>
  </si>
  <si>
    <t>https://www.theeduassist.com/blog/ultimate-canva-development-and-design-support-that-sell/</t>
  </si>
  <si>
    <t>I’m an expert at creating brands. Currently, I'm working on a brand that specializes in teaching students programming and related topics.
 I am looking for someone to create a Command Line . The idea is for you to create the content, while I handle the marketing. We would split the profits, and you would be paid your royalties through Upwork each month.
 This approach is mainly because I do not have any feedback yet on what students will think of your .
 If you have a strong track record, I’m open to paying upfront or arranging a hybrid deal.
 Additionally, I’m open to starting with a shorter so you can gauge its success before committing to a longer one.
 Let’s discuss this further on a call. I look forward to meeting you!</t>
  </si>
  <si>
    <t>Freelancer Needed for Demo Account Setup (Community + Platforms)</t>
  </si>
  <si>
    <t>We’re looking for 1–2 freelancers to support us with creating demo accounts on Disco — an AI-powered learning and community platform (similar to Circle.so, Thinkific, and Kajabi).
 What you’ll do:
 - Set up demo accounts for prospects using our process documentation + Figma templates
 - Build and configure communities and/or (modules, lessons, uploads)
 - Upload and format content (videos, PDFs, images)
 - Light customization to ensure demos look polished and on-brand
 - Provide updates on timing and questions
 What we’re looking for:
 - Experience with LMS platforms (Thinkific, Kajabi, Teachable) and/or community platforms (Circle.so, Mighty Networks)
 - Design skills (Figma preferred)
 - Clear communication, responsiveness, and reliability
 - Self-starter comfortable learning new tools
 Expectations:
 -Training session provided (with our team + process docs)
 - Pilot project first → then ongoing demo builds if it’s a fit
 - Each demo build should take 4–6 hours max
 - Goal is to reduce build time as familiarity increases
 How we work:
 - Clear briefs provided with each demo project
 - Feedback via Figma comments + shared docs
 - Communication here on Upwork messages
 - We’d love to start with a pilot project and then expand into ongoing work if it’s a good fit.</t>
  </si>
  <si>
    <t>Create Free Customer Service Collection</t>
  </si>
  <si>
    <t>We are seeking a creative and resourceful individual to curate a collection of free customer service . The project involves leveraging available resources, including YouTube videos and other materials, to compile an engaging and informative collection that can serve as a valuable lead magnet for our business. The ideal candidate should have a passion for customer service and experience in creation or content curation. Your contribution will help us attract new clients and enhance our brand's presence.
 Relevant skills:
 - creation
 - Content curation
 - Research skills
 - Knowledge of customer service principles
 - Familiarity with learning platforms
 - Video editing (optional)</t>
  </si>
  <si>
    <t>Workshop Learning Materials Developer</t>
  </si>
  <si>
    <t>We are seeking a talented individual to create engaging and informative learning materials for our upcoming workshop participants. The ideal candidate will have experience in instructional design and be able to develop content that meets diverse learning needs. Responsibilities include researching relevant topics, designing visually appealing materials, and ensuring clarity and coherence in the information presented. If you have a passion for education and a knack for creating effective learning resources, we want to hear from you!</t>
  </si>
  <si>
    <t>Faceless Video Creation Expert Needed</t>
  </si>
  <si>
    <t>We are seeking a skilled freelancer to help create an engaging faceless video . The ideal candidate will have experience in development and video production, focusing on scripting, narration, and editing without showing a face. You will work collaboratively to ensure the content is informative, visually appealing, and suitable for our target audience. If you have a passion for education and a knack for creating compelling video content, we want to hear from you!</t>
  </si>
  <si>
    <t>Transform Live Videos into Evergreen</t>
  </si>
  <si>
    <t>I am seeking a skilled professional to help convert my 6-week live into an evergreen digital format. The ideal candidate will edit and organize video content, create engaging materials, and ensure a seamless learning experience for students. Familiarity with platforms and instructional design is essential. If you have a passion for education and expertise in video editing, this project could be a great fit for you!</t>
  </si>
  <si>
    <t>15-Minute Evergreen Webinar Demo (Voice Only, No Camera Needed)</t>
  </si>
  <si>
    <t>https://lnkd.in/p/dMMTGzQh</t>
  </si>
  <si>
    <t>I am looking for a skilled freelancer to create a 15-minute evergreen webinar for my software product. The goal of this webinar is to clearly explain what the software does, demonstrate it's features, and show potential customers how it can benefit them. I trying to have it completed in the next 48 hours or less.
 Requirements:
 Webinar should be 15 minutes long
 Must have clear, fluent, professional English voice (no strong accent preferred)
 No face required – only screen recording with voiceover
 Ability to demo the software while explaining it's features and benefits
 Create a smooth, engaging flow that feels natural and professional
 Final deliverable: a high-quality video file suitable for use as an evergreen webinar
 Preferred Qualifications:
 Experience creating webinars, explainer videos, or demo walkthroughs
 Strong communication and presentation skills
 Ability to make the presentation engaging and persuasive (not just technical)
 What I’ll Provide:
 Access to the software
 Key talking points and benefits to highlight
 And logo 
 Budget: I'm paying $30 for this project. Please only reply if you agree with payment .
 Also please send examples of similar webinar-style, tutorial, or demo videos you’ve created with voiceover from the past.
 Thanks</t>
  </si>
  <si>
    <t>Setup + Funnel Support for $197 Digital</t>
  </si>
  <si>
    <t>Job Description:
 I’m looking for an experienced builder and business support specialist to help me package and launch a $197 digital . This is the front-door offer into my coaching and retreat business, and it needs to be set up cleanly, branded well, and ready to sell.
 The project involves:
 Structuring and uploading 5 modules (slide video lessons + downloadable PDFs + templates)
 Uploading short audio recordings at the start of each module
 Formatting and branding assets (PDF checklists, a lite retreat dashboard, worksheets)
 Setting up the inside Wix Learning (or advising if another platform like ThriveCart Learn / Kajabi is better)
 Integrating with checkout and email automation so students receive weekly dripped content and an upsell offer to my $2,500 1:1 program
 Ensuring the experience feels polished, simple, and easy for students to navigate
 Deliverables:
 Complete $197 set up and tested (videos, PDFs, templates, audio)
 Branded PDFs and worksheets
 Funnel integration: sales page, checkout, access, email automation
 Basic tutorial video or SOPs so my team and I can manage updates going forward
 Qualifications:
 Experience building and launching (please share examples/links)
 Knowledge of Wix Learning, Kajabi, Thinkific, or ThriveCart Learn
 Ability to format and brand PDFs and templates (Canva or similar)
 Strong communication skills and ability to advise on best practices for flow and upsell strategy
 Budget &amp; Timeline:
 Budget: Open to proposals (flat project rate preferred)
 Timeline: Complete within 3–4 weeks (ready to sell by next month)
 How to Apply:
 Please respond with:
 Examples of or funnels you’ve set up
 Your platform expertise (Wix, Kajabi, ThriveCart, etc.)
 Your proposed approach to this project
 Estimated project fee and delivery timeline</t>
  </si>
  <si>
    <t>Video Editor Needed for (Interactive &amp; Engaging Style)</t>
  </si>
  <si>
    <t>We are creating an and need a skilled video editor to turn raw recordings into polished, professional, and engaging lessons.
 The editing will involve:
 • Cleaning up raw footage (removing mistakes, pauses, etc.).
 • Adding b-roll footage, graphics, and text overlays to keep it dynamic.
 • Ensuring the flow is smooth and professional.
 • Making the final videos interactive, clear, and fun-loving (not flat or boring).
 • Possibly breaking longer raw files into shorter, well-structured lesson modules.
 Since the is still being recorded, we don’t yet know the total number of hours of raw video. To plan ahead, we’d like to understand your pricing structure.
 What we’d like to know from you (please answer in your proposal):
 1. How do you typically charge? (e.g., per hour of raw footage, per finished minute, or project-based pricing).
 2. If we provide:
 o 1 hour of raw footage, what would the editing cost be?
 o 3 hours of raw footage, what would the editing cost be?
 3. What’s your usual turnaround time for say 3 hours of raw footage? What would it include?
 4. Do you have experience editing specifically (not just YouTube videos etc.)? If yes, please share 2–3 examples.
 5. Which editing software do you use?
 6. Can you also assist with creating branded intros/outros, lower-thirds, and captions/subtitles?
 7. How would you make lessons more engaging and interactive?
 8. What is your availability say from two weeks from now?
 9. What experience do you have editing specifically, and how does your approach differ from editing other types of videos (e.g., YouTube)?
 Please note we are not looking for a generic video editor but are specifically looking for someone with proven experience editing , who understands how to make lessons dynamic, engaging, and easy to follow. You should be comfortable suggesting improvements (flow, graphics, pacing, interactivity) rather than just executing instructions.
 As per our plans, we will be creating around 6–8 over the coming months. This means you could potentially be working with us for the next 9–12 months, making this a strong long-term opportunity for the right person.
 Regards</t>
  </si>
  <si>
    <t>Teachable Setup – Upload 3</t>
  </si>
  <si>
    <t>I’m looking for a reliable freelancer to help me set up and upload content to my Teachable platform. This is a straightforward project — no content creation or design work is needed. The task is simply to organize and upload existing documents into modules.
 Scope of Work:
 - Create shells in Teachable for 3 
 - Upload approximately 15 - 20 documents per 
 - Place documents in the correct order within each 
 - Ensure documents are downloadable and properly labeled
 - Confirm that navigation is smooth and content is accessible
 Requirements:
 - Prior experience with Teachable (must know how to create and upload content)
 - Strong attention to detail
 - Reliable communication and ability to deliver on time
 Deliverables:
 - 3 fully uploaded in Teachable, ready for students to access</t>
  </si>
  <si>
    <t>Create a Workbook/Journal/Playbook for</t>
  </si>
  <si>
    <t>We are seeking a creative and detail-oriented freelancer to develop a comprehensive Workbook/Journal/Playbook on Canva for an upcoming 8-week . The ideal candidate will have experience in educational content creation and a strong understanding of instructional design. The Workbook should facilitate learning and engagement, providing participants with practical exercises, reflections, and resources aligned with the content, all while holding the branding consistently across the product . If you have a passion for education and can create visually appealing and user-friendly materials, we would love to hear from you!
 Timeline for the project is to begin immediately.</t>
  </si>
  <si>
    <t xml:space="preserve">How to Sell Online Courses That Actually Convert
</t>
  </si>
  <si>
    <t>Video Editor Needed for Content Creation</t>
  </si>
  <si>
    <t>I’m looking for a skilled video with experience using HeyGen (or similar AI video platforms) to turn my written materials into polished, engaging video lessons.
 You’ll be given the full text (modules, scripts, and key points) and your job will be to:
 Convert them into visually appealing HeyGen videos
 Select or create a realistic avatar (or multiple avatars if it suits the content)
 Add appropriate backgrounds and slide-style layouts to keep the content visually engaging
 Use HeyGen’s features to add on-screen text, transitions, and supporting visuals where needed
 Ensure pacing, tone, and overall presentation are professional and easy to follow
 The goal is to create videos that feel high-quality, educational, and polished, suitable for learners of all levels.</t>
  </si>
  <si>
    <t>Video Editor Needed for Mindfulness and Training Videos</t>
  </si>
  <si>
    <t>https://www.theeduassist.com/blog/how-to-sell-online-courses-that-actually-convert/</t>
  </si>
  <si>
    <t>We are looking for a professional Video Editor with experience in Videos, Training Videos, and E-Learning Content to edit and finalize recordings for our Mindfulness . The task involves enhancing Zoom recordings by combining the instructor video with the presentation slides to create clear, engaging, and professional Educational Content.
 Each session is about 2 hours long and will be divided into 10 smaller lesson sections. There are 6–7 full sessions in total. Each video will be treated as a separate project. Examples of edited videos will be provided for guidance.
 Responsibilities:
 Edit Videos into structured modules for an E-Learning format
 Trim footage and split recordings into separate lesson sections
 Incorporate Zoom slides into the main instructor recording
 Add Text Overlays, Visual Cues, and Background Music (mindfulness-aligned and copyright-safe)
 Deliver professional Training Content, Educational Modules, and LMS Ready Videos
 Requirements:
 Proven experience in Video Editing, Content, and Learning Content
 Understanding of how to edit Corporate Training Videos, Explainer Videos, and Educational Content for clarity and engagement
 Strong storytelling skills through video
 Detail-oriented, creative, and able to deliver polished Branded Video Content
 Why Apply:
 This is a great opportunity for an editor passionate about Mindfulness, E-Learning, and Training. If you have experience creating Videos, Training Modules, or Corporate Training Content and want to contribute to meaningful learning experiences, we’d love to work with you!
 Please include samples of your E-Learning Videos, Training Videos, or Video Editing in your proposal.</t>
  </si>
  <si>
    <t>Programme Designer</t>
  </si>
  <si>
    <t>We run Strong Dad, a coaching business for fathers and husbands who want to reclaim their strength, masculinity, and leadership at home. We currently serve over 100 clients through a high-touch coaching model and are now building a 12-month group coaching programme to expand our impact.
 We already have the 12-month curriculum outline in place. What we need is a skilled instructional designer/programme designer who can turn our ideas and frameworks into a professional, client-ready programme with clear modules, engaging resources, and a consistent client journey.
 Role Overview
 You’ll work closely with our founders to transform our intellectual property (IP), coaching frameworks, and philosophies into a structured and polished 12-month programme. Your role is about design, organisation, and client experience — not creating content from scratch.
 Key Responsibilities
 1. Translate Our Outline Into Modules
 - Break down our 12-month curriculum into modules and lessons.
 - Define learning objectives and outcomes for each stage.
 2. Design Content Assets
 - Create client-facing materials (slides, worksheets, action trackers, reflection prompts, challenges).
 - Package our coaching IP into digestible, engaging formats for busy dads.
 3. Shape the Delivery Experience
 - Recommend how content should be delivered (video, PDF, audio, interactive).
 - Set a consistent structure for each month (e.g., lesson → worksheet → challenge → group call).
 4. Work With Our Voice &amp; Stories
 - Collaborate with us to embed our philosophies, frameworks, and stories into the curriculum.
 - Ensure everything feels authentic to the Strong Dad brand.
 5. Ensure Quality &amp; Consistency
 - Maintain a cohesive style across all modules and resources.
 - Balance depth with simplicity to avoid overwhelm.
 - Create templates we can reuse in future content.
 Experience Required
 - Proven background in instructional design, curriculum development, or programme design (ideally for coaching, training, or personal development).
 - Strong ability to take raw ideas and structure them into polished, engaging content.
 - Experience with or coaching platforms (Kajabi, Skool, Thinkific, or similar).
 - Excellent communication and collaboration skills.
 - Experience in men’s work, or personal growth sectors.
 What Success Looks Like
 - Our 12-month outline is transformed into a complete, professional programme.
 - Each month includes structured lessons, resources, and client actions.
 - The client experience feels consistent, clear, and engaging.
 - We have assets and templates we can use for future launches.
 Project Scope &amp; Terms
 - Freelance contract project, estimated 2–3 months to build the initial programme.
 - Potential for ongoing retainer to refine and expand the programme over time.
 - Please provide examples of past programmes/curricula you have designed.</t>
  </si>
  <si>
    <t>Video Editor Needed for Mindfulness</t>
  </si>
  <si>
    <t>https://lnkd.in/p/dxNGbzzm</t>
  </si>
  <si>
    <t>We are looking for a skilled video editor to enhance and finalize videos for our mindfulness . The videos need to be edited so that slides that were recorded alongside the instruction on a zoom video are included in the main video. Each session is about 2 hours long in total, with about 10 individual video sections. Each video will be paid as a separate project, there are 6-7 in total. Examples of edited videos are available. The ideal candidate will have experience in editing educational content and a good understanding of how to create a high-quality and engaging visual experiences. Your role will involve trimming footage and creating separate lesson sections from one main recording, including the zoom recoding into the instructor recording video and adding text overlays where suitable, and possibly incorporating background music to align with the mindfulness theme (if there are low-cost options given copyright). If you are detail oriented and you're passionate about mindfulness or learning, and are skilled in storytelling through video, we’d love to hear from you!</t>
  </si>
  <si>
    <t>Freelance Instructional Designer – Business &amp; Technology</t>
  </si>
  <si>
    <t>Description:
 We are launching a training company that develops practical, easy-to-digest hybrid/ in areas like Data Analytics, Marketing, Artificial Intelligence for Business, Sales, and Management.
 We are looking for a skilled Instructional Designer to help us:
 Design outlines with clear learning objectives.
 Break down each into short, practical units.
 Develop scripts/storyboards for micro-videos (5 minutes max each).
 Create quizzes, exercises, or case studies for learner engagement.
 Suggest supporting materials (PDFs, infographics, templates).
 👉 You will not be responsible for recording videos of platforms – only for creating the blueprint and learning materials. Our media production team will handle video creation.
 Deliverables
 Complete syllabus (modules, units, objectives).
 Unit content with concise explanations.
 Video scripts/storyboards (1–2 per unit, max 5 min each).
 Short Exercises/quizzes per unit.
 Final structured package ready for production.
 Requirements
 Proven experience in Instructional Design, Learning Design, or LXD.
 Knowledge of instructional design models (ADDIE, SAM, microlearning).
 Ability to simplify complex topics into practical, engaging lessons.
 Experience designing corporate training or learning .
 Strong written communication skills in English (Spanish is a plus).
 Project Details
 Freelance / Remote
 Project-based (initial contract for 1–2 , long-term collaboration possible)
 Please include in your proposal:
 Examples of you’ve designed (portfolio or samples).
 A short description of your design approach.
 Your estimated timeline and cost for a single project.</t>
  </si>
  <si>
    <t xml:space="preserve">2026 Guide to Creating Professional Online Course Websites in Victoria
</t>
  </si>
  <si>
    <t>Content Development for LMS Training Materials</t>
  </si>
  <si>
    <t>We are seeking a skilled professional to transform our existing text-based materials into engaging training content for our newly acquired LMS platform. The ideal candidate will have experience in instructional design and a knack for creating interactive and effective learning materials from Google Docs / PowerPoint / Keynote. Your role will include structuring content, developing multimedia elements, and ensuring alignment with learning objectives. 
 Please be ready to make suggestions, follow your gut, as you will be empowered to create what you think will work, within our scope and large bounds.
 If you have a passion for education and expertise in e-learning development, we’d love to hear from you.</t>
  </si>
  <si>
    <t>Setting up Circle.so</t>
  </si>
  <si>
    <t>https://www.theeduassist.com/blog/create-an-online-course-website-in-victoria-2026/</t>
  </si>
  <si>
    <t>This is an ongoing project to build out the infrastructure and content for a community on Circle.so. A transition strategy also needs to be developed to migrate the existing community established on Facebook. 
 Happy to have a quick chat and talk about the vision and direction of the project if you are interested! Looking forward to hearing from you.
 Warm regards,
 Josh</t>
  </si>
  <si>
    <t>Looking for a Marketing Partner for My Udemy</t>
  </si>
  <si>
    <t>I’ve created an on critical thinking and I’m seeking a skilled marketer who can help me grow enrollments and reach the right audience.
 ✅ The ideal person will:
 Have proven experience in marketing (Udemy or similar platforms).
 Be able to showcase real results (e.g., past campaigns, ROI improvements, student growth).
 Understand how to position educational content to attract learners.
 🎯 My goal: Build visibility, generate consistent enrollments, and create a long-term marketing strategy that actually works.
 If you have a track record of helping succeed and can bring creative ideas backed by results, I’d love to connect!</t>
  </si>
  <si>
    <t>I currently run a B2B marketing agency. We have a process for running omni-channel growth campaigns in email, linkedin outbound, paid linkedin, and select organic social platforms using the power of remote produced recordings.
 I have the beginnings of a on how to teach solopreneurs, consultants, coaches, micro-agency owners (even job seekers) how to do this on their own.
 I want to start a + Community that offers:
 1) Video-led 
 2) Templates
 3) Weekly Group Coaching Sessions
 4) Chat &amp; Channel Based community (like Circle or Slack).
 5) Access to deals on service with my agency
 For this project, I am looking for someone to help me with every aspect of this including helping with the creation, video editing, creating the actual community infrastructure. 
 If this goes really well, I'm also looking pre-launch to work with a personal branding consultant and social media marketer to plan my own content launch for it. 
 Finally, if this goes really really well :) I'm looking for someone to grow that community with me, engage it and participate in it.</t>
  </si>
  <si>
    <t>/ Content Designer for Women’s Fashion, Beauty &amp; Wellness (50+) Community</t>
  </si>
  <si>
    <t>https://lnkd.in/p/dtr_taiY</t>
  </si>
  <si>
    <t>I’m looking for a creative and reliable freelancer to help me design and produce content for my community, This is a free Skool community for women over 50 covering topics such as fashion, skincare, beauty, wellness, and lifestyle.
 You will help me build out the classroom section by creating structured , guides, templates, and resources that provide value to members. I want content that is practical, elegant, and easy to follow — designed for women over 50 who want to feel stylish, confident, and radiant.
 Responsibilities:
 Research and outline modules on fashion, beauty, skincare, and wellness (topics will be provided or brainstormed together).
 Create engaging and easy-to-follow content (PDF guides, slides, short lessons).
 Ensure the content is well-structured, practical, and visually appealing.
 Repurpose existing ideas (e.g., “10 Style Secrets” → expanded into a ).
 Requirements:
 Experience creating materials, guides, or e-learning content.
 Strong writing and content design skills (clear, elegant, and concise style).
 A good sense of style, beauty, or lifestyle topics for women over 50 is a big plus.
 Ability to create professional-looking PDFs, slides, or visual guides.
 Organized and able to deliver high-quality content on time.
 Preferred Skills (Nice to Have):
 Background in fashion, beauty, skincare, fitness, or lifestyle.
 Experience working with communities or membership platforms.
 Graphic design skills (to make guides visually appealing).
 Can also use AI but will need some fine adjustments
 What I Offer:
 Clear direction and collaboration.
 Creative freedom to make resources elegant and engaging.
 How to Apply:
 Please send me:
 Examples of past work (PDF guides, modules, or similar).
 Your availability and expected fixed rate.</t>
  </si>
  <si>
    <t>Creation Specialist for Ivorey Platform</t>
  </si>
  <si>
    <t>We are seeking a skilled professional to create an using the Ivorey platform in Australia. This role involves setting up the website, building sales funnels, automating emails, and designing engaging sales pages. The ideal candidate should have experience with creation platforms and a strong understanding of digital marketing strategies. If you have a proven track record of successful launches and can deliver high-quality results, we want to hear from you!</t>
  </si>
  <si>
    <t>eLearning | Experienced Marketer &amp; Copywriter</t>
  </si>
  <si>
    <t>SR No</t>
  </si>
  <si>
    <t>We are seeking a talented individual who excels in marketing, copywriting, and eLearning creation. The ideal candidate will craft engaging content and also possess the ability to repurpose marketing materials from competitor insights. You should be able to effectively communicate complex concepts in a clear and engaging manner while leveraging your marketing expertise to attract and retain learners. If you are creative and results-driven, we would love to hear from you!</t>
  </si>
  <si>
    <t>Designer Needed for Thinkific Platform</t>
  </si>
  <si>
    <t>We are seeking an experienced designer to create and build an using the Thinkific platform. The ideal candidate will have a strong understanding of instructional design principles and the ability to create engaging, interactive content. You will be responsible for structuring the layout, developing multimedia content, and ensuring a seamless user experience. If you have a passion for education and proven experience in e-learning design, we would love to hear from you!</t>
  </si>
  <si>
    <t>Create Educational Video Series for Lerbee Platform Onboarding</t>
  </si>
  <si>
    <t>Post</t>
  </si>
  <si>
    <t>We are seeking a talented freelancer to develop an engaging educational page featuring a series of onboarding videos for the Lerbee platform. The goal is to create informative and user-friendly content that helps shoppers navigate our platform effectively. The ideal candidate will have experience in video production and instructional design, as well as a passion for creating impactful learning experiences. If you have a knack for storytelling through video and a strong understanding of e-commerce, we would love to hear from you!</t>
  </si>
  <si>
    <t>for Middle School Students</t>
  </si>
  <si>
    <t>We are seeking a creative and experienced developer to create engaging tailored for middle school students. The ideal candidate will have a strong understanding of educational pedagogy and the ability to create interactive content that fosters a love of learning. Responsibilities include designing outlines, developing instructional materials, and integrating multimedia elements. If you have a passion for education and a knack for making lessons fun and accessible, we want to hear from you!</t>
  </si>
  <si>
    <t>Creation Expert Needed – Engineering + AI Project Management (Build Full )</t>
  </si>
  <si>
    <t>Indexing status</t>
  </si>
  <si>
    <t>developed a polished with:
 1. Recorded video lessons (can be AI voiceover or instructor-led).
 2. Interactive templates &amp; activities.
 3. platform upload &amp; configuration.
 4. publish on most popular websites</t>
  </si>
  <si>
    <t xml:space="preserve">E-Learning Videos for Students &amp; Teachers who Actually Love
</t>
  </si>
  <si>
    <t>Twin Flame Production Expert Needed</t>
  </si>
  <si>
    <t>We are seeking a skilled freelancer to produce a comprehensive on Twin Flames. This project includes creating engaging video and audio content, designing accompanying PDF materials, and setting up the on Podia. The ideal candidate will have experience in development and a passion for spiritual growth. If you have a creative approach and can deliver high-quality content tailored for a digital audience, we'd love to hear from you!</t>
  </si>
  <si>
    <t>Require a person who can make a on use of ai in real estate</t>
  </si>
  <si>
    <t>https://www.theeduassist.com/blog/e-learning-videos-for-students-and-teachers-who-actually-love/</t>
  </si>
  <si>
    <t>Got it Hammy 👍 — you want a **ready-to-post job listing** for Upwork (or Fiverr/other platforms) to find someone who can help you build your **AI + Real Estate (Property) **.
 Here’s a polished draft you can copy–paste, then tweak to your style:
 ---
 # 🏠 Job Post: Help Me Build a Real Estate + AI 
 **Title:** for Real Estate + AI (Property Tech / Realty Workflows)
 **Description:**
 I am creating an that teaches how **AI tools can be used in real estate/property markets** (India, Canada, and U.S.). The will focus on practical workflows for realtors, investors, and freelancers — showing how to save time and generate income using AI.
 I am looking for a freelancer who can **research, design, and help produce content** including slides, scripts, demos, and examples.
 **Responsibilities:**
 * Outline and structure the (8–10 modules).
 * Research **real estate use cases for AI** (property descriptions, marketing, staging, ROI analysis, chatbots, market reports).
 * Create **case studies** with examples from U.S., Canada, and India.
 * Suggest and demonstrate AI tools (ChatGPT, Jasper, REimagine, AdCreative.ai, Tidio, etc.).
 * Draft lecture scripts (I will record final video) OR record sample walkthroughs (if comfortable on camera).
 * Provide **assignments and projects** for students (e.g., “Generate a property description using AI” or “Build a chatbot for a realtor site”).
 **Requirements:**
 * Experience in **real estate content** (realtor marketing, investment, property analysis, or real estate writing).
 * Familiarity with **AI tools** (ChatGPT, Jasper, AI staging/marketing/chatbots).
 * Strong ** creation / instructional design** skills (creating slides, scripts, quizzes).
 * Clear communication in English (bonus if can adapt for Indian/Canadian examples).
 **Nice-to-have:**
 * Background in **proptech, real estate CRM, or AI automation**.
 * Experience creating (Udemy, Thinkific, Teachable, etc.).
 **Deliverables:**
 * Full outline (10 modules).
 * Scripts + slides for each module.
 * 5–7 practical student projects.
 * Tool walkthroughs / demo workflows (video or step-by-step guide).
 **Budget:**
 Open to proposals. Ideally looking at **\$300–\$700 project-based** depending on scope, or **\$20–\$35/hr hourly** for ongoing collaboration.
 **How to Apply:**
 * Share examples of **real estate, business, or AI-related content** you’ve created.
 * Tell me about **your experience in real estate or AI tools**.
 * Suggest one quick idea: *How would you teach a realtor to use AI to market a property?*
 ---
 ⚡</t>
  </si>
  <si>
    <t>https://theeduassist.com/blog/</t>
  </si>
  <si>
    <t xml:space="preserve">Working </t>
  </si>
  <si>
    <t xml:space="preserve">Index </t>
  </si>
  <si>
    <t>https://lnkd.in/p/dxeB_8SD</t>
  </si>
  <si>
    <t>Watch the video https://www.loom.com/share/965ac2cd5e9d4b9e9f99a0b0c4b32abb?sid=560bd10e-3aee-41a0-bc90-0cddc4cb3969
 About Niksi
 Niksi is a U.S. real-estate &amp; construction group based in Phoenix/Scottsdale, AZ. We’re launching a Construction School: practical, job-ready training people can purchase on our website (and potentially Udemy) to enter the trades and progress from Starter → Intermediate → Pro certification.
 We’re hiring 3 elite creators to each produce one complete (pick your lane):
 Drywall (priority 1)
 Framing (priority 2)
 Painting / Flooring / Roofing (priority 3 )
 Do not apply if you’ve never shipped a paid . We only consider candidates with proven, public (Udemy/Teachable/Gumroad, etc.) and ratings/reviews.
 The brief (what you’ll build)
 Udemy-style built with AI video of our founder (with consent) + strong pedagogy.
 Scope per 
 2.5–4.5 hours of edited video (module/lecture format, 6–10 modules)
 Scripts (clear, instructional, CTAs, safety notes &amp; tool lists)
 AI presenter pipeline (e.g., HeyGen/Synthesia/Colossyan) using our approved avatar of Sina
 Chapter quizzes (5–10 questions per module) + final exam
 Downloadable: checklists, tool lists, diagrams, step-by-step worksheets
 Real-world tasks: “on-site challenges” that align with our certification ladder
 Marketing assets: title, description, SEO keywords, 60–90s promo, thumbnail
 Delivery as organized source files + export set for Udemy and our site/LMS (SCORM/MP4, captions, .zip)
 Goal
 Students finish with job-ready knowledge, pass chapter exams, then complete 1,000 hours of field work (verified by employer letter &amp; income proof) to level up. The training must be more practical and clearer than typical Udemy .
 What success looks like
 Tight outline approved in Week 1
 Smooth AI-video pipeline with natural pacing &amp; clean edits
 Quizzes that truly measure competency (not trivia)
 Clear safety, tooling, and best-practice explanations for U.S. jobsites
 Polished deliverables ready to publish and sell
 Must-have
 2+ shipped paid with links &amp; ratings (4.6+ preferred) (optional)
 Instructional design + curriculum development (adult learning, outcomes, assessments)
 Hands-on toolchain: AI video (HeyGen/Synthesia/Colossyan), scriptwriting, editing (Premiere/CapCut/Camtasia/Descript), slides (Canva/PowerPoint)
 Native/near-native English voice or pro VO; clean captions; on-brand graphics
 IP hygiene: only licensed/original assets; accurate citations for any diagrams/sources
 Nice to have
 Trade experience (drywall/framing/painting/flooring/roofing), SCORM packaging, LMS setup, motion graphics.
 Timeline &amp; budget
 Timeline: ~2–3 weeks per (milestones weekly)
 Budget (pilot): Negotiate 
 How to apply (follow exactly or we won’t review)
 Links to at least 2 paid you built (Udemy/Teachable/etc.) with ratings/reviews.
 Your proposed module outline (8–10 modules) for one of our topics (drywall/framing/painting/flooring/roofing).
 A 60–90s sample (unlisted link) using your AI presenter pipeline that teaches a micro-topic (e.g., “Drywall: measuring &amp; cutting with T-square,” or “Framing: layout &amp; marking studs”).
 Your toolchain (AI avatar, TTS/VO, editor, asset sources) and how you’ll handle rights/citations.
 Timeline &amp; milestone plan (Week 1 outline &amp; sample → Week 2 content+quizzes → Week 3 polish &amp; publishing kit).
 Confirm availability for AZ time check-ins (2×/week).
 Generic proposals or “I can do this” messages are auto-declined. We’re only interviewing creators who supply all 6 items above.</t>
  </si>
  <si>
    <t>Page not found</t>
  </si>
  <si>
    <t>High-End Workbook &amp; Curriculum Design for Digital Download</t>
  </si>
  <si>
    <t>I am seeking a talented designer to transform existing written content into a polished, professional digital workbook/PDF/ curriculum . The ideal candidate will have experience in educational or curriculum design and branding, ensuring the final product is visually appealing, user-friendly, and high-value. Your creativity and attention to detail will be key in structuring the material effectively. If you have a portfolio showcasing similar projects, please share it. This project’s goal is to elevate the material through engaging, premium design.</t>
  </si>
  <si>
    <t xml:space="preserve">Thinkific Courses that Learners of US Actually Complete
</t>
  </si>
  <si>
    <r>
      <rPr>
        <rFont val="Arial"/>
        <color rgb="FF1155CC"/>
        <u/>
      </rPr>
      <t>https://theeduassist.com/blog/kajabi-pipeline-setup/</t>
    </r>
  </si>
  <si>
    <r>
      <rPr>
        <rFont val="Arial"/>
        <color rgb="FF1155CC"/>
        <u/>
      </rPr>
      <t>https://theeduassist.com/blog/instructional-designer-vs-developer/</t>
    </r>
  </si>
  <si>
    <r>
      <rPr>
        <rFont val="Arial"/>
        <color rgb="FF1155CC"/>
        <u/>
      </rPr>
      <t>https://theeduassist.com/blog/is-absorb-lms-right-for-small-businessthe-strong-eduassist-guide/</t>
    </r>
  </si>
  <si>
    <r>
      <rPr>
        <rFont val="Arial"/>
        <color rgb="FF1155CC"/>
        <u/>
      </rPr>
      <t>https://theeduassist.com/uncategorized/how-to-choose-the-right-lms-for-your-organization-in-2026/</t>
    </r>
  </si>
  <si>
    <t>Content Expert &amp; Consultant - LMS Administrator, End-Users</t>
  </si>
  <si>
    <r>
      <rPr>
        <rFont val="Arial"/>
        <color rgb="FF1155CC"/>
        <u/>
      </rPr>
      <t>https://theeduassist.com/blog/ai-upskilling-strategy/</t>
    </r>
  </si>
  <si>
    <t>We are seeking a Content Expert &amp; Consultant to advice on a seamless, mobile-first LMS with virtual classroom experience for e-learners. The ideal candidate will have experience in content management and LMS administration, Must selct and set up a LMS and integrate a virtual classroom. 
 LMS administration,
 Instructional design
 E-learning development for small nonprofit organization.</t>
  </si>
  <si>
    <t>Development on Skool: Beginner's Guide to Zapier</t>
  </si>
  <si>
    <t>https://www.theeduassist.com/blog/thrilling-thinkific-courses-that-learners-of-us-actually-complete/</t>
  </si>
  <si>
    <t>We are seeking a talented instructional designer to create an engaging and beginner-friendly on Skool focused on Zapier. The should provide clear, concise lessons that help learners understand the fundamentals of Zapier, along with practical examples and interactive elements. If you have experience in development and a passion for teaching others how to automate their workflows with Zapier, we would love to work with you!</t>
  </si>
  <si>
    <r>
      <rPr>
        <rFont val="Arial"/>
        <color rgb="FF1155CC"/>
        <u/>
      </rPr>
      <t>https://theeduassist.com/blog/how-to-create-online-courses-with-lifterlms/</t>
    </r>
  </si>
  <si>
    <t>Teachable Setup &amp; Module Formatting ( Spanish Language Program )</t>
  </si>
  <si>
    <r>
      <rPr>
        <rFont val="Arial"/>
        <color rgb="FF1155CC"/>
        <u/>
      </rPr>
      <t>https://theeduassist.com/blog/can-ar-and-vr-really-improve-learning-outcomes/</t>
    </r>
  </si>
  <si>
    <r>
      <rPr>
        <rFont val="Arial"/>
        <color rgb="FF1155CC"/>
        <u/>
      </rPr>
      <t>https://theeduassist.com/blog/how-to-use-kajabi-gamification-in-2026/</t>
    </r>
  </si>
  <si>
    <t>Hi Adedamola, I’m building a Spanish on Teachable and need help setting up modules, lessons, and resources. Could you share an example of your work and your estimate (time &amp; cost) for a full 6–8 module ? I’d also like to start with a small trial task (1 module) to see your workflow. If it’s a fit, I plan to build several with you.
 I’m creating a Spanish language and need support with Teachable setup and formatting. I will provide the content (videos, PDFs, lesson outlines). Your role is to upload and structure modules/lessons, create thumbnails, and format supporting materials (PDFs/workbooks). 
 Each will have 6–8 modules with multiple lessons. I’d like to begin with a trial task (1 module, 2–3 lessons) to see your workflow and style. If successful, I plan to develop several and would like to continue working long-term.
 Key tasks: 
 - Upload and organize lessons in Teachable
 - Structure modules, add quizzes/resources
 - Design simple graphics (thumbnails, banners)
 - Format PDF materials into clean, student-ready layouts
 Looking for someone reliable, efficient, and open to ongoing collaboration.</t>
  </si>
  <si>
    <t>Needed Funnel Designer &amp; Content</t>
  </si>
  <si>
    <r>
      <rPr>
        <rFont val="Arial"/>
        <color rgb="FF1155CC"/>
        <u/>
      </rPr>
      <t>https://theeduassist.com/blog/why-you-should-switch-to-kajabi-the-ultimate-website-migration-guide/</t>
    </r>
  </si>
  <si>
    <r>
      <rPr>
        <rFont val="Arial"/>
        <color rgb="FF1155CC"/>
        <u/>
      </rPr>
      <t>https://theeduassist.com/blog/kajabi-sales-funnel-setup-5-proven-ways-to-grow-enrollments/</t>
    </r>
  </si>
  <si>
    <r>
      <rPr>
        <rFont val="Arial"/>
        <color rgb="FF1155CC"/>
        <u/>
      </rPr>
      <t>https://theeduassist.com/blog/make-more-money-while-you-sleep-with-kajabi-email-automation/</t>
    </r>
  </si>
  <si>
    <r>
      <rPr>
        <rFont val="Arial"/>
        <color rgb="FF1155CC"/>
        <u/>
      </rPr>
      <t>https://theeduassist.com/blog/best-learning-management-system-lms-for-2026/</t>
    </r>
  </si>
  <si>
    <t>Job Description:
 We are seeking an experienced and creative funnel designer + content to help us design and build a front-end funnel and backend members area using GoHighLevel or ClickFunnels.
 The project includes designing front-end pages (video sales letter, upsell, and downsell pages) and setting up the members area with content. For the members area, you’ll be working within GoHighLevel or ClickFunnels CRM editors (no custom backend coding required) to design the layout and add materials.
 Importantly, we need someone with a creative mind for content. You’ll be given a niche (for example: “teaching how to grow your brand with TikTok”) and will be expected to build out a full around it. This will involve creating structured modules, video lessons, and PDF resources. Most of the content can be generated or enhanced with AI tools, but you’ll be responsible for shaping it into a cohesive, high-quality .
 This is an exciting opportunity for someone with both design skills and content development creativity to contribute to a project with long-term growth potential.
 Responsibilities:
 - Design front-end funnel pages (VSL, upsell, downsell).
 - Build and design the members area using GoHighLevel or ClickFunnels editors.
 - Develop creative content (videos, PDFs, structured modules) around assigned niches.
 - Use AI tools for draft creation, then edit and finalize into polished deliverables.
 - Ensure professional, modern, and user-friendly design across all assets.
 Requirements:
 - Proven experience with GoHighLevel and/or ClickFunnels (funnels + membership areas).
 - Strong design skills with Photoshop and Figma.
 - Solid understanding of HTML/CSS (for minor edits/tweaks if needed).
 - Experience with video editing tools for content.
 - Strong creative thinking skills – able to take a niche/topic and build a complete .
 - Excellent eye for design, layout, and user experience.
 - Ability to execute quickly and deliver professional results.
 Project Scope:
 - Short-term project: funnel build + members area setup + creative creation.
 - Potential for full-time position if expectations are exceeded.
 What We Offer:
 - Clear direction and reference materials provided.
 - Flexibility and opportunity for creative input.
 - Potential for a full-time role based on performance.
 How to Apply:
 - When applying, please provide:
 - Examples of funnels and/or membership areas you’ve built using GoHighLevel or ClickFunnels.
 - Samples of content you’ve created (if available).
 - A brief overview of your creative approach when given a niche/topic.
 - Your availability and estimated turnaround time.
 Kind Regards,
 Warren Shaw</t>
  </si>
  <si>
    <r>
      <rPr>
        <rFont val="Arial"/>
        <color rgb="FF1155CC"/>
        <u/>
      </rPr>
      <t>https://theeduassist.com/blog/kajabi-affiliate-marketing-setup/</t>
    </r>
  </si>
  <si>
    <t>Instructional Designer (Higher Ed / Professional Learning)</t>
  </si>
  <si>
    <r>
      <rPr>
        <rFont val="Arial"/>
        <color rgb="FF1155CC"/>
        <u/>
      </rPr>
      <t>https://theeduassist.com/blog/podia-vs-teachable/</t>
    </r>
  </si>
  <si>
    <t>https://lnkd.in/p/decphWTA</t>
  </si>
  <si>
    <r>
      <rPr>
        <rFont val="Arial"/>
        <color rgb="FF1155CC"/>
        <u/>
      </rPr>
      <t>https://theeduassist.com/blog/which-lms-plugin-is-better-learndash-or-lifterlms/</t>
    </r>
  </si>
  <si>
    <t>We’re building a new set of and are looking for an experienced freelance instructional designer who can bridge learning design with hands-on platform setup. This role goes beyond just shaping content—you’ll also configure platforms and support the full learner journey, from landing page to completion.
  creators will provide draft content (videos, outlines, worksheets). You’ll help refine and structure that material, migrate it into a platform, and make sure it’s ready to deliver an excellent student experience.
 Responsibilities:
 Collaborate with creators to translate raw content into structured .
 Apply best practices in instructional design (clear learning objectives, assessments, engagement strategies).
 Set up and configure in Kajabi, Teachable, Thinkific, or similar platforms.
 Build landing pages, funnels, and enrollment flows within those systems.
 Ensure accessibility and a professional student experience (captions, formatting, usability).
 Manage timelines and tasks like a project manager—keeping launches on track.
 Qualifications:
 3+ years experience in instructional design for (professional ed, coaching, or lifelong learning preferred).
 Strong project management skills; able to take a from “draft content” to polished launch.
 Hands-on expertise with Kajabi, Teachable, Thinkific (or similar platforms).
 Experience setting up landing pages, email funnels, and integrations with payment/CRM tools.
 Strong eye for detail and ability to polish content for clarity and engagement.</t>
  </si>
  <si>
    <r>
      <rPr>
        <rFont val="Arial"/>
        <color rgb="FF1155CC"/>
        <u/>
      </rPr>
      <t>https://theeduassist.com/blog/corporate-training-simulations/</t>
    </r>
  </si>
  <si>
    <t>Arabic Design Assistant –Worksheets, Flyers, Funnels &amp; Creation</t>
  </si>
  <si>
    <r>
      <rPr>
        <rFont val="Arial"/>
        <color rgb="FF1155CC"/>
        <u/>
      </rPr>
      <t>https://theeduassist.com/uncategorized/how-to-run-kajabi-email-campaigns-successfully/</t>
    </r>
  </si>
  <si>
    <r>
      <rPr>
        <rFont val="Arial"/>
        <color rgb="FF1155CC"/>
        <u/>
      </rPr>
      <t>https://theeduassist.com/uncategorized/kajabi-automation-workflows/</t>
    </r>
  </si>
  <si>
    <r>
      <rPr>
        <rFont val="Arial"/>
        <color rgb="FF1155CC"/>
        <u/>
      </rPr>
      <t>https://theeduassist.com/uncategorized/kajabi-vs-clickfunnels/</t>
    </r>
  </si>
  <si>
    <t>We are looking for a talented, creative, and reliable design + creation assistant to help transform high-level Arabic language expertise into engaging learning materials. 
 this is for an experience Arabic teacher, and we want to build a professional system around her skills: worksheets, colorful flyers, modules, and eventually full funnels for webinars and sales.
 (pay negotiable depending on scale) 
 the work can be quite consistent and ongoing! 
 We’re looking for someone who can:
 • Fluently read and edit Arabic (this is a must).
 • Create visually appealing worksheets and handouts in Arabic and English.
 • Design colorful, professional flyers and graphics.
 • Assist in structuring modules (knowledge of e-learning best practices a plus).
 • Support with email capture strategies, lead magnets, giveaways, and funnels to grow an audience.
 • Help with the setup of webinars and for selling .
 This will start with a few worksheets and flyers, but there’s strong potential for ongoing work as we expand into full development, digital products, and marketing funnels.
 Requirements
 • Strong graphic design skills (Adobe, Canva, or similar).
 • Fluent in Arabic (reading &amp; editing).
 • Experience with e-learning/ creation tools is a plus (Thinkific, Teachable, Kajabi, or similar).
 • Familiarity with funnels, email marketing, and sales strategies is highly desirable.
 • Creativity + reliability + good communication.
 • Long-term collaboration opportunities.
 • Regular work as projects grow.
 • A chance to be part of building something meaningful: helping people learn Arabic worldwide.
 If you’re interested, please share:
 1. Samples of worksheets, flyers, or -related materials you’ve designed (especially if in Arabic).
 2. Experience with , e-learning, or funnels.
 3. Your approach to making educational material both engaging and professional.
 attached is a sample of a worksheet we would like made.</t>
  </si>
  <si>
    <t>AI Spokesperson Builder for Dispatching (8 hours video, 19 downloads, captions)</t>
  </si>
  <si>
    <r>
      <rPr>
        <rFont val="Helvetica, Arial, sans-serif"/>
        <color rgb="FF1155CC"/>
        <u/>
      </rPr>
      <t>https://theeduassist.com/blog/best-kajabi-website-templates/</t>
    </r>
  </si>
  <si>
    <t>Looking for a freelancer to extract and rebuild an existing dispatching into an on-demand program with a realistic AI presenter, graded assignments, 2 articles, 19 rebranded downloads, and closed captions. 
 Scope of work:
 • Extract and organize content into a clean curriculum map
 • Script or refine copy for about 8 hours of on-camera delivery
 • Produce AI presenter videos with consistent branding, lower thirds, and on-screen bullets
 • Write 2 supporting articles that reinforce key lessons
 • Rework and rebrand 19 downloadable resources in DOCX and PDF
 • Create 6 to 12 graded assignments
 • Add accurate captions for all videos in SRT and VTT formats
 • Provide an admin guide for future updates
 Deliverables:
 • Curriculum map with lesson titles, learning objectives, and estimated runtimes
 • 8 hours of 1080p MP4 lesson videos, chaptered into 3 to 7 minute segments
 • Closed captions in SRT and VTT for every video
 • 2 articles in DOCX and HTML with images as needed
 • 19 downloads in DOCX and branded PDF exports, with editable originals
 • 6 to 12 graded assignments with rubrics and answer keys
 • Optional quiz bank for quick knowledge checks
 • Web or LMS package and a concise admin guide
 Technical specifications:
 • Video: 1920x1080 MP4 H.264 at 24 or 30 fps
 • Audio: WAV master 48 kHz 24-bit and AAC in final MP4. Target about minus 16 LUFS integrated
 • Captions: SRT and VTT with readable line lengths and proper timing
 • Graphics: PNG or SVG overlays and lower thirds. Provide editable project files
 • Documents: DOCX source and PDF export
 Acceptance criteria and quality bar:
 • Natural lip sync and consistent framing for all AI presenter clips
 • Clear voice, no clipping, loudness normalized
 • Branding follows provided fonts, colors, and logo exactly
 • Captions at least 98 percent accurate with correct punctuation
 • Each lesson states objectives, includes a short recap, and sets up the next step
 • Assignments have measurable outcomes and clear rubrics
 • Clean folder structure, file naming, and version control
 • All third party assets licensed for commercial use
 • All work product and IP assigned to the client on final payment
 Required skills:
 • AI avatar platforms such as HeyGen, Synthesia, D-ID, or Colossyan
 • Script editing for instructional video and microlearning
 • Video editing with captions and light motion graphics
 • Caption authoring and QC using Subtitle Edit or similar
 • Nice to have: logistics or dispatching knowledge, ElevenLabs or Azure Neural voice, Vapi for phone role plays
 Milestones and target timeline:
 Audit and outline
 Curriculum map and asset inventory
 One sample script and branded frame mockup
 Week 1
 Pilot lesson
 3 to 5 minute AI presenter video with captions
 One branded download and one assignment with rubric
 Week 1
 Production batch 1
 First 3 hours of lessons, 1 article, 8 downloads
 Week 2
 Production batch 2
 Remaining 5 hours, 1 article, 11 downloads
 Week 3
 Packaging and QA
 Captions QC, assignments compiled, web or LMS bundle, admin guide
 Week 4
 Budget:
 Provide a fixed bid for the full scope and a separate price for the pilot milestone. List any add-ons for voice cloning, SCORM packaging, or phone role play setup.
 Screening questions:
 Share two links to AI presenter you produced. State your role in each.
 Which AI presenter platform will you use and why.
 Describe your caption QC process to reach at least 98 percent accuracy.
 Share a rubric you created for a graded assignment or explain your rubric approach.
 How would you rebrand 19 DOCX files efficiently while keeping strict style consistency.
 Confirm you can deliver 8 hours of edited video with SRT and VTT captions and 19 branded downloads within 4 weeks.
 Free test task for finalists:
 Provide a free sample using supplied materials for evaluation only.
 • A 90 second lesson excerpt
 • Deliver a 30 to 45 second AI presenter pilot MP4 in preview quality, one SRT caption file, and one branded DOCX template exported to PDF
 • Turnaround within 48 to 72 hours after files are shared</t>
  </si>
  <si>
    <r>
      <rPr>
        <rFont val="Helvetica, Arial, sans-serif"/>
        <color rgb="FF1155CC"/>
        <u/>
      </rPr>
      <t>https://theeduassist.com/blog/is-podia-good-for-beginners/</t>
    </r>
  </si>
  <si>
    <t>Creative for Video-Based Training</t>
  </si>
  <si>
    <r>
      <rPr>
        <rFont val="Helvetica, Arial, sans-serif"/>
        <color rgb="FF1155CC"/>
        <u/>
      </rPr>
      <t>https://theeduassist.com/uncategorized/increase-online-course-traffic-with-the-best-kajabi-seo-services/</t>
    </r>
  </si>
  <si>
    <t>https://www.theeduassist.com/blog/complete-guide-to-saas-curriculum-development-and-training-best-practices/</t>
  </si>
  <si>
    <r>
      <rPr>
        <rFont val="Helvetica, Arial, sans-serif"/>
        <color rgb="FF1155CC"/>
        <u/>
      </rPr>
      <t>https://theeduassist.com/blog/kajabi-marketing-services/</t>
    </r>
  </si>
  <si>
    <r>
      <rPr>
        <rFont val="Helvetica, Arial, sans-serif"/>
        <color rgb="FF1155CC"/>
        <u/>
      </rPr>
      <t>https://theeduassist.com/uncategorized/kajabi-crm-integration/</t>
    </r>
  </si>
  <si>
    <t>Opportunity to Earn $200 – $500 (Milestone-Based Payouts)
 We are offering freelance opportunities where you can earn between $200 to $500, depending on the milestones assigned and the quality of deliverables submitted.
 Key Conditions:
 • Budget per : $25 – $50 (varies based on complexity and length).
 • LMS to be created and uploaded on Zoho learn
 Timeline: Each must be created and uploaded within 3 working days from the date of assignment.
 Work Quality: Deliverables must meet the expected work quality standards to qualify for payment.
 Key Responsibilities : 
 • Develop structured outlines and learning objectives based on company processes and tools.
 • Record, edit, and produce high-quality video tutorials and training modules.
 • Create supplementary materials such as slides, handouts, and quizzes to enhance learning.
 • Collaborate with process owners and subject matter experts to ensure accuracy and clarity.
 • Ensure training content is easy to understand, engaging, and accessible to diverse learners.
 • Regularly update and maintain training content as processes and tools evolve.
 • Collect and integrate feedback from employees to continuously improve effectiveness.
 Qualifications : 
 • Proven experience in creation, instructional design, or corporate training.
 • Proven experience in working on LMS tools with Zoho is desirable.
 • Strong video recording and editing skills (e.g., Camtasia, ScreenFlow, or similar tools).
 • Excellent communication and storytelling skills with the ability to simplify complex concepts.
 • Familiarity with e-learning platforms (LMS) and authoring tools is a plus.
 • Ability to manage multiple projects and deliver high-quality content within deadlines.
 • Detail-oriented, organized, and proactive in creating user-friendly learning experiences.</t>
  </si>
  <si>
    <t>Curriculum Specialist | Instructional Design, Articulate 360, SCORM &amp; Circle LMS</t>
  </si>
  <si>
    <r>
      <rPr>
        <rFont val="Helvetica, Arial, sans-serif"/>
        <color rgb="FF1155CC"/>
        <u/>
      </rPr>
      <t>https://theeduassist.com/blog/how-to-build-a-lifterlms-employee-training-portal/</t>
    </r>
  </si>
  <si>
    <t>I’m looking for a freelancer skilled in curriculum planning, instructional design, and digital learning development. The role involves designing structured curriculum, organizing lesson flow, and preparing SCORM-compliant content using Articulate 360 (Storyline &amp; Rise).
 The finalized learning materials will be uploaded and configured into Circle or other LMS platforms, ensuring smooth learner access and tracking. Strong ability in curriculum mapping, eLearning content design, and SCORM/LMS standards is required to deliver effective results.</t>
  </si>
  <si>
    <r>
      <rPr>
        <rFont val="Helvetica, Arial, sans-serif"/>
        <color rgb="FF1155CC"/>
        <u/>
      </rPr>
      <t>https://theeduassist.com/uncategorized/microlearning-the-ultimate-guide-of-theeduassist/</t>
    </r>
  </si>
  <si>
    <t>&amp; Challenge</t>
  </si>
  <si>
    <r>
      <rPr>
        <rFont val="Helvetica, Arial, sans-serif"/>
        <color rgb="FF1155CC"/>
        <u/>
      </rPr>
      <t>https://theeduassist.com/blog/busy-course-creators-diy-vs-pro-slide-design-compare-costs-time-outsourcing-tips/</t>
    </r>
  </si>
  <si>
    <r>
      <rPr>
        <rFont val="Helvetica, Arial, sans-serif"/>
        <color rgb="FF1155CC"/>
        <u/>
      </rPr>
      <t>https://theeduassist.com/blog/kajabi-lead-generation-funnels/</t>
    </r>
  </si>
  <si>
    <r>
      <rPr>
        <rFont val="Helvetica, Arial, sans-serif"/>
        <color rgb="FF1155CC"/>
        <u/>
      </rPr>
      <t>https://theeduassist.com/blog/employee-development-programs/</t>
    </r>
  </si>
  <si>
    <t>I’m looking for a &amp; Challenge to help me design, organize, and launch engaging challenges and mini- for entrepreneurs inside my community.
 The first project will be cleaning up, polishing, and helping me launch our flagship: The Free 5-Day Website Build Challenge.
 This challenge is inspired by Alex Hormozi’s $100M Offers and is designed to help new entrepreneurs build and launch their first website using our SaaS platform (Leverage &amp; Grow).
 Responsibilities:
 Review and polish existing materials for the 5-Day Website Build Challenge (scripts, worksheets, modules).
 Create supporting resources: slides, worksheets, templates, assignments, community prompts.
 Structure content clearly inside Skool (community &amp; challenge hosting).
 Use Notion for project organization &amp; workflows.
 Design clean, engaging assets in Canva (visuals, worksheets, presentation slides).
 Leverage LLMs (AI tools like ChatGPT) to draft scripts, prompts, and templates that save time.
 Ensure challenge has clear daily deliverables, engagement hooks, and transformation milestones.
 Skills Needed:
 Experience creating , challenges, or cohort-based learning programs.
 Proficiency with Canva, Skool, Notion, and AI tools (LLMs).
 Strong instructional design sense — knows how to break down a big idea into step-by-step lessons.
 Ability to write clear, motivational copy for worksheets, prompts, and challenge descriptions.
 Comfortable collaborating with me to align vision + execution.
 Future Work:
 If successful, you’ll also help us build out upcoming challenges:
 14-Day Traffic Challenge 
 Webinar Challenge
 60-Day Launch Your Business Challenge
 Commitment:
 Part-time (project based to start, with potential for ongoing role).
 Must have bandwidth to deliver within deadlines.
 👉 To Apply:
 1. Share examples of past /challenge builds (Skool, Notion, or similar platforms).
 2. Describe how you use AI tools to speed up creation.
 3. Tell me how you’d approach improving and polishing a 5-day challenge so it’s engaging and clear.</t>
  </si>
  <si>
    <r>
      <rPr>
        <rFont val="Helvetica, Arial, sans-serif"/>
        <color rgb="FF1155CC"/>
        <u/>
      </rPr>
      <t>https://theeduassist.com/blog/kajabi-checkout-page-optimization/</t>
    </r>
  </si>
  <si>
    <r>
      <rPr>
        <rFont val="Helvetica, Arial, sans-serif"/>
        <color rgb="FF1155CC"/>
        <u/>
      </rPr>
      <t>https://theeduassist.com/blog/kajabi-email-marketing-funnels/</t>
    </r>
  </si>
  <si>
    <t>AI Content Needed to Build Standard Playbook Series (Video + Avatars)</t>
  </si>
  <si>
    <r>
      <rPr>
        <rFont val="Helvetica, Arial, sans-serif"/>
        <color rgb="FF1155CC"/>
        <u/>
      </rPr>
      <t>https://theeduassist.com/blog/kajabi-webinar-funnel/</t>
    </r>
  </si>
  <si>
    <r>
      <rPr>
        <rFont val="Helvetica, Arial, sans-serif"/>
        <color rgb="FF1155CC"/>
        <u/>
      </rPr>
      <t>https://theeduassist.com/blog/kajabi-sales-funnel-setup/</t>
    </r>
  </si>
  <si>
    <r>
      <rPr>
        <rFont val="Helvetica, Arial, sans-serif"/>
        <color rgb="FF1155CC"/>
        <u/>
      </rPr>
      <t>https://theeduassist.com/blog/kajabi-coaching-program-setup/</t>
    </r>
  </si>
  <si>
    <t>We are building a premium digital platform that delivers Playbooks - short, step-by-step guides that help users get results quickly. Think masterclass.com but episodes are led by AI and not real people. These are not long, classroom-style . They are modern, bingeable, and action-driven.
 All content will be AI-led (avatars, AI voices, AI visuals, slides/animations). No on-camera instructors.
 We need a to produce one complete Playbook series that will serve as the gold standard for all future content.
 This first project is a test run - you’ll be setting the blueprint for the platform. If successful, there will be ongoing long-term work building out additional categories and series/episodes.
 -----------
 SCOPE OF WORK
 Create 1 complete Playbook series (8–10 episodes, 5–12 minutes each).
 Episodes should be structured in a step-by-step playbook format: clear, actionable, easy to follow.
 Use AI avatars, AI voices, and clean visuals to deliver content (HeyGen, Synthesia, InVideo, etc.).
 Provide supporting resources (checklists, scripts, templates) for each episode so users can immediately apply what they learn.
 Deliver a Content Style Guide explaining the exact structure, style, and workflow so future creators/AI tools can replicate if needed.
 Inspiration for Style
 MasterClass → premium polish &amp; consistency.
 Skillshare → practical, project-based approach.
 Ali Abdaal (YouTube) → approachable, conversational teaching.
 Duolingo / Morning Brew → engaging, modern, easy to digest.
 Requirements
 Proven experience creating AI-powered video content (avatars, synthetic voices, slides, animations).
 Strong skills in AI-scriptwriting and structuring short-form educational content.
 Ability to simplify complex topics into step-by-step guides.
 Creativity to make lessons feel engaging and motivating.
 Bonus: experience with AI tools, productivity, or automation content.</t>
  </si>
  <si>
    <r>
      <rPr>
        <rFont val="Helvetica, Arial, sans-serif"/>
        <color rgb="FF1155CC"/>
        <u/>
      </rPr>
      <t>https://theeduassist.com/blog/how-can-corporate-training-actually-improve-employee-engagement/</t>
    </r>
  </si>
  <si>
    <r>
      <rPr>
        <rFont val="Helvetica, Arial, sans-serif"/>
        <color rgb="FF1155CC"/>
        <u/>
      </rPr>
      <t>https://theeduassist.com/blog/kajabi-course-design/</t>
    </r>
  </si>
  <si>
    <r>
      <rPr>
        <rFont val="Helvetica, Arial, sans-serif"/>
        <color rgb="FF1155CC"/>
        <u/>
      </rPr>
      <t>https://theeduassist.com/blog/kajabi-membership-sites-development/</t>
    </r>
  </si>
  <si>
    <t>Time Management and life Skills students can Master 2026</t>
  </si>
  <si>
    <t>Curriculum Developer for Agentic AI</t>
  </si>
  <si>
    <r>
      <rPr>
        <rFont val="Helvetica, Arial, sans-serif"/>
        <color rgb="FF1155CC"/>
        <u/>
      </rPr>
      <t>https://theeduassist.com/blog/kajabi-online-course-setup/</t>
    </r>
  </si>
  <si>
    <t>We are seeking a technical expert to help create a curriculum for a live Agentic AI /Bootcamp. The should be beginner-friendly and leverage AI coding tools like Claude Code or Cursor. Experience in teaching or creation is highly valued.</t>
  </si>
  <si>
    <r>
      <rPr>
        <rFont val="Helvetica, Arial, sans-serif"/>
        <color rgb="FF1155CC"/>
        <u/>
      </rPr>
      <t>https://theeduassist.com/blog/7-powerful-kajabi-course-creation-services/</t>
    </r>
  </si>
  <si>
    <t>https://www.theeduassist.com/blog/time-management-and-life-skills-students-can-master-2026/</t>
  </si>
  <si>
    <t>Skool Community Manager</t>
  </si>
  <si>
    <r>
      <rPr>
        <rFont val="Helvetica, Arial, sans-serif"/>
        <color rgb="FF1155CC"/>
        <u/>
      </rPr>
      <t>https://theeduassist.com/blog/is-teachable-the-best-platform-for-offering-online-courses/</t>
    </r>
  </si>
  <si>
    <t>Hi! We run a small community for foreign-trained dentists preparing for CAAPID (U.S. dental school application process). Our goal is to use Skool to build a free community for resources and engagement, with different Tier of members. We’d love to hear how you’ve structured similar communities in the past, and how you can help us set this up. 
 Looking forward to hearing your thoughts and experience.</t>
  </si>
  <si>
    <r>
      <rPr>
        <rFont val="Helvetica, Arial, sans-serif"/>
        <color rgb="FF1155CC"/>
        <u/>
      </rPr>
      <t>https://theeduassist.com/blog/kajabi-course-upload-services/</t>
    </r>
  </si>
  <si>
    <t>LearnDash Designer for ESL Curriculum</t>
  </si>
  <si>
    <t>Seeking a skilled freelancer to transform a written ESL curriculum into a visually engaging LearnDash . The project involves designing and formatting 16 units, each with 3 sections, with lessons and quizzes under each section. The goal is to create a polished, professional, and student-friendly that aligns with the brand.
 Supporting Files:
 - I have attached a PDF of Unit 1’s written material as an example.
 - My curriculum is built off the Interchange curriculum, and I have also included Unit 1 of Interchange for reference, so you can see the structure I’m aiming for.</t>
  </si>
  <si>
    <t>Sales Funnel Designer and Content Uploader</t>
  </si>
  <si>
    <t>We are seeking a skilled freelancer to design effective sales funnels using Systeme.io. The ideal candidate will have experience in creating high-converting funnels and uploading content on the platform. Your role will involve strategizing funnel layouts, integrating automation, and ensuring seamless user experiences. Must be detail-oriented and able to meet deadlines efficiently. If you are passionate about driving sales and have a strong understanding of , we want to hear from you!</t>
  </si>
  <si>
    <t>Launch Specialist Needed</t>
  </si>
  <si>
    <t>We are seeking a skilled freelancer to assist in launching our . The role involves building and designing a sales page in WordPress, setting up a webinar funnel, managing email marketing, and creating effective funnels to drive enrollment.</t>
  </si>
  <si>
    <r>
      <rPr>
        <rFont val="Helvetica, Arial, sans-serif"/>
        <color rgb="FF1155CC"/>
        <u/>
      </rPr>
      <t>https://theeduassist.com/blog/kajabi-drip-course-setup/</t>
    </r>
  </si>
  <si>
    <t>Creative Video Editor for Kajabi Modules</t>
  </si>
  <si>
    <r>
      <rPr>
        <rFont val="Helvetica, Arial, sans-serif"/>
        <color rgb="FF1155CC"/>
        <u/>
      </rPr>
      <t>https://theeduassist.com/blog/kajabi-landing-page-design/</t>
    </r>
  </si>
  <si>
    <t>Seeking a skilled video editor to transform recorded content (video, music, graphics) into polished, professional coaching lessons and modules for sale on Kajabi. The editor will be responsible for cleaning up video and audio, ensuring a seamless and engaging presentation. Open to suggestions and collaboration on improving content or tone, with a preference for a professional tone that includes humor. The project involves publishing one lesson per week for the next 10 weeks.</t>
  </si>
  <si>
    <t>Video Review for Startup</t>
  </si>
  <si>
    <r>
      <rPr>
        <rFont val="Helvetica, Arial, sans-serif"/>
        <color rgb="FF1155CC"/>
        <u/>
      </rPr>
      <t>https://theeduassist.com/uncategorized/kajabi-website-design-services/</t>
    </r>
  </si>
  <si>
    <t>We are seeking a freelancer to create a 30-second video review for our educational focused on startups. 
 The review should be professional and sound natural, with a script provided or created by you. The video should be clear and professional, reflecting a positive experience as a taker.
 *Must have experience leaving reviews (provide examples of previous work)</t>
  </si>
  <si>
    <r>
      <rPr>
        <rFont val="Helvetica, Arial, sans-serif"/>
        <color rgb="FF1155CC"/>
        <u/>
      </rPr>
      <t>https://theeduassist.com/blog/kajabi-website-funnel-services/</t>
    </r>
  </si>
  <si>
    <r>
      <rPr>
        <rFont val="Helvetica, Arial, sans-serif"/>
        <color rgb="FF1155CC"/>
        <u/>
      </rPr>
      <t>https://theeduassist.com/blog/how-to-create-a-kajabi-training-platform/</t>
    </r>
  </si>
  <si>
    <t>for AI Content Creation &amp; Monetization</t>
  </si>
  <si>
    <r>
      <rPr>
        <rFont val="Helvetica, Arial, sans-serif"/>
        <color rgb="FF1155CC"/>
        <u/>
      </rPr>
      <t>https://theeduassist.com/blog/kajabi-course-templates/</t>
    </r>
  </si>
  <si>
    <r>
      <rPr>
        <rFont val="Helvetica, Arial, sans-serif"/>
        <color rgb="FF1155CC"/>
        <u/>
      </rPr>
      <t>https://theeduassist.com/blog/kajabi-digital-product-creation/</t>
    </r>
  </si>
  <si>
    <r>
      <rPr>
        <rFont val="Helvetica, Arial, sans-serif"/>
        <color rgb="FF1155CC"/>
        <u/>
      </rPr>
      <t>https://theeduassist.com/blog/discover-kajabi-the-most-popular-platform-of-elearning-world/</t>
    </r>
  </si>
  <si>
    <r>
      <rPr>
        <rFont val="Helvetica, Arial, sans-serif"/>
        <color rgb="FF1155CC"/>
        <u/>
      </rPr>
      <t>https://theeduassist.com/blog/is-adobe-captivate-worth-the-cost/</t>
    </r>
  </si>
  <si>
    <t>am looking for an experienced to transform my prepared modules (already written in detail) into a professional, engaging, and market-ready . The is focused on AI-powered content creation, SEO, monetization, and scaling strategies.
 The raw material (10 detailed modules) is ready. Your role will be to:
 Structure the modules into a cohesive, easy-to-follow .
 Convert written documents into engaging video lessons, slides, and supporting materials.
 Add real-world examples, case studies, and exercises where appropriate.
 Ensure the feels professional, practical, and student-friendly.
 Suggest the best platform format (Udemy, Thinkific, Teachable, self-hosted).
 Responsibilities:
 Refine existing written modules into lesson scripts and video outlines.
 Create or guide the creation of slides, visuals, and templates.
 Design practical exercises, quizzes, and student projects for application.
 Ensure alignment with SEO, ethical, and compliance considerations in content
 Modulee 8 (1)
 Modulee 9 (1)
 .
 Make the suitable for freelancers, agencies, and entrepreneurs looking to monetize AI in content creation
 Modulee 6 (1)
 Module 3 (1)
 .
 Deliverables:
 Finalized structure (10 modules).
 Lesson scripts or narration-ready text.
 Presentation slides (PowerPoint/Canva).
 Quizzes, exercises, and assignments.
 Suggestions for marketing the .
 ✅ Key Skills Needed
 Instructional Design – Ability to turn written content into engaging learning material with clear outcomes.
 AI Content Knowledge – Familiarity with tools like ChatGPT, Jasper, Grammarly, Writesonic
 Module 1 (4)
 .
 SEO &amp; Content Marketing – Understanding of keyword optimization, on-page SEO, and E-A-T
 Modulee 8 (1)
 .
 Video &amp; Slide Creation – Experience with tools like Canva, PowerPoint, or Adobe Premiere for educational videos.
 Copywriting &amp; Editing – Strong editing skills to refine AI-generated drafts into polished, student-ready lessons
 Module 5 (2) (1)
 .
 Ethics &amp; Compliance Awareness – Knowledge of copyright, plagiarism, and AI bias issues
 Modulee 9 (1)
 .
 Real-World Applications – Ability to integrate case studies and freelance/business use-cases
 Module 3 (1)
 .
  Platform Knowledge – Experience with Udemy, Teachable, Thinkific, or self-hosting strategies.
 Project Management – Organized and deadline-oriented, capable of structuring multi-module content
 Modulee 7 (1)
 .</t>
  </si>
  <si>
    <r>
      <rPr>
        <rFont val="Helvetica, Arial, sans-serif"/>
        <color rgb="FF1155CC"/>
        <u/>
      </rPr>
      <t>https://theeduassist.com/blog/lms-integration-the-most-important-systems-to-connect-to-your-lms/</t>
    </r>
  </si>
  <si>
    <t xml:space="preserve">How to Transform Passive Lessons into Interactive LearnDash Courses
</t>
  </si>
  <si>
    <r>
      <rPr>
        <rFont val="Helvetica, Arial, sans-serif"/>
        <color rgb="FF1155CC"/>
        <u/>
      </rPr>
      <t>https://theeduassist.com/blog/lifterlms-is-it-still-the-best-wordpress-lms/</t>
    </r>
  </si>
  <si>
    <r>
      <rPr>
        <rFont val="Helvetica, Arial, sans-serif"/>
        <color rgb="FF1155CC"/>
        <u/>
      </rPr>
      <t>https://theeduassist.com/blog/skool-community-vs-facebook-for-course-creators-the-best-choice/</t>
    </r>
  </si>
  <si>
    <t>Experienced Kajabi Builder for Fitness</t>
  </si>
  <si>
    <r>
      <rPr>
        <rFont val="Helvetica, Arial, sans-serif"/>
        <color rgb="FF1155CC"/>
        <u/>
      </rPr>
      <t>https://theeduassist.com/blog/zero-downtime-lms-migration-the-ultimate-guide-to-no-disruption-transition/</t>
    </r>
  </si>
  <si>
    <t>Seeking an experienced Kajabi builder to create two comprehensive fitness . The will be imported into Coach Foundation and will include video lessons and worksheets. The ideal candidate will have a strong background in creation and design, with a focus on user-friendly structures and professional branding.</t>
  </si>
  <si>
    <t>https://www.theeduassist.com/blog/how-to-transform-passive-lessons-into-interactive-learndash-courses/</t>
  </si>
  <si>
    <t>Experienced Learnworlds Needed</t>
  </si>
  <si>
    <r>
      <rPr>
        <rFont val="Helvetica, Arial, sans-serif"/>
        <color rgb="FF1155CC"/>
        <u/>
      </rPr>
      <t>https://theeduassist.com/blog/can-synthesia-replace-your-video-production-team-in-2026/</t>
    </r>
  </si>
  <si>
    <t>We are looking for a talented Learnworlds to design and develop engaging for the modelling and fashion industry. 
 The ideal candidate will have a strong understanding of instructional design and e-learning best practices. You will be responsible for creating interactive modules, assessments, and multimedia content to enhance the learning experience. If you have a passion for education and expertise in Learnworlds, we want to hear from you!</t>
  </si>
  <si>
    <t>LMS &amp; Content Build Consultant</t>
  </si>
  <si>
    <r>
      <rPr>
        <rFont val="Helvetica, Arial, sans-serif"/>
        <color rgb="FF1155CC"/>
        <u/>
      </rPr>
      <t>https://theeduassist.com/blog/lms-migration-cost-guide-for-enterprises-budget-planning-made-simple/</t>
    </r>
  </si>
  <si>
    <r>
      <rPr>
        <rFont val="Helvetica, Arial, sans-serif"/>
        <color rgb="FF1155CC"/>
        <u/>
      </rPr>
      <t>https://theeduassist.com/blog/moodle-elearning-with-the-best-online-learning-management-system/</t>
    </r>
  </si>
  <si>
    <t>Platforms: Thinkific or LearnWorlds
 Project Timeline:Oct–Dec
 Scope of Work
 We need an LMS expert to help us build and launch a 120-hour AI &amp; STEM curriculum inside Thinkific or LearnWorlds. This role is both hands-on (uploading, structuring, organizing content) and advisory (helping us choose best practices for video, AI tools, and student experience).
  Responsibilities:
 • Upload and structure 6 modules + 1 capstone project (lesson plans, PDFs, slides, videos).
 • Set up navigation, progress tracking, and certificates of completion.
 • Ensure smooth experience for both students and instructors.
 • Advise on video production workflows (e.g., best AI tools for editing, captions, interactive video).
 • Recommend AI-powered LMS tools/plugins (e.g., auto-quizzing, analytics, engagement features).
 • Provide consulting on overall buildout: best practices for layout, user flow, and engagement.
  ✅ Requirements:
 • Proven LMS setup experience (Thinkific, LearnWorlds, or similar).
 • Strong organizational and project management skills.
 • Experience with AI tools for video/content production (preferred).
 • Fluency in English and ability to communicate directions clearly.
 • Must be able to deliver on timeline (Oct–Dec).
 • Bonus: Prior work with education content is a plus.</t>
  </si>
  <si>
    <r>
      <rPr>
        <rFont val="Helvetica, Arial, sans-serif"/>
        <color rgb="FF1155CC"/>
        <u/>
      </rPr>
      <t>https://theeduassist.com/blog/is-synthesia-worth-it-in-2026/</t>
    </r>
  </si>
  <si>
    <r>
      <rPr>
        <rFont val="Helvetica, Arial, sans-serif"/>
        <color rgb="FF1155CC"/>
        <u/>
      </rPr>
      <t>https://theeduassist.com/uncategorized/the-ultimate-lms-migration-timeline-for-a-smooth-platform-transition/</t>
    </r>
  </si>
  <si>
    <t>Urgent Freelance Video Editor Needed: Restorative Justice  Finalization</t>
  </si>
  <si>
    <t>ID|Author to work with SANA LMS</t>
  </si>
  <si>
    <r>
      <rPr>
        <rFont val="Helvetica, Arial, sans-serif"/>
        <color rgb="FF1155CC"/>
        <u/>
      </rPr>
      <t>https://theeduassist.com/blog/is-podia-worth-the-money-discover-its-strong-features/</t>
    </r>
  </si>
  <si>
    <t>General E-Learning Assistant (Production, Planning, &amp; Content Support)</t>
  </si>
  <si>
    <r>
      <rPr>
        <rFont val="Helvetica, Arial, sans-serif"/>
        <color rgb="FF1155CC"/>
        <u/>
      </rPr>
      <t>https://theeduassist.com/blog/9-best-online-learning-platforms-tried-and-tested-2026/</t>
    </r>
  </si>
  <si>
    <t>Go High Level Funnel &amp; Digital Platform Specialist (Long-Term Partnership)</t>
  </si>
  <si>
    <r>
      <rPr>
        <rFont val="Helvetica, Arial, sans-serif"/>
        <color rgb="FF1155CC"/>
        <u/>
      </rPr>
      <t>https://theeduassist.com/blog/easy-lms-migration-best-practices-for-moving-data-safely/</t>
    </r>
  </si>
  <si>
    <t>STAAD Foundation Training  Instructor</t>
  </si>
  <si>
    <t>https://lnkd.in/p/dUnY36_h</t>
  </si>
  <si>
    <r>
      <rPr>
        <rFont val="Helvetica, Arial, sans-serif"/>
        <color rgb="FF1155CC"/>
        <u/>
      </rPr>
      <t>https://theeduassist.com/online-learning/how-to-use-ai-tools-for-course-design-without-losing-quality-in-2026/</t>
    </r>
  </si>
  <si>
    <t>LearnWorlds  + school setup – 1-hour technical job</t>
  </si>
  <si>
    <t>Business Intelligence Fundamentals  Developer</t>
  </si>
  <si>
    <t>Web Design</t>
  </si>
  <si>
    <r>
      <rPr>
        <rFont val="Helvetica, Arial, sans-serif"/>
        <color rgb="FF1155CC"/>
        <u/>
      </rPr>
      <t>https://theeduassist.com/blog/kajabi-vs-teachable-which-one-is-better-for-your-business/</t>
    </r>
  </si>
  <si>
    <t>Human Resources Specialist to Create a Udemy</t>
  </si>
  <si>
    <r>
      <rPr>
        <rFont val="Helvetica, Arial, sans-serif"/>
        <color rgb="FF1155CC"/>
        <u/>
      </rPr>
      <t>https://theeduassist.com/blog/how-to-use-teachablestep-by-step-guide-for-beginners/</t>
    </r>
  </si>
  <si>
    <t>Online  Website Developer for Health &amp; Wellness Business</t>
  </si>
  <si>
    <r>
      <rPr>
        <rFont val="Helvetica, Arial, sans-serif"/>
        <color rgb="FF1155CC"/>
        <u/>
      </rPr>
      <t>https://theeduassist.com/blog/is-a-skool-community-actually-worth-creating-in-2026/</t>
    </r>
  </si>
  <si>
    <t>Needed - Kajabi expert to build site and sales</t>
  </si>
  <si>
    <t>Skool community Setup</t>
  </si>
  <si>
    <r>
      <rPr>
        <rFont val="Helvetica, Arial, sans-serif"/>
        <color rgb="FF1155CC"/>
        <u/>
      </rPr>
      <t>https://theeduassist.com/blog/lms-migration-checklist-simple-steps-for-a-smooth-switch/</t>
    </r>
  </si>
  <si>
    <t>Circle Community Setup Specialist</t>
  </si>
  <si>
    <t>Instructional Design</t>
  </si>
  <si>
    <r>
      <rPr>
        <rFont val="Helvetica, Arial, sans-serif"/>
        <color rgb="FF1155CC"/>
        <u/>
      </rPr>
      <t>https://theeduassist.com/blog/how-to-create-a-thinkific-course-7-proven-steps/</t>
    </r>
  </si>
  <si>
    <t>Digital Marketing Specialist for  and Certification Funnel Optimization</t>
  </si>
  <si>
    <t>Layout Design</t>
  </si>
  <si>
    <t>Quick Call: Advice on Building a Community Platform (Skool or Circle)</t>
  </si>
  <si>
    <r>
      <rPr>
        <rFont val="Helvetica, Arial, sans-serif"/>
        <color rgb="FF1155CC"/>
        <u/>
      </rPr>
      <t>https://theeduassist.com/uncategorized/strong-best-microlearning-platforms-for-thrilling-professionals-in-the-us/</t>
    </r>
  </si>
  <si>
    <t>Online  Creator</t>
  </si>
  <si>
    <r>
      <rPr>
        <rFont val="Helvetica, Arial, sans-serif"/>
        <color rgb="FF1155CC"/>
        <u/>
      </rPr>
      <t>https://theeduassist.com/blog/udemy-vs-teachable-guide-for-course-creators/</t>
    </r>
  </si>
  <si>
    <t>Expert Needed to Create a School on LearnWorlds</t>
  </si>
  <si>
    <r>
      <rPr>
        <rFont val="Helvetica, Arial, sans-serif"/>
        <color rgb="FF1155CC"/>
        <u/>
      </rPr>
      <t>https://theeduassist.com/blog/2026-best-non-technical-scorm-course-creation-tools-easy-guide/</t>
    </r>
  </si>
  <si>
    <t>ISO 9001 Awareness E-Learning  – Content Creation &amp; Video Production</t>
  </si>
  <si>
    <r>
      <rPr>
        <rFont val="Helvetica, Arial, sans-serif"/>
        <color rgb="FF1155CC"/>
        <u/>
      </rPr>
      <t>https://theeduassist.com/blog/complete-elearning-pricing-and-course-creation-guide-for-moodle/</t>
    </r>
  </si>
  <si>
    <t>Online  &amp; Business Strategy Consultant for Meditation Program</t>
  </si>
  <si>
    <t xml:space="preserve">2026 Ultimate Guide to Designing an ‘AI for Everyone’ Course
</t>
  </si>
  <si>
    <t>Marketing-Focused  Creator | Ad Copy &amp; Content Strategist</t>
  </si>
  <si>
    <r>
      <rPr>
        <rFont val="Helvetica, Arial, sans-serif"/>
        <color rgb="FF1155CC"/>
        <u/>
      </rPr>
      <t>https://theeduassist.com/blog/in-house-vs-outsourcing-elearning-development-which-is-really-better/</t>
    </r>
  </si>
  <si>
    <t>Content Creator Needed (Childcare / Family Training Program)</t>
  </si>
  <si>
    <r>
      <rPr>
        <rFont val="Helvetica, Arial, sans-serif"/>
        <color rgb="FF1155CC"/>
        <u/>
      </rPr>
      <t>https://theeduassist.com/blog/5-strong-massive-benefits-of-microlearning-for-employee-training/</t>
    </r>
  </si>
  <si>
    <t>Experienced Online  Creator (Kajabi / Go High Level)</t>
  </si>
  <si>
    <t>Instructional Designer – Leadership Academy Scripts, Slides, Workbook &amp; Kajabi Copy</t>
  </si>
  <si>
    <r>
      <rPr>
        <rFont val="Helvetica, Arial, sans-serif"/>
        <color rgb="FF1155CC"/>
        <u/>
      </rPr>
      <t>https://theeduassist.com/blog/create-updated-it-classes-for-teenagers-2026-guide-for-ohio-creators/</t>
    </r>
  </si>
  <si>
    <t>Design</t>
  </si>
  <si>
    <t>https://www.theeduassist.com/blog/design-an-ai-for-everyone-course/</t>
  </si>
  <si>
    <t>MemberPress  Designer Needed for Branded Online Learning Experience</t>
  </si>
  <si>
    <t>design</t>
  </si>
  <si>
    <r>
      <rPr>
        <rFont val="Helvetica, Arial, sans-serif"/>
        <color rgb="FF1155CC"/>
        <u/>
      </rPr>
      <t>https://theeduassist.com/blog/create-wellbeing-product-content-for-brands-in-new-york-step-in-2026/</t>
    </r>
  </si>
  <si>
    <t>Google Classroom  Layout Improvement</t>
  </si>
  <si>
    <r>
      <rPr>
        <rFont val="Helvetica, Arial, sans-serif"/>
        <color rgb="FF1155CC"/>
        <u/>
      </rPr>
      <t>https://theeduassist.com/blog/building-womens-health-elearning-funnel-in-2026-stepwise-using-ghl/</t>
    </r>
  </si>
  <si>
    <t>Client Facing Program/Instructional Design</t>
  </si>
  <si>
    <t>eLearning  Creator | Experienced Marketer &amp; Copywriter</t>
  </si>
  <si>
    <r>
      <rPr>
        <rFont val="Helvetica, Arial, sans-serif"/>
        <color rgb="FF1155CC"/>
        <u/>
      </rPr>
      <t>https://theeduassist.com/blog/create-google-classroom-training-in-2026-in-miami/</t>
    </r>
  </si>
  <si>
    <t>Online  + Community Specialist needed for Launch</t>
  </si>
  <si>
    <t>N8N  Creator - MUST HAVE EXPERIENCE WITH N8N AND OTHER AI TOOLS</t>
  </si>
  <si>
    <t>instructional</t>
  </si>
  <si>
    <r>
      <rPr>
        <rFont val="Helvetica, Arial, sans-serif"/>
        <color rgb="FF1155CC"/>
        <u/>
      </rPr>
      <t>https://theeduassist.com/blog/profitable-and-thrilling-staad-course-with-instructional-design/</t>
    </r>
  </si>
  <si>
    <t>Expert Funnel Builder &amp;  Creator Needed: ClickFunnels 2.0 &amp; Skool Launch (20-Day Timeline)</t>
  </si>
  <si>
    <t>Convert PowerPoint Presentations to Engaging eLearning</t>
  </si>
  <si>
    <t>designer</t>
  </si>
  <si>
    <r>
      <rPr>
        <rFont val="Helvetica, Arial, sans-serif"/>
        <color rgb="FF1155CC"/>
        <u/>
      </rPr>
      <t>https://theeduassist.com/blog/creating-an-audio-video-and-workbook-based-lifestyle-elearning-course/</t>
    </r>
  </si>
  <si>
    <t>Online  Creator for Middle School Students</t>
  </si>
  <si>
    <t>Build Online  in Kajabi (Assets Provided, 7 Modules / 35 Lessons)</t>
  </si>
  <si>
    <r>
      <rPr>
        <rFont val="Helvetica, Arial, sans-serif"/>
        <color rgb="FF1155CC"/>
        <u/>
      </rPr>
      <t>https://theeduassist.com/blog/how-to-create-an-interactive-bible-elearning-course-instructional-design-guide-for-2026/</t>
    </r>
  </si>
  <si>
    <t>https://lnkd.in/p/dHePQ25F</t>
  </si>
  <si>
    <t>Design and Set Up Online Video  on Thinkific LMS</t>
  </si>
  <si>
    <t>Top 1% AI  Content Creator (Udemy-style) — 3 Roles | Construction Trades</t>
  </si>
  <si>
    <r>
      <rPr>
        <rFont val="Helvetica, Arial, sans-serif"/>
        <color rgb="FF1155CC"/>
        <u/>
      </rPr>
      <t>https://theeduassist.com/blog/build-a-cybersecurity-course-in-2026-scorm-and-instructional-design-guide/</t>
    </r>
  </si>
  <si>
    <t>Online  Creation Specialist for Ivorey Platform</t>
  </si>
  <si>
    <r>
      <rPr>
        <rFont val="Helvetica, Arial, sans-serif"/>
        <color rgb="FF1155CC"/>
        <u/>
      </rPr>
      <t>https://theeduassist.com/blog/create-an-online-course-website-in-victoria-2026/</t>
    </r>
  </si>
  <si>
    <t>Launch a Tech Career Online  from Start to Finish Targeted Towards Tech Professionals</t>
  </si>
  <si>
    <r>
      <rPr>
        <rFont val="Helvetica, Arial, sans-serif"/>
        <color rgb="FF1155CC"/>
        <u/>
      </rPr>
      <t>https://theeduassist.com/blog/design-an-ai-for-everyone-course/</t>
    </r>
  </si>
  <si>
    <r>
      <rPr>
        <rFont val="Helvetica, Arial, sans-serif"/>
        <color rgb="FF1155CC"/>
        <u/>
      </rPr>
      <t>https://theeduassist.com/blog/create-leadership-training-program-in-florida-kajabi-2026/</t>
    </r>
  </si>
  <si>
    <r>
      <rPr>
        <rFont val="Helvetica, Arial, sans-serif"/>
        <color rgb="FF1155CC"/>
        <u/>
      </rPr>
      <t>https://theeduassist.com/blog/launch-6-week-online-course-on-new-lms-in-tasmania/</t>
    </r>
  </si>
  <si>
    <t>Expert Kajabi  Design + Sales Page + Email Sequences (High Converting)</t>
  </si>
  <si>
    <r>
      <rPr>
        <rFont val="Helvetica, Arial, sans-serif"/>
        <color rgb="FF1155CC"/>
        <u/>
      </rPr>
      <t>https://theeduassist.com/blog/guide-for-interactive-elearning-course-2026-florida-creators/</t>
    </r>
  </si>
  <si>
    <t>Content Creator for  Creator</t>
  </si>
  <si>
    <r>
      <rPr>
        <rFont val="Helvetica, Arial, sans-serif"/>
        <color rgb="FF1155CC"/>
        <u/>
      </rPr>
      <t>https://theeduassist.com/blog/design-debate-training-program-in-ohio-2026/</t>
    </r>
  </si>
  <si>
    <t>Educational Content Writer</t>
  </si>
  <si>
    <r>
      <rPr>
        <rFont val="Helvetica, Arial, sans-serif"/>
        <color rgb="FF1155CC"/>
        <u/>
      </rPr>
      <t>https://theeduassist.com/blog/training-modules-design-for-elearning-in-ohio-2026/</t>
    </r>
  </si>
  <si>
    <t>High School Level  Creator</t>
  </si>
  <si>
    <t xml:space="preserve">Stop Ineffective Training: How to Build Uplifting eLearning Modules?
</t>
  </si>
  <si>
    <t>LearnWorlds Website Development and  Functionality Advisor</t>
  </si>
  <si>
    <t>Instructional</t>
  </si>
  <si>
    <t>Kajabi  Setup Expert for The Sales Blueprint</t>
  </si>
  <si>
    <r>
      <rPr>
        <rFont val="Helvetica, Arial, sans-serif"/>
        <color rgb="FF1155CC"/>
        <u/>
      </rPr>
      <t>https://theeduassist.com/blog/guide-for-creating-an-n8n-automation-online-course-2026-in-florida/</t>
    </r>
  </si>
  <si>
    <t>marketing and creation</t>
  </si>
  <si>
    <t>Experienced Kajabi  Builder for Fitness</t>
  </si>
  <si>
    <t>designing</t>
  </si>
  <si>
    <r>
      <rPr>
        <rFont val="Helvetica, Arial, sans-serif"/>
        <color rgb="FF1155CC"/>
        <u/>
      </rPr>
      <t>https://theeduassist.com/blog/how-to-become-a-training-coordinator-in-2026-content-and-lms-management-guide-for-course-creators-in-texas/</t>
    </r>
  </si>
  <si>
    <t>https://www.theeduassist.com/blog/stop-ineffective-training-how-to-build-uplifting-elearning-modules/</t>
  </si>
  <si>
    <t>Creator for Systeme.io</t>
  </si>
  <si>
    <r>
      <rPr>
        <rFont val="Helvetica, Arial, sans-serif"/>
        <color rgb="FF1155CC"/>
        <u/>
      </rPr>
      <t>https://theeduassist.com/blog/how-to-create-an-ai-elearning-course-that-sells-2026-ultimate-guide-for-new-creators-in-new-york/</t>
    </r>
  </si>
  <si>
    <t>Content Editor &amp; UX Reviewer</t>
  </si>
  <si>
    <r>
      <rPr>
        <rFont val="Helvetica, Arial, sans-serif"/>
        <color rgb="FF1155CC"/>
        <u/>
      </rPr>
      <t>https://theeduassist.com/blog/how-to-create-a-self-help-elearning-course-that-sells-in-2026-ultimate-guide-for-victoria-coaching-businesses/</t>
    </r>
  </si>
  <si>
    <t>Twin Flame Online  Production Expert Needed</t>
  </si>
  <si>
    <r>
      <rPr>
        <rFont val="Helvetica, Arial, sans-serif"/>
        <color rgb="FF1155CC"/>
        <u/>
      </rPr>
      <t>https://theeduassist.com/blog/how-to-turn-a-video-creation-course-into-a-handbook-instructional-design-guide-for-2026/</t>
    </r>
  </si>
  <si>
    <t>Learnworlds Sales Page and  Setup (education platform)</t>
  </si>
  <si>
    <r>
      <rPr>
        <rFont val="Helvetica, Arial, sans-serif"/>
        <color rgb="FF1155CC"/>
        <u/>
      </rPr>
      <t>https://theeduassist.com/blog/how-to-design-a-hybrid-yoga-teacher-training-guide/</t>
    </r>
  </si>
  <si>
    <t>Ongoing eLearning Development Projects</t>
  </si>
  <si>
    <r>
      <rPr>
        <rFont val="Helvetica, Arial, sans-serif"/>
        <color rgb="FF1155CC"/>
        <u/>
      </rPr>
      <t>https://theeduassist.com/uncategorized/digital-marketing-curriculum-on-skool-how-to-build-high-value/</t>
    </r>
  </si>
  <si>
    <t>Graphic Designer to build landing page for</t>
  </si>
  <si>
    <r>
      <rPr>
        <rFont val="Helvetica, Arial, sans-serif"/>
        <color rgb="FF1155CC"/>
        <u/>
      </rPr>
      <t>https://theeduassist.com/blog/how-to-create-self-guided-learning-experiences-in-google-classroom/</t>
    </r>
  </si>
  <si>
    <t>Marketing expert to look manage media buy and direct ads/funnel for men's relationship</t>
  </si>
  <si>
    <r>
      <rPr>
        <rFont val="Helvetica, Arial, sans-serif"/>
        <color rgb="FF1155CC"/>
        <u/>
      </rPr>
      <t>https://theeduassist.com/blog/how-to-create-high-converting-digital-marketing-workshops-on-skool-2026-guide/</t>
    </r>
  </si>
  <si>
    <t>Professional slide presentations for an online cybersecurity training</t>
  </si>
  <si>
    <t>Long E-Learning Module (Articulate Storyline)</t>
  </si>
  <si>
    <r>
      <rPr>
        <rFont val="Helvetica, Arial, sans-serif"/>
        <color rgb="FF1155CC"/>
        <u/>
      </rPr>
      <t>https://theeduassist.com/blog/how-to-create-a-youtube-channel-for-promoting-elearning-business-in-ohio-complete-2026-guide/</t>
    </r>
  </si>
  <si>
    <t>https://lnkd.in/p/drgTNJq4</t>
  </si>
  <si>
    <t>Creator / Content Designer for Women’s Fashion, Beauty &amp; Wellness (50+) Community</t>
  </si>
  <si>
    <t>Rise360  development</t>
  </si>
  <si>
    <r>
      <rPr>
        <rFont val="Helvetica, Arial, sans-serif"/>
        <color rgb="FF1155CC"/>
        <u/>
      </rPr>
      <t>https://theeduassist.com/blog/how-to-turn-raw-videos-into-an-online-course-content-stepwise-guide-for-california-creators/</t>
    </r>
  </si>
  <si>
    <t>Content Developer Needed for Engaging Online</t>
  </si>
  <si>
    <r>
      <rPr>
        <rFont val="Helvetica, Arial, sans-serif"/>
        <color rgb="FF1155CC"/>
        <u/>
      </rPr>
      <t>https://theeduassist.com/blog/how-to-launch-a-6-week-online-course-on-a-new-lms-step-by-step-setup-guide-for-texas-creators/</t>
    </r>
  </si>
  <si>
    <t>E-Learning  Development</t>
  </si>
  <si>
    <r>
      <rPr>
        <rFont val="Helvetica, Arial, sans-serif"/>
        <color rgb="FF1155CC"/>
        <u/>
      </rPr>
      <t>https://theeduassist.com/blog/how-to-build-a-transformational-curriculum-that-actually-works-step-by-step/</t>
    </r>
  </si>
  <si>
    <t>Curriculum Designer for Transformational Learning Platform (Personal Development)</t>
  </si>
  <si>
    <t>Curriculum Developer for Teen Financial Literacy Program</t>
  </si>
  <si>
    <r>
      <rPr>
        <rFont val="Helvetica, Arial, sans-serif"/>
        <color rgb="FF1155CC"/>
        <u/>
      </rPr>
      <t>https://theeduassist.com/blog/how-to-build-and-manage-a-high-engagement-skool-community-complete-2026-blueprint/</t>
    </r>
  </si>
  <si>
    <t>Selling online</t>
  </si>
  <si>
    <r>
      <rPr>
        <rFont val="Helvetica, Arial, sans-serif"/>
        <color rgb="FF1155CC"/>
        <u/>
      </rPr>
      <t>https://theeduassist.com/blog/kajabi-course-creation-guide-for-edtech-startups-in-miami-why-hiring-a-kajabi-expert-matters/</t>
    </r>
  </si>
  <si>
    <t>Udemy  Creation and Marketing Expert Needed</t>
  </si>
  <si>
    <r>
      <rPr>
        <rFont val="Helvetica, Arial, sans-serif"/>
        <color rgb="FF1155CC"/>
        <u/>
      </rPr>
      <t>https://theeduassist.com/blog/how-to-create-engaging-video-seminars-on-spotlightr-step-by-step-guide/</t>
    </r>
  </si>
  <si>
    <t>Online  Migration from Teachable to Thinkific</t>
  </si>
  <si>
    <r>
      <rPr>
        <rFont val="Helvetica, Arial, sans-serif"/>
        <color rgb="FF1155CC"/>
        <u/>
      </rPr>
      <t>https://theeduassist.com/blog/how-to-design-elearning-workbooks-for-masterclasses-ultimate-2026-curriculum-guide-for-california-course-creators/</t>
    </r>
  </si>
  <si>
    <t>Sterile Processing Educational  Development</t>
  </si>
  <si>
    <t>Kajabi Expert</t>
  </si>
  <si>
    <r>
      <rPr>
        <rFont val="Helvetica, Arial, sans-serif"/>
        <color rgb="FF1155CC"/>
        <u/>
      </rPr>
      <t>https://theeduassist.com/blog/how-to-transform-passive-lessons-into-interactive-learndash-courses/</t>
    </r>
  </si>
  <si>
    <t>Transfer  to GoHighLevel and Build Funnels</t>
  </si>
  <si>
    <r>
      <rPr>
        <rFont val="Helvetica, Arial, sans-serif"/>
        <color rgb="FF1155CC"/>
        <u/>
      </rPr>
      <t>https://theeduassist.com/blog/how-to-sell-online-courses-that-actually-convert/</t>
    </r>
  </si>
  <si>
    <t>Video Editor for Online  Slides</t>
  </si>
  <si>
    <t>Graphic Designer for  Material and Visuals</t>
  </si>
  <si>
    <r>
      <rPr>
        <rFont val="Helvetica, Arial, sans-serif"/>
        <color rgb="FF1155CC"/>
        <u/>
      </rPr>
      <t>https://theeduassist.com/blog/how-to-win-at-digital-product-creation-in-2026/</t>
    </r>
  </si>
  <si>
    <t>Create an Online  (Content Provided) — Custom Work Only</t>
  </si>
  <si>
    <r>
      <rPr>
        <rFont val="Helvetica, Arial, sans-serif"/>
        <color rgb="FF1155CC"/>
        <u/>
      </rPr>
      <t>https://theeduassist.com/blog/how-to-create-engaging-educational-content-for-online-platform-2026/</t>
    </r>
  </si>
  <si>
    <t>Kajabi  Redesign Specialist Needed</t>
  </si>
  <si>
    <t>Marketing and Sales Representative</t>
  </si>
  <si>
    <r>
      <rPr>
        <rFont val="Helvetica, Arial, sans-serif"/>
        <color rgb="FF1155CC"/>
        <u/>
      </rPr>
      <t>https://theeduassist.com/blog/how-to-create-professional-training-guides-with-microsoft-365/</t>
    </r>
  </si>
  <si>
    <t>Online Lecturer /  Presenter</t>
  </si>
  <si>
    <r>
      <rPr>
        <rFont val="Helvetica, Arial, sans-serif"/>
        <color rgb="FF1155CC"/>
        <u/>
      </rPr>
      <t>https://theeduassist.com/blog/how-to-design-an-agentic-ai-curriculum-in-7-simple-steps/</t>
    </r>
  </si>
  <si>
    <t>Full E-Learning  Build On Kajabi</t>
  </si>
  <si>
    <r>
      <rPr>
        <rFont val="Helvetica, Arial, sans-serif"/>
        <color rgb="FF1155CC"/>
        <u/>
      </rPr>
      <t>https://theeduassist.com/blog/how-to-build-a-15-hour-financial-literacy-program/</t>
    </r>
  </si>
  <si>
    <r>
      <rPr>
        <rFont val="Helvetica, Arial, sans-serif"/>
        <color rgb="FF1155CC"/>
        <u/>
      </rPr>
      <t>https://theeduassist.com/blog/how-to-launch-a-kajabi-online-course-in-florida-best-practices-for-video-editing-and-e-learning-course-creation/</t>
    </r>
  </si>
  <si>
    <t>Creator for AI Content Creation &amp; Monetization</t>
  </si>
  <si>
    <r>
      <rPr>
        <rFont val="Helvetica, Arial, sans-serif"/>
        <color rgb="FF1155CC"/>
        <u/>
      </rPr>
      <t>https://theeduassist.com/blog/leadership-course-creation-on-kajabi-for-coaching-businesses-in-miami/</t>
    </r>
  </si>
  <si>
    <t>Video Editor &amp; E-Learning Specialist (Articulate Rise, LMS, Design)</t>
  </si>
  <si>
    <t>Online  Creation Expert Needed</t>
  </si>
  <si>
    <r>
      <rPr>
        <rFont val="Helvetica, Arial, sans-serif"/>
        <color rgb="FF1155CC"/>
        <u/>
      </rPr>
      <t>https://theeduassist.com/blog/how-to-build-a-massive-high-ticket-funnel-in-20-days/</t>
    </r>
  </si>
  <si>
    <t>Kajabi Offer Page Optimization for High-Priced</t>
  </si>
  <si>
    <r>
      <rPr>
        <rFont val="Helvetica, Arial, sans-serif"/>
        <color rgb="FF1155CC"/>
        <u/>
      </rPr>
      <t>https://theeduassist.com/blog/ghl-development-and-setup-a-complete-guide-for-edtech-and-coaching-businesses-in-new-jersey/</t>
    </r>
  </si>
  <si>
    <t>Media / Screencast editors for talking head corporate online</t>
  </si>
  <si>
    <r>
      <rPr>
        <rFont val="Helvetica, Arial, sans-serif"/>
        <color rgb="FF1155CC"/>
        <u/>
      </rPr>
      <t>https://theeduassist.com/blog/phlebotomy-curriculum-design-guide-to-building-an-ai-future-ready-training-program-for-2026/</t>
    </r>
  </si>
  <si>
    <t>Subject Matter Expert for Public Education  Development</t>
  </si>
  <si>
    <t>Instructional Designer / LMS Specialist for Onboarding &amp; Training Program</t>
  </si>
  <si>
    <r>
      <rPr>
        <rFont val="Helvetica, Arial, sans-serif"/>
        <color rgb="FF1155CC"/>
        <u/>
      </rPr>
      <t>https://theeduassist.com/blog/instructional-design-how-to-launch-scalable-thrilling-video-training-program/</t>
    </r>
  </si>
  <si>
    <t>Faceless Video  Creation Expert Needed</t>
  </si>
  <si>
    <r>
      <rPr>
        <rFont val="Helvetica, Arial, sans-serif"/>
        <color rgb="FF1155CC"/>
        <u/>
      </rPr>
      <t>https://theeduassist.com/blog/from-completion-rates-to-strong-behaviorwhat-elearning-success-really-means/</t>
    </r>
  </si>
  <si>
    <t>AI Certification  for HR Professionals</t>
  </si>
  <si>
    <t>Development for Skool Platform</t>
  </si>
  <si>
    <r>
      <rPr>
        <rFont val="Helvetica, Arial, sans-serif"/>
        <color rgb="FF1155CC"/>
        <u/>
      </rPr>
      <t>https://theeduassist.com/blog/10-strong-competitor-analysis-tools-to-benchmark-your-elearning/</t>
    </r>
  </si>
  <si>
    <t>Instructional Designer for Business Analyst Bootcamp QA</t>
  </si>
  <si>
    <r>
      <rPr>
        <rFont val="Helvetica, Arial, sans-serif"/>
        <color rgb="FF1155CC"/>
        <u/>
      </rPr>
      <t>https://theeduassist.com/blog/sturdy-e-learning-design-mistakes-that-prevents-retention-rate-of-the-learner/</t>
    </r>
  </si>
  <si>
    <t>Needed Funnel Designer &amp;  Content Creator</t>
  </si>
  <si>
    <t>Kajabi Expert   Build + Landing Page + Funnel Set-up</t>
  </si>
  <si>
    <r>
      <rPr>
        <rFont val="Helvetica, Arial, sans-serif"/>
        <color rgb="FF1155CC"/>
        <u/>
      </rPr>
      <t>https://theeduassist.com/blog/7-thrilling-proven-ways-to-measure-training-roi-theeduassist/</t>
    </r>
  </si>
  <si>
    <t>Arabic  Design Assistant –Worksheets, Flyers, Funnels &amp; Online  Creation</t>
  </si>
  <si>
    <r>
      <rPr>
        <rFont val="Helvetica, Arial, sans-serif"/>
        <color rgb="FF1155CC"/>
        <u/>
      </rPr>
      <t>https://theeduassist.com/blog/build-ultimate-thrilling-corporate-training-that-actually-works-with-theeduassist/</t>
    </r>
  </si>
  <si>
    <t>Create 3 SCORM compliant  from existing content using Storyline</t>
  </si>
  <si>
    <r>
      <rPr>
        <rFont val="Helvetica, Arial, sans-serif"/>
        <color rgb="FF1155CC"/>
        <u/>
      </rPr>
      <t>https://theeduassist.com/blog/the-new-era-of-learning-development-you-can-try-today/</t>
    </r>
  </si>
  <si>
    <t>Creator for Tax and Bookkeeping Training</t>
  </si>
  <si>
    <r>
      <rPr>
        <rFont val="Helvetica, Arial, sans-serif"/>
        <color rgb="FF1155CC"/>
        <u/>
      </rPr>
      <t>https://theeduassist.com/blog/10-strong-reasons-its-time-to-rethink-how-we-use-the-learning-management-system/</t>
    </r>
  </si>
  <si>
    <t>Fintech Curriculum Developer Needed</t>
  </si>
  <si>
    <r>
      <rPr>
        <rFont val="Helvetica, Arial, sans-serif"/>
        <color rgb="FF1155CC"/>
        <u/>
      </rPr>
      <t>https://theeduassist.com/blog/how-to-build-a-high-performance-real-estate-video-content-engine-for-social-media-growth/</t>
    </r>
  </si>
  <si>
    <t>Website design and  creation</t>
  </si>
  <si>
    <t>Expert Learning Experience Designer (LXD) for Spiritual Formation App (Discovery Bible)</t>
  </si>
  <si>
    <r>
      <rPr>
        <rFont val="Helvetica, Arial, sans-serif"/>
        <color rgb="FF1155CC"/>
        <u/>
      </rPr>
      <t>https://theeduassist.com/blog/want-to-airbnb-skills-start-with-this-thrilling-course-framework/</t>
    </r>
  </si>
  <si>
    <t>Expert  Creator with Proven Track Record</t>
  </si>
  <si>
    <r>
      <rPr>
        <rFont val="Helvetica, Arial, sans-serif"/>
        <color rgb="FF1155CC"/>
        <u/>
      </rPr>
      <t>https://theeduassist.com/blog/systeme-io-funnel-7-proven-steps-to-launch-a-stunning-funnel/</t>
    </r>
  </si>
  <si>
    <t>Experienced Virtual Assistant for Online Coach – AI, Community, Design, Systems</t>
  </si>
  <si>
    <r>
      <rPr>
        <rFont val="Helvetica, Arial, sans-serif"/>
        <color rgb="FF1155CC"/>
        <u/>
      </rPr>
      <t>https://theeduassist.com/blog/how-to-build-cybersecurity-curriculum-design-coursethat-actually-encourage/</t>
    </r>
  </si>
  <si>
    <t>MARKETER (Hotmart or similar experience) FOR NOVEL EDUCATIONAL LANGUAGE PRODUCT</t>
  </si>
  <si>
    <t>Online  Content Creation for my Digital</t>
  </si>
  <si>
    <r>
      <rPr>
        <rFont val="Helvetica, Arial, sans-serif"/>
        <color rgb="FF1155CC"/>
        <u/>
      </rPr>
      <t>https://theeduassist.com/blog/from-ppt-to-profitable-leadership-coursethat-actually-put-impact/</t>
    </r>
  </si>
  <si>
    <t>Instructional Designer for E-learning</t>
  </si>
  <si>
    <r>
      <rPr>
        <rFont val="Helvetica, Arial, sans-serif"/>
        <color rgb="FF1155CC"/>
        <u/>
      </rPr>
      <t>https://theeduassist.com/blog/development-research-and-strong-curriculum-creation-for-a-thrilling-coaching-program/</t>
    </r>
  </si>
  <si>
    <t>Certified Instructional Designer Needed for Learning Curve Design</t>
  </si>
  <si>
    <r>
      <rPr>
        <rFont val="Helvetica, Arial, sans-serif"/>
        <color rgb="FF1155CC"/>
        <u/>
      </rPr>
      <t>https://theeduassist.com/blog/the-ultimate-guide-to-building-a-spiritual-awakening-online-course/</t>
    </r>
  </si>
  <si>
    <t>Looking for freelancer with experience in Articulate storyline</t>
  </si>
  <si>
    <t xml:space="preserve">How to Turn PDFs into High-Converting Courses That Actually Sell
</t>
  </si>
  <si>
    <t>Training Material Creator for OnCoor Inc.</t>
  </si>
  <si>
    <r>
      <rPr>
        <rFont val="Helvetica, Arial, sans-serif"/>
        <color rgb="FF1155CC"/>
        <u/>
      </rPr>
      <t>https://theeduassist.com/blog/ultimate-thrilling-canva-development-and-design-support-that-sell/</t>
    </r>
  </si>
  <si>
    <t>Need Expert for Online  Setup in Simplero</t>
  </si>
  <si>
    <r>
      <rPr>
        <rFont val="Helvetica, Arial, sans-serif"/>
        <color rgb="FF1155CC"/>
        <u/>
      </rPr>
      <t>https://theeduassist.com/blog/want-strong-case-management-traininguse-this-design-for-usaustralia/</t>
    </r>
  </si>
  <si>
    <t>Kajabi Expert Needed for Online  Development</t>
  </si>
  <si>
    <t>Creator Project</t>
  </si>
  <si>
    <r>
      <rPr>
        <rFont val="Helvetica, Arial, sans-serif"/>
        <color rgb="FF1155CC"/>
        <u/>
      </rPr>
      <t>https://theeduassist.com/blog/build-a-thrilling-leadership-training-system-that-actually-delighted/</t>
    </r>
  </si>
  <si>
    <t>https://www.theeduassist.com/blog/how-to-turn-pdfs-into-high-converting-courses-that-actually-sell/</t>
  </si>
  <si>
    <t>Build My Landing Page &amp; Funnel for Faith-Based  Launch</t>
  </si>
  <si>
    <r>
      <rPr>
        <rFont val="Helvetica, Arial, sans-serif"/>
        <color rgb="FF1155CC"/>
        <u/>
      </rPr>
      <t>https://theeduassist.com/blog/thrilling-thinkific-courses-that-learners-of-us-actually-complete/</t>
    </r>
  </si>
  <si>
    <t>Content creator for  Creator and social media manager</t>
  </si>
  <si>
    <t>WordPress Website</t>
  </si>
  <si>
    <r>
      <rPr>
        <rFont val="Helvetica, Arial, sans-serif"/>
        <color rgb="FF1155CC"/>
        <u/>
      </rPr>
      <t>https://theeduassist.com/blog/thrilled-elearning-videos-for-students-teachers-who-actually-love/</t>
    </r>
  </si>
  <si>
    <t>Video Visual Creation for 6-Module</t>
  </si>
  <si>
    <r>
      <rPr>
        <rFont val="Helvetica, Arial, sans-serif"/>
        <color rgb="FF1155CC"/>
        <u/>
      </rPr>
      <t>https://theeduassist.com/blog/stop-ineffective-training-how-to-build-uplifting-elearning-modules/</t>
    </r>
  </si>
  <si>
    <t>Expert Needed for Digital  and Product Creation</t>
  </si>
  <si>
    <r>
      <rPr>
        <rFont val="Helvetica, Arial, sans-serif"/>
        <color rgb="FF1155CC"/>
        <u/>
      </rPr>
      <t>https://theeduassist.com/blog/how-to-turn-pdfs-into-high-converting-courses-that-actually-sell/</t>
    </r>
  </si>
  <si>
    <t>Freelancer Needed for Demo Account Setup (Community +  Platforms)</t>
  </si>
  <si>
    <r>
      <rPr>
        <rFont val="Helvetica, Arial, sans-serif"/>
        <color rgb="FF1155CC"/>
        <u/>
      </rPr>
      <t>https://theeduassist.com/blog/ultimate-guide-to-creating-an-ai-powered-roulette-blackjack-course/</t>
    </r>
  </si>
  <si>
    <t>Updates to online Moodle  -Multiple  versions</t>
  </si>
  <si>
    <t>LearnWorlds Website Builder Assistance</t>
  </si>
  <si>
    <r>
      <rPr>
        <rFont val="Helvetica, Arial, sans-serif"/>
        <color rgb="FF1155CC"/>
        <u/>
      </rPr>
      <t>https://theeduassist.com/blog/6-critical-reasons-leadership-training-failshow-to-fix-them-fast/</t>
    </r>
  </si>
  <si>
    <t>Digital Product Creator Needed for E-books, , and Software</t>
  </si>
  <si>
    <r>
      <rPr>
        <rFont val="Helvetica, Arial, sans-serif"/>
        <color rgb="FF1155CC"/>
        <u/>
      </rPr>
      <t>https://theeduassist.com/blog/how-to-build-a-real-estate-virtual-strategy-with-instructional-design/</t>
    </r>
  </si>
  <si>
    <t>Online  Creation Specialist</t>
  </si>
  <si>
    <r>
      <rPr>
        <rFont val="Helvetica, Arial, sans-serif"/>
        <color rgb="FF1155CC"/>
        <u/>
      </rPr>
      <t>https://theeduassist.com/blog/powerful-executive-assistant-training-review-that-actually-improves-results/</t>
    </r>
  </si>
  <si>
    <t>Go High Level Expert Designer Needed for  Color Design</t>
  </si>
  <si>
    <t>Kajabi Specialist (Contract, Hourly)</t>
  </si>
  <si>
    <t>https://lnkd.in/p/dezqvqsM</t>
  </si>
  <si>
    <r>
      <rPr>
        <rFont val="Helvetica, Arial, sans-serif"/>
        <color rgb="FF1155CC"/>
        <u/>
      </rPr>
      <t>https://theeduassist.com/blog/proven-instructional-design-secrets-to-create-courses-that-actually-convert/</t>
    </r>
  </si>
  <si>
    <t>Create a sales page + set up  delivery</t>
  </si>
  <si>
    <t>Video Editor - Short  - integration with existing videos</t>
  </si>
  <si>
    <r>
      <rPr>
        <rFont val="Helvetica, Arial, sans-serif"/>
        <color rgb="FF1155CC"/>
        <u/>
      </rPr>
      <t>https://theeduassist.com/blog/how-to-build-learning-modules-in-hibob-lms-in-australia/</t>
    </r>
  </si>
  <si>
    <t>Create a Workbook/Journal/Playbook for Online</t>
  </si>
  <si>
    <r>
      <rPr>
        <rFont val="Helvetica, Arial, sans-serif"/>
        <color rgb="FF1155CC"/>
        <u/>
      </rPr>
      <t>https://theeduassist.com/blog/ai-driven-elearning-video-production-for-the-food-industry-ultimate-guide/</t>
    </r>
  </si>
  <si>
    <t>Freelance Instructional Designer</t>
  </si>
  <si>
    <t>Move digital  from high level to other platform</t>
  </si>
  <si>
    <r>
      <rPr>
        <rFont val="Helvetica, Arial, sans-serif"/>
        <color rgb="FF1155CC"/>
        <u/>
      </rPr>
      <t>https://theeduassist.com/blog/which-is-better-for-effective-learning-slides-or-screen-recordings/</t>
    </r>
  </si>
  <si>
    <t>Kajabi &amp; WordPress Expert Needed for Funnel Setup (Opt-in, Email, Landing Pages)</t>
  </si>
  <si>
    <r>
      <rPr>
        <rFont val="Helvetica, Arial, sans-serif"/>
        <color rgb="FF1155CC"/>
        <u/>
      </rPr>
      <t>https://theeduassist.com/blog/how-to-build-a-high-engaging-online-community-in-mighty-networks-2026/</t>
    </r>
  </si>
  <si>
    <t>Kajabi Account Setup</t>
  </si>
  <si>
    <r>
      <rPr>
        <rFont val="Helvetica, Arial, sans-serif"/>
        <color rgb="FF1155CC"/>
        <u/>
      </rPr>
      <t>https://theeduassist.com/blog/how-to-design-cybersecurity-awareness-training-for-employees-2026/</t>
    </r>
  </si>
  <si>
    <t>Entrepreneurship and Business Trainer</t>
  </si>
  <si>
    <r>
      <rPr>
        <rFont val="Helvetica, Arial, sans-serif"/>
        <color rgb="FF1155CC"/>
        <u/>
      </rPr>
      <t>https://theeduassist.com/blog/360-to-skool-migration-easy-guide-for-course-transfer-in-2026/</t>
    </r>
  </si>
  <si>
    <t>lesson  Creator</t>
  </si>
  <si>
    <t>Video  Editor Needed (10 Modules, Audio Provided)</t>
  </si>
  <si>
    <r>
      <rPr>
        <rFont val="Helvetica, Arial, sans-serif"/>
        <color rgb="FF1155CC"/>
        <u/>
      </rPr>
      <t>https://theeduassist.com/blog/instructional-design-for-leadership-training-programs-in-new-york/</t>
    </r>
  </si>
  <si>
    <t>Create Engaging Mini  for Business</t>
  </si>
  <si>
    <r>
      <rPr>
        <rFont val="Helvetica, Arial, sans-serif"/>
        <color rgb="FF1155CC"/>
        <u/>
      </rPr>
      <t>https://theeduassist.com/blog/the-ultimate-canva-tutorial-video-formula-for-product-customization-theeduassist/</t>
    </r>
  </si>
  <si>
    <t>E-learning Specialist for TalentLMS and RoboDK</t>
  </si>
  <si>
    <r>
      <rPr>
        <rFont val="Helvetica, Arial, sans-serif"/>
        <color rgb="FF1155CC"/>
        <u/>
      </rPr>
      <t>https://theeduassist.com/blog/ultimate-excel-course-video-guide-in-sydney-la-with-theeduassist/</t>
    </r>
  </si>
  <si>
    <t>Online  creation expert for online  content consultation</t>
  </si>
  <si>
    <t>Kajabi  and Webinar Development Specialist</t>
  </si>
  <si>
    <r>
      <rPr>
        <rFont val="Helvetica, Arial, sans-serif"/>
        <color rgb="FF1155CC"/>
        <u/>
      </rPr>
      <t>https://theeduassist.com/blog/ai-hr-training-programs-with-360learning-a-practical-guide/</t>
    </r>
  </si>
  <si>
    <t>Development for Credit Community: 14 Module Build-Out</t>
  </si>
  <si>
    <r>
      <rPr>
        <rFont val="Helvetica, Arial, sans-serif"/>
        <color rgb="FF1155CC"/>
        <u/>
      </rPr>
      <t>https://theeduassist.com/uncategorized/mastering-sales-objection-handling-proven-techniques-with-ai-video-training/</t>
    </r>
  </si>
  <si>
    <t>LearnWorlds  Optimization Expert Needed</t>
  </si>
  <si>
    <t>Curriculum &amp; Content Developers for Interactive Digital</t>
  </si>
  <si>
    <r>
      <rPr>
        <rFont val="Helvetica, Arial, sans-serif"/>
        <color rgb="FF1155CC"/>
        <u/>
      </rPr>
      <t>https://theeduassist.com/blog/ai-product-training-video-blueprint-for-businesses-in-new-york/</t>
    </r>
  </si>
  <si>
    <t>Google Ads Expert for  Development</t>
  </si>
  <si>
    <r>
      <rPr>
        <rFont val="Helvetica, Arial, sans-serif"/>
        <color rgb="FF1155CC"/>
        <u/>
      </rPr>
      <t>https://theeduassist.com/blog/ultimate-opigno-lms-course-development-tips-for-businesses-in-adelaide/</t>
    </r>
  </si>
  <si>
    <t>AI Prompt Designer for Coaching Skills</t>
  </si>
  <si>
    <r>
      <rPr>
        <rFont val="Helvetica, Arial, sans-serif"/>
        <color rgb="FF1155CC"/>
        <u/>
      </rPr>
      <t>https://theeduassist.com/blog/2026-teachable-guide-how-to-build-sell-online-courses-as-a-california-creator/</t>
    </r>
  </si>
  <si>
    <t>AI Spokesperson  Builder for Dispatching  (8 hours video, 19 downloads, captions)</t>
  </si>
  <si>
    <t>Online  Development for Roulette and Blackjack Mastery</t>
  </si>
  <si>
    <r>
      <rPr>
        <rFont val="Helvetica, Arial, sans-serif"/>
        <color rgb="FF1155CC"/>
        <u/>
      </rPr>
      <t>https://theeduassist.com/blog/professional-video-workshops-for-kajabi-skool-funnels-in-australia/</t>
    </r>
  </si>
  <si>
    <t>Social media pro and marketing to help launch a</t>
  </si>
  <si>
    <r>
      <rPr>
        <rFont val="Helvetica, Arial, sans-serif"/>
        <color rgb="FF1155CC"/>
        <u/>
      </rPr>
      <t>https://theeduassist.com/blog/learning-experience-designer-for-elearning/</t>
    </r>
  </si>
  <si>
    <t>E-learning  Production + Video Developer</t>
  </si>
  <si>
    <r>
      <rPr>
        <rFont val="Helvetica, Arial, sans-serif"/>
        <color rgb="FF1155CC"/>
        <u/>
      </rPr>
      <t>https://theeduassist.com/blog/how-to-produce-20-40-minute-coaching-videos-from-long-scripts/</t>
    </r>
  </si>
  <si>
    <t>Skilled Instructional Designer / eLearning Developer Needed for Subcontracting</t>
  </si>
  <si>
    <t>Marketer for online</t>
  </si>
  <si>
    <r>
      <rPr>
        <rFont val="Helvetica, Arial, sans-serif"/>
        <color rgb="FF1155CC"/>
        <u/>
      </rPr>
      <t>https://theeduassist.com/blog/philosophy-to-practice-interactive-leadership-mastery-with-ai-technology/</t>
    </r>
  </si>
  <si>
    <t>Professional Curriculum Designer Needed for Online Learning Program</t>
  </si>
  <si>
    <r>
      <rPr>
        <rFont val="Helvetica, Arial, sans-serif"/>
        <color rgb="FF1155CC"/>
        <u/>
      </rPr>
      <t>https://theeduassist.com/blog/ai-automation-course-creation-guide-for-new-york-edtech-startups/</t>
    </r>
  </si>
  <si>
    <t>Expert  Creator with Articulate Storyline 360</t>
  </si>
  <si>
    <r>
      <rPr>
        <rFont val="Helvetica, Arial, sans-serif"/>
        <color rgb="FF1155CC"/>
        <u/>
      </rPr>
      <t>https://theeduassist.com/blog/ultimate-guide-to-udemy-video-editing-with-canva-doodly/</t>
    </r>
  </si>
  <si>
    <t>Producer / Instructional Designer for Two-Track Supplement Brand Program</t>
  </si>
  <si>
    <t>Build a Downloadable  — “How I Built a $1M YouTube Business”</t>
  </si>
  <si>
    <r>
      <rPr>
        <rFont val="Helvetica, Arial, sans-serif"/>
        <color rgb="FF1155CC"/>
        <u/>
      </rPr>
      <t>https://theeduassist.com/blog/why-static-slides-fail-and-how-to-create-truly-interactive-content/</t>
    </r>
  </si>
  <si>
    <t>Online  Sales and Platform Manager</t>
  </si>
  <si>
    <r>
      <rPr>
        <rFont val="Helvetica, Arial, sans-serif"/>
        <color rgb="FF1155CC"/>
        <u/>
      </rPr>
      <t>https://theeduassist.com/blog/canva-video-tutorials-for-digital-products-a-complete-guide/</t>
    </r>
  </si>
  <si>
    <r>
      <rPr>
        <rFont val="Helvetica, Arial, sans-serif"/>
        <color rgb="FF1155CC"/>
        <u/>
      </rPr>
      <t>https://theeduassist.com/blog/how-to-create-course-pop-ups-in-chicago-perth-best-practices/</t>
    </r>
  </si>
  <si>
    <r>
      <rPr>
        <rFont val="Helvetica, Arial, sans-serif"/>
        <color rgb="FF1155CC"/>
        <u/>
      </rPr>
      <t>https://theeduassist.com/blog/ultimate-guide-to-developing-an-elearning-curriculum-in-victoria/</t>
    </r>
  </si>
  <si>
    <r>
      <rPr>
        <rFont val="Helvetica, Arial, sans-serif"/>
        <color rgb="FF1155CC"/>
        <u/>
      </rPr>
      <t>https://theeduassist.com/blog/affiliate-marketing-strategy-for-agencies-in-orlando-full-guide/</t>
    </r>
  </si>
  <si>
    <r>
      <rPr>
        <rFont val="Helvetica, Arial, sans-serif"/>
        <color rgb="FF1155CC"/>
        <u/>
      </rPr>
      <t>https://theeduassist.com/blog/educational-html-css-video-tutorials-a-complete-guide-for-coaches/</t>
    </r>
  </si>
  <si>
    <r>
      <rPr>
        <rFont val="Helvetica, Arial, sans-serif"/>
        <color rgb="FF1155CC"/>
        <u/>
      </rPr>
      <t>https://theeduassist.com/blog/creating-self-help-online-courses-in-ohio-the-ultimate-guide/</t>
    </r>
  </si>
  <si>
    <r>
      <rPr>
        <rFont val="Helvetica, Arial, sans-serif"/>
        <color rgb="FF1155CC"/>
        <u/>
      </rPr>
      <t>https://theeduassist.com/blog/hiring-selling-specialist-build-sales-funnel/</t>
    </r>
  </si>
  <si>
    <t>LearnWorlds  Designer for Real Estate</t>
  </si>
  <si>
    <r>
      <rPr>
        <rFont val="Helvetica, Arial, sans-serif"/>
        <color rgb="FF1155CC"/>
        <u/>
      </rPr>
      <t>https://theeduassist.com/blog/ultimate-talentlms-onboarding-framework-for-elearning-creators-in-ohio/</t>
    </r>
  </si>
  <si>
    <t>AI  Designer Needed</t>
  </si>
  <si>
    <t xml:space="preserve">Ultimate Guide to Creating an AI-powered Roulette &amp; Blackjack Course
</t>
  </si>
  <si>
    <t>AI Expert  Creation</t>
  </si>
  <si>
    <r>
      <rPr>
        <rFont val="Helvetica, Arial, sans-serif"/>
        <color rgb="FF1155CC"/>
        <u/>
      </rPr>
      <t>https://theeduassist.com/blog/how-to-create-coaching-content-systems-for-influencer-brands-of-dallasus/</t>
    </r>
  </si>
  <si>
    <t>Help me build my online training  and sales funnel</t>
  </si>
  <si>
    <r>
      <rPr>
        <rFont val="Helvetica, Arial, sans-serif"/>
        <color rgb="FF1155CC"/>
        <u/>
      </rPr>
      <t>https://theeduassist.com/blog/how-to-build-engaging-elearning-courses-in-sydney/</t>
    </r>
  </si>
  <si>
    <t>Migration Specialist Needed for WP Courseware to Tutor LMS</t>
  </si>
  <si>
    <r>
      <rPr>
        <rFont val="Helvetica, Arial, sans-serif"/>
        <color rgb="FF1155CC"/>
        <u/>
      </rPr>
      <t>https://theeduassist.com/blog/sales-training-workbook-vs-presentation-deck-which-drives-better-results/</t>
    </r>
  </si>
  <si>
    <t>🚀 Online  Launch Expert &amp; Project Manager (Health, Longevity, and AI-Powered Marketing)</t>
  </si>
  <si>
    <r>
      <rPr>
        <rFont val="Helvetica, Arial, sans-serif"/>
        <color rgb="FF1155CC"/>
        <u/>
      </rPr>
      <t>https://theeduassist.com/blog/build-profitable-kajabi-courses-in-canberra-with-instructional-designpart-2/</t>
    </r>
  </si>
  <si>
    <t>https://www.theeduassist.com/blog/ultimate-guide-to-creating-an-ai-powered-roulette-blackjack-course/</t>
  </si>
  <si>
    <t>Interactive Personal Finance  Developer</t>
  </si>
  <si>
    <r>
      <rPr>
        <rFont val="Helvetica, Arial, sans-serif"/>
        <color rgb="FF1155CC"/>
        <u/>
      </rPr>
      <t>https://theeduassist.com/blog/ultimate-guide-for-queensland-course-creators-elearning-screencast-video-creation/</t>
    </r>
  </si>
  <si>
    <t>Creative Producer — S Factor Retreats &amp; Online</t>
  </si>
  <si>
    <r>
      <rPr>
        <rFont val="Helvetica, Arial, sans-serif"/>
        <color rgb="FF1155CC"/>
        <u/>
      </rPr>
      <t>https://theeduassist.com/blog/learndash-optimization-for-schools-teachers/</t>
    </r>
  </si>
  <si>
    <t>Instructional Video Production for Accent Reduction</t>
  </si>
  <si>
    <t>Build a Paid Online  Website for Screenwriting E-Learning Platform + Certification</t>
  </si>
  <si>
    <r>
      <rPr>
        <rFont val="Helvetica, Arial, sans-serif"/>
        <color rgb="FF1155CC"/>
        <u/>
      </rPr>
      <t>https://theeduassist.com/blog/ultimate-learnworlds-lms-guide-how-elearning-businesses-in-chicago-can-design-microlearning-courses/</t>
    </r>
  </si>
  <si>
    <t>Curriculum &amp;  Designer for Learning Platform</t>
  </si>
  <si>
    <r>
      <rPr>
        <rFont val="Helvetica, Arial, sans-serif"/>
        <color rgb="FF1155CC"/>
        <u/>
      </rPr>
      <t>https://theeduassist.com/blog/2026-coaching-reality-check-scaling-online-without-the-hype-latest-trends-strategies-in-north-dakota/</t>
    </r>
  </si>
  <si>
    <t>Online  Assistant with Canvas Experience</t>
  </si>
  <si>
    <r>
      <rPr>
        <rFont val="Helvetica, Arial, sans-serif"/>
        <color rgb="FF1155CC"/>
        <u/>
      </rPr>
      <t>https://theeduassist.com/blog/how-to-design-a-life-health-insurance-course/</t>
    </r>
  </si>
  <si>
    <r>
      <rPr>
        <rFont val="Helvetica, Arial, sans-serif"/>
        <color rgb="FF1155CC"/>
        <u/>
      </rPr>
      <t>https://theeduassist.com/blog/build-profitable-kajabi-courses-in-canberra-with-instructional-designpart-1/</t>
    </r>
  </si>
  <si>
    <t>Create a homepage for my residential assisted living training program</t>
  </si>
  <si>
    <r>
      <rPr>
        <rFont val="Helvetica, Arial, sans-serif"/>
        <color rgb="FF1155CC"/>
        <u/>
      </rPr>
      <t>https://theeduassist.com/blog/leadership-training-program-design-in-2026-new-generation/</t>
    </r>
  </si>
  <si>
    <t>Content Refinement Specialist</t>
  </si>
  <si>
    <r>
      <rPr>
        <rFont val="Helvetica, Arial, sans-serif"/>
        <color rgb="FF1155CC"/>
        <u/>
      </rPr>
      <t>https://theeduassist.com/blog/webinar-to-online-course-a-complete-guide-for-florida-sales-accelerator-programs-in-the-us/</t>
    </r>
  </si>
  <si>
    <t>Kajabi  Content Developer (Instructional Designer + Full Kajabi Build) for Coaching Services</t>
  </si>
  <si>
    <t>https://lnkd.in/p/dsMH__na</t>
  </si>
  <si>
    <r>
      <rPr>
        <rFont val="Helvetica, Arial, sans-serif"/>
        <color rgb="FF1155CC"/>
        <u/>
      </rPr>
      <t>https://theeduassist.com/blog/high-impact-sales-training-slides-in-visual-storytelling-for-better-engagement/</t>
    </r>
  </si>
  <si>
    <r>
      <rPr>
        <rFont val="Helvetica, Arial, sans-serif"/>
        <color rgb="FF1155CC"/>
        <u/>
      </rPr>
      <t>https://theeduassist.com/blog/how-to-create-executive-assistant-elearning/</t>
    </r>
  </si>
  <si>
    <t>Instructional Designer for Thinkific</t>
  </si>
  <si>
    <t>Sales Funnel Creation for  Sales</t>
  </si>
  <si>
    <r>
      <rPr>
        <rFont val="Helvetica, Arial, sans-serif"/>
        <color rgb="FF1155CC"/>
        <u/>
      </rPr>
      <t>https://theeduassist.com/blog/how-to-design-interactive-learning-content-for-corporate-training-programs/</t>
    </r>
  </si>
  <si>
    <t>creator for weight loss</t>
  </si>
  <si>
    <r>
      <rPr>
        <rFont val="Helvetica, Arial, sans-serif"/>
        <color rgb="FF1155CC"/>
        <u/>
      </rPr>
      <t>https://theeduassist.com/blog/hire-an-expert-to-create-an-entrepreneurship-training-program-from-scratch/</t>
    </r>
  </si>
  <si>
    <t>The Tennis Blueprint: From chaos to clarity, one point at a time.</t>
  </si>
  <si>
    <r>
      <rPr>
        <rFont val="Helvetica, Arial, sans-serif"/>
        <color rgb="FF1155CC"/>
        <u/>
      </rPr>
      <t>https://theeduassist.com/blog/ultimate-guide-to-curriculum-design-for-supply-chain-courses/</t>
    </r>
  </si>
  <si>
    <t>Articulate 360 - E-learning Module Build</t>
  </si>
  <si>
    <r>
      <rPr>
        <rFont val="Helvetica, Arial, sans-serif"/>
        <color rgb="FF1155CC"/>
        <u/>
      </rPr>
      <t>https://theeduassist.com/blog/miami-elearning-services-learnworlds-course-design-made-easy/</t>
    </r>
  </si>
  <si>
    <t>Create a specialized profile</t>
  </si>
  <si>
    <r>
      <rPr>
        <rFont val="Helvetica, Arial, sans-serif"/>
        <color rgb="FF1155CC"/>
        <u/>
      </rPr>
      <t>https://theeduassist.com/blog/build-a-health-and-wealth-online-course-with-us-focused-content-expert/</t>
    </r>
  </si>
  <si>
    <r>
      <rPr>
        <rFont val="Helvetica, Arial, sans-serif"/>
        <color rgb="FF1155CC"/>
        <u/>
      </rPr>
      <t>https://theeduassist.com/blog/professional-kajabi-designers-in-perth-for-scalable-elearning/</t>
    </r>
  </si>
  <si>
    <r>
      <rPr>
        <rFont val="Helvetica, Arial, sans-serif"/>
        <color rgb="FF1155CC"/>
        <u/>
      </rPr>
      <t>https://theeduassist.com/blog/ultimate-guide-to-ai-content-automation-for-melbourne-course-creators/</t>
    </r>
  </si>
  <si>
    <r>
      <rPr>
        <rFont val="Helvetica, Arial, sans-serif"/>
        <color rgb="FF1155CC"/>
        <u/>
      </rPr>
      <t>https://theeduassist.com/blog/instructional-design-strategies-for-course-creation-for-real-estate-investors-in-new-york/</t>
    </r>
  </si>
  <si>
    <t>Upgrade Membership</t>
  </si>
  <si>
    <t>air3-link href</t>
  </si>
  <si>
    <r>
      <rPr>
        <rFont val="Helvetica, Arial, sans-serif"/>
        <color rgb="FF1155CC"/>
        <u/>
      </rPr>
      <t>https://theeduassist.com/blog/creating-interactive-elearning-videos-with-pre-recorded-voiceovers-a-guide-for-edtech-startups-in-new-york/</t>
    </r>
  </si>
  <si>
    <t>Course Creator /   for Community Platform</t>
  </si>
  <si>
    <t>Help Center / Support Documentation</t>
  </si>
  <si>
    <r>
      <rPr>
        <rFont val="Helvetica, Arial, sans-serif"/>
        <color rgb="FF1155CC"/>
        <u/>
      </rPr>
      <t>https://theeduassist.com/blog/busy-e-learning-teams-in-new-york-how-ai-video-creation-can-speed-up-their-training-module-production/</t>
    </r>
  </si>
  <si>
    <t>Trainer for Contract and Commercial Management Practitioner Course</t>
  </si>
  <si>
    <r>
      <rPr>
        <rFont val="Helvetica, Arial, sans-serif"/>
        <color rgb="FF1155CC"/>
        <u/>
      </rPr>
      <t>https://theeduassist.com/blog/the-ultimate-guide-to-ai-powered-course-visuals-for-educators/</t>
    </r>
  </si>
  <si>
    <t>Lead Course Architect &amp;  : AI &amp; Soft Skills for Public Accounting</t>
  </si>
  <si>
    <t>Experienced Articulate Storyline Developer to Enhance 10 Interactive Training Modules</t>
  </si>
  <si>
    <r>
      <rPr>
        <rFont val="Helvetica, Arial, sans-serif"/>
        <color rgb="FF1155CC"/>
        <u/>
      </rPr>
      <t>https://theeduassist.com/blog/how-to-choose-a-scorm-course-builder-that-works-with-any-lms-2026/</t>
    </r>
  </si>
  <si>
    <t>Course Creator for Systeme.io</t>
  </si>
  <si>
    <r>
      <rPr>
        <rFont val="Helvetica, Arial, sans-serif"/>
        <color rgb="FF1155CC"/>
        <u/>
      </rPr>
      <t>https://theeduassist.com/blog/free-moodle-installation-the-realities-of-self-hosting-your-lms/</t>
    </r>
  </si>
  <si>
    <t>Canvas   for CNA Course Development</t>
  </si>
  <si>
    <t>Tutorial Creation: How to Use Our Product</t>
  </si>
  <si>
    <r>
      <rPr>
        <rFont val="Helvetica, Arial, sans-serif"/>
        <color rgb="FF1155CC"/>
        <u/>
      </rPr>
      <t>https://theeduassist.com/blog/why-modern-edtech-still-fails-to-create-real-skill-transfer/</t>
    </r>
  </si>
  <si>
    <t>Seeking Expert Guidance for Online Course Creation ASAP</t>
  </si>
  <si>
    <t>Full-Time Graphic  for Educational Center</t>
  </si>
  <si>
    <r>
      <rPr>
        <rFont val="Helvetica, Arial, sans-serif"/>
        <color rgb="FF1155CC"/>
        <u/>
      </rPr>
      <t>https://theeduassist.com/blog/how-to-break-into-corporate-ld-in-2026-a-complete-guide-for-teachers/</t>
    </r>
  </si>
  <si>
    <t>Full eLearning Course Videos Graphics and Animations Creator (8-12 short videos total)</t>
  </si>
  <si>
    <r>
      <rPr>
        <rFont val="Helvetica, Arial, sans-serif"/>
        <color rgb="FF1155CC"/>
        <u/>
      </rPr>
      <t>https://theeduassist.com/blog/small-team-free-lms-smart-cost-saving-or-risky-shortcut/</t>
    </r>
  </si>
  <si>
    <t>Content Editing and  Specialist for Educational Resources</t>
  </si>
  <si>
    <r>
      <rPr>
        <rFont val="Helvetica, Arial, sans-serif"/>
        <color rgb="FF1155CC"/>
        <u/>
      </rPr>
      <t>https://theeduassist.com/blog/when-e-learning-feels-unrealistic-a-practical-fix-for-modern-workplaces-2026/</t>
    </r>
  </si>
  <si>
    <t>/Graphic</t>
  </si>
  <si>
    <t>Web Educational Video Course Creator</t>
  </si>
  <si>
    <r>
      <rPr>
        <rFont val="Helvetica, Arial, sans-serif"/>
        <color rgb="FF1155CC"/>
        <u/>
      </rPr>
      <t>https://theeduassist.com/uncategorized/why-early-grades-struggle-with-e-learning-the-k2-perspective/</t>
    </r>
  </si>
  <si>
    <t>Creative  to transform leadership development content into engaging slide decks &amp; 1-pagers</t>
  </si>
  <si>
    <r>
      <rPr>
        <rFont val="Helvetica, Arial, sans-serif"/>
        <color rgb="FF1155CC"/>
        <u/>
      </rPr>
      <t>https://theeduassist.com/blog/scorm-construction-courses-for-lms-compliance-made-simple-2026/</t>
    </r>
  </si>
  <si>
    <t>PHILIPPINES ONLY Freelance   (Corporate L&amp;D)</t>
  </si>
  <si>
    <t>ESL Lesson Plan Creator / Online English Curriculum Developer</t>
  </si>
  <si>
    <r>
      <rPr>
        <rFont val="Helvetica, Arial, sans-serif"/>
        <color rgb="FF1155CC"/>
        <u/>
      </rPr>
      <t>https://theeduassist.com/blog/practical-ai-learning-in-2026-how-to-build-real-world-skills-that-matter/</t>
    </r>
  </si>
  <si>
    <t>AI experts / Instructor / Course Creation</t>
  </si>
  <si>
    <r>
      <rPr>
        <rFont val="Helvetica, Arial, sans-serif"/>
        <color rgb="FF1155CC"/>
        <u/>
      </rPr>
      <t>https://theeduassist.com/blog/the-tool-trap-when-technology-overshadows-learning-strategy/</t>
    </r>
  </si>
  <si>
    <t>Curriculum Development for A320, A330, and B787 According to EASA 147 Standards</t>
  </si>
  <si>
    <t>Online Course Creator for CMake</t>
  </si>
  <si>
    <r>
      <rPr>
        <rFont val="Helvetica, Arial, sans-serif"/>
        <color rgb="FF1155CC"/>
        <u/>
      </rPr>
      <t>https://theeduassist.com/blog/ai-microlearning-the-ultimate-formula-for-corporate-training-2026/</t>
    </r>
  </si>
  <si>
    <r>
      <rPr>
        <rFont val="Helvetica, Arial, sans-serif"/>
        <color rgb="FF1155CC"/>
        <u/>
      </rPr>
      <t>https://theeduassist.com/blog/choosing-the-right-authoring-tool-affordable-alternatives-to-articulate-storyline/</t>
    </r>
  </si>
  <si>
    <t>Content Developer</t>
  </si>
  <si>
    <r>
      <rPr>
        <rFont val="Helvetica, Arial, sans-serif"/>
        <color rgb="FF1155CC"/>
        <u/>
      </rPr>
      <t>https://theeduassist.com/blog/instructional-design-checklist-make-your-online-courses-more-engaging/</t>
    </r>
  </si>
  <si>
    <t>Needed – Create Facilitator Manuals &amp; Slides for 15 Mental Health Workshops</t>
  </si>
  <si>
    <r>
      <rPr>
        <rFont val="Helvetica, Arial, sans-serif"/>
        <color rgb="FF1155CC"/>
        <u/>
      </rPr>
      <t>https://theeduassist.com/blog/training-coordination-made-easy-proven-strategies-for-hybrid-teams/</t>
    </r>
  </si>
  <si>
    <t>Learning /Author</t>
  </si>
  <si>
    <r>
      <rPr>
        <rFont val="Helvetica, Arial, sans-serif"/>
        <color rgb="FF1155CC"/>
        <u/>
      </rPr>
      <t>https://theeduassist.com/blog/beyond-gamification-how-to-make-interactive-learning-truly-effective/</t>
    </r>
  </si>
  <si>
    <t>Healthcare eLearning ID: 1-hr Dementia Care Course + Content System Build</t>
  </si>
  <si>
    <t>Skilled   / eLearning Developer Needed for Subcontracting</t>
  </si>
  <si>
    <r>
      <rPr>
        <rFont val="Helvetica, Arial, sans-serif"/>
        <color rgb="FF1155CC"/>
        <u/>
      </rPr>
      <t>https://theeduassist.com/blog/quest-3-for-sim-racing-can-it-be-made-reliable/</t>
    </r>
  </si>
  <si>
    <t>, Microlearning</t>
  </si>
  <si>
    <r>
      <rPr>
        <rFont val="Helvetica, Arial, sans-serif"/>
        <color rgb="FF1155CC"/>
        <u/>
      </rPr>
      <t>https://theeduassist.com/blog/how-to-overcome-lms-course-editing-restrictions-without-rebuilding-everything/</t>
    </r>
  </si>
  <si>
    <t>(Remote, USA Time Zones)</t>
  </si>
  <si>
    <r>
      <rPr>
        <rFont val="Helvetica, Arial, sans-serif"/>
        <color rgb="FF1155CC"/>
        <u/>
      </rPr>
      <t>https://theeduassist.com/blog/ai-driven-online-learning-from-content-creation-to-skill-mastery/</t>
    </r>
  </si>
  <si>
    <t>Canva Slide  for Core Knowledge Curriculum</t>
  </si>
  <si>
    <r>
      <rPr>
        <rFont val="Helvetica, Arial, sans-serif"/>
        <color rgb="FF1155CC"/>
        <u/>
      </rPr>
      <t>https://theeduassist.com/blog/elearning-2026-how-technology-is-reshaping-education/</t>
    </r>
  </si>
  <si>
    <t>Curriculum &amp;   – Public Speaking &amp; Debate</t>
  </si>
  <si>
    <r>
      <rPr>
        <rFont val="Helvetica, Arial, sans-serif"/>
        <color rgb="FF1155CC"/>
        <u/>
      </rPr>
      <t>https://theeduassist.com/blog/instructional-design-services-for-custom-elearning-development-better-learning-outcomes/</t>
    </r>
  </si>
  <si>
    <t>Elementary Curriculum Developer</t>
  </si>
  <si>
    <r>
      <rPr>
        <rFont val="Helvetica, Arial, sans-serif"/>
        <color rgb="FF1155CC"/>
        <u/>
      </rPr>
      <t>https://theeduassist.com/blog/kajabi-course-design-explained-how-to-create-online-course-in-2026/</t>
    </r>
  </si>
  <si>
    <t>eLearning  for High-Impact Training</t>
  </si>
  <si>
    <t>&amp; Strategy Partner: (Ergonomics Training Platform)</t>
  </si>
  <si>
    <r>
      <rPr>
        <rFont val="Helvetica, Arial, sans-serif"/>
        <color rgb="FF1155CC"/>
        <u/>
      </rPr>
      <t>https://theeduassist.com/blog/why-learning-is-the-strongest-skill-you-can-build/</t>
    </r>
  </si>
  <si>
    <t>(e-learning, sports science, course )</t>
  </si>
  <si>
    <r>
      <rPr>
        <rFont val="Helvetica, Arial, sans-serif"/>
        <color rgb="FF1155CC"/>
        <u/>
      </rPr>
      <t>https://theeduassist.com/blog/the-essential-guide-to-ai-generated-course-quality-2026/</t>
    </r>
  </si>
  <si>
    <t>eLearning Curriculum Developer – Child Abuse Charity - Prevention Training for Teachers</t>
  </si>
  <si>
    <r>
      <rPr>
        <rFont val="Helvetica, Arial, sans-serif"/>
        <color rgb="FF1155CC"/>
        <u/>
      </rPr>
      <t>https://theeduassist.com/blog/why-kajabi-works-better-than-multiple-tools-for-coaching-businesses/</t>
    </r>
  </si>
  <si>
    <t xml:space="preserve">The Ultimate 6-Step Kajabi Blueprint for Building a Leadership Training Program in Florida
</t>
  </si>
  <si>
    <t>for ongoing project work</t>
  </si>
  <si>
    <r>
      <rPr>
        <rFont val="Helvetica, Arial, sans-serif"/>
        <color rgb="FF1155CC"/>
        <u/>
      </rPr>
      <t>https://theeduassist.com/blog/what-is-a-curriculum-development-centre-a-complete-explanation/</t>
    </r>
  </si>
  <si>
    <r>
      <rPr>
        <rFont val="Helvetica, Arial, sans-serif"/>
        <color rgb="FF1155CC"/>
        <u/>
      </rPr>
      <t>https://theeduassist.com/blog/what-are-terminal-learning-objectives-a-practical-guide-for-training-2026/</t>
    </r>
  </si>
  <si>
    <r>
      <rPr>
        <rFont val="Helvetica, Arial, sans-serif"/>
        <color rgb="FF1155CC"/>
        <u/>
      </rPr>
      <t>https://theeduassist.com/blog/a-practical-guide-to-planning-and-development-training-for-modern-workforces/</t>
    </r>
  </si>
  <si>
    <t>https://www.theeduassist.com/blog/create-leadership-training-program-in-florida-kajabi-2026/</t>
  </si>
  <si>
    <r>
      <rPr>
        <rFont val="Helvetica, Arial, sans-serif"/>
        <color rgb="FF1155CC"/>
        <u/>
      </rPr>
      <t>https://theeduassist.com/blog/continuing-education-creation-how-to-develop-effective-programs-for-professionals-2026/</t>
    </r>
  </si>
  <si>
    <r>
      <rPr>
        <rFont val="Helvetica, Arial, sans-serif"/>
        <color rgb="FF1155CC"/>
        <u/>
      </rPr>
      <t>https://theeduassist.com/blog/complete-guide-to-saas-curriculum-development-and-training-best-practices/</t>
    </r>
  </si>
  <si>
    <r>
      <rPr>
        <rFont val="Helvetica, Arial, sans-serif"/>
        <color rgb="FF1155CC"/>
        <u/>
      </rPr>
      <t>https://theeduassist.com/blog/time-management-and-productivity-skills-students-can-master-2025/</t>
    </r>
  </si>
  <si>
    <r>
      <rPr>
        <rFont val="Helvetica, Arial, sans-serif"/>
        <color rgb="FF1155CC"/>
        <u/>
      </rPr>
      <t>https://theeduassist.com/blog/ai-customized-safety-training/</t>
    </r>
  </si>
  <si>
    <r>
      <rPr>
        <rFont val="Helvetica, Arial, sans-serif"/>
        <color rgb="FF1155CC"/>
        <u/>
      </rPr>
      <t>https://theeduassist.com/blog/__trashed/</t>
    </r>
  </si>
  <si>
    <t>Why Businesses Outsource Kajabi Builds Instead of Doing It Themselves?</t>
  </si>
  <si>
    <r>
      <rPr>
        <rFont val="Helvetica, Arial, sans-serif"/>
        <color rgb="FF1155CC"/>
        <u/>
      </rPr>
      <t>https://theeduassist.com/blog/why-learners-skip-pop-ups-and-how-better-design-changes-that/</t>
    </r>
  </si>
  <si>
    <t>The Skills Every Course Builder Must Have in 2025</t>
  </si>
  <si>
    <r>
      <rPr>
        <rFont val="Helvetica, Arial, sans-serif"/>
        <color rgb="FF1155CC"/>
        <u/>
      </rPr>
      <t>https://theeduassist.com/blog/moocs-and-it-education-a-practical-guide-for-learners-in-2026/</t>
    </r>
  </si>
  <si>
    <t>How AI Video + Professional Workbooks Can Transform Learning in 15 Days</t>
  </si>
  <si>
    <r>
      <rPr>
        <rFont val="Helvetica, Arial, sans-serif"/>
        <color rgb="FF1155CC"/>
        <u/>
      </rPr>
      <t>https://theeduassist.com/blog/how-to-apply-seta-standards-in-digital-and-blended-learning-environments/</t>
    </r>
  </si>
  <si>
    <t>Thinkific Setup Mistakes That Kill Student Engagement</t>
  </si>
  <si>
    <t>How Thoughtful Kajabi Design Improves Learner Engagement</t>
  </si>
  <si>
    <r>
      <rPr>
        <rFont val="Helvetica, Arial, sans-serif"/>
        <color rgb="FF1155CC"/>
        <u/>
      </rPr>
      <t>https://theeduassist.com/blog/education-is-the-key-of-success-its-future-2026/</t>
    </r>
  </si>
  <si>
    <t>AI Training Videos Are Empowering HR Teams for Success</t>
  </si>
  <si>
    <r>
      <rPr>
        <rFont val="Helvetica, Arial, sans-serif"/>
        <color rgb="FF1155CC"/>
        <u/>
      </rPr>
      <t>https://theeduassist.com/blog/gamification-2026-how-to-boost-engagement-learning-and-productivity/</t>
    </r>
  </si>
  <si>
    <t>Why Workbooks Matter Even in Digital Learning</t>
  </si>
  <si>
    <r>
      <rPr>
        <rFont val="Helvetica, Arial, sans-serif"/>
        <color rgb="FF1155CC"/>
        <u/>
      </rPr>
      <t>https://theeduassist.com/blog/learning-strategies/</t>
    </r>
  </si>
  <si>
    <t>Why Great eLearning Content Fails Without the Right Structure?</t>
  </si>
  <si>
    <t>corporate upskilling and employee training</t>
  </si>
  <si>
    <r>
      <rPr>
        <rFont val="Helvetica, Arial, sans-serif"/>
        <color rgb="FF1155CC"/>
        <u/>
      </rPr>
      <t>https://theeduassist.com/blog/how-to-promote-your-online-course-by-using-teachability-principles-2026/</t>
    </r>
  </si>
  <si>
    <t>Micro-Interactions in Learning: The Secret to Engagement”:</t>
  </si>
  <si>
    <r>
      <rPr>
        <rFont val="Helvetica, Arial, sans-serif"/>
        <color rgb="FF1155CC"/>
        <u/>
      </rPr>
      <t>https://theeduassist.com/blog/teachability/</t>
    </r>
  </si>
  <si>
    <t>The 3 Process Training Areas No Business Can Ignore</t>
  </si>
  <si>
    <r>
      <rPr>
        <rFont val="Helvetica, Arial, sans-serif"/>
        <color rgb="FF1155CC"/>
        <u/>
      </rPr>
      <t>https://theeduassist.com/blog/go-high-level-for-education-businesses-what-actually-works/</t>
    </r>
  </si>
  <si>
    <t>Kajabi Experts Are in High Demand for 30-Day Programs</t>
  </si>
  <si>
    <t>When Training Gets Complicated, Curriculum Design Becomes a Competitive Advantage</t>
  </si>
  <si>
    <r>
      <rPr>
        <rFont val="Helvetica, Arial, sans-serif"/>
        <color rgb="FF1155CC"/>
        <u/>
      </rPr>
      <t>https://theeduassist.com/blog/what-is-ferpa/</t>
    </r>
  </si>
  <si>
    <t>How to Turn Hours of Training into Just Minutes of Learning That Actually Sticks</t>
  </si>
  <si>
    <r>
      <rPr>
        <rFont val="Helvetica, Arial, sans-serif"/>
        <color rgb="FF1155CC"/>
        <u/>
      </rPr>
      <t>https://theeduassist.com/blog/personal-learning-environment/</t>
    </r>
  </si>
  <si>
    <r>
      <rPr>
        <rFont val="Helvetica, Arial, sans-serif"/>
        <color rgb="FF1155CC"/>
        <u/>
      </rPr>
      <t>https://theeduassist.com/blog/strategic-digital-product-architecture-for-wealth-systems-a-simple-guide/</t>
    </r>
  </si>
  <si>
    <r>
      <rPr>
        <rFont val="Helvetica, Arial, sans-serif"/>
        <color rgb="FF1155CC"/>
        <u/>
      </rPr>
      <t>https://theeduassist.com/blog/udemy-made-simple-how-the-platform-works-for-learners-and-instructors/</t>
    </r>
  </si>
  <si>
    <t>https://www.theeduassist.com/blog/6-critical-reasons-leadership-training-failshow-to-fix-them-fast/</t>
  </si>
  <si>
    <r>
      <rPr>
        <rFont val="Helvetica, Arial, sans-serif"/>
        <color rgb="FF1155CC"/>
        <u/>
      </rPr>
      <t>https://theeduassist.com/blog/thinkific-course-creation-and-lms-management-how-to-create-online-courses-2026/</t>
    </r>
  </si>
  <si>
    <r>
      <rPr>
        <rFont val="Helvetica, Arial, sans-serif"/>
        <color rgb="FF1155CC"/>
        <u/>
      </rPr>
      <t>https://theeduassist.com/blog/instructional-design-in-action-practical-solutions-for-learner-problems/</t>
    </r>
  </si>
  <si>
    <r>
      <rPr>
        <rFont val="Helvetica, Arial, sans-serif"/>
        <color rgb="FF1155CC"/>
        <u/>
      </rPr>
      <t>https://theeduassist.com/blog/instructional-design-made-simple-with-synthesia-videos-and-indesign-workbooks/</t>
    </r>
  </si>
  <si>
    <r>
      <rPr>
        <rFont val="Helvetica, Arial, sans-serif"/>
        <color rgb="FF1155CC"/>
        <u/>
      </rPr>
      <t>https://theeduassist.com/blog/a-practical-2026-guide-in-using-skool-for-real-estate-lending-sales-training/</t>
    </r>
  </si>
  <si>
    <r>
      <rPr>
        <rFont val="Helvetica, Arial, sans-serif"/>
        <color rgb="FF1155CC"/>
        <u/>
      </rPr>
      <t>https://theeduassist.com/blog/ai-insights-powering-skills-based-learning-and-professional-growth-in-2026/</t>
    </r>
  </si>
  <si>
    <r>
      <rPr>
        <rFont val="Helvetica, Arial, sans-serif"/>
        <color rgb="FF1155CC"/>
        <u/>
      </rPr>
      <t>https://theeduassist.com/blog/why-human-error-is-the-leading-cause-of-truck-accidents-and-how-to-prevent-it/</t>
    </r>
  </si>
  <si>
    <r>
      <rPr>
        <rFont val="Helvetica, Arial, sans-serif"/>
        <color rgb="FF1155CC"/>
        <u/>
      </rPr>
      <t>https://theeduassist.com/blog/what-is-technical-proficiency/</t>
    </r>
  </si>
  <si>
    <t>https://lnkd.in/p/dYvFCNUh</t>
  </si>
  <si>
    <t>Pages</t>
  </si>
  <si>
    <t>https://theeduassist.com/</t>
  </si>
  <si>
    <r>
      <rPr>
        <rFont val="Helvetica, Arial, sans-serif"/>
        <color rgb="FF1155CC"/>
        <u/>
      </rPr>
      <t>https://theeduassist.com/kajabi-funnel-setup-services/</t>
    </r>
  </si>
  <si>
    <r>
      <rPr>
        <rFont val="Helvetica, Arial, sans-serif"/>
        <color rgb="FF1155CC"/>
        <u/>
      </rPr>
      <t>https://theeduassist.com/kajabi-course-setup-services/</t>
    </r>
  </si>
  <si>
    <r>
      <rPr>
        <rFont val="Helvetica, Arial, sans-serif"/>
        <color rgb="FF1155CC"/>
        <u/>
      </rPr>
      <t>https://theeduassist.com/kajabi-course-upload-services/</t>
    </r>
  </si>
  <si>
    <r>
      <rPr>
        <rFont val="Helvetica, Arial, sans-serif"/>
        <color rgb="FF1155CC"/>
        <u/>
      </rPr>
      <t>https://theeduassist.com/kajabi-services/</t>
    </r>
  </si>
  <si>
    <r>
      <rPr>
        <rFont val="Helvetica, Arial, sans-serif"/>
        <color rgb="FF1155CC"/>
        <u/>
      </rPr>
      <t>https://theeduassist.com/kajabi-migration-services/</t>
    </r>
  </si>
  <si>
    <r>
      <rPr>
        <rFont val="Helvetica, Arial, sans-serif"/>
        <color rgb="FF1155CC"/>
        <u/>
      </rPr>
      <t>https://theeduassist.com/kajabi-virtual-assistant-services/</t>
    </r>
  </si>
  <si>
    <r>
      <rPr>
        <rFont val="Helvetica, Arial, sans-serif"/>
        <color rgb="FF1155CC"/>
        <u/>
      </rPr>
      <t>https://theeduassist.com/contact-us/</t>
    </r>
  </si>
  <si>
    <r>
      <rPr>
        <rFont val="Helvetica, Arial, sans-serif"/>
        <color rgb="FF1155CC"/>
        <u/>
      </rPr>
      <t>https://theeduassist.com/about-us/</t>
    </r>
  </si>
  <si>
    <r>
      <rPr>
        <rFont val="Helvetica, Arial, sans-serif"/>
        <color rgb="FF1155CC"/>
        <u/>
      </rPr>
      <t>https://theeduassist.com/franchise-training/</t>
    </r>
  </si>
  <si>
    <t>https://www.theeduassist.com/blog/powerful-executive-assistant-training-review-that-actually-improves-results/</t>
  </si>
  <si>
    <r>
      <rPr>
        <rFont val="Helvetica, Arial, sans-serif"/>
        <color rgb="FF1155CC"/>
        <u/>
      </rPr>
      <t>https://theeduassist.com/sales-training/</t>
    </r>
  </si>
  <si>
    <r>
      <rPr>
        <rFont val="Helvetica, Arial, sans-serif"/>
        <color rgb="FF1155CC"/>
        <u/>
      </rPr>
      <t>https://theeduassist.com/terms-conditions/</t>
    </r>
  </si>
  <si>
    <r>
      <rPr>
        <rFont val="Helvetica, Arial, sans-serif"/>
        <color rgb="FF1155CC"/>
        <u/>
      </rPr>
      <t>https://theeduassist.com/customer-service-training/</t>
    </r>
  </si>
  <si>
    <r>
      <rPr>
        <rFont val="Helvetica, Arial, sans-serif"/>
        <color rgb="FF1155CC"/>
        <u/>
      </rPr>
      <t>https://theeduassist.com/training-solutions/</t>
    </r>
  </si>
  <si>
    <r>
      <rPr>
        <rFont val="Helvetica, Arial, sans-serif"/>
        <color rgb="FF1155CC"/>
        <u/>
      </rPr>
      <t>https://theeduassist.com/field-frontline-staff-training/</t>
    </r>
  </si>
  <si>
    <r>
      <rPr>
        <rFont val="Helvetica, Arial, sans-serif"/>
        <color rgb="FF1155CC"/>
        <u/>
      </rPr>
      <t>https://theeduassist.com/scenario-based-learning/</t>
    </r>
  </si>
  <si>
    <t>https://lnkd.in/p/dbaNJD_z</t>
  </si>
  <si>
    <r>
      <rPr>
        <rFont val="Helvetica, Arial, sans-serif"/>
        <color rgb="FF1155CC"/>
        <u/>
      </rPr>
      <t>https://theeduassist.com/off-the-shelf-elearning/</t>
    </r>
  </si>
  <si>
    <r>
      <rPr>
        <rFont val="Helvetica, Arial, sans-serif"/>
        <color rgb="FF1155CC"/>
        <u/>
      </rPr>
      <t>https://theeduassist.com/mobile-learning-solutions/</t>
    </r>
  </si>
  <si>
    <r>
      <rPr>
        <rFont val="Helvetica, Arial, sans-serif"/>
        <color rgb="FF1155CC"/>
        <u/>
      </rPr>
      <t>https://theeduassist.com/microlearning-microsimulations/</t>
    </r>
  </si>
  <si>
    <r>
      <rPr>
        <rFont val="Helvetica, Arial, sans-serif"/>
        <color rgb="FF1155CC"/>
        <u/>
      </rPr>
      <t>https://theeduassist.com/ld-consulting-advisory/</t>
    </r>
  </si>
  <si>
    <r>
      <rPr>
        <rFont val="Helvetica, Arial, sans-serif"/>
        <color rgb="FF1155CC"/>
        <u/>
      </rPr>
      <t>https://theeduassist.com/instructional-ui-ux-design/</t>
    </r>
  </si>
  <si>
    <r>
      <rPr>
        <rFont val="Helvetica, Arial, sans-serif"/>
        <color rgb="FF1155CC"/>
        <u/>
      </rPr>
      <t>https://theeduassist.com/elearninglocalization-services/</t>
    </r>
  </si>
  <si>
    <r>
      <rPr>
        <rFont val="Helvetica, Arial, sans-serif"/>
        <color rgb="FF1155CC"/>
        <u/>
      </rPr>
      <t>https://theeduassist.com/k-12-education-services/</t>
    </r>
  </si>
  <si>
    <r>
      <rPr>
        <rFont val="Helvetica, Arial, sans-serif"/>
        <color rgb="FF1155CC"/>
        <u/>
      </rPr>
      <t>https://theeduassist.com/gamified-learning/</t>
    </r>
  </si>
  <si>
    <r>
      <rPr>
        <rFont val="Helvetica, Arial, sans-serif"/>
        <color rgb="FF1155CC"/>
        <u/>
      </rPr>
      <t>https://theeduassist.com/custom-elearning-content-development/</t>
    </r>
  </si>
  <si>
    <r>
      <rPr>
        <rFont val="Helvetica, Arial, sans-serif"/>
        <color rgb="FF1155CC"/>
        <u/>
      </rPr>
      <t>https://theeduassist.com/dashboard-and-analytics/</t>
    </r>
  </si>
  <si>
    <r>
      <rPr>
        <rFont val="Helvetica, Arial, sans-serif"/>
        <color rgb="FF1155CC"/>
        <u/>
      </rPr>
      <t>https://theeduassist.com/ai-powered-elearning/</t>
    </r>
  </si>
  <si>
    <r>
      <rPr>
        <rFont val="Helvetica, Arial, sans-serif"/>
        <color rgb="FF1155CC"/>
        <u/>
      </rPr>
      <t>https://theeduassist.com/rapid-elearning-development-services/</t>
    </r>
  </si>
  <si>
    <r>
      <rPr>
        <rFont val="Helvetica, Arial, sans-serif"/>
        <color rgb="FF1155CC"/>
        <u/>
      </rPr>
      <t>https://theeduassist.com/ar-vr-solutions/</t>
    </r>
  </si>
  <si>
    <r>
      <rPr>
        <rFont val="Helvetica, Arial, sans-serif"/>
        <color rgb="FF1155CC"/>
        <u/>
      </rPr>
      <t>https://theeduassist.com/privacy-policy-2/</t>
    </r>
  </si>
  <si>
    <r>
      <rPr>
        <rFont val="Helvetica, Arial, sans-serif"/>
        <color rgb="FF1155CC"/>
        <u/>
      </rPr>
      <t>https://theeduassist.com/ebook-services/</t>
    </r>
  </si>
  <si>
    <r>
      <rPr>
        <rFont val="Helvetica, Arial, sans-serif"/>
        <color rgb="FF1155CC"/>
        <u/>
      </rPr>
      <t>https://theeduassist.com/truck-driver-training-canada-usa/</t>
    </r>
  </si>
  <si>
    <r>
      <rPr>
        <rFont val="Helvetica, Arial, sans-serif"/>
        <color rgb="FF1155CC"/>
        <u/>
      </rPr>
      <t>https://theeduassist.com/soft-skills-training/</t>
    </r>
  </si>
  <si>
    <r>
      <rPr>
        <rFont val="Helvetica, Arial, sans-serif"/>
        <color rgb="FF1155CC"/>
        <u/>
      </rPr>
      <t>https://theeduassist.com/product-training/</t>
    </r>
  </si>
  <si>
    <t xml:space="preserve">The Ultimate Guide to Launching a 6-Week Online Course on New LMS in Tasmania
</t>
  </si>
  <si>
    <r>
      <rPr>
        <rFont val="Helvetica, Arial, sans-serif"/>
        <color rgb="FF1155CC"/>
        <u/>
      </rPr>
      <t>https://theeduassist.com/professional-skills-training/</t>
    </r>
  </si>
  <si>
    <r>
      <rPr>
        <rFont val="Helvetica, Arial, sans-serif"/>
        <color rgb="FF1155CC"/>
        <u/>
      </rPr>
      <t>https://theeduassist.com/leadership-training/</t>
    </r>
  </si>
  <si>
    <r>
      <rPr>
        <rFont val="Helvetica, Arial, sans-serif"/>
        <color rgb="FF1155CC"/>
        <u/>
      </rPr>
      <t>https://theeduassist.com/induction-onboarding-training/</t>
    </r>
  </si>
  <si>
    <t>https://www.theeduassist.com/blog/launch-6-week-online-course-on-new-lms-in-tasmania/</t>
  </si>
  <si>
    <r>
      <rPr>
        <rFont val="Helvetica, Arial, sans-serif"/>
        <color rgb="FF1155CC"/>
        <u/>
      </rPr>
      <t>https://theeduassist.com/lms-integration-migration-services/</t>
    </r>
  </si>
  <si>
    <r>
      <rPr>
        <rFont val="Helvetica, Arial, sans-serif"/>
        <color rgb="FF1155CC"/>
        <u/>
      </rPr>
      <t>https://theeduassist.com/audio-video-production-for-elearning/</t>
    </r>
  </si>
  <si>
    <r>
      <rPr>
        <rFont val="Helvetica, Arial, sans-serif"/>
        <color rgb="FF1155CC"/>
        <u/>
      </rPr>
      <t>https://theeduassist.com/legacy-content-conversion/</t>
    </r>
  </si>
  <si>
    <r>
      <rPr>
        <rFont val="Helvetica, Arial, sans-serif"/>
        <color rgb="FF1155CC"/>
        <u/>
      </rPr>
      <t>https://theeduassist.com/services/</t>
    </r>
  </si>
  <si>
    <r>
      <rPr>
        <rFont val="Helvetica, Arial, sans-serif"/>
        <color rgb="FF1155CC"/>
        <u/>
      </rPr>
      <t>https://theeduassist.com/case-studies-1/</t>
    </r>
  </si>
  <si>
    <r>
      <rPr>
        <rFont val="Helvetica, Arial, sans-serif"/>
        <color rgb="FF1155CC"/>
        <u/>
      </rPr>
      <t>https://theeduassist.com/case-studies-3/</t>
    </r>
  </si>
  <si>
    <r>
      <rPr>
        <rFont val="Helvetica, Arial, sans-serif"/>
        <color rgb="FF1155CC"/>
        <u/>
      </rPr>
      <t>https://theeduassist.com/case-studies-2/</t>
    </r>
  </si>
  <si>
    <r>
      <rPr>
        <rFont val="Helvetica, Arial, sans-serif"/>
        <color rgb="FF1155CC"/>
        <u/>
      </rPr>
      <t>https://theeduassist.com/course-details/</t>
    </r>
  </si>
  <si>
    <r>
      <rPr>
        <rFont val="Helvetica, Arial, sans-serif"/>
        <color rgb="FF1155CC"/>
        <u/>
      </rPr>
      <t>https://theeduassist.com/career/</t>
    </r>
  </si>
  <si>
    <t>https://lnkd.in/p/dyzwTGj6</t>
  </si>
  <si>
    <r>
      <rPr>
        <rFont val="Helvetica, Arial, sans-serif"/>
        <color rgb="FF1155CC"/>
        <u/>
      </rPr>
      <t>https://theeduassist.com/job-openings/</t>
    </r>
  </si>
  <si>
    <r>
      <rPr>
        <rFont val="Helvetica, Arial, sans-serif"/>
        <color rgb="FF1155CC"/>
        <u/>
      </rPr>
      <t>https://theeduassist.com/ai-answers/</t>
    </r>
  </si>
  <si>
    <t>Jobs openings</t>
  </si>
  <si>
    <r>
      <rPr>
        <rFont val="Helvetica, Arial, sans-serif"/>
        <color rgb="FF1155CC"/>
        <u/>
      </rPr>
      <t>https://theeduassist.com/jobs/lead-generation-internfresh-grads-unpaid/</t>
    </r>
  </si>
  <si>
    <r>
      <rPr>
        <rFont val="Helvetica, Arial, sans-serif"/>
        <color rgb="FF1155CC"/>
        <u/>
      </rPr>
      <t>https://theeduassist.com/jobs/email-marketing-internfresh-grads-remote-unpaid/</t>
    </r>
  </si>
  <si>
    <t>Mailpoet pages</t>
  </si>
  <si>
    <r>
      <rPr>
        <rFont val="Helvetica, Arial, sans-serif"/>
        <color rgb="FF1155CC"/>
        <u/>
      </rPr>
      <t>https://theeduassist.com/?mailpoet_page=subscriptions</t>
    </r>
  </si>
  <si>
    <r>
      <rPr>
        <rFont val="Helvetica, Arial, sans-serif"/>
        <color rgb="FF1155CC"/>
        <u/>
      </rPr>
      <t>https://theeduassist.com/?mailpoet_page=captcha</t>
    </r>
  </si>
  <si>
    <t xml:space="preserve">How to Create Engaging Video Seminars on Spotlightr (step-by-step Guide)
</t>
  </si>
  <si>
    <t>Tag</t>
  </si>
  <si>
    <r>
      <rPr>
        <rFont val="Helvetica, Arial, sans-serif"/>
        <color rgb="FF1155CC"/>
        <u/>
      </rPr>
      <t>https://theeduassist.com/tag/indesign/</t>
    </r>
  </si>
  <si>
    <r>
      <rPr>
        <rFont val="Helvetica, Arial, sans-serif"/>
        <color rgb="FF1155CC"/>
        <u/>
      </rPr>
      <t>https://theeduassist.com/tag/instructional-design/</t>
    </r>
  </si>
  <si>
    <t>https://www.theeduassist.com/blog/how-to-create-engaging-video-seminars-on-spotlightr-step-by-step-guide/</t>
  </si>
  <si>
    <r>
      <rPr>
        <rFont val="Helvetica, Arial, sans-serif"/>
        <color rgb="FF1155CC"/>
        <u/>
      </rPr>
      <t>https://theeduassist.com/tag/elearning/</t>
    </r>
  </si>
  <si>
    <r>
      <rPr>
        <rFont val="Helvetica, Arial, sans-serif"/>
        <color rgb="FF1155CC"/>
        <u/>
      </rPr>
      <t>https://theeduassist.com/tag/online-course/</t>
    </r>
  </si>
  <si>
    <r>
      <rPr>
        <rFont val="Helvetica, Arial, sans-serif"/>
        <color rgb="FF1155CC"/>
        <u/>
      </rPr>
      <t>https://theeduassist.com/tag/edtech/</t>
    </r>
  </si>
  <si>
    <r>
      <rPr>
        <rFont val="Helvetica, Arial, sans-serif"/>
        <color rgb="FF1155CC"/>
        <u/>
      </rPr>
      <t>https://theeduassist.com/tag/trainingskills/</t>
    </r>
  </si>
  <si>
    <r>
      <rPr>
        <rFont val="Helvetica, Arial, sans-serif"/>
        <color rgb="FF1155CC"/>
        <u/>
      </rPr>
      <t>https://theeduassist.com/tag/thinkific/</t>
    </r>
  </si>
  <si>
    <r>
      <rPr>
        <rFont val="Helvetica, Arial, sans-serif"/>
        <color rgb="FF1155CC"/>
        <u/>
      </rPr>
      <t>https://theeduassist.com/tag/lms/</t>
    </r>
  </si>
  <si>
    <r>
      <rPr>
        <rFont val="Helvetica, Arial, sans-serif"/>
        <color rgb="FF1155CC"/>
        <u/>
      </rPr>
      <t>https://theeduassist.com/tag/kajabi/</t>
    </r>
  </si>
  <si>
    <r>
      <rPr>
        <rFont val="Helvetica, Arial, sans-serif"/>
        <color rgb="FF1155CC"/>
        <u/>
      </rPr>
      <t>https://theeduassist.com/tag/ai-learning/</t>
    </r>
  </si>
  <si>
    <r>
      <rPr>
        <rFont val="Helvetica, Arial, sans-serif"/>
        <color rgb="FF1155CC"/>
        <u/>
      </rPr>
      <t>https://theeduassist.com/tag/digital-learning/</t>
    </r>
  </si>
  <si>
    <r>
      <rPr>
        <rFont val="Helvetica, Arial, sans-serif"/>
        <color rgb="FF1155CC"/>
        <u/>
      </rPr>
      <t>https://theeduassist.com/tag/digital-product/</t>
    </r>
  </si>
  <si>
    <r>
      <rPr>
        <rFont val="Helvetica, Arial, sans-serif"/>
        <color rgb="FF1155CC"/>
        <u/>
      </rPr>
      <t>https://theeduassist.com/tag/skool/</t>
    </r>
  </si>
  <si>
    <r>
      <rPr>
        <rFont val="Helvetica, Arial, sans-serif"/>
        <color rgb="FF1155CC"/>
        <u/>
      </rPr>
      <t>https://theeduassist.com/tag/uiux/</t>
    </r>
  </si>
  <si>
    <r>
      <rPr>
        <rFont val="Helvetica, Arial, sans-serif"/>
        <color rgb="FF1155CC"/>
        <u/>
      </rPr>
      <t>https://theeduassist.com/tag/pop-ups/</t>
    </r>
  </si>
  <si>
    <r>
      <rPr>
        <rFont val="Helvetica, Arial, sans-serif"/>
        <color rgb="FF1155CC"/>
        <u/>
      </rPr>
      <t>https://theeduassist.com/tag/seta/</t>
    </r>
  </si>
  <si>
    <r>
      <rPr>
        <rFont val="Helvetica, Arial, sans-serif"/>
        <color rgb="FF1155CC"/>
        <u/>
      </rPr>
      <t>https://theeduassist.com/tag/moocs/</t>
    </r>
  </si>
  <si>
    <r>
      <rPr>
        <rFont val="Helvetica, Arial, sans-serif"/>
        <color rgb="FF1155CC"/>
        <u/>
      </rPr>
      <t>https://theeduassist.com/tag/udemy/</t>
    </r>
  </si>
  <si>
    <r>
      <rPr>
        <rFont val="Helvetica, Arial, sans-serif"/>
        <color rgb="FF1155CC"/>
        <u/>
      </rPr>
      <t>https://theeduassist.com/tag/learning-strategies/</t>
    </r>
  </si>
  <si>
    <r>
      <rPr>
        <rFont val="Helvetica, Arial, sans-serif"/>
        <color rgb="FF1155CC"/>
        <u/>
      </rPr>
      <t>https://theeduassist.com/tag/gamifications/</t>
    </r>
  </si>
  <si>
    <r>
      <rPr>
        <rFont val="Helvetica, Arial, sans-serif"/>
        <color rgb="FF1155CC"/>
        <u/>
      </rPr>
      <t>https://theeduassist.com/tag/online-couurse/</t>
    </r>
  </si>
  <si>
    <t>https://www.theeduassist.com/blog/internal-academy-software-features-2026/</t>
  </si>
  <si>
    <r>
      <rPr>
        <rFont val="Helvetica, Arial, sans-serif"/>
        <color rgb="FF1155CC"/>
        <u/>
      </rPr>
      <t>https://theeduassist.com/tag/ai-courses/</t>
    </r>
  </si>
  <si>
    <r>
      <rPr>
        <rFont val="Helvetica, Arial, sans-serif"/>
        <color rgb="FF1155CC"/>
        <u/>
      </rPr>
      <t>https://theeduassist.com/tag/ai/</t>
    </r>
  </si>
  <si>
    <r>
      <rPr>
        <rFont val="Helvetica, Arial, sans-serif"/>
        <color rgb="FF1155CC"/>
        <u/>
      </rPr>
      <t>https://theeduassist.com/tag/ar-vr/</t>
    </r>
  </si>
  <si>
    <r>
      <rPr>
        <rFont val="Helvetica, Arial, sans-serif"/>
        <color rgb="FF1155CC"/>
        <u/>
      </rPr>
      <t>https://theeduassist.com/tag/ghl/</t>
    </r>
  </si>
  <si>
    <r>
      <rPr>
        <rFont val="Helvetica, Arial, sans-serif"/>
        <color rgb="FF1155CC"/>
        <u/>
      </rPr>
      <t>https://theeduassist.com/tag/instructional-designer/</t>
    </r>
  </si>
  <si>
    <r>
      <rPr>
        <rFont val="Helvetica, Arial, sans-serif"/>
        <color rgb="FF1155CC"/>
        <u/>
      </rPr>
      <t>https://theeduassist.com/tag/elearning2026/</t>
    </r>
  </si>
  <si>
    <r>
      <rPr>
        <rFont val="Helvetica, Arial, sans-serif"/>
        <color rgb="FF1155CC"/>
        <u/>
      </rPr>
      <t>https://theeduassist.com/tag/microlearning/</t>
    </r>
  </si>
  <si>
    <r>
      <rPr>
        <rFont val="Helvetica, Arial, sans-serif"/>
        <color rgb="FF1155CC"/>
        <u/>
      </rPr>
      <t>https://theeduassist.com/tag/onlinecourses/</t>
    </r>
  </si>
  <si>
    <r>
      <rPr>
        <rFont val="Helvetica, Arial, sans-serif"/>
        <color rgb="FF1155CC"/>
        <u/>
      </rPr>
      <t>https://theeduassist.com/tag/digital-course/</t>
    </r>
  </si>
  <si>
    <r>
      <rPr>
        <rFont val="Helvetica, Arial, sans-serif"/>
        <color rgb="FF1155CC"/>
        <u/>
      </rPr>
      <t>https://theeduassist.com/tag/scrom/</t>
    </r>
  </si>
  <si>
    <r>
      <rPr>
        <rFont val="Helvetica, Arial, sans-serif"/>
        <color rgb="FF1155CC"/>
        <u/>
      </rPr>
      <t>https://theeduassist.com/tag/tools/</t>
    </r>
  </si>
  <si>
    <r>
      <rPr>
        <rFont val="Helvetica, Arial, sans-serif"/>
        <color rgb="FF1155CC"/>
        <u/>
      </rPr>
      <t>https://theeduassist.com/tag/coordination/</t>
    </r>
  </si>
  <si>
    <r>
      <rPr>
        <rFont val="Helvetica, Arial, sans-serif"/>
        <color rgb="FF1155CC"/>
        <u/>
      </rPr>
      <t>https://theeduassist.com/tag/interactive-learning/</t>
    </r>
  </si>
  <si>
    <r>
      <rPr>
        <rFont val="Helvetica, Arial, sans-serif"/>
        <color rgb="FF1155CC"/>
        <u/>
      </rPr>
      <t>https://theeduassist.com/tag/ld/</t>
    </r>
  </si>
  <si>
    <r>
      <rPr>
        <rFont val="Helvetica, Arial, sans-serif"/>
        <color rgb="FF1155CC"/>
        <u/>
      </rPr>
      <t>https://theeduassist.com/tag/roi/</t>
    </r>
  </si>
  <si>
    <r>
      <rPr>
        <rFont val="Helvetica, Arial, sans-serif"/>
        <color rgb="FF1155CC"/>
        <u/>
      </rPr>
      <t>https://theeduassist.com/tag/scorm/</t>
    </r>
  </si>
  <si>
    <r>
      <rPr>
        <rFont val="Helvetica, Arial, sans-serif"/>
        <color rgb="FF1155CC"/>
        <u/>
      </rPr>
      <t>https://theeduassist.com/tag/us/</t>
    </r>
  </si>
  <si>
    <r>
      <rPr>
        <rFont val="Helvetica, Arial, sans-serif"/>
        <color rgb="FF1155CC"/>
        <u/>
      </rPr>
      <t>https://theeduassist.com/tag/australia/</t>
    </r>
  </si>
  <si>
    <r>
      <rPr>
        <rFont val="Helvetica, Arial, sans-serif"/>
        <color rgb="FF1155CC"/>
        <u/>
      </rPr>
      <t>https://theeduassist.com/tag/sydney/</t>
    </r>
  </si>
  <si>
    <r>
      <rPr>
        <rFont val="Helvetica, Arial, sans-serif"/>
        <color rgb="FF1155CC"/>
        <u/>
      </rPr>
      <t>https://theeduassist.com/tag/canva/</t>
    </r>
  </si>
  <si>
    <t>https://www.theeduassist.com/blog/thinkific-student-engagement-proven-ways/</t>
  </si>
  <si>
    <r>
      <rPr>
        <rFont val="Helvetica, Arial, sans-serif"/>
        <color rgb="FF1155CC"/>
        <u/>
      </rPr>
      <t>https://theeduassist.com/tag/htmlcss/</t>
    </r>
  </si>
  <si>
    <r>
      <rPr>
        <rFont val="Helvetica, Arial, sans-serif"/>
        <color rgb="FF1155CC"/>
        <u/>
      </rPr>
      <t>https://theeduassist.com/tag/marketing-stratgy/</t>
    </r>
  </si>
  <si>
    <r>
      <rPr>
        <rFont val="Helvetica, Arial, sans-serif"/>
        <color rgb="FF1155CC"/>
        <u/>
      </rPr>
      <t>https://theeduassist.com/tag/coaching-videos/</t>
    </r>
  </si>
  <si>
    <r>
      <rPr>
        <rFont val="Helvetica, Arial, sans-serif"/>
        <color rgb="FF1155CC"/>
        <u/>
      </rPr>
      <t>https://theeduassist.com/tag/chicago/</t>
    </r>
  </si>
  <si>
    <r>
      <rPr>
        <rFont val="Helvetica, Arial, sans-serif"/>
        <color rgb="FF1155CC"/>
        <u/>
      </rPr>
      <t>https://theeduassist.com/tag/perth/</t>
    </r>
  </si>
  <si>
    <t>URL</t>
  </si>
  <si>
    <r>
      <rPr>
        <rFont val="Helvetica, Arial, sans-serif"/>
        <color rgb="FF1155CC"/>
        <u/>
      </rPr>
      <t>https://theeduassist.com/tag/course-pop-ups/</t>
    </r>
  </si>
  <si>
    <r>
      <rPr>
        <rFont val="Helvetica, Arial, sans-serif"/>
        <color rgb="FF1155CC"/>
        <u/>
      </rPr>
      <t>https://theeduassist.com/tag/hybrid-yoga-training/</t>
    </r>
  </si>
  <si>
    <r>
      <rPr>
        <rFont val="Helvetica, Arial, sans-serif"/>
        <color rgb="FF1155CC"/>
        <u/>
      </rPr>
      <t>https://theeduassist.com/tag/online-yoga-courses/</t>
    </r>
  </si>
  <si>
    <t>Images</t>
  </si>
  <si>
    <r>
      <rPr>
        <rFont val="Helvetica, Arial, sans-serif"/>
        <color rgb="FF1155CC"/>
        <u/>
      </rPr>
      <t>https://theeduassist.com/tag/yoga-classes-online/</t>
    </r>
  </si>
  <si>
    <t>Change Frequency</t>
  </si>
  <si>
    <r>
      <rPr>
        <rFont val="Helvetica, Arial, sans-serif"/>
        <color rgb="FF1155CC"/>
        <u/>
      </rPr>
      <t>https://theeduassist.com/tag/hybrid-learning-yoga/</t>
    </r>
  </si>
  <si>
    <r>
      <rPr>
        <rFont val="Helvetica, Arial, sans-serif"/>
        <color rgb="FF1155CC"/>
        <u/>
      </rPr>
      <t>https://theeduassist.com/tag/leadership/</t>
    </r>
  </si>
  <si>
    <r>
      <rPr>
        <rFont val="Helvetica, Arial, sans-serif"/>
        <color rgb="FF1155CC"/>
        <u/>
      </rPr>
      <t>https://theeduassist.com/tag/australua/</t>
    </r>
  </si>
  <si>
    <r>
      <rPr>
        <rFont val="Helvetica, Arial, sans-serif"/>
        <color rgb="FF1155CC"/>
        <u/>
      </rPr>
      <t>https://theeduassist.com/tag/la/</t>
    </r>
  </si>
  <si>
    <r>
      <rPr>
        <rFont val="Helvetica, Arial, sans-serif"/>
        <color rgb="FF1155CC"/>
        <u/>
      </rPr>
      <t>https://theeduassist.com/tag/excel-course/</t>
    </r>
  </si>
  <si>
    <r>
      <rPr>
        <rFont val="Helvetica, Arial, sans-serif"/>
        <color rgb="FF1155CC"/>
        <u/>
      </rPr>
      <t>https://theeduassist.com/tag/skool-community/</t>
    </r>
  </si>
  <si>
    <r>
      <rPr>
        <rFont val="Helvetica, Arial, sans-serif"/>
        <color rgb="FF1155CC"/>
        <u/>
      </rPr>
      <t>https://theeduassist.com/tag/online-community-building/</t>
    </r>
  </si>
  <si>
    <r>
      <rPr>
        <rFont val="Helvetica, Arial, sans-serif"/>
        <color rgb="FF1155CC"/>
        <u/>
      </rPr>
      <t>https://theeduassist.com/tag/community-engagement/</t>
    </r>
  </si>
  <si>
    <r>
      <rPr>
        <rFont val="Helvetica, Arial, sans-serif"/>
        <color rgb="FF1155CC"/>
        <u/>
      </rPr>
      <t>https://theeduassist.com/tag/build-skool-community/</t>
    </r>
  </si>
  <si>
    <r>
      <rPr>
        <rFont val="Helvetica, Arial, sans-serif"/>
        <color rgb="FF1155CC"/>
        <u/>
      </rPr>
      <t>https://theeduassist.com/tag/opigno/</t>
    </r>
  </si>
  <si>
    <r>
      <rPr>
        <rFont val="Helvetica, Arial, sans-serif"/>
        <color rgb="FF1155CC"/>
        <u/>
      </rPr>
      <t>https://theeduassist.com/blog/</t>
    </r>
  </si>
  <si>
    <r>
      <rPr>
        <rFont val="Helvetica, Arial, sans-serif"/>
        <color rgb="FF1155CC"/>
        <u/>
      </rPr>
      <t>https://theeduassist.com/tag/adelaide/</t>
    </r>
  </si>
  <si>
    <t>https://www.theeduassist.com/blog/create-wellbeing-product-content-for-brands-in-new-york/</t>
  </si>
  <si>
    <r>
      <rPr>
        <rFont val="Helvetica, Arial, sans-serif"/>
        <color rgb="FF1155CC"/>
        <u/>
      </rPr>
      <t>https://theeduassist.com/tag/new-york/</t>
    </r>
  </si>
  <si>
    <t>Weekly</t>
  </si>
  <si>
    <r>
      <rPr>
        <rFont val="Helvetica, Arial, sans-serif"/>
        <color rgb="FF1155CC"/>
        <u/>
      </rPr>
      <t>https://theeduassist.com/tag/digital-marketing-curriculum/</t>
    </r>
  </si>
  <si>
    <t>January 9, 2026
7:54 am</t>
  </si>
  <si>
    <r>
      <rPr>
        <rFont val="Helvetica, Arial, sans-serif"/>
        <color rgb="FF1155CC"/>
        <u/>
      </rPr>
      <t>https://theeduassist.com/tag/skool-course/</t>
    </r>
  </si>
  <si>
    <r>
      <rPr>
        <rFont val="Helvetica, Arial, sans-serif"/>
        <color rgb="FF1155CC"/>
        <u/>
      </rPr>
      <t>https://theeduassist.com/blog/teachable-alternatives/</t>
    </r>
  </si>
  <si>
    <r>
      <rPr>
        <rFont val="Helvetica, Arial, sans-serif"/>
        <color rgb="FF1155CC"/>
        <u/>
      </rPr>
      <t>https://theeduassist.com/tag/online-marketing-course/</t>
    </r>
  </si>
  <si>
    <r>
      <rPr>
        <rFont val="Helvetica, Arial, sans-serif"/>
        <color rgb="FF1155CC"/>
        <u/>
      </rPr>
      <t>https://theeduassist.com/tag/digital-marketing-training/</t>
    </r>
  </si>
  <si>
    <r>
      <rPr>
        <rFont val="Helvetica, Arial, sans-serif"/>
        <color rgb="FF1155CC"/>
        <u/>
      </rPr>
      <t>https://theeduassist.com/tag/ai-hr-training-programs/</t>
    </r>
  </si>
  <si>
    <t>July 1, 2026
2:00 pm</t>
  </si>
  <si>
    <r>
      <rPr>
        <rFont val="Helvetica, Arial, sans-serif"/>
        <color rgb="FF1155CC"/>
        <u/>
      </rPr>
      <t>https://theeduassist.com/blog/skills-based-learning-or-traditional-training/</t>
    </r>
  </si>
  <si>
    <r>
      <rPr>
        <rFont val="Helvetica, Arial, sans-serif"/>
        <color rgb="FF1155CC"/>
        <u/>
      </rPr>
      <t>https://theeduassist.com/tag/elearning-in-hr/</t>
    </r>
  </si>
  <si>
    <t>July 1, 2026
6:10 am</t>
  </si>
  <si>
    <r>
      <rPr>
        <rFont val="Helvetica, Arial, sans-serif"/>
        <color rgb="FF1155CC"/>
        <u/>
      </rPr>
      <t>https://theeduassist.com/tag/ai-hr-training-programs-with-360learning/</t>
    </r>
  </si>
  <si>
    <r>
      <rPr>
        <rFont val="Helvetica, Arial, sans-serif"/>
        <color rgb="FF1155CC"/>
        <u/>
      </rPr>
      <t>https://theeduassist.com/uncategorized/lms-vs-lxp-a-complete-comparison-for-ld-professionals/</t>
    </r>
  </si>
  <si>
    <r>
      <rPr>
        <rFont val="Helvetica, Arial, sans-serif"/>
        <color rgb="FF1155CC"/>
        <u/>
      </rPr>
      <t>https://theeduassist.com/tag/ai-in-hr-training-and-development/</t>
    </r>
  </si>
  <si>
    <t>June 30, 2026
8:24 am</t>
  </si>
  <si>
    <r>
      <rPr>
        <rFont val="Helvetica, Arial, sans-serif"/>
        <color rgb="FF1155CC"/>
        <u/>
      </rPr>
      <t>https://theeduassist.com/blog/lms-user-adoption-15-proven-ways-to-increase-employee-engagement/</t>
    </r>
  </si>
  <si>
    <r>
      <rPr>
        <rFont val="Helvetica, Arial, sans-serif"/>
        <color rgb="FF1155CC"/>
        <u/>
      </rPr>
      <t>https://theeduassist.com/tag/360-to-skool-migration/</t>
    </r>
  </si>
  <si>
    <t>June 30, 2026
6:30 am</t>
  </si>
  <si>
    <r>
      <rPr>
        <rFont val="Helvetica, Arial, sans-serif"/>
        <color rgb="FF1155CC"/>
        <u/>
      </rPr>
      <t>https://theeduassist.com/blog/kajabi-conversion-optimization/</t>
    </r>
  </si>
  <si>
    <r>
      <rPr>
        <rFont val="Helvetica, Arial, sans-serif"/>
        <color rgb="FF1155CC"/>
        <u/>
      </rPr>
      <t>https://theeduassist.com/tag/course-migration-guide/</t>
    </r>
  </si>
  <si>
    <t>June 29, 2026
3:00 pm</t>
  </si>
  <si>
    <r>
      <rPr>
        <rFont val="Helvetica, Arial, sans-serif"/>
        <color rgb="FF1155CC"/>
        <u/>
      </rPr>
      <t>https://theeduassist.com/tag/migrate-online-course-from-360-to-skool/</t>
    </r>
  </si>
  <si>
    <r>
      <rPr>
        <rFont val="Helvetica, Arial, sans-serif"/>
        <color rgb="FF1155CC"/>
        <u/>
      </rPr>
      <t>https://theeduassist.com/blog/lms-integration-guide-hris-crm-collaboration-tools/</t>
    </r>
  </si>
  <si>
    <t>June 29, 2026
5:39 am</t>
  </si>
  <si>
    <r>
      <rPr>
        <rFont val="Helvetica, Arial, sans-serif"/>
        <color rgb="FF1155CC"/>
        <u/>
      </rPr>
      <t>https://theeduassist.com/tag/lms-migration-steps/</t>
    </r>
  </si>
  <si>
    <r>
      <rPr>
        <rFont val="Helvetica, Arial, sans-serif"/>
        <color rgb="FF1155CC"/>
        <u/>
      </rPr>
      <t>https://theeduassist.com/blog/ai-in-elearning-the-complete-guide-to-smarter-digital-learning/</t>
    </r>
  </si>
  <si>
    <t>June 29, 2026
2:03 am</t>
  </si>
  <si>
    <r>
      <rPr>
        <rFont val="Helvetica, Arial, sans-serif"/>
        <color rgb="FF1155CC"/>
        <u/>
      </rPr>
      <t>https://theeduassist.com/tag/cybersecurity/</t>
    </r>
  </si>
  <si>
    <r>
      <rPr>
        <rFont val="Helvetica, Arial, sans-serif"/>
        <color rgb="FF1155CC"/>
        <u/>
      </rPr>
      <t>https://theeduassist.com/blog/learndash-scorm-for-enterprise-tracking/</t>
    </r>
  </si>
  <si>
    <t>June 28, 2026
2:00 pm</t>
  </si>
  <si>
    <r>
      <rPr>
        <rFont val="Helvetica, Arial, sans-serif"/>
        <color rgb="FF1155CC"/>
        <u/>
      </rPr>
      <t>https://theeduassist.com/tag/digital-marketing-workshops-on-skool/</t>
    </r>
  </si>
  <si>
    <r>
      <rPr>
        <rFont val="Helvetica, Arial, sans-serif"/>
        <color rgb="FF1155CC"/>
        <u/>
      </rPr>
      <t>https://theeduassist.com/uncategorized/kajabi-analytics-the-complete-guide-to-tracking-course-performance-in-2026/</t>
    </r>
  </si>
  <si>
    <r>
      <rPr>
        <rFont val="Helvetica, Arial, sans-serif"/>
        <color rgb="FF1155CC"/>
        <u/>
      </rPr>
      <t>https://theeduassist.com/tag/online-course-workshops/</t>
    </r>
  </si>
  <si>
    <t>June 27, 2026
6:39 am</t>
  </si>
  <si>
    <r>
      <rPr>
        <rFont val="Helvetica, Arial, sans-serif"/>
        <color rgb="FF1155CC"/>
        <u/>
      </rPr>
      <t>https://theeduassist.com/blog/kajabi-organic-traffic-growth/</t>
    </r>
  </si>
  <si>
    <r>
      <rPr>
        <rFont val="Helvetica, Arial, sans-serif"/>
        <color rgb="FF1155CC"/>
        <u/>
      </rPr>
      <t>https://theeduassist.com/tag/skool-workshops/</t>
    </r>
  </si>
  <si>
    <t>June 27, 2026
5:12 am</t>
  </si>
  <si>
    <t>https://www.theeduassist.com/blog/how-to-build-a-15-hour-financial-literacy-program/</t>
  </si>
  <si>
    <r>
      <rPr>
        <rFont val="Helvetica, Arial, sans-serif"/>
        <color rgb="FF1155CC"/>
        <u/>
      </rPr>
      <t>https://theeduassist.com/tag/high-converting-workshops/</t>
    </r>
  </si>
  <si>
    <r>
      <rPr>
        <rFont val="Helvetica, Arial, sans-serif"/>
        <color rgb="FF1155CC"/>
        <u/>
      </rPr>
      <t>https://theeduassist.com/blog/off-the-shelf-elearning-is-it-right-for-your-company/</t>
    </r>
  </si>
  <si>
    <t>June 29, 2026
2:24 pm</t>
  </si>
  <si>
    <r>
      <rPr>
        <rFont val="Helvetica, Arial, sans-serif"/>
        <color rgb="FF1155CC"/>
        <u/>
      </rPr>
      <t>https://theeduassist.com/tag/austarlia/</t>
    </r>
  </si>
  <si>
    <r>
      <rPr>
        <rFont val="Helvetica, Arial, sans-serif"/>
        <color rgb="FF1155CC"/>
        <u/>
      </rPr>
      <t>https://theeduassist.com/blog/migrate-teachable-to-learndash/</t>
    </r>
  </si>
  <si>
    <t>June 26, 2026
2:00 pm</t>
  </si>
  <si>
    <r>
      <rPr>
        <rFont val="Helvetica, Arial, sans-serif"/>
        <color rgb="FF1155CC"/>
        <u/>
      </rPr>
      <t>https://theeduassist.com/tag/mighty-networks/</t>
    </r>
  </si>
  <si>
    <r>
      <rPr>
        <rFont val="Helvetica, Arial, sans-serif"/>
        <color rgb="FF1155CC"/>
        <u/>
      </rPr>
      <t>https://theeduassist.com/uncategorized/kajabi-membership-site-7-steps-to-launch-a-successful-membership/</t>
    </r>
  </si>
  <si>
    <r>
      <rPr>
        <rFont val="Helvetica, Arial, sans-serif"/>
        <color rgb="FF1155CC"/>
        <u/>
      </rPr>
      <t>https://theeduassist.com/tag/autsralia/</t>
    </r>
  </si>
  <si>
    <t>June 26, 2026
6:54 am</t>
  </si>
  <si>
    <r>
      <rPr>
        <rFont val="Helvetica, Arial, sans-serif"/>
        <color rgb="FF1155CC"/>
        <u/>
      </rPr>
      <t>https://theeduassist.com/blog/how-to-migrate-to-a-new-lms-a-complete-checklist-for-2026/</t>
    </r>
  </si>
  <si>
    <r>
      <rPr>
        <rFont val="Helvetica, Arial, sans-serif"/>
        <color rgb="FF1155CC"/>
        <u/>
      </rPr>
      <t>https://theeduassist.com/tag/slides-or-screen-recordings/</t>
    </r>
  </si>
  <si>
    <t>June 25, 2026
8:17 am</t>
  </si>
  <si>
    <r>
      <rPr>
        <rFont val="Helvetica, Arial, sans-serif"/>
        <color rgb="FF1155CC"/>
        <u/>
      </rPr>
      <t>https://theeduassist.com/blog/lxp-vs-lms-which-one-does-your-business-need-in-2026/</t>
    </r>
  </si>
  <si>
    <r>
      <rPr>
        <rFont val="Helvetica, Arial, sans-serif"/>
        <color rgb="FF1155CC"/>
        <u/>
      </rPr>
      <t>https://theeduassist.com/tag/curriculum-design/</t>
    </r>
  </si>
  <si>
    <t>June 25, 2026
6:00 am</t>
  </si>
  <si>
    <r>
      <rPr>
        <rFont val="Helvetica, Arial, sans-serif"/>
        <color rgb="FF1155CC"/>
        <u/>
      </rPr>
      <t>https://theeduassist.com/blog/kajabi-keyword-research/</t>
    </r>
  </si>
  <si>
    <r>
      <rPr>
        <rFont val="Helvetica, Arial, sans-serif"/>
        <color rgb="FF1155CC"/>
        <u/>
      </rPr>
      <t>https://theeduassist.com/tag/transformational-learning/</t>
    </r>
  </si>
  <si>
    <t>June 24, 2026
3:00 pm</t>
  </si>
  <si>
    <r>
      <rPr>
        <rFont val="Helvetica, Arial, sans-serif"/>
        <color rgb="FF1155CC"/>
        <u/>
      </rPr>
      <t>https://theeduassist.com/uncategorized/ada-and-wcag-compliance-for-elearning-a-simple-self-audit-checklist/</t>
    </r>
  </si>
  <si>
    <r>
      <rPr>
        <rFont val="Helvetica, Arial, sans-serif"/>
        <color rgb="FF1155CC"/>
        <u/>
      </rPr>
      <t>https://theeduassist.com/tag/personal-development/</t>
    </r>
  </si>
  <si>
    <t>June 24, 2026
6:21 am</t>
  </si>
  <si>
    <r>
      <rPr>
        <rFont val="Helvetica, Arial, sans-serif"/>
        <color rgb="FF1155CC"/>
        <u/>
      </rPr>
      <t>https://theeduassist.com/tag/online-course-strategy/</t>
    </r>
  </si>
  <si>
    <r>
      <rPr>
        <rFont val="Helvetica, Arial, sans-serif"/>
        <color rgb="FF1155CC"/>
        <u/>
      </rPr>
      <t>https://theeduassist.com/blog/7-powerful-reasons-why-microlearning-is-the-future-of-employee-training/</t>
    </r>
  </si>
  <si>
    <r>
      <rPr>
        <rFont val="Helvetica, Arial, sans-serif"/>
        <color rgb="FF1155CC"/>
        <u/>
      </rPr>
      <t>https://theeduassist.com/tag/ohio/</t>
    </r>
  </si>
  <si>
    <t>June 24, 2026
3:30 am</t>
  </si>
  <si>
    <r>
      <rPr>
        <rFont val="Helvetica, Arial, sans-serif"/>
        <color rgb="FF1155CC"/>
        <u/>
      </rPr>
      <t>https://theeduassist.com/blog/vr-training-costs/</t>
    </r>
  </si>
  <si>
    <r>
      <rPr>
        <rFont val="Helvetica, Arial, sans-serif"/>
        <color rgb="FF1155CC"/>
        <u/>
      </rPr>
      <t>https://theeduassist.com/tag/food-industry/</t>
    </r>
  </si>
  <si>
    <t>June 23, 2026
8:00 pm</t>
  </si>
  <si>
    <r>
      <rPr>
        <rFont val="Helvetica, Arial, sans-serif"/>
        <color rgb="FF1155CC"/>
        <u/>
      </rPr>
      <t>https://theeduassist.com/tag/hibob-lms/</t>
    </r>
  </si>
  <si>
    <r>
      <rPr>
        <rFont val="Helvetica, Arial, sans-serif"/>
        <color rgb="FF1155CC"/>
        <u/>
      </rPr>
      <t>https://theeduassist.com/uncategorized/corporate-training-roi-calculator-measuring-learning-effectiveness/</t>
    </r>
  </si>
  <si>
    <t>June 23, 2026
6:16 am</t>
  </si>
  <si>
    <r>
      <rPr>
        <rFont val="Helvetica, Arial, sans-serif"/>
        <color rgb="FF1155CC"/>
        <u/>
      </rPr>
      <t>https://theeduassist.com/tag/florida/</t>
    </r>
  </si>
  <si>
    <r>
      <rPr>
        <rFont val="Helvetica, Arial, sans-serif"/>
        <color rgb="FF1155CC"/>
        <u/>
      </rPr>
      <t>https://theeduassist.com/blog/learndash-vs-kajabi/</t>
    </r>
  </si>
  <si>
    <t>June 23, 2026
5:26 am</t>
  </si>
  <si>
    <r>
      <rPr>
        <rFont val="Helvetica, Arial, sans-serif"/>
        <color rgb="FF1155CC"/>
        <u/>
      </rPr>
      <t>https://theeduassist.com/tag/google-classroom/</t>
    </r>
  </si>
  <si>
    <r>
      <rPr>
        <rFont val="Helvetica, Arial, sans-serif"/>
        <color rgb="FF1155CC"/>
        <u/>
      </rPr>
      <t>https://theeduassist.com/blog/the-ultimate-guide-to-ar-and-vr-in-online-learning-in-2026/</t>
    </r>
  </si>
  <si>
    <r>
      <rPr>
        <rFont val="Helvetica, Arial, sans-serif"/>
        <color rgb="FF1155CC"/>
        <u/>
      </rPr>
      <t>https://theeduassist.com/tag/self-guided-learning/</t>
    </r>
  </si>
  <si>
    <t>June 23, 2026
1:32 am</t>
  </si>
  <si>
    <t xml:space="preserve">How to Build a Real Estate Virtual Strategy with Instructional Design?
</t>
  </si>
  <si>
    <r>
      <rPr>
        <rFont val="Helvetica, Arial, sans-serif"/>
        <color rgb="FF1155CC"/>
        <u/>
      </rPr>
      <t>https://theeduassist.com/blog/lms-vr-integration/</t>
    </r>
  </si>
  <si>
    <r>
      <rPr>
        <rFont val="Helvetica, Arial, sans-serif"/>
        <color rgb="FF1155CC"/>
        <u/>
      </rPr>
      <t>https://theeduassist.com/tag/real-estate/</t>
    </r>
  </si>
  <si>
    <t>June 22, 2026
8:00 pm</t>
  </si>
  <si>
    <r>
      <rPr>
        <rFont val="Helvetica, Arial, sans-serif"/>
        <color rgb="FF1155CC"/>
        <u/>
      </rPr>
      <t>https://theeduassist.com/tag/instructional-design-secrets/</t>
    </r>
  </si>
  <si>
    <r>
      <rPr>
        <rFont val="Helvetica, Arial, sans-serif"/>
        <color rgb="FF1155CC"/>
        <u/>
      </rPr>
      <t>https://theeduassist.com/uncategorized/xapi-learning-record-store-lrs-everything-you-need-to-know-in-2026/</t>
    </r>
  </si>
  <si>
    <t>June 22, 2026
7:31 am</t>
  </si>
  <si>
    <r>
      <rPr>
        <rFont val="Helvetica, Arial, sans-serif"/>
        <color rgb="FF1155CC"/>
        <u/>
      </rPr>
      <t>https://theeduassist.com/tag/video-seminars-on-spotlightr/</t>
    </r>
  </si>
  <si>
    <r>
      <rPr>
        <rFont val="Helvetica, Arial, sans-serif"/>
        <color rgb="FF1155CC"/>
        <u/>
      </rPr>
      <t>https://theeduassist.com/uncategorized/model-context-protocol-mcp-for-lms-everything-you-need-to-know/</t>
    </r>
  </si>
  <si>
    <t>https://www.theeduassist.com/blog/how-to-build-a-real-estate-virtual-strategy-with-instructional-design/</t>
  </si>
  <si>
    <t>June 22, 2026
5:38 am</t>
  </si>
  <si>
    <r>
      <rPr>
        <rFont val="Helvetica, Arial, sans-serif"/>
        <color rgb="FF1155CC"/>
        <u/>
      </rPr>
      <t>https://theeduassist.com/tag/create-video-seminars-2026/</t>
    </r>
  </si>
  <si>
    <r>
      <rPr>
        <rFont val="Helvetica, Arial, sans-serif"/>
        <color rgb="FF1155CC"/>
        <u/>
      </rPr>
      <t>https://theeduassist.com/blog/is-it-worth-hiring-an-in-house-instructional-designer/</t>
    </r>
  </si>
  <si>
    <r>
      <rPr>
        <rFont val="Helvetica, Arial, sans-serif"/>
        <color rgb="FF1155CC"/>
        <u/>
      </rPr>
      <t>https://theeduassist.com/tag/instructional-design-tips/</t>
    </r>
  </si>
  <si>
    <t>June 22, 2026
3:57 pm</t>
  </si>
  <si>
    <r>
      <rPr>
        <rFont val="Helvetica, Arial, sans-serif"/>
        <color rgb="FF1155CC"/>
        <u/>
      </rPr>
      <t>https://theeduassist.com/blog/kajabi-ai-features-in-2026/</t>
    </r>
  </si>
  <si>
    <r>
      <rPr>
        <rFont val="Helvetica, Arial, sans-serif"/>
        <color rgb="FF1155CC"/>
        <u/>
      </rPr>
      <t>https://theeduassist.com/tag/digital-learning-strategy/</t>
    </r>
  </si>
  <si>
    <t>June 20, 2026
6:20 pm</t>
  </si>
  <si>
    <r>
      <rPr>
        <rFont val="Helvetica, Arial, sans-serif"/>
        <color rgb="FF1155CC"/>
        <u/>
      </rPr>
      <t>https://theeduassist.com/tag/canada/</t>
    </r>
  </si>
  <si>
    <r>
      <rPr>
        <rFont val="Helvetica, Arial, sans-serif"/>
        <color rgb="FF1155CC"/>
        <u/>
      </rPr>
      <t>https://theeduassist.com/blog/kajabi-blogging-strategy/</t>
    </r>
  </si>
  <si>
    <t>June 20, 2026
3:00 pm</t>
  </si>
  <si>
    <r>
      <rPr>
        <rFont val="Helvetica, Arial, sans-serif"/>
        <color rgb="FF1155CC"/>
        <u/>
      </rPr>
      <t>https://theeduassist.com/tag/ai-powered-roulette-and-blackjack-course/</t>
    </r>
  </si>
  <si>
    <r>
      <rPr>
        <rFont val="Helvetica, Arial, sans-serif"/>
        <color rgb="FF1155CC"/>
        <u/>
      </rPr>
      <t>https://theeduassist.com/blog/kajabi-website-speed-optimization/</t>
    </r>
  </si>
  <si>
    <t>June 20, 2026
8:20 am</t>
  </si>
  <si>
    <r>
      <rPr>
        <rFont val="Helvetica, Arial, sans-serif"/>
        <color rgb="FF1155CC"/>
        <u/>
      </rPr>
      <t>https://theeduassist.com/tag/digital-content-creation/</t>
    </r>
  </si>
  <si>
    <r>
      <rPr>
        <rFont val="Helvetica, Arial, sans-serif"/>
        <color rgb="FF1155CC"/>
        <u/>
      </rPr>
      <t>https://theeduassist.com/uncategorized/how-to-create-a-scorm-course-without-coding/</t>
    </r>
  </si>
  <si>
    <t>June 20, 2026
6:46 am</t>
  </si>
  <si>
    <r>
      <rPr>
        <rFont val="Helvetica, Arial, sans-serif"/>
        <color rgb="FF1155CC"/>
        <u/>
      </rPr>
      <t>https://theeduassist.com/tag/autralia/</t>
    </r>
  </si>
  <si>
    <r>
      <rPr>
        <rFont val="Helvetica, Arial, sans-serif"/>
        <color rgb="FF1155CC"/>
        <u/>
      </rPr>
      <t>https://theeduassist.com/uncategorized/xapi-vs-scorm-best-lms-in-2026/</t>
    </r>
  </si>
  <si>
    <t>June 20, 2026
6:11 am</t>
  </si>
  <si>
    <r>
      <rPr>
        <rFont val="Helvetica, Arial, sans-serif"/>
        <color rgb="FF1155CC"/>
        <u/>
      </rPr>
      <t>https://theeduassist.com/tag/elearning-modules/</t>
    </r>
  </si>
  <si>
    <r>
      <rPr>
        <rFont val="Helvetica, Arial, sans-serif"/>
        <color rgb="FF1155CC"/>
        <u/>
      </rPr>
      <t>https://theeduassist.com/uncategorized/kajabi-crm-how-to-manage-leads-and-students-in-one-place/</t>
    </r>
  </si>
  <si>
    <r>
      <rPr>
        <rFont val="Helvetica, Arial, sans-serif"/>
        <color rgb="FF1155CC"/>
        <u/>
      </rPr>
      <t>https://theeduassist.com/tag/interactive-learndash-courses/</t>
    </r>
  </si>
  <si>
    <t>June 19, 2026
6:52 am</t>
  </si>
  <si>
    <t>https://www.linkedin.com/posts/theeduassist_realestate-instructionaldesign-elearning-activity-7501866712150073344-yPd8?utm_source=share&amp;utm_medium=member_desktop&amp;rcm=ACoAAGozA8cBetsQ_-y2CaIMrHlQvSGcsMgDCTs</t>
  </si>
  <si>
    <r>
      <rPr>
        <rFont val="Helvetica, Arial, sans-serif"/>
        <color rgb="FF1155CC"/>
        <u/>
      </rPr>
      <t>https://theeduassist.com/uncategorized/how-to-convert-legacy-training-content-to-modern-elearning/</t>
    </r>
  </si>
  <si>
    <r>
      <rPr>
        <rFont val="Helvetica, Arial, sans-serif"/>
        <color rgb="FF1155CC"/>
        <u/>
      </rPr>
      <t>https://theeduassist.com/tag/elearning-engagement/</t>
    </r>
  </si>
  <si>
    <t>June 18, 2026
5:34 am</t>
  </si>
  <si>
    <r>
      <rPr>
        <rFont val="Helvetica, Arial, sans-serif"/>
        <color rgb="FF1155CC"/>
        <u/>
      </rPr>
      <t>https://theeduassist.com/tag/course-creation-strategy/</t>
    </r>
  </si>
  <si>
    <r>
      <rPr>
        <rFont val="Helvetica, Arial, sans-serif"/>
        <color rgb="FF1155CC"/>
        <u/>
      </rPr>
      <t>https://theeduassist.com/blog/how-to-build-a-corporate-elearning-program-on-a-budget-a-complete-2026-guide/</t>
    </r>
  </si>
  <si>
    <t>June 18, 2026
5:32 am</t>
  </si>
  <si>
    <r>
      <rPr>
        <rFont val="Helvetica, Arial, sans-serif"/>
        <color rgb="FF1155CC"/>
        <u/>
      </rPr>
      <t>https://theeduassist.com/tag/elearning-videos/</t>
    </r>
  </si>
  <si>
    <r>
      <rPr>
        <rFont val="Helvetica, Arial, sans-serif"/>
        <color rgb="FF1155CC"/>
        <u/>
      </rPr>
      <t>https://theeduassist.com/blog/kajabi-major-updates-2026/</t>
    </r>
  </si>
  <si>
    <t>June 17, 2026
8:09 am</t>
  </si>
  <si>
    <r>
      <rPr>
        <rFont val="Helvetica, Arial, sans-serif"/>
        <color rgb="FF1155CC"/>
        <u/>
      </rPr>
      <t>https://theeduassist.com/tag/thinkific-courses/</t>
    </r>
  </si>
  <si>
    <r>
      <rPr>
        <rFont val="Helvetica, Arial, sans-serif"/>
        <color rgb="FF1155CC"/>
        <u/>
      </rPr>
      <t>https://theeduassist.com/blog/kajabi-sales-automation-why-your-sales-funnel-is-broken-and-how-to-fix-it/</t>
    </r>
  </si>
  <si>
    <r>
      <rPr>
        <rFont val="Helvetica, Arial, sans-serif"/>
        <color rgb="FF1155CC"/>
        <u/>
      </rPr>
      <t>https://theeduassist.com/tag/sell-online-courses/</t>
    </r>
  </si>
  <si>
    <t>June 13, 2026
9:00 pm</t>
  </si>
  <si>
    <r>
      <rPr>
        <rFont val="Helvetica, Arial, sans-serif"/>
        <color rgb="FF1155CC"/>
        <u/>
      </rPr>
      <t>https://theeduassist.com/blog/kajabi-templates/</t>
    </r>
  </si>
  <si>
    <r>
      <rPr>
        <rFont val="Helvetica, Arial, sans-serif"/>
        <color rgb="FF1155CC"/>
        <u/>
      </rPr>
      <t>https://theeduassist.com/tag/online-course-marketing/</t>
    </r>
  </si>
  <si>
    <t>June 13, 2026
2:30 pm</t>
  </si>
  <si>
    <r>
      <rPr>
        <rFont val="Helvetica, Arial, sans-serif"/>
        <color rgb="FF1155CC"/>
        <u/>
      </rPr>
      <t>https://theeduassist.com/tag/victoria/</t>
    </r>
  </si>
  <si>
    <r>
      <rPr>
        <rFont val="Helvetica, Arial, sans-serif"/>
        <color rgb="FF1155CC"/>
        <u/>
      </rPr>
      <t>https://theeduassist.com/uncategorized/kajabi-launch-strategy/</t>
    </r>
  </si>
  <si>
    <t>June 13, 2026
2:00 pm</t>
  </si>
  <si>
    <r>
      <rPr>
        <rFont val="Helvetica, Arial, sans-serif"/>
        <color rgb="FF1155CC"/>
        <u/>
      </rPr>
      <t>https://theeduassist.com/tag/digital-product-creation/</t>
    </r>
  </si>
  <si>
    <r>
      <rPr>
        <rFont val="Helvetica, Arial, sans-serif"/>
        <color rgb="FF1155CC"/>
        <u/>
      </rPr>
      <t>https://theeduassist.com/uncategorized/kajabi-email-strategy-how-to-use-broadcasts-and-sequences-effectively/</t>
    </r>
  </si>
  <si>
    <t>June 13, 2026
4:47 am</t>
  </si>
  <si>
    <r>
      <rPr>
        <rFont val="Helvetica, Arial, sans-serif"/>
        <color rgb="FF1155CC"/>
        <u/>
      </rPr>
      <t>https://theeduassist.com/tag/online-courses-launch/</t>
    </r>
  </si>
  <si>
    <r>
      <rPr>
        <rFont val="Helvetica, Arial, sans-serif"/>
        <color rgb="FF1155CC"/>
        <u/>
      </rPr>
      <t>https://theeduassist.com/uncategorized/ai-powered-learning-a-smarter-way-to-train-and-upskill-employees/</t>
    </r>
  </si>
  <si>
    <r>
      <rPr>
        <rFont val="Helvetica, Arial, sans-serif"/>
        <color rgb="FF1155CC"/>
        <u/>
      </rPr>
      <t>https://theeduassist.com/tag/leadership-training/</t>
    </r>
  </si>
  <si>
    <t>June 13, 2026
4:07 am</t>
  </si>
  <si>
    <r>
      <rPr>
        <rFont val="Helvetica, Arial, sans-serif"/>
        <color rgb="FF1155CC"/>
        <u/>
      </rPr>
      <t>https://theeduassist.com/blog/kajabi-emails-campaigns/</t>
    </r>
  </si>
  <si>
    <r>
      <rPr>
        <rFont val="Helvetica, Arial, sans-serif"/>
        <color rgb="FF1155CC"/>
        <u/>
      </rPr>
      <t>https://theeduassist.com/tag/case-management-training/</t>
    </r>
  </si>
  <si>
    <t>June 12, 2026
8:29 am</t>
  </si>
  <si>
    <r>
      <rPr>
        <rFont val="Helvetica, Arial, sans-serif"/>
        <color rgb="FF1155CC"/>
        <u/>
      </rPr>
      <t>https://theeduassist.com/tag/spiritual-awakening/</t>
    </r>
  </si>
  <si>
    <r>
      <rPr>
        <rFont val="Helvetica, Arial, sans-serif"/>
        <color rgb="FF1155CC"/>
        <u/>
      </rPr>
      <t>https://theeduassist.com/uncategorized/blog-ai-vs-traditional-instructional-design/</t>
    </r>
  </si>
  <si>
    <t>June 12, 2026
4:30 am</t>
  </si>
  <si>
    <r>
      <rPr>
        <rFont val="Helvetica, Arial, sans-serif"/>
        <color rgb="FF1155CC"/>
        <u/>
      </rPr>
      <t>https://theeduassist.com/tag/online-course-creation/</t>
    </r>
  </si>
  <si>
    <r>
      <rPr>
        <rFont val="Helvetica, Arial, sans-serif"/>
        <color rgb="FF1155CC"/>
        <u/>
      </rPr>
      <t>https://theeduassist.com/blog/kajabi-pipeline-setup/</t>
    </r>
  </si>
  <si>
    <r>
      <rPr>
        <rFont val="Helvetica, Arial, sans-serif"/>
        <color rgb="FF1155CC"/>
        <u/>
      </rPr>
      <t>https://theeduassist.com/tag/personal-transformation/</t>
    </r>
  </si>
  <si>
    <t>June 12, 2026
2:25 pm</t>
  </si>
  <si>
    <r>
      <rPr>
        <rFont val="Helvetica, Arial, sans-serif"/>
        <color rgb="FF1155CC"/>
        <u/>
      </rPr>
      <t>https://theeduassist.com/blog/instructional-designer-vs-developer/</t>
    </r>
  </si>
  <si>
    <r>
      <rPr>
        <rFont val="Helvetica, Arial, sans-serif"/>
        <color rgb="FF1155CC"/>
        <u/>
      </rPr>
      <t>https://theeduassist.com/tag/curriculum-creation/</t>
    </r>
  </si>
  <si>
    <t>June 11, 2026
3:00 pm</t>
  </si>
  <si>
    <r>
      <rPr>
        <rFont val="Helvetica, Arial, sans-serif"/>
        <color rgb="FF1155CC"/>
        <u/>
      </rPr>
      <t>https://theeduassist.com/tag/leadership-course/</t>
    </r>
  </si>
  <si>
    <r>
      <rPr>
        <rFont val="Helvetica, Arial, sans-serif"/>
        <color rgb="FF1155CC"/>
        <u/>
      </rPr>
      <t>https://theeduassist.com/blog/is-absorb-lms-right-for-small-businessthe-strong-eduassist-guide/</t>
    </r>
  </si>
  <si>
    <t>June 11, 2026
6:37 am</t>
  </si>
  <si>
    <r>
      <rPr>
        <rFont val="Helvetica, Arial, sans-serif"/>
        <color rgb="FF1155CC"/>
        <u/>
      </rPr>
      <t>https://theeduassist.com/tag/engaging-educational-content/</t>
    </r>
  </si>
  <si>
    <r>
      <rPr>
        <rFont val="Helvetica, Arial, sans-serif"/>
        <color rgb="FF1155CC"/>
        <u/>
      </rPr>
      <t>https://theeduassist.com/uncategorized/how-to-choose-the-right-lms-for-your-organization-in-2026/</t>
    </r>
  </si>
  <si>
    <r>
      <rPr>
        <rFont val="Helvetica, Arial, sans-serif"/>
        <color rgb="FF1155CC"/>
        <u/>
      </rPr>
      <t>https://theeduassist.com/tag/the-eduassist/</t>
    </r>
  </si>
  <si>
    <t>June 11, 2026
5:23 am</t>
  </si>
  <si>
    <r>
      <rPr>
        <rFont val="Helvetica, Arial, sans-serif"/>
        <color rgb="FF1155CC"/>
        <u/>
      </rPr>
      <t>https://theeduassist.com/blog/ai-upskilling-strategy/</t>
    </r>
  </si>
  <si>
    <t>June 11, 2026
1:30 pm</t>
  </si>
  <si>
    <r>
      <rPr>
        <rFont val="Helvetica, Arial, sans-serif"/>
        <color rgb="FF1155CC"/>
        <u/>
      </rPr>
      <t>https://theeduassist.com/tag/systeme-io-funnel/</t>
    </r>
  </si>
  <si>
    <r>
      <rPr>
        <rFont val="Helvetica, Arial, sans-serif"/>
        <color rgb="FF1155CC"/>
        <u/>
      </rPr>
      <t>https://theeduassist.com/blog/how-to-create-online-courses-with-lifterlms/</t>
    </r>
  </si>
  <si>
    <t xml:space="preserve">The Ultimate Blueprint for Creating Interactive eLearning Course in Florida
</t>
  </si>
  <si>
    <r>
      <rPr>
        <rFont val="Helvetica, Arial, sans-serif"/>
        <color rgb="FF1155CC"/>
        <u/>
      </rPr>
      <t>https://theeduassist.com/tag/coursecreators/</t>
    </r>
  </si>
  <si>
    <t>June 11, 2026
1:37 am</t>
  </si>
  <si>
    <r>
      <rPr>
        <rFont val="Helvetica, Arial, sans-serif"/>
        <color rgb="FF1155CC"/>
        <u/>
      </rPr>
      <t>https://theeduassist.com/blog/can-ar-and-vr-really-improve-learning-outcomes/</t>
    </r>
  </si>
  <si>
    <r>
      <rPr>
        <rFont val="Helvetica, Arial, sans-serif"/>
        <color rgb="FF1155CC"/>
        <u/>
      </rPr>
      <t>https://theeduassist.com/tag/funnelbuilding/</t>
    </r>
  </si>
  <si>
    <t>June 11, 2026
12:02 am</t>
  </si>
  <si>
    <r>
      <rPr>
        <rFont val="Helvetica, Arial, sans-serif"/>
        <color rgb="FF1155CC"/>
        <u/>
      </rPr>
      <t>https://theeduassist.com/blog/how-to-use-kajabi-gamification-in-2026/</t>
    </r>
  </si>
  <si>
    <r>
      <rPr>
        <rFont val="Helvetica, Arial, sans-serif"/>
        <color rgb="FF1155CC"/>
        <u/>
      </rPr>
      <t>https://theeduassist.com/tag/learning-management-system/</t>
    </r>
  </si>
  <si>
    <t>June 10, 2026
9:07 pm</t>
  </si>
  <si>
    <t>https://www.theeduassist.com/blog/guide-for-interactive-elearning-course-2026-florida-creators/</t>
  </si>
  <si>
    <r>
      <rPr>
        <rFont val="Helvetica, Arial, sans-serif"/>
        <color rgb="FF1155CC"/>
        <u/>
      </rPr>
      <t>https://theeduassist.com/tag/microsoft365/</t>
    </r>
  </si>
  <si>
    <r>
      <rPr>
        <rFont val="Helvetica, Arial, sans-serif"/>
        <color rgb="FF1155CC"/>
        <u/>
      </rPr>
      <t>https://theeduassist.com/blog/why-you-should-switch-to-kajabi-the-ultimate-website-migration-guide/</t>
    </r>
  </si>
  <si>
    <t>June 10, 2026
9:53 am</t>
  </si>
  <si>
    <r>
      <rPr>
        <rFont val="Helvetica, Arial, sans-serif"/>
        <color rgb="FF1155CC"/>
        <u/>
      </rPr>
      <t>https://theeduassist.com/tag/instructionaldesign/</t>
    </r>
  </si>
  <si>
    <r>
      <rPr>
        <rFont val="Helvetica, Arial, sans-serif"/>
        <color rgb="FF1155CC"/>
        <u/>
      </rPr>
      <t>https://theeduassist.com/blog/kajabi-sales-funnel-setup-5-proven-ways-to-grow-enrollments/</t>
    </r>
  </si>
  <si>
    <r>
      <rPr>
        <rFont val="Helvetica, Arial, sans-serif"/>
        <color rgb="FF1155CC"/>
        <u/>
      </rPr>
      <t>https://theeduassist.com/tag/coursecreation/</t>
    </r>
  </si>
  <si>
    <t>June 10, 2026
9:34 am</t>
  </si>
  <si>
    <r>
      <rPr>
        <rFont val="Helvetica, Arial, sans-serif"/>
        <color rgb="FF1155CC"/>
        <u/>
      </rPr>
      <t>https://theeduassist.com/blog/make-more-money-while-you-sleep-with-kajabi-email-automation/</t>
    </r>
  </si>
  <si>
    <r>
      <rPr>
        <rFont val="Helvetica, Arial, sans-serif"/>
        <color rgb="FF1155CC"/>
        <u/>
      </rPr>
      <t>https://theeduassist.com/tag/learning-development/</t>
    </r>
  </si>
  <si>
    <t>June 10, 2026
9:16 am</t>
  </si>
  <si>
    <r>
      <rPr>
        <rFont val="Helvetica, Arial, sans-serif"/>
        <color rgb="FF1155CC"/>
        <u/>
      </rPr>
      <t>https://theeduassist.com/blog/best-learning-management-system-lms-for-2026/</t>
    </r>
  </si>
  <si>
    <r>
      <rPr>
        <rFont val="Helvetica, Arial, sans-serif"/>
        <color rgb="FF1155CC"/>
        <u/>
      </rPr>
      <t>https://theeduassist.com/tag/agentic-ai-curriculum/</t>
    </r>
  </si>
  <si>
    <t>June 10, 2026
7:46 am</t>
  </si>
  <si>
    <r>
      <rPr>
        <rFont val="Helvetica, Arial, sans-serif"/>
        <color rgb="FF1155CC"/>
        <u/>
      </rPr>
      <t>https://theeduassist.com/tag/learning-and-development/</t>
    </r>
  </si>
  <si>
    <r>
      <rPr>
        <rFont val="Helvetica, Arial, sans-serif"/>
        <color rgb="FF1155CC"/>
        <u/>
      </rPr>
      <t>https://theeduassist.com/blog/kajabi-affiliate-marketing-setup/</t>
    </r>
  </si>
  <si>
    <t>June 9, 2026
2:00 pm</t>
  </si>
  <si>
    <r>
      <rPr>
        <rFont val="Helvetica, Arial, sans-serif"/>
        <color rgb="FF1155CC"/>
        <u/>
      </rPr>
      <t>https://theeduassist.com/tag/tech-education/</t>
    </r>
  </si>
  <si>
    <r>
      <rPr>
        <rFont val="Helvetica, Arial, sans-serif"/>
        <color rgb="FF1155CC"/>
        <u/>
      </rPr>
      <t>https://theeduassist.com/blog/podia-vs-teachable/</t>
    </r>
  </si>
  <si>
    <t>June 9, 2026
10:35 am</t>
  </si>
  <si>
    <r>
      <rPr>
        <rFont val="Helvetica, Arial, sans-serif"/>
        <color rgb="FF1155CC"/>
        <u/>
      </rPr>
      <t>https://theeduassist.com/tag/women-health/</t>
    </r>
  </si>
  <si>
    <r>
      <rPr>
        <rFont val="Helvetica, Arial, sans-serif"/>
        <color rgb="FF1155CC"/>
        <u/>
      </rPr>
      <t>https://theeduassist.com/blog/which-lms-plugin-is-better-learndash-or-lifterlms/</t>
    </r>
  </si>
  <si>
    <r>
      <rPr>
        <rFont val="Helvetica, Arial, sans-serif"/>
        <color rgb="FF1155CC"/>
        <u/>
      </rPr>
      <t>https://theeduassist.com/tag/financial-literacy-program/</t>
    </r>
  </si>
  <si>
    <t>June 9, 2026
8:19 am</t>
  </si>
  <si>
    <t>https://www.linkedin.com/posts/theeduassist_interactiveelearning-elearning-instructionaldesign-activity-7501870486868606976-MGuf?utm_source=share&amp;utm_medium=member_desktop&amp;rcm=ACoAAGozA8cBetsQ_-y2CaIMrHlQvSGcsMgDCTs</t>
  </si>
  <si>
    <r>
      <rPr>
        <rFont val="Helvetica, Arial, sans-serif"/>
        <color rgb="FF1155CC"/>
        <u/>
      </rPr>
      <t>https://theeduassist.com/tag/teen-budgeting-curriculum/</t>
    </r>
  </si>
  <si>
    <r>
      <rPr>
        <rFont val="Helvetica, Arial, sans-serif"/>
        <color rgb="FF1155CC"/>
        <u/>
      </rPr>
      <t>https://theeduassist.com/blog/corporate-training-simulations/</t>
    </r>
  </si>
  <si>
    <t>June 8, 2026
2:00 pm</t>
  </si>
  <si>
    <r>
      <rPr>
        <rFont val="Helvetica, Arial, sans-serif"/>
        <color rgb="FF1155CC"/>
        <u/>
      </rPr>
      <t>https://theeduassist.com/tag/wellness-brands/</t>
    </r>
  </si>
  <si>
    <r>
      <rPr>
        <rFont val="Helvetica, Arial, sans-serif"/>
        <color rgb="FF1155CC"/>
        <u/>
      </rPr>
      <t>https://theeduassist.com/uncategorized/how-to-run-kajabi-email-campaigns-successfully/</t>
    </r>
  </si>
  <si>
    <t>June 8, 2026
5:57 am</t>
  </si>
  <si>
    <r>
      <rPr>
        <rFont val="Helvetica, Arial, sans-serif"/>
        <color rgb="FF1155CC"/>
        <u/>
      </rPr>
      <t>https://theeduassist.com/tag/theeduassist/</t>
    </r>
  </si>
  <si>
    <r>
      <rPr>
        <rFont val="Helvetica, Arial, sans-serif"/>
        <color rgb="FF1155CC"/>
        <u/>
      </rPr>
      <t>https://theeduassist.com/uncategorized/kajabi-automation-workflows/</t>
    </r>
  </si>
  <si>
    <r>
      <rPr>
        <rFont val="Helvetica, Arial, sans-serif"/>
        <color rgb="FF1155CC"/>
        <u/>
      </rPr>
      <t>https://theeduassist.com/tag/it/</t>
    </r>
  </si>
  <si>
    <t>June 8, 2026
4:31 am</t>
  </si>
  <si>
    <r>
      <rPr>
        <rFont val="Helvetica, Arial, sans-serif"/>
        <color rgb="FF1155CC"/>
        <u/>
      </rPr>
      <t>https://theeduassist.com/uncategorized/kajabi-vs-clickfunnels/</t>
    </r>
  </si>
  <si>
    <r>
      <rPr>
        <rFont val="Helvetica, Arial, sans-serif"/>
        <color rgb="FF1155CC"/>
        <u/>
      </rPr>
      <t>https://theeduassist.com/tag/high-ticket-funnel/</t>
    </r>
  </si>
  <si>
    <t>June 7, 2026
8:11 am</t>
  </si>
  <si>
    <r>
      <rPr>
        <rFont val="Helvetica, Arial, sans-serif"/>
        <color rgb="FF1155CC"/>
        <u/>
      </rPr>
      <t>https://theeduassist.com/tag/sales-funnel-strategy/</t>
    </r>
  </si>
  <si>
    <r>
      <rPr>
        <rFont val="Helvetica, Arial, sans-serif"/>
        <color rgb="FF1155CC"/>
        <u/>
      </rPr>
      <t>https://theeduassist.com/blog/best-kajabi-website-templates/</t>
    </r>
  </si>
  <si>
    <t>June 6, 2026
9:31 pm</t>
  </si>
  <si>
    <r>
      <rPr>
        <rFont val="Helvetica, Arial, sans-serif"/>
        <color rgb="FF1155CC"/>
        <u/>
      </rPr>
      <t>https://theeduassist.com/tag/online-business-growth/</t>
    </r>
  </si>
  <si>
    <r>
      <rPr>
        <rFont val="Helvetica, Arial, sans-serif"/>
        <color rgb="FF1155CC"/>
        <u/>
      </rPr>
      <t>https://theeduassist.com/blog/is-podia-good-for-beginners/</t>
    </r>
  </si>
  <si>
    <r>
      <rPr>
        <rFont val="Helvetica, Arial, sans-serif"/>
        <color rgb="FF1155CC"/>
        <u/>
      </rPr>
      <t>https://theeduassist.com/tag/staad-course/</t>
    </r>
  </si>
  <si>
    <t>June 6, 2026
9:11 pm</t>
  </si>
  <si>
    <r>
      <rPr>
        <rFont val="Helvetica, Arial, sans-serif"/>
        <color rgb="FF1155CC"/>
        <u/>
      </rPr>
      <t>https://theeduassist.com/uncategorized/increase-online-course-traffic-with-the-best-kajabi-seo-services/</t>
    </r>
  </si>
  <si>
    <r>
      <rPr>
        <rFont val="Helvetica, Arial, sans-serif"/>
        <color rgb="FF1155CC"/>
        <u/>
      </rPr>
      <t>https://theeduassist.com/tag/elearningdevelopment/</t>
    </r>
  </si>
  <si>
    <t>June 6, 2026
10:01 am</t>
  </si>
  <si>
    <r>
      <rPr>
        <rFont val="Helvetica, Arial, sans-serif"/>
        <color rgb="FF1155CC"/>
        <u/>
      </rPr>
      <t>https://theeduassist.com/tag/elearning-development/</t>
    </r>
  </si>
  <si>
    <r>
      <rPr>
        <rFont val="Helvetica, Arial, sans-serif"/>
        <color rgb="FF1155CC"/>
        <u/>
      </rPr>
      <t>https://theeduassist.com/blog/kajabi-marketing-services/</t>
    </r>
  </si>
  <si>
    <t>June 5, 2026
1:02 pm</t>
  </si>
  <si>
    <r>
      <rPr>
        <rFont val="Helvetica, Arial, sans-serif"/>
        <color rgb="FF1155CC"/>
        <u/>
      </rPr>
      <t>https://theeduassist.com/tag/moodle/</t>
    </r>
  </si>
  <si>
    <r>
      <rPr>
        <rFont val="Helvetica, Arial, sans-serif"/>
        <color rgb="FF1155CC"/>
        <u/>
      </rPr>
      <t>https://theeduassist.com/uncategorized/kajabi-crm-integration/</t>
    </r>
  </si>
  <si>
    <t>June 5, 2026
3:30 pm</t>
  </si>
  <si>
    <r>
      <rPr>
        <rFont val="Helvetica, Arial, sans-serif"/>
        <color rgb="FF1155CC"/>
        <u/>
      </rPr>
      <t>https://theeduassist.com/tag/teachable/</t>
    </r>
  </si>
  <si>
    <r>
      <rPr>
        <rFont val="Helvetica, Arial, sans-serif"/>
        <color rgb="FF1155CC"/>
        <u/>
      </rPr>
      <t>https://theeduassist.com/blog/how-to-build-a-lifterlms-employee-training-portal/</t>
    </r>
  </si>
  <si>
    <r>
      <rPr>
        <rFont val="Helvetica, Arial, sans-serif"/>
        <color rgb="FF1155CC"/>
        <u/>
      </rPr>
      <t>https://theeduassist.com/tag/course-creation/</t>
    </r>
  </si>
  <si>
    <t>June 5, 2026
7:00 am</t>
  </si>
  <si>
    <r>
      <rPr>
        <rFont val="Helvetica, Arial, sans-serif"/>
        <color rgb="FF1155CC"/>
        <u/>
      </rPr>
      <t>https://theeduassist.com/uncategorized/microlearning-the-ultimate-guide-of-theeduassist/</t>
    </r>
  </si>
  <si>
    <r>
      <rPr>
        <rFont val="Helvetica, Arial, sans-serif"/>
        <color rgb="FF1155CC"/>
        <u/>
      </rPr>
      <t>https://theeduassist.com/tag/austrlia/</t>
    </r>
  </si>
  <si>
    <t>June 5, 2026
4:32 am</t>
  </si>
  <si>
    <r>
      <rPr>
        <rFont val="Helvetica, Arial, sans-serif"/>
        <color rgb="FF1155CC"/>
        <u/>
      </rPr>
      <t>https://theeduassist.com/blog/busy-course-creators-diy-vs-pro-slide-design-compare-costs-time-outsourcing-tips/</t>
    </r>
  </si>
  <si>
    <r>
      <rPr>
        <rFont val="Helvetica, Arial, sans-serif"/>
        <color rgb="FF1155CC"/>
        <u/>
      </rPr>
      <t>https://theeduassist.com/tag/lms-migration/</t>
    </r>
  </si>
  <si>
    <t>June 4, 2026
9:49 pm</t>
  </si>
  <si>
    <r>
      <rPr>
        <rFont val="Helvetica, Arial, sans-serif"/>
        <color rgb="FF1155CC"/>
        <u/>
      </rPr>
      <t>https://theeduassist.com/blog/kajabi-lead-generation-funnels/</t>
    </r>
  </si>
  <si>
    <r>
      <rPr>
        <rFont val="Helvetica, Arial, sans-serif"/>
        <color rgb="FF1155CC"/>
        <u/>
      </rPr>
      <t>https://theeduassist.com/tag/lms-migration-checklist/</t>
    </r>
  </si>
  <si>
    <t>June 3, 2026
8:14 am</t>
  </si>
  <si>
    <r>
      <rPr>
        <rFont val="Helvetica, Arial, sans-serif"/>
        <color rgb="FF1155CC"/>
        <u/>
      </rPr>
      <t>https://theeduassist.com/tag/kajabi-vs-teachable/</t>
    </r>
  </si>
  <si>
    <r>
      <rPr>
        <rFont val="Helvetica, Arial, sans-serif"/>
        <color rgb="FF1155CC"/>
        <u/>
      </rPr>
      <t>https://theeduassist.com/tag/comparison/</t>
    </r>
  </si>
  <si>
    <t xml:space="preserve">How to Create Self-Guided Learning Experiences in Google Classroom
</t>
  </si>
  <si>
    <r>
      <rPr>
        <rFont val="Helvetica, Arial, sans-serif"/>
        <color rgb="FF1155CC"/>
        <u/>
      </rPr>
      <t>https://theeduassist.com/tag/ai-course-creation/</t>
    </r>
  </si>
  <si>
    <r>
      <rPr>
        <rFont val="Helvetica, Arial, sans-serif"/>
        <color rgb="FF1155CC"/>
        <u/>
      </rPr>
      <t>https://theeduassist.com/tag/online-learning-platforms/</t>
    </r>
  </si>
  <si>
    <r>
      <rPr>
        <rFont val="Helvetica, Arial, sans-serif"/>
        <color rgb="FF1155CC"/>
        <u/>
      </rPr>
      <t>https://theeduassist.com/blog/employee-development-programs/</t>
    </r>
  </si>
  <si>
    <t>https://www.theeduassist.com/blog/how-to-create-self-guided-learning-experiences-in-google-classroom/</t>
  </si>
  <si>
    <t>June 1, 2026
1:30 pm</t>
  </si>
  <si>
    <r>
      <rPr>
        <rFont val="Helvetica, Arial, sans-serif"/>
        <color rgb="FF1155CC"/>
        <u/>
      </rPr>
      <t>https://theeduassist.com/blog/kajabi-checkout-page-optimization/</t>
    </r>
  </si>
  <si>
    <r>
      <rPr>
        <rFont val="Helvetica, Arial, sans-serif"/>
        <color rgb="FF1155CC"/>
        <u/>
      </rPr>
      <t>https://theeduassist.com/tag/podia/</t>
    </r>
  </si>
  <si>
    <t>May 30, 2026
11:38 am</t>
  </si>
  <si>
    <r>
      <rPr>
        <rFont val="Helvetica, Arial, sans-serif"/>
        <color rgb="FF1155CC"/>
        <u/>
      </rPr>
      <t>https://theeduassist.com/blog/kajabi-email-marketing-funnels/</t>
    </r>
  </si>
  <si>
    <r>
      <rPr>
        <rFont val="Helvetica, Arial, sans-serif"/>
        <color rgb="FF1155CC"/>
        <u/>
      </rPr>
      <t>https://theeduassist.com/tag/synthesia/</t>
    </r>
  </si>
  <si>
    <t>May 30, 2026
2:00 pm</t>
  </si>
  <si>
    <r>
      <rPr>
        <rFont val="Helvetica, Arial, sans-serif"/>
        <color rgb="FF1155CC"/>
        <u/>
      </rPr>
      <t>https://theeduassist.com/tag/budgetplanning/</t>
    </r>
  </si>
  <si>
    <r>
      <rPr>
        <rFont val="Helvetica, Arial, sans-serif"/>
        <color rgb="FF1155CC"/>
        <u/>
      </rPr>
      <t>https://theeduassist.com/blog/kajabi-webinar-funnel/</t>
    </r>
  </si>
  <si>
    <t>May 26, 2026
10:48 am</t>
  </si>
  <si>
    <r>
      <rPr>
        <rFont val="Helvetica, Arial, sans-serif"/>
        <color rgb="FF1155CC"/>
        <u/>
      </rPr>
      <t>https://theeduassist.com/tag/business-continuity/</t>
    </r>
  </si>
  <si>
    <r>
      <rPr>
        <rFont val="Helvetica, Arial, sans-serif"/>
        <color rgb="FF1155CC"/>
        <u/>
      </rPr>
      <t>https://theeduassist.com/blog/kajabi-sales-funnel-setup/</t>
    </r>
  </si>
  <si>
    <r>
      <rPr>
        <rFont val="Helvetica, Arial, sans-serif"/>
        <color rgb="FF1155CC"/>
        <u/>
      </rPr>
      <t>https://theeduassist.com/tag/digital-transformation/</t>
    </r>
  </si>
  <si>
    <t>May 26, 2026
10:42 am</t>
  </si>
  <si>
    <r>
      <rPr>
        <rFont val="Helvetica, Arial, sans-serif"/>
        <color rgb="FF1155CC"/>
        <u/>
      </rPr>
      <t>https://theeduassist.com/blog/kajabi-coaching-program-setup/</t>
    </r>
  </si>
  <si>
    <r>
      <rPr>
        <rFont val="Helvetica, Arial, sans-serif"/>
        <color rgb="FF1155CC"/>
        <u/>
      </rPr>
      <t>https://theeduassist.com/tag/facebook/</t>
    </r>
  </si>
  <si>
    <t>May 26, 2026
10:27 am</t>
  </si>
  <si>
    <r>
      <rPr>
        <rFont val="Helvetica, Arial, sans-serif"/>
        <color rgb="FF1155CC"/>
        <u/>
      </rPr>
      <t>https://theeduassist.com/blog/how-can-corporate-training-actually-improve-employee-engagement/</t>
    </r>
  </si>
  <si>
    <r>
      <rPr>
        <rFont val="Helvetica, Arial, sans-serif"/>
        <color rgb="FF1155CC"/>
        <u/>
      </rPr>
      <t>https://theeduassist.com/tag/lifterlms/</t>
    </r>
  </si>
  <si>
    <t>May 26, 2026
2:30 pm</t>
  </si>
  <si>
    <r>
      <rPr>
        <rFont val="Helvetica, Arial, sans-serif"/>
        <color rgb="FF1155CC"/>
        <u/>
      </rPr>
      <t>https://theeduassist.com/tag/lms-integration/</t>
    </r>
  </si>
  <si>
    <r>
      <rPr>
        <rFont val="Helvetica, Arial, sans-serif"/>
        <color rgb="FF1155CC"/>
        <u/>
      </rPr>
      <t>https://theeduassist.com/blog/kajabi-course-design/</t>
    </r>
  </si>
  <si>
    <t>May 26, 2026
9:45 am</t>
  </si>
  <si>
    <t>https://www.linkedin.com/feed/update/urn:li:activity:7502229108634927105</t>
  </si>
  <si>
    <r>
      <rPr>
        <rFont val="Helvetica, Arial, sans-serif"/>
        <color rgb="FF1155CC"/>
        <u/>
      </rPr>
      <t>https://theeduassist.com/tag/adobe-captivate/</t>
    </r>
  </si>
  <si>
    <r>
      <rPr>
        <rFont val="Helvetica, Arial, sans-serif"/>
        <color rgb="FF1155CC"/>
        <u/>
      </rPr>
      <t>https://theeduassist.com/blog/kajabi-membership-sites-development/</t>
    </r>
  </si>
  <si>
    <t>May 26, 2026
4:58 am</t>
  </si>
  <si>
    <r>
      <rPr>
        <rFont val="Helvetica, Arial, sans-serif"/>
        <color rgb="FF1155CC"/>
        <u/>
      </rPr>
      <t>https://theeduassist.com/tag/kajabi-membership-site-development/</t>
    </r>
  </si>
  <si>
    <r>
      <rPr>
        <rFont val="Helvetica, Arial, sans-serif"/>
        <color rgb="FF1155CC"/>
        <u/>
      </rPr>
      <t>https://theeduassist.com/blog/kajabi-online-course-setup/</t>
    </r>
  </si>
  <si>
    <r>
      <rPr>
        <rFont val="Helvetica, Arial, sans-serif"/>
        <color rgb="FF1155CC"/>
        <u/>
      </rPr>
      <t>https://theeduassist.com/tag/coaching/</t>
    </r>
  </si>
  <si>
    <t>May 26, 2026
4:42 am</t>
  </si>
  <si>
    <r>
      <rPr>
        <rFont val="Helvetica, Arial, sans-serif"/>
        <color rgb="FF1155CC"/>
        <u/>
      </rPr>
      <t>https://theeduassist.com/blog/7-powerful-kajabi-course-creation-services/</t>
    </r>
  </si>
  <si>
    <r>
      <rPr>
        <rFont val="Helvetica, Arial, sans-serif"/>
        <color rgb="FF1155CC"/>
        <u/>
      </rPr>
      <t>https://theeduassist.com/tag/digital-products/</t>
    </r>
  </si>
  <si>
    <t>May 25, 2026
11:14 am</t>
  </si>
  <si>
    <r>
      <rPr>
        <rFont val="Helvetica, Arial, sans-serif"/>
        <color rgb="FF1155CC"/>
        <u/>
      </rPr>
      <t>https://theeduassist.com/tag/ausrtalia/</t>
    </r>
  </si>
  <si>
    <r>
      <rPr>
        <rFont val="Helvetica, Arial, sans-serif"/>
        <color rgb="FF1155CC"/>
        <u/>
      </rPr>
      <t>https://theeduassist.com/blog/is-teachable-the-best-platform-for-offering-online-courses/</t>
    </r>
  </si>
  <si>
    <t>May 23, 2026
7:31 am</t>
  </si>
  <si>
    <r>
      <rPr>
        <rFont val="Helvetica, Arial, sans-serif"/>
        <color rgb="FF1155CC"/>
        <u/>
      </rPr>
      <t>https://theeduassist.com/tag/kajabi-drip/</t>
    </r>
  </si>
  <si>
    <r>
      <rPr>
        <rFont val="Helvetica, Arial, sans-serif"/>
        <color rgb="FF1155CC"/>
        <u/>
      </rPr>
      <t>https://theeduassist.com/blog/kajabi-course-upload-services/</t>
    </r>
  </si>
  <si>
    <r>
      <rPr>
        <rFont val="Helvetica, Arial, sans-serif"/>
        <color rgb="FF1155CC"/>
        <u/>
      </rPr>
      <t>https://theeduassist.com/tag/kajabi-course-upload-services/</t>
    </r>
  </si>
  <si>
    <t>May 23, 2026
4:40 am</t>
  </si>
  <si>
    <r>
      <rPr>
        <rFont val="Helvetica, Arial, sans-serif"/>
        <color rgb="FF1155CC"/>
        <u/>
      </rPr>
      <t>https://theeduassist.com/blog/kajabi-funnel-builder/</t>
    </r>
  </si>
  <si>
    <r>
      <rPr>
        <rFont val="Helvetica, Arial, sans-serif"/>
        <color rgb="FF1155CC"/>
        <u/>
      </rPr>
      <t>https://theeduassist.com/tag/kajabi-tutorial/</t>
    </r>
  </si>
  <si>
    <t>May 22, 2026
1:32 pm</t>
  </si>
  <si>
    <r>
      <rPr>
        <rFont val="Helvetica, Arial, sans-serif"/>
        <color rgb="FF1155CC"/>
        <u/>
      </rPr>
      <t>https://theeduassist.com/blog/kajabi-drip-course-setup/</t>
    </r>
  </si>
  <si>
    <r>
      <rPr>
        <rFont val="Helvetica, Arial, sans-serif"/>
        <color rgb="FF1155CC"/>
        <u/>
      </rPr>
      <t>https://theeduassist.com/tag/online-training-platform/</t>
    </r>
  </si>
  <si>
    <t>May 22, 2026
11:07 am</t>
  </si>
  <si>
    <r>
      <rPr>
        <rFont val="Helvetica, Arial, sans-serif"/>
        <color rgb="FF1155CC"/>
        <u/>
      </rPr>
      <t>https://theeduassist.com/tag/kajabi-website-design-services/</t>
    </r>
  </si>
  <si>
    <r>
      <rPr>
        <rFont val="Helvetica, Arial, sans-serif"/>
        <color rgb="FF1155CC"/>
        <u/>
      </rPr>
      <t>https://theeduassist.com/blog/kajabi-landing-page-design/</t>
    </r>
  </si>
  <si>
    <r>
      <rPr>
        <rFont val="Helvetica, Arial, sans-serif"/>
        <color rgb="FF1155CC"/>
        <u/>
      </rPr>
      <t>https://theeduassist.com/tag/kajabi-website-templates/</t>
    </r>
  </si>
  <si>
    <t>May 22, 2026
8:20 am</t>
  </si>
  <si>
    <r>
      <rPr>
        <rFont val="Helvetica, Arial, sans-serif"/>
        <color rgb="FF1155CC"/>
        <u/>
      </rPr>
      <t>https://theeduassist.com/uncategorized/kajabi-website-design-services/</t>
    </r>
  </si>
  <si>
    <r>
      <rPr>
        <rFont val="Helvetica, Arial, sans-serif"/>
        <color rgb="FF1155CC"/>
        <u/>
      </rPr>
      <t>https://theeduassist.com/tag/sales-funnels/</t>
    </r>
  </si>
  <si>
    <t>May 21, 2026
2:00 pm</t>
  </si>
  <si>
    <r>
      <rPr>
        <rFont val="Helvetica, Arial, sans-serif"/>
        <color rgb="FF1155CC"/>
        <u/>
      </rPr>
      <t>https://theeduassist.com/tag/kajabi-landing-pages/</t>
    </r>
  </si>
  <si>
    <r>
      <rPr>
        <rFont val="Helvetica, Arial, sans-serif"/>
        <color rgb="FF1155CC"/>
        <u/>
      </rPr>
      <t>https://theeduassist.com/blog/kajabi-website-funnel-services/</t>
    </r>
  </si>
  <si>
    <t>May 21, 2026
7:39 am</t>
  </si>
  <si>
    <r>
      <rPr>
        <rFont val="Helvetica, Arial, sans-serif"/>
        <color rgb="FF1155CC"/>
        <u/>
      </rPr>
      <t>https://theeduassist.com/blog/how-to-create-a-kajabi-training-platform/</t>
    </r>
  </si>
  <si>
    <t>https://theeduassist.com/tag/kajabi-funnel-builder/</t>
  </si>
  <si>
    <t>May 21, 2026
7:23 am</t>
  </si>
  <si>
    <t>How To Create a Course on kajabi: beginners Guide</t>
  </si>
  <si>
    <r>
      <rPr>
        <rFont val="Helvetica, Arial, sans-serif"/>
        <color rgb="FF1155CC"/>
        <u/>
      </rPr>
      <t>https://theeduassist.com/blog/kajabi-course-templates/</t>
    </r>
  </si>
  <si>
    <t>May 20, 2026
7:57 pm</t>
  </si>
  <si>
    <r>
      <rPr>
        <rFont val="Helvetica, Arial, sans-serif"/>
        <color rgb="FF1155CC"/>
        <u/>
      </rPr>
      <t>https://theeduassist.com/tag/workforce-training-and-development/</t>
    </r>
  </si>
  <si>
    <r>
      <rPr>
        <rFont val="Helvetica, Arial, sans-serif"/>
        <color rgb="FF1155CC"/>
        <u/>
      </rPr>
      <t>https://theeduassist.com/blog/kajabi-digital-product-creation/</t>
    </r>
  </si>
  <si>
    <t>May 19, 2026
8:02 am</t>
  </si>
  <si>
    <r>
      <rPr>
        <rFont val="Helvetica, Arial, sans-serif"/>
        <color rgb="FF1155CC"/>
        <u/>
      </rPr>
      <t>https://theeduassist.com/tag/employee-development-programs/</t>
    </r>
  </si>
  <si>
    <r>
      <rPr>
        <rFont val="Helvetica, Arial, sans-serif"/>
        <color rgb="FF1155CC"/>
        <u/>
      </rPr>
      <t>https://theeduassist.com/blog/discover-kajabi-the-most-popular-platform-of-elearning-world/</t>
    </r>
  </si>
  <si>
    <r>
      <rPr>
        <rFont val="Helvetica, Arial, sans-serif"/>
        <color rgb="FF1155CC"/>
        <u/>
      </rPr>
      <t>https://theeduassist.com/tag/markekitng/</t>
    </r>
  </si>
  <si>
    <t>https://www.theeduassist.com/blog/how-to-create-a-course-on-kajabi-beginners-guide/</t>
  </si>
  <si>
    <t>May 16, 2026
5:19 am</t>
  </si>
  <si>
    <r>
      <rPr>
        <rFont val="Helvetica, Arial, sans-serif"/>
        <color rgb="FF1155CC"/>
        <u/>
      </rPr>
      <t>https://theeduassist.com/tag/online-business/</t>
    </r>
  </si>
  <si>
    <r>
      <rPr>
        <rFont val="Helvetica, Arial, sans-serif"/>
        <color rgb="FF1155CC"/>
        <u/>
      </rPr>
      <t>https://theeduassist.com/blog/is-adobe-captivate-worth-the-cost/</t>
    </r>
  </si>
  <si>
    <t>May 14, 2026
7:33 pm</t>
  </si>
  <si>
    <r>
      <rPr>
        <rFont val="Helvetica, Arial, sans-serif"/>
        <color rgb="FF1155CC"/>
        <u/>
      </rPr>
      <t>https://theeduassist.com/tag/usa/</t>
    </r>
  </si>
  <si>
    <r>
      <rPr>
        <rFont val="Helvetica, Arial, sans-serif"/>
        <color rgb="FF1155CC"/>
        <u/>
      </rPr>
      <t>https://theeduassist.com/blog/lms-integration-the-most-important-systems-to-connect-to-your-lms/</t>
    </r>
  </si>
  <si>
    <t>May 14, 2026
1:30 pm</t>
  </si>
  <si>
    <r>
      <rPr>
        <rFont val="Helvetica, Arial, sans-serif"/>
        <color rgb="FF1155CC"/>
        <u/>
      </rPr>
      <t>https://theeduassist.com/tag/kajabi-email-marketing/</t>
    </r>
  </si>
  <si>
    <r>
      <rPr>
        <rFont val="Helvetica, Arial, sans-serif"/>
        <color rgb="FF1155CC"/>
        <u/>
      </rPr>
      <t>https://theeduassist.com/blog/lifterlms-is-it-still-the-best-wordpress-lms/</t>
    </r>
  </si>
  <si>
    <t>May 14, 2026
8:30 am</t>
  </si>
  <si>
    <r>
      <rPr>
        <rFont val="Helvetica, Arial, sans-serif"/>
        <color rgb="FF1155CC"/>
        <u/>
      </rPr>
      <t>https://theeduassist.com/tag/kajabi-gamification/</t>
    </r>
  </si>
  <si>
    <r>
      <rPr>
        <rFont val="Helvetica, Arial, sans-serif"/>
        <color rgb="FF1155CC"/>
        <u/>
      </rPr>
      <t>https://theeduassist.com/blog/skool-community-vs-facebook-for-course-creators-the-best-choice/</t>
    </r>
  </si>
  <si>
    <r>
      <rPr>
        <rFont val="Helvetica, Arial, sans-serif"/>
        <color rgb="FF1155CC"/>
        <u/>
      </rPr>
      <t>https://theeduassist.com/tag/vr/</t>
    </r>
  </si>
  <si>
    <t>May 13, 2026
7:21 pm</t>
  </si>
  <si>
    <r>
      <rPr>
        <rFont val="Helvetica, Arial, sans-serif"/>
        <color rgb="FF1155CC"/>
        <u/>
      </rPr>
      <t>https://theeduassist.com/blog/zero-downtime-lms-migration-the-ultimate-guide-to-no-disruption-transition/</t>
    </r>
  </si>
  <si>
    <r>
      <rPr>
        <rFont val="Helvetica, Arial, sans-serif"/>
        <color rgb="FF1155CC"/>
        <u/>
      </rPr>
      <t>https://theeduassist.com/tag/ar/</t>
    </r>
  </si>
  <si>
    <t>May 13, 2026
2:00 pm</t>
  </si>
  <si>
    <r>
      <rPr>
        <rFont val="Helvetica, Arial, sans-serif"/>
        <color rgb="FF1155CC"/>
        <u/>
      </rPr>
      <t>https://theeduassist.com/blog/can-synthesia-replace-your-video-production-team-in-2026/</t>
    </r>
  </si>
  <si>
    <r>
      <rPr>
        <rFont val="Helvetica, Arial, sans-serif"/>
        <color rgb="FF1155CC"/>
        <u/>
      </rPr>
      <t>https://theeduassist.com/tag/ar-and-vr/</t>
    </r>
  </si>
  <si>
    <t>May 12, 2026
7:40 pm</t>
  </si>
  <si>
    <r>
      <rPr>
        <rFont val="Helvetica, Arial, sans-serif"/>
        <color rgb="FF1155CC"/>
        <u/>
      </rPr>
      <t>https://theeduassist.com/blog/lms-migration-cost-guide-for-enterprises-budget-planning-made-simple/</t>
    </r>
  </si>
  <si>
    <r>
      <rPr>
        <rFont val="Helvetica, Arial, sans-serif"/>
        <color rgb="FF1155CC"/>
        <u/>
      </rPr>
      <t>https://theeduassist.com/tag/absorb-lms/</t>
    </r>
  </si>
  <si>
    <t>May 12, 2026
2:00 pm</t>
  </si>
  <si>
    <r>
      <rPr>
        <rFont val="Helvetica, Arial, sans-serif"/>
        <color rgb="FF1155CC"/>
        <u/>
      </rPr>
      <t>https://theeduassist.com/blog/moodle-elearning-with-the-best-online-learning-management-system/</t>
    </r>
  </si>
  <si>
    <r>
      <rPr>
        <rFont val="Helvetica, Arial, sans-serif"/>
        <color rgb="FF1155CC"/>
        <u/>
      </rPr>
      <t>https://theeduassist.com/tag/kajabi-pipelines/</t>
    </r>
  </si>
  <si>
    <t>May 12, 2026
8:07 am</t>
  </si>
  <si>
    <r>
      <rPr>
        <rFont val="Helvetica, Arial, sans-serif"/>
        <color rgb="FF1155CC"/>
        <u/>
      </rPr>
      <t>https://theeduassist.com/blog/is-synthesia-worth-it-in-2026/</t>
    </r>
  </si>
  <si>
    <r>
      <rPr>
        <rFont val="Helvetica, Arial, sans-serif"/>
        <color rgb="FF1155CC"/>
        <u/>
      </rPr>
      <t>https://theeduassist.com/tag/course-launch-checklist/</t>
    </r>
  </si>
  <si>
    <t>May 11, 2026
6:22 pm</t>
  </si>
  <si>
    <r>
      <rPr>
        <rFont val="Helvetica, Arial, sans-serif"/>
        <color rgb="FF1155CC"/>
        <u/>
      </rPr>
      <t>https://theeduassist.com/uncategorized/the-ultimate-lms-migration-timeline-for-a-smooth-platform-transition/</t>
    </r>
  </si>
  <si>
    <r>
      <rPr>
        <rFont val="Helvetica, Arial, sans-serif"/>
        <color rgb="FF1155CC"/>
        <u/>
      </rPr>
      <t>https://theeduassist.com/tag/kajabi-launch-strategy/</t>
    </r>
  </si>
  <si>
    <t>May 11, 2026
11:14 am</t>
  </si>
  <si>
    <r>
      <rPr>
        <rFont val="Helvetica, Arial, sans-serif"/>
        <color rgb="FF1155CC"/>
        <u/>
      </rPr>
      <t>https://theeduassist.com/tag/kajabi-templates/</t>
    </r>
  </si>
  <si>
    <r>
      <rPr>
        <rFont val="Helvetica, Arial, sans-serif"/>
        <color rgb="FF1155CC"/>
        <u/>
      </rPr>
      <t>https://theeduassist.com/blog/is-podia-worth-the-money-discover-its-strong-features/</t>
    </r>
  </si>
  <si>
    <t>May 11, 2026
8:10 am</t>
  </si>
  <si>
    <r>
      <rPr>
        <rFont val="Helvetica, Arial, sans-serif"/>
        <color rgb="FF1155CC"/>
        <u/>
      </rPr>
      <t>https://theeduassist.com/blog/9-best-online-learning-platforms-tried-and-tested-2026/</t>
    </r>
  </si>
  <si>
    <t xml:space="preserve">What Payment Methods Does Kajabi Accept?
</t>
  </si>
  <si>
    <r>
      <rPr>
        <rFont val="Helvetica, Arial, sans-serif"/>
        <color rgb="FF1155CC"/>
        <u/>
      </rPr>
      <t>https://theeduassist.com/tag/kajabi-website-themes/</t>
    </r>
  </si>
  <si>
    <t>May 11, 2026
4:48 am</t>
  </si>
  <si>
    <r>
      <rPr>
        <rFont val="Helvetica, Arial, sans-serif"/>
        <color rgb="FF1155CC"/>
        <u/>
      </rPr>
      <t>https://theeduassist.com/blog/easy-lms-migration-best-practices-for-moving-data-safely/</t>
    </r>
  </si>
  <si>
    <t>May 9, 2026
6:00 pm</t>
  </si>
  <si>
    <t xml:space="preserve">Category </t>
  </si>
  <si>
    <r>
      <rPr>
        <rFont val="Helvetica, Arial, sans-serif"/>
        <color rgb="FF1155CC"/>
        <u/>
      </rPr>
      <t>https://theeduassist.com/online-learning/how-to-use-ai-tools-for-course-design-without-losing-quality-in-2026/</t>
    </r>
  </si>
  <si>
    <t>https://www.theeduassist.com/blog/what-payment-methods-does-kajabi-accept/</t>
  </si>
  <si>
    <r>
      <rPr>
        <rFont val="Helvetica, Arial, sans-serif"/>
        <color rgb="FF1155CC"/>
        <u/>
      </rPr>
      <t>https://theeduassist.com/category/uncategorized/</t>
    </r>
  </si>
  <si>
    <t>May 8, 2026
7:18 pm</t>
  </si>
  <si>
    <r>
      <rPr>
        <rFont val="Helvetica, Arial, sans-serif"/>
        <color rgb="FF1155CC"/>
        <u/>
      </rPr>
      <t>https://theeduassist.com/blog/kajabi-vs-teachable-which-one-is-better-for-your-business/</t>
    </r>
  </si>
  <si>
    <r>
      <rPr>
        <rFont val="Helvetica, Arial, sans-serif"/>
        <color rgb="FF1155CC"/>
        <u/>
      </rPr>
      <t>https://theeduassist.com/category/blog/</t>
    </r>
  </si>
  <si>
    <t>May 8, 2026
8:17 am</t>
  </si>
  <si>
    <r>
      <rPr>
        <rFont val="Helvetica, Arial, sans-serif"/>
        <color rgb="FF1155CC"/>
        <u/>
      </rPr>
      <t>https://theeduassist.com/blog/how-to-use-teachablestep-by-step-guide-for-beginners/</t>
    </r>
  </si>
  <si>
    <r>
      <rPr>
        <rFont val="Helvetica, Arial, sans-serif"/>
        <color rgb="FF1155CC"/>
        <u/>
      </rPr>
      <t>https://theeduassist.com/category/online-learning/</t>
    </r>
  </si>
  <si>
    <t>May 8, 2026
6:52 am</t>
  </si>
  <si>
    <r>
      <rPr>
        <rFont val="Helvetica, Arial, sans-serif"/>
        <color rgb="FF1155CC"/>
        <u/>
      </rPr>
      <t>https://theeduassist.com/blog/is-a-skool-community-actually-worth-creating-in-2026/</t>
    </r>
  </si>
  <si>
    <t>May 7, 2026
7:13 pm</t>
  </si>
  <si>
    <t>Wordpress templates</t>
  </si>
  <si>
    <r>
      <rPr>
        <rFont val="Helvetica, Arial, sans-serif"/>
        <color rgb="FF1155CC"/>
        <u/>
      </rPr>
      <t>https://theeduassist.com/blog/lms-migration-checklist-simple-steps-for-a-smooth-switch/</t>
    </r>
  </si>
  <si>
    <t>May 7, 2026
3:00 pm</t>
  </si>
  <si>
    <r>
      <rPr>
        <rFont val="Helvetica, Arial, sans-serif"/>
        <color rgb="FF1155CC"/>
        <u/>
      </rPr>
      <t>https://theeduassist.com/?wpr_templates=user-single-online-course-v1-post</t>
    </r>
  </si>
  <si>
    <r>
      <rPr>
        <rFont val="Helvetica, Arial, sans-serif"/>
        <color rgb="FF1155CC"/>
        <u/>
      </rPr>
      <t>https://theeduassist.com/blog/how-to-create-a-thinkific-course-7-proven-steps/</t>
    </r>
  </si>
  <si>
    <r>
      <rPr>
        <rFont val="Helvetica, Arial, sans-serif"/>
        <color rgb="FF1155CC"/>
        <u/>
      </rPr>
      <t>https://theeduassist.com/?wpr_templates=user-footer-online-course-v1-footer</t>
    </r>
  </si>
  <si>
    <t>May 7, 2026
7:29 am</t>
  </si>
  <si>
    <r>
      <rPr>
        <rFont val="Helvetica, Arial, sans-serif"/>
        <color rgb="FF1155CC"/>
        <u/>
      </rPr>
      <t>https://theeduassist.com/uncategorized/strong-best-microlearning-platforms-for-thrilling-professionals-in-the-us/</t>
    </r>
  </si>
  <si>
    <r>
      <rPr>
        <rFont val="Helvetica, Arial, sans-serif"/>
        <color rgb="FF1155CC"/>
        <u/>
      </rPr>
      <t>https://theeduassist.com/?wpr_templates=user-header-online-course-v1-header</t>
    </r>
  </si>
  <si>
    <t>May 7, 2026
6:34 am</t>
  </si>
  <si>
    <r>
      <rPr>
        <rFont val="Helvetica, Arial, sans-serif"/>
        <color rgb="FF1155CC"/>
        <u/>
      </rPr>
      <t>https://theeduassist.com/blog/udemy-vs-teachable-guide-for-course-creators/</t>
    </r>
  </si>
  <si>
    <r>
      <rPr>
        <rFont val="Helvetica, Arial, sans-serif"/>
        <color rgb="FF1155CC"/>
        <u/>
      </rPr>
      <t>https://theeduassist.com/?wpr_templates=user-archive-online-course-v1-blog</t>
    </r>
  </si>
  <si>
    <t>https://www.linkedin.com/feed/update/urn:li:activity:7503678657161465858</t>
  </si>
  <si>
    <t>May 6, 2026
7:04 pm</t>
  </si>
  <si>
    <r>
      <rPr>
        <rFont val="Helvetica, Arial, sans-serif"/>
        <color rgb="FF1155CC"/>
        <u/>
      </rPr>
      <t>https://theeduassist.com/blog/2026-best-non-technical-scorm-course-creation-tools-easy-guide/</t>
    </r>
  </si>
  <si>
    <r>
      <rPr>
        <rFont val="Helvetica, Arial, sans-serif"/>
        <color rgb="FF1155CC"/>
        <u/>
      </rPr>
      <t>https://theeduassist.com/?wpr_templates=user-single-online-course-v1-page</t>
    </r>
  </si>
  <si>
    <t>May 6, 2026
10:20 am</t>
  </si>
  <si>
    <r>
      <rPr>
        <rFont val="Helvetica, Arial, sans-serif"/>
        <color rgb="FF1155CC"/>
        <u/>
      </rPr>
      <t>https://theeduassist.com/blog/complete-elearning-pricing-and-course-creation-guide-for-moodle/</t>
    </r>
  </si>
  <si>
    <r>
      <rPr>
        <rFont val="Helvetica, Arial, sans-serif"/>
        <color rgb="FF1155CC"/>
        <u/>
      </rPr>
      <t>https://theeduassist.com/?wpr_templates=user-single-online-course-v1-404</t>
    </r>
  </si>
  <si>
    <t>May 4, 2026
6:43 pm</t>
  </si>
  <si>
    <r>
      <rPr>
        <rFont val="Helvetica, Arial, sans-serif"/>
        <color rgb="FF1155CC"/>
        <u/>
      </rPr>
      <t>https://theeduassist.com/blog/in-house-vs-outsourcing-elearning-development-which-is-really-better/</t>
    </r>
  </si>
  <si>
    <r>
      <rPr>
        <rFont val="Helvetica, Arial, sans-serif"/>
        <color rgb="FF1155CC"/>
        <u/>
      </rPr>
      <t>https://theeduassist.com/?wpr_templates=user-archive-online-course-v1-category-tag</t>
    </r>
  </si>
  <si>
    <t>May 4, 2026
1:00 pm</t>
  </si>
  <si>
    <r>
      <rPr>
        <rFont val="Helvetica, Arial, sans-serif"/>
        <color rgb="FF1155CC"/>
        <u/>
      </rPr>
      <t>https://theeduassist.com/blog/5-strong-massive-benefits-of-microlearning-for-employee-training/</t>
    </r>
  </si>
  <si>
    <r>
      <rPr>
        <rFont val="Helvetica, Arial, sans-serif"/>
        <color rgb="FF1155CC"/>
        <u/>
      </rPr>
      <t>https://theeduassist.com/?wpr_templates=user-archive-online-course-v1-search</t>
    </r>
  </si>
  <si>
    <t>May 4, 2026
6:13 am</t>
  </si>
  <si>
    <r>
      <rPr>
        <rFont val="Helvetica, Arial, sans-serif"/>
        <color rgb="FF1155CC"/>
        <u/>
      </rPr>
      <t>https://theeduassist.com/blog/create-updated-it-classes-for-teenagers-2026-guide-for-ohio-creators/</t>
    </r>
  </si>
  <si>
    <t>May 2, 2026
9:55 am</t>
  </si>
  <si>
    <r>
      <rPr>
        <rFont val="Helvetica, Arial, sans-serif"/>
        <color rgb="FF1155CC"/>
        <u/>
      </rPr>
      <t>https://theeduassist.com/blog/create-wellbeing-product-content-for-brands-in-new-york-step-in-2026/</t>
    </r>
  </si>
  <si>
    <t>Job category</t>
  </si>
  <si>
    <t>May 2, 2026
9:44 am</t>
  </si>
  <si>
    <r>
      <rPr>
        <rFont val="Helvetica, Arial, sans-serif"/>
        <color rgb="FF1155CC"/>
        <u/>
      </rPr>
      <t>https://theeduassist.com/blog/building-womens-health-elearning-funnel-in-2026-stepwise-using-ghl/</t>
    </r>
  </si>
  <si>
    <r>
      <rPr>
        <rFont val="Helvetica, Arial, sans-serif"/>
        <color rgb="FF1155CC"/>
        <u/>
      </rPr>
      <t>https://theeduassist.com/job-category/marketing/</t>
    </r>
  </si>
  <si>
    <t>May 2, 2026
9:40 am</t>
  </si>
  <si>
    <r>
      <rPr>
        <rFont val="Helvetica, Arial, sans-serif"/>
        <color rgb="FF1155CC"/>
        <u/>
      </rPr>
      <t>https://theeduassist.com/blog/create-google-classroom-training-in-2026-in-miami/</t>
    </r>
  </si>
  <si>
    <r>
      <rPr>
        <rFont val="Helvetica, Arial, sans-serif"/>
        <color rgb="FF1155CC"/>
        <u/>
      </rPr>
      <t>https://theeduassist.com/job-category/sales/</t>
    </r>
  </si>
  <si>
    <t>May 2, 2026
9:34 am</t>
  </si>
  <si>
    <r>
      <rPr>
        <rFont val="Helvetica, Arial, sans-serif"/>
        <color rgb="FF1155CC"/>
        <u/>
      </rPr>
      <t>https://theeduassist.com/blog/profitable-and-thrilling-staad-course-with-instructional-design/</t>
    </r>
  </si>
  <si>
    <t>Job type</t>
  </si>
  <si>
    <t>May 2, 2026
7:56 am</t>
  </si>
  <si>
    <r>
      <rPr>
        <rFont val="Helvetica, Arial, sans-serif"/>
        <color rgb="FF1155CC"/>
        <u/>
      </rPr>
      <t>https://theeduassist.com/blog/creating-an-audio-video-and-workbook-based-lifestyle-elearning-course/</t>
    </r>
  </si>
  <si>
    <r>
      <rPr>
        <rFont val="Helvetica, Arial, sans-serif"/>
        <color rgb="FF1155CC"/>
        <u/>
      </rPr>
      <t>https://theeduassist.com/job-type/part-time/</t>
    </r>
  </si>
  <si>
    <t>How to Build a Massive High-Ticket Funnel in 20 Days</t>
  </si>
  <si>
    <t>May 1, 2026
10:11 pm</t>
  </si>
  <si>
    <t xml:space="preserve"> C4</t>
  </si>
  <si>
    <r>
      <rPr>
        <rFont val="Helvetica, Arial, sans-serif"/>
        <color rgb="FF1155CC"/>
        <u/>
      </rPr>
      <t>https://theeduassist.com/blog/how-to-create-an-interactive-bible-elearning-course-instructional-design-guide-for-2026/</t>
    </r>
  </si>
  <si>
    <r>
      <rPr>
        <rFont val="Helvetica, Arial, sans-serif"/>
        <color rgb="FF1155CC"/>
        <u/>
      </rPr>
      <t>https://theeduassist.com/job-type/internship/</t>
    </r>
  </si>
  <si>
    <t>May 1, 2026
10:04 pm</t>
  </si>
  <si>
    <r>
      <rPr>
        <rFont val="Helvetica, Arial, sans-serif"/>
        <color rgb="FF1155CC"/>
        <u/>
      </rPr>
      <t>https://theeduassist.com/blog/build-a-cybersecurity-course-in-2026-scorm-and-instructional-design-guide/</t>
    </r>
  </si>
  <si>
    <t>May 1, 2026
10:01 pm</t>
  </si>
  <si>
    <t>Job location</t>
  </si>
  <si>
    <r>
      <rPr>
        <rFont val="Helvetica, Arial, sans-serif"/>
        <color rgb="FF1155CC"/>
        <u/>
      </rPr>
      <t>https://theeduassist.com/blog/create-an-online-course-website-in-victoria-2026/</t>
    </r>
  </si>
  <si>
    <t>https://www.theeduassist.com/blog/how-to-build-a-massive-high-ticket-funnel-in-20-days/</t>
  </si>
  <si>
    <t>May 1, 2026
9:55 pm</t>
  </si>
  <si>
    <t>https://theeduassist.com/job-location-sitemap.xml</t>
  </si>
  <si>
    <r>
      <rPr>
        <rFont val="Helvetica, Arial, sans-serif"/>
        <color rgb="FF1155CC"/>
        <u/>
      </rPr>
      <t>https://theeduassist.com/blog/design-an-ai-for-everyone-course/</t>
    </r>
  </si>
  <si>
    <t>May 1, 2026
9:50 pm</t>
  </si>
  <si>
    <r>
      <rPr>
        <rFont val="Helvetica, Arial, sans-serif"/>
        <color rgb="FF1155CC"/>
        <u/>
      </rPr>
      <t>https://theeduassist.com/blog/create-leadership-training-program-in-florida-kajabi-2026/</t>
    </r>
  </si>
  <si>
    <t>Content Status</t>
  </si>
  <si>
    <t xml:space="preserve">Archieve </t>
  </si>
  <si>
    <t>May 1, 2026
9:48 pm</t>
  </si>
  <si>
    <r>
      <rPr>
        <rFont val="Helvetica, Arial, sans-serif"/>
        <color rgb="FF1155CC"/>
        <u/>
      </rPr>
      <t>https://theeduassist.com/blog/launch-6-week-online-course-on-new-lms-in-tasmania/</t>
    </r>
  </si>
  <si>
    <r>
      <rPr>
        <rFont val="Arial"/>
        <color rgb="FF1155CC"/>
        <u/>
      </rPr>
      <t>https://theeduassist.com/post-archive-sitemap.xml</t>
    </r>
  </si>
  <si>
    <t>May 1, 2026
9:38 pm</t>
  </si>
  <si>
    <r>
      <rPr>
        <rFont val="Helvetica, Arial, sans-serif"/>
        <color rgb="FF1155CC"/>
        <u/>
      </rPr>
      <t>https://theeduassist.com/blog/guide-for-interactive-elearning-course-2026-florida-creators/</t>
    </r>
  </si>
  <si>
    <t>May 1, 2026
9:34 pm</t>
  </si>
  <si>
    <r>
      <rPr>
        <rFont val="Helvetica, Arial, sans-serif"/>
        <color rgb="FF1155CC"/>
        <u/>
      </rPr>
      <t>https://theeduassist.com/blog/design-debate-training-program-in-ohio-2026/</t>
    </r>
  </si>
  <si>
    <t>May 1, 2026
9:31 pm</t>
  </si>
  <si>
    <r>
      <rPr>
        <rFont val="Helvetica, Arial, sans-serif"/>
        <color rgb="FF1155CC"/>
        <u/>
      </rPr>
      <t>https://theeduassist.com/blog/training-modules-design-for-elearning-in-ohio-2026/</t>
    </r>
  </si>
  <si>
    <t>Yes / No</t>
  </si>
  <si>
    <t>May 1, 2026
11:20 am</t>
  </si>
  <si>
    <t>Support Status</t>
  </si>
  <si>
    <r>
      <rPr>
        <rFont val="Helvetica, Arial, sans-serif"/>
        <color rgb="FF1155CC"/>
        <u/>
      </rPr>
      <t>https://theeduassist.com/blog/guide-for-creating-an-n8n-automation-online-course-2026-in-florida/</t>
    </r>
  </si>
  <si>
    <t xml:space="preserve"> Yes</t>
  </si>
  <si>
    <t>https://medium.com/@rimshasshahid/how-to-build-a-massive-high-ticket-funnel-in-20-days-4230dc7923b6</t>
  </si>
  <si>
    <t>May 1, 2026
11:17 am</t>
  </si>
  <si>
    <t>Content Type</t>
  </si>
  <si>
    <r>
      <rPr>
        <rFont val="Helvetica, Arial, sans-serif"/>
        <color rgb="FF1155CC"/>
        <u/>
      </rPr>
      <t>https://theeduassist.com/blog/how-to-become-a-training-coordinator-in-2026-content-and-lms-management-guide-for-course-creators-in-texas/</t>
    </r>
  </si>
  <si>
    <t>Funnel Stage</t>
  </si>
  <si>
    <t>May 1, 2026
11:15 am</t>
  </si>
  <si>
    <r>
      <rPr>
        <rFont val="Helvetica, Arial, sans-serif"/>
        <color rgb="FF1155CC"/>
        <u/>
      </rPr>
      <t>https://theeduassist.com/blog/how-to-create-an-ai-elearning-course-that-sells-2026-ultimate-guide-for-new-creators-in-new-york/</t>
    </r>
  </si>
  <si>
    <t>Community Status</t>
  </si>
  <si>
    <t>May 1, 2026
10:59 am</t>
  </si>
  <si>
    <t>Audience</t>
  </si>
  <si>
    <r>
      <rPr>
        <rFont val="Helvetica, Arial, sans-serif"/>
        <color rgb="FF1155CC"/>
        <u/>
      </rPr>
      <t>https://theeduassist.com/blog/how-to-create-a-self-help-elearning-course-that-sells-in-2026-ultimate-guide-for-victoria-coaching-businesses/</t>
    </r>
  </si>
  <si>
    <t>Engagement Type</t>
  </si>
  <si>
    <t>May 1, 2026
10:58 am</t>
  </si>
  <si>
    <r>
      <rPr>
        <rFont val="Helvetica, Arial, sans-serif"/>
        <color rgb="FF1155CC"/>
        <u/>
      </rPr>
      <t>https://theeduassist.com/blog/how-to-turn-a-video-creation-course-into-a-handbook-instructional-design-guide-for-2026/</t>
    </r>
  </si>
  <si>
    <t>May 1, 2026
10:51 am</t>
  </si>
  <si>
    <r>
      <rPr>
        <rFont val="Helvetica, Arial, sans-serif"/>
        <color rgb="FF1155CC"/>
        <u/>
      </rPr>
      <t>https://theeduassist.com/blog/how-to-design-a-hybrid-yoga-teacher-training-guide/</t>
    </r>
  </si>
  <si>
    <t>May 1, 2026
8:22 am</t>
  </si>
  <si>
    <r>
      <rPr>
        <rFont val="Helvetica, Arial, sans-serif"/>
        <color rgb="FF1155CC"/>
        <u/>
      </rPr>
      <t>https://theeduassist.com/uncategorized/digital-marketing-curriculum-on-skool-how-to-build-high-value/</t>
    </r>
  </si>
  <si>
    <t>May 1, 2026
7:44 am</t>
  </si>
  <si>
    <r>
      <rPr>
        <rFont val="Helvetica, Arial, sans-serif"/>
        <color rgb="FF1155CC"/>
        <u/>
      </rPr>
      <t>https://theeduassist.com/blog/how-to-create-self-guided-learning-experiences-in-google-classroom/</t>
    </r>
  </si>
  <si>
    <t>May 1, 2026
7:39 am</t>
  </si>
  <si>
    <r>
      <rPr>
        <rFont val="Helvetica, Arial, sans-serif"/>
        <color rgb="FF1155CC"/>
        <u/>
      </rPr>
      <t>https://theeduassist.com/blog/how-to-create-high-converting-digital-marketing-workshops-on-skool-2026-guide/</t>
    </r>
  </si>
  <si>
    <t>May 1, 2026
7:24 am</t>
  </si>
  <si>
    <r>
      <rPr>
        <rFont val="Helvetica, Arial, sans-serif"/>
        <color rgb="FF1155CC"/>
        <u/>
      </rPr>
      <t>https://theeduassist.com/blog/how-to-create-a-youtube-channel-for-promoting-elearning-business-in-ohio-complete-2026-guide/</t>
    </r>
  </si>
  <si>
    <t>April 30, 2026
10:01 pm</t>
  </si>
  <si>
    <r>
      <rPr>
        <rFont val="Helvetica, Arial, sans-serif"/>
        <color rgb="FF1155CC"/>
        <u/>
      </rPr>
      <t>https://theeduassist.com/blog/how-to-turn-raw-videos-into-an-online-course-content-stepwise-guide-for-california-creators/</t>
    </r>
  </si>
  <si>
    <t>Not Started</t>
  </si>
  <si>
    <t>April 30, 2026
9:56 pm</t>
  </si>
  <si>
    <r>
      <rPr>
        <rFont val="Helvetica, Arial, sans-serif"/>
        <color rgb="FF1155CC"/>
        <u/>
      </rPr>
      <t>https://theeduassist.com/blog/how-to-launch-a-6-week-online-course-on-a-new-lms-step-by-step-setup-guide-for-texas-creators/</t>
    </r>
  </si>
  <si>
    <t>April 30, 2026
9:46 pm</t>
  </si>
  <si>
    <t>Not Assigned</t>
  </si>
  <si>
    <r>
      <rPr>
        <rFont val="Helvetica, Arial, sans-serif"/>
        <color rgb="FF1155CC"/>
        <u/>
      </rPr>
      <t>https://theeduassist.com/blog/how-to-build-a-transformational-curriculum-that-actually-works-step-by-step/</t>
    </r>
  </si>
  <si>
    <t>Website</t>
  </si>
  <si>
    <t>Blog</t>
  </si>
  <si>
    <t>April 30, 2026
2:42 pm</t>
  </si>
  <si>
    <t>Awareness</t>
  </si>
  <si>
    <r>
      <rPr>
        <rFont val="Helvetica, Arial, sans-serif"/>
        <color rgb="FF1155CC"/>
        <u/>
      </rPr>
      <t>https://theeduassist.com/blog/how-to-build-and-manage-a-high-engagement-skool-community-complete-2026-blueprint/</t>
    </r>
  </si>
  <si>
    <t>https://www.theeduassist.com/blog/10-strong-competitor-analysis-tools-to-benchmark-your-elearning/</t>
  </si>
  <si>
    <t>Active</t>
  </si>
  <si>
    <t>April 30, 2026
2:31 pm</t>
  </si>
  <si>
    <t>Enterprise L&amp;D</t>
  </si>
  <si>
    <t>Comment Support</t>
  </si>
  <si>
    <r>
      <rPr>
        <rFont val="Helvetica, Arial, sans-serif"/>
        <color rgb="FF1155CC"/>
        <u/>
      </rPr>
      <t>https://theeduassist.com/blog/kajabi-course-creation-guide-for-edtech-startups-in-miami-why-hiring-a-kajabi-expert-matters/</t>
    </r>
  </si>
  <si>
    <t>In Progress</t>
  </si>
  <si>
    <t>April 30, 2026
1:03 pm</t>
  </si>
  <si>
    <t>No</t>
  </si>
  <si>
    <r>
      <rPr>
        <rFont val="Helvetica, Arial, sans-serif"/>
        <color rgb="FF1155CC"/>
        <u/>
      </rPr>
      <t>https://theeduassist.com/blog/how-to-create-engaging-video-seminars-on-spotlightr-step-by-step-guide/</t>
    </r>
  </si>
  <si>
    <t>Assigned</t>
  </si>
  <si>
    <t>LinkedIn Post</t>
  </si>
  <si>
    <t>Consideration</t>
  </si>
  <si>
    <r>
      <rPr>
        <rFont val="Helvetica, Arial, sans-serif"/>
        <color rgb="FF1155CC"/>
        <u/>
      </rPr>
      <t>https://theeduassist.com/blog/how-to-design-elearning-workbooks-for-masterclasses-ultimate-2026-curriculum-guide-for-california-course-creators/</t>
    </r>
  </si>
  <si>
    <t>Needs Access</t>
  </si>
  <si>
    <t>HR / Talent</t>
  </si>
  <si>
    <t>April 30, 2026
1:00 pm</t>
  </si>
  <si>
    <t>Community Answer</t>
  </si>
  <si>
    <r>
      <rPr>
        <rFont val="Helvetica, Arial, sans-serif"/>
        <color rgb="FF1155CC"/>
        <u/>
      </rPr>
      <t>https://theeduassist.com/blog/how-to-transform-passive-lessons-into-interactive-learndash-courses/</t>
    </r>
  </si>
  <si>
    <t>In Review</t>
  </si>
  <si>
    <t>April 30, 2026
12:56 pm</t>
  </si>
  <si>
    <t>Done</t>
  </si>
  <si>
    <r>
      <rPr>
        <rFont val="Helvetica, Arial, sans-serif"/>
        <color rgb="FF1155CC"/>
        <u/>
      </rPr>
      <t>https://theeduassist.com/blog/how-to-sell-online-courses-that-actually-convert/</t>
    </r>
  </si>
  <si>
    <t>April 30, 2026
12:37 pm</t>
  </si>
  <si>
    <t>Carousel</t>
  </si>
  <si>
    <t>Decision</t>
  </si>
  <si>
    <r>
      <rPr>
        <rFont val="Helvetica, Arial, sans-serif"/>
        <color rgb="FF1155CC"/>
        <u/>
      </rPr>
      <t>https://theeduassist.com/blog/how-to-win-at-digital-product-creation-in-2026/</t>
    </r>
  </si>
  <si>
    <t>Review Rules</t>
  </si>
  <si>
    <t>Training Provider</t>
  </si>
  <si>
    <t>April 30, 2026
12:33 pm</t>
  </si>
  <si>
    <t>Post Share</t>
  </si>
  <si>
    <t>Approved</t>
  </si>
  <si>
    <r>
      <rPr>
        <rFont val="Helvetica, Arial, sans-serif"/>
        <color rgb="FF1155CC"/>
        <u/>
      </rPr>
      <t>https://theeduassist.com/blog/how-to-create-engaging-educational-content-for-online-platform-2026/</t>
    </r>
  </si>
  <si>
    <t>Skipped</t>
  </si>
  <si>
    <t>April 30, 2026
12:21 pm</t>
  </si>
  <si>
    <r>
      <rPr>
        <rFont val="Helvetica, Arial, sans-serif"/>
        <color rgb="FF1155CC"/>
        <u/>
      </rPr>
      <t>https://theeduassist.com/blog/how-to-create-professional-training-guides-with-microsoft-365/</t>
    </r>
  </si>
  <si>
    <t>Infographic</t>
  </si>
  <si>
    <t>Retention</t>
  </si>
  <si>
    <t>April 30, 2026
12:02 pm</t>
  </si>
  <si>
    <t>Paused</t>
  </si>
  <si>
    <t>Institution</t>
  </si>
  <si>
    <t>Direct Reply</t>
  </si>
  <si>
    <r>
      <rPr>
        <rFont val="Helvetica, Arial, sans-serif"/>
        <color rgb="FF1155CC"/>
        <u/>
      </rPr>
      <t>https://theeduassist.com/blog/how-to-design-an-agentic-ai-curriculum-in-7-simple-steps/</t>
    </r>
  </si>
  <si>
    <t>Scheduled</t>
  </si>
  <si>
    <t>April 30, 2026
11:48 am</t>
  </si>
  <si>
    <t>X / Twitter</t>
  </si>
  <si>
    <r>
      <rPr>
        <rFont val="Helvetica, Arial, sans-serif"/>
        <color rgb="FF1155CC"/>
        <u/>
      </rPr>
      <t>https://theeduassist.com/blog/how-to-build-a-15-hour-financial-literacy-program/</t>
    </r>
  </si>
  <si>
    <t>The Complete Guide to Creating Engaging IT Classes for Ohio Teenagers</t>
  </si>
  <si>
    <t>Reel / Short Video</t>
  </si>
  <si>
    <t>April 30, 2026
11:37 am</t>
  </si>
  <si>
    <t>Inactive</t>
  </si>
  <si>
    <t>Coach / Creator</t>
  </si>
  <si>
    <r>
      <rPr>
        <rFont val="Helvetica, Arial, sans-serif"/>
        <color rgb="FF1155CC"/>
        <u/>
      </rPr>
      <t>https://theeduassist.com/blog/how-to-launch-a-kajabi-online-course-in-florida-best-practices-for-video-editing-and-e-learning-course-creation/</t>
    </r>
  </si>
  <si>
    <t>Relationship Building</t>
  </si>
  <si>
    <t>April 30, 2026
11:29 am</t>
  </si>
  <si>
    <t>Hamza</t>
  </si>
  <si>
    <r>
      <rPr>
        <rFont val="Helvetica, Arial, sans-serif"/>
        <color rgb="FF1155CC"/>
        <u/>
      </rPr>
      <t>https://theeduassist.com/blog/leadership-course-creation-on-kajabi-for-coaching-businesses-in-miami/</t>
    </r>
  </si>
  <si>
    <t>https://www.theeduassist.com/blog/the-complete-guide-to-create-engaging-it-classes-for-ohio-teenagers/</t>
  </si>
  <si>
    <t>Long-form Video</t>
  </si>
  <si>
    <t>Kajabi User</t>
  </si>
  <si>
    <t>April 30, 2026
11:16 am</t>
  </si>
  <si>
    <t>Lead Follow-up</t>
  </si>
  <si>
    <r>
      <rPr>
        <rFont val="Helvetica, Arial, sans-serif"/>
        <color rgb="FF1155CC"/>
        <u/>
      </rPr>
      <t>https://theeduassist.com/blog/how-to-build-a-massive-high-ticket-funnel-in-20-days/</t>
    </r>
  </si>
  <si>
    <t>On Hold</t>
  </si>
  <si>
    <t>SEO</t>
  </si>
  <si>
    <t>April 30, 2026
11:09 am</t>
  </si>
  <si>
    <t>Case Study</t>
  </si>
  <si>
    <t>Instructional Designer</t>
  </si>
  <si>
    <r>
      <rPr>
        <rFont val="Helvetica, Arial, sans-serif"/>
        <color rgb="FF1155CC"/>
        <u/>
      </rPr>
      <t>https://theeduassist.com/blog/ghl-development-and-setup-a-complete-guide-for-edtech-and-coaching-businesses-in-new-jersey/</t>
    </r>
  </si>
  <si>
    <t>April 30, 2026
10:55 am</t>
  </si>
  <si>
    <r>
      <rPr>
        <rFont val="Helvetica, Arial, sans-serif"/>
        <color rgb="FF1155CC"/>
        <u/>
      </rPr>
      <t>https://theeduassist.com/blog/phlebotomy-curriculum-design-guide-to-building-an-ai-future-ready-training-program-for-2026/</t>
    </r>
  </si>
  <si>
    <t>Content Writer</t>
  </si>
  <si>
    <t>April 30, 2026
10:48 am</t>
  </si>
  <si>
    <t>Service Page</t>
  </si>
  <si>
    <t>LMS Admin</t>
  </si>
  <si>
    <r>
      <rPr>
        <rFont val="Helvetica, Arial, sans-serif"/>
        <color rgb="FF1155CC"/>
        <u/>
      </rPr>
      <t>https://theeduassist.com/blog/instructional-design-how-to-launch-scalable-thrilling-video-training-program/</t>
    </r>
  </si>
  <si>
    <t>Designer</t>
  </si>
  <si>
    <t>April 30, 2026
8:10 am</t>
  </si>
  <si>
    <t>Email</t>
  </si>
  <si>
    <r>
      <rPr>
        <rFont val="Helvetica, Arial, sans-serif"/>
        <color rgb="FF1155CC"/>
        <u/>
      </rPr>
      <t>https://theeduassist.com/blog/from-completion-rates-to-strong-behaviorwhat-elearning-success-really-means/</t>
    </r>
  </si>
  <si>
    <t>General Education</t>
  </si>
  <si>
    <t>April 29, 2026
7:34 am</t>
  </si>
  <si>
    <r>
      <rPr>
        <rFont val="Helvetica, Arial, sans-serif"/>
        <color rgb="FF1155CC"/>
        <u/>
      </rPr>
      <t>https://theeduassist.com/blog/10-strong-competitor-analysis-tools-to-benchmark-your-elearning/</t>
    </r>
  </si>
  <si>
    <t>Reviewer</t>
  </si>
  <si>
    <t>April 29, 2026
5:52 am</t>
  </si>
  <si>
    <r>
      <rPr>
        <rFont val="Helvetica, Arial, sans-serif"/>
        <color rgb="FF1155CC"/>
        <u/>
      </rPr>
      <t>https://theeduassist.com/blog/sturdy-e-learning-design-mistakes-that-prevents-retention-rate-of-the-learner/</t>
    </r>
  </si>
  <si>
    <t>Management</t>
  </si>
  <si>
    <t>April 28, 2026
7:57 am</t>
  </si>
  <si>
    <t>Research Summary</t>
  </si>
  <si>
    <r>
      <rPr>
        <rFont val="Helvetica, Arial, sans-serif"/>
        <color rgb="FF1155CC"/>
        <u/>
      </rPr>
      <t>https://theeduassist.com/blog/7-thrilling-proven-ways-to-measure-training-roi-theeduassist/</t>
    </r>
  </si>
  <si>
    <t>Community Forum</t>
  </si>
  <si>
    <t>Other</t>
  </si>
  <si>
    <t>April 28, 2026
7:12 am</t>
  </si>
  <si>
    <r>
      <rPr>
        <rFont val="Helvetica, Arial, sans-serif"/>
        <color rgb="FF1155CC"/>
        <u/>
      </rPr>
      <t>https://theeduassist.com/blog/build-ultimate-thrilling-corporate-training-that-actually-works-with-theeduassist/</t>
    </r>
  </si>
  <si>
    <t>April 28, 2026
5:58 am</t>
  </si>
  <si>
    <t>Admin sheet: update these lists when team names, statuses, platforms, or workflow options change.</t>
  </si>
  <si>
    <r>
      <rPr>
        <rFont val="Helvetica, Arial, sans-serif"/>
        <color rgb="FF1155CC"/>
        <u/>
      </rPr>
      <t>https://theeduassist.com/blog/the-new-era-of-learning-development-you-can-try-today/</t>
    </r>
  </si>
  <si>
    <t>April 27, 2026
5:41 am</t>
  </si>
  <si>
    <r>
      <rPr>
        <rFont val="Helvetica, Arial, sans-serif"/>
        <color rgb="FF1155CC"/>
        <u/>
      </rPr>
      <t>https://theeduassist.com/blog/10-strong-reasons-its-time-to-rethink-how-we-use-the-learning-management-system/</t>
    </r>
  </si>
  <si>
    <t>April 25, 2026
7:34 am</t>
  </si>
  <si>
    <r>
      <rPr>
        <rFont val="Helvetica, Arial, sans-serif"/>
        <color rgb="FF1155CC"/>
        <u/>
      </rPr>
      <t>https://theeduassist.com/blog/how-to-build-a-high-performance-real-estate-video-content-engine-for-social-media-growth/</t>
    </r>
  </si>
  <si>
    <t>April 26, 2026
3:07 am</t>
  </si>
  <si>
    <r>
      <rPr>
        <rFont val="Helvetica, Arial, sans-serif"/>
        <color rgb="FF1155CC"/>
        <u/>
      </rPr>
      <t>https://theeduassist.com/blog/want-to-airbnb-skills-start-with-this-thrilling-course-framework/</t>
    </r>
  </si>
  <si>
    <t>April 25, 2026
4:36 am</t>
  </si>
  <si>
    <t>https://www.theeduassist.com/blog/transformational-curriculum-design/</t>
  </si>
  <si>
    <r>
      <rPr>
        <rFont val="Helvetica, Arial, sans-serif"/>
        <color rgb="FF1155CC"/>
        <u/>
      </rPr>
      <t>https://theeduassist.com/blog/systeme-io-funnel-7-proven-steps-to-launch-a-stunning-funnel/</t>
    </r>
  </si>
  <si>
    <t>April 24, 2026
11:20 am</t>
  </si>
  <si>
    <r>
      <rPr>
        <rFont val="Helvetica, Arial, sans-serif"/>
        <color rgb="FF1155CC"/>
        <u/>
      </rPr>
      <t>https://theeduassist.com/blog/how-to-build-cybersecurity-curriculum-design-coursethat-actually-encourage/</t>
    </r>
  </si>
  <si>
    <t>April 25, 2026
3:00 am</t>
  </si>
  <si>
    <r>
      <rPr>
        <rFont val="Helvetica, Arial, sans-serif"/>
        <color rgb="FF1155CC"/>
        <u/>
      </rPr>
      <t>https://theeduassist.com/blog/from-ppt-to-profitable-leadership-coursethat-actually-put-impact/</t>
    </r>
  </si>
  <si>
    <t>April 24, 2026
3:10 am</t>
  </si>
  <si>
    <r>
      <rPr>
        <rFont val="Helvetica, Arial, sans-serif"/>
        <color rgb="FF1155CC"/>
        <u/>
      </rPr>
      <t>https://theeduassist.com/blog/development-research-and-strong-curriculum-creation-for-a-thrilling-coaching-program/</t>
    </r>
  </si>
  <si>
    <t>April 24, 2026
5:03 am</t>
  </si>
  <si>
    <r>
      <rPr>
        <rFont val="Helvetica, Arial, sans-serif"/>
        <color rgb="FF1155CC"/>
        <u/>
      </rPr>
      <t>https://theeduassist.com/blog/the-ultimate-guide-to-building-a-spiritual-awakening-online-course/</t>
    </r>
  </si>
  <si>
    <t>April 22, 2026
9:51 am</t>
  </si>
  <si>
    <r>
      <rPr>
        <rFont val="Helvetica, Arial, sans-serif"/>
        <color rgb="FF1155CC"/>
        <u/>
      </rPr>
      <t>https://theeduassist.com/blog/ultimate-thrilling-canva-development-and-design-support-that-sell/</t>
    </r>
  </si>
  <si>
    <t>April 22, 2026
6:31 am</t>
  </si>
  <si>
    <r>
      <rPr>
        <rFont val="Helvetica, Arial, sans-serif"/>
        <color rgb="FF1155CC"/>
        <u/>
      </rPr>
      <t>https://theeduassist.com/blog/want-strong-case-management-traininguse-this-design-for-usaustralia/</t>
    </r>
  </si>
  <si>
    <t>April 23, 2026
3:00 am</t>
  </si>
  <si>
    <r>
      <rPr>
        <rFont val="Helvetica, Arial, sans-serif"/>
        <color rgb="FF1155CC"/>
        <u/>
      </rPr>
      <t>https://theeduassist.com/blog/build-a-thrilling-leadership-training-system-that-actually-delighted/</t>
    </r>
  </si>
  <si>
    <t>https://www.linkedin.com/feed/update/urn:li:activity:7504037270094667776</t>
  </si>
  <si>
    <t>April 22, 2026
4:44 am</t>
  </si>
  <si>
    <r>
      <rPr>
        <rFont val="Helvetica, Arial, sans-serif"/>
        <color rgb="FF1155CC"/>
        <u/>
      </rPr>
      <t>https://theeduassist.com/blog/thrilling-thinkific-courses-that-learners-of-us-actually-complete/</t>
    </r>
  </si>
  <si>
    <t>April 21, 2026
3:09 am</t>
  </si>
  <si>
    <r>
      <rPr>
        <rFont val="Helvetica, Arial, sans-serif"/>
        <color rgb="FF1155CC"/>
        <u/>
      </rPr>
      <t>https://theeduassist.com/blog/thrilled-elearning-videos-for-students-teachers-who-actually-love/</t>
    </r>
  </si>
  <si>
    <t>April 20, 2026
6:28 am</t>
  </si>
  <si>
    <r>
      <rPr>
        <rFont val="Helvetica, Arial, sans-serif"/>
        <color rgb="FF1155CC"/>
        <u/>
      </rPr>
      <t>https://theeduassist.com/blog/stop-ineffective-training-how-to-build-uplifting-elearning-modules/</t>
    </r>
  </si>
  <si>
    <t>April 19, 2026
3:30 am</t>
  </si>
  <si>
    <r>
      <rPr>
        <rFont val="Helvetica, Arial, sans-serif"/>
        <color rgb="FF1155CC"/>
        <u/>
      </rPr>
      <t>https://theeduassist.com/blog/how-to-turn-pdfs-into-high-converting-courses-that-actually-sell/</t>
    </r>
  </si>
  <si>
    <t>April 19, 2026
3:25 am</t>
  </si>
  <si>
    <r>
      <rPr>
        <rFont val="Helvetica, Arial, sans-serif"/>
        <color rgb="FF1155CC"/>
        <u/>
      </rPr>
      <t>https://theeduassist.com/blog/ultimate-guide-to-creating-an-ai-powered-roulette-blackjack-course/</t>
    </r>
  </si>
  <si>
    <t>April 17, 2026
3:00 pm</t>
  </si>
  <si>
    <r>
      <rPr>
        <rFont val="Helvetica, Arial, sans-serif"/>
        <color rgb="FF1155CC"/>
        <u/>
      </rPr>
      <t>https://theeduassist.com/blog/6-critical-reasons-leadership-training-failshow-to-fix-them-fast/</t>
    </r>
  </si>
  <si>
    <t>April 18, 2026
3:33 am</t>
  </si>
  <si>
    <r>
      <rPr>
        <rFont val="Helvetica, Arial, sans-serif"/>
        <color rgb="FF1155CC"/>
        <u/>
      </rPr>
      <t>https://theeduassist.com/blog/how-to-build-a-real-estate-virtual-strategy-with-instructional-design/</t>
    </r>
  </si>
  <si>
    <t>https://medium.com/@hafsazahoor144/how-to-build-a-transformational-curriculum-that-actually-works-step-by-step-c977ab7ef65e?sharedUserId=hafsazahoor144</t>
  </si>
  <si>
    <t>April 17, 2026
8:09 am</t>
  </si>
  <si>
    <r>
      <rPr>
        <rFont val="Helvetica, Arial, sans-serif"/>
        <color rgb="FF1155CC"/>
        <u/>
      </rPr>
      <t>https://theeduassist.com/blog/powerful-executive-assistant-training-review-that-actually-improves-results/</t>
    </r>
  </si>
  <si>
    <t>April 18, 2026
3:17 am</t>
  </si>
  <si>
    <r>
      <rPr>
        <rFont val="Helvetica, Arial, sans-serif"/>
        <color rgb="FF1155CC"/>
        <u/>
      </rPr>
      <t>https://theeduassist.com/blog/proven-instructional-design-secrets-to-create-courses-that-actually-convert/</t>
    </r>
  </si>
  <si>
    <t>April 17, 2026
3:26 am</t>
  </si>
  <si>
    <r>
      <rPr>
        <rFont val="Helvetica, Arial, sans-serif"/>
        <color rgb="FF1155CC"/>
        <u/>
      </rPr>
      <t>https://theeduassist.com/blog/how-to-build-learning-modules-in-hibob-lms-in-australia/</t>
    </r>
  </si>
  <si>
    <t>April 16, 2026
4:49 am</t>
  </si>
  <si>
    <r>
      <rPr>
        <rFont val="Helvetica, Arial, sans-serif"/>
        <color rgb="FF1155CC"/>
        <u/>
      </rPr>
      <t>https://theeduassist.com/blog/ai-driven-elearning-video-production-for-the-food-industry-ultimate-guide/</t>
    </r>
  </si>
  <si>
    <t>April 16, 2026
4:22 am</t>
  </si>
  <si>
    <r>
      <rPr>
        <rFont val="Helvetica, Arial, sans-serif"/>
        <color rgb="FF1155CC"/>
        <u/>
      </rPr>
      <t>https://theeduassist.com/blog/which-is-better-for-effective-learning-slides-or-screen-recordings/</t>
    </r>
  </si>
  <si>
    <t>April 15, 2026
4:18 am</t>
  </si>
  <si>
    <r>
      <rPr>
        <rFont val="Helvetica, Arial, sans-serif"/>
        <color rgb="FF1155CC"/>
        <u/>
      </rPr>
      <t>https://theeduassist.com/blog/how-to-build-a-high-engaging-online-community-in-mighty-networks-2026/</t>
    </r>
  </si>
  <si>
    <t>April 15, 2026
4:50 am</t>
  </si>
  <si>
    <r>
      <rPr>
        <rFont val="Helvetica, Arial, sans-serif"/>
        <color rgb="FF1155CC"/>
        <u/>
      </rPr>
      <t>https://theeduassist.com/blog/how-to-design-cybersecurity-awareness-training-for-employees-2026/</t>
    </r>
  </si>
  <si>
    <t>April 14, 2026
3:40 am</t>
  </si>
  <si>
    <r>
      <rPr>
        <rFont val="Helvetica, Arial, sans-serif"/>
        <color rgb="FF1155CC"/>
        <u/>
      </rPr>
      <t>https://theeduassist.com/blog/360-to-skool-migration-easy-guide-for-course-transfer-in-2026/</t>
    </r>
  </si>
  <si>
    <t>April 13, 2026
9:30 am</t>
  </si>
  <si>
    <r>
      <rPr>
        <rFont val="Helvetica, Arial, sans-serif"/>
        <color rgb="FF1155CC"/>
        <u/>
      </rPr>
      <t>https://theeduassist.com/blog/instructional-design-for-leadership-training-programs-in-new-york/</t>
    </r>
  </si>
  <si>
    <t>April 11, 2026
8:37 am</t>
  </si>
  <si>
    <r>
      <rPr>
        <rFont val="Helvetica, Arial, sans-serif"/>
        <color rgb="FF1155CC"/>
        <u/>
      </rPr>
      <t>https://theeduassist.com/blog/the-ultimate-canva-tutorial-video-formula-for-product-customization-theeduassist/</t>
    </r>
  </si>
  <si>
    <t>April 11, 2026
6:35 am</t>
  </si>
  <si>
    <r>
      <rPr>
        <rFont val="Helvetica, Arial, sans-serif"/>
        <color rgb="FF1155CC"/>
        <u/>
      </rPr>
      <t>https://theeduassist.com/blog/ultimate-excel-course-video-guide-in-sydney-la-with-theeduassist/</t>
    </r>
  </si>
  <si>
    <t>April 11, 2026
4:03 am</t>
  </si>
  <si>
    <r>
      <rPr>
        <rFont val="Helvetica, Arial, sans-serif"/>
        <color rgb="FF1155CC"/>
        <u/>
      </rPr>
      <t>https://theeduassist.com/blog/ai-hr-training-programs-with-360learning-a-practical-guide/</t>
    </r>
  </si>
  <si>
    <t>https://www.theeduassist.com/blog/ai-driven-elearning-video-production-for-the-food-industry-ultimate-guide/</t>
  </si>
  <si>
    <t>April 10, 2026
7:30 pm</t>
  </si>
  <si>
    <r>
      <rPr>
        <rFont val="Helvetica, Arial, sans-serif"/>
        <color rgb="FF1155CC"/>
        <u/>
      </rPr>
      <t>https://theeduassist.com/uncategorized/mastering-sales-objection-handling-proven-techniques-with-ai-video-training/</t>
    </r>
  </si>
  <si>
    <t>April 8, 2026
3:00 am</t>
  </si>
  <si>
    <r>
      <rPr>
        <rFont val="Helvetica, Arial, sans-serif"/>
        <color rgb="FF1155CC"/>
        <u/>
      </rPr>
      <t>https://theeduassist.com/blog/ai-product-training-video-blueprint-for-businesses-in-new-york/</t>
    </r>
  </si>
  <si>
    <t>April 9, 2026
3:10 am</t>
  </si>
  <si>
    <r>
      <rPr>
        <rFont val="Helvetica, Arial, sans-serif"/>
        <color rgb="FF1155CC"/>
        <u/>
      </rPr>
      <t>https://theeduassist.com/blog/ultimate-opigno-lms-course-development-tips-for-businesses-in-adelaide/</t>
    </r>
  </si>
  <si>
    <t>https://www.linkedin.com/feed/update/urn:li:activity:7504044829807587328</t>
  </si>
  <si>
    <t>April 8, 2026
4:02 am</t>
  </si>
  <si>
    <r>
      <rPr>
        <rFont val="Helvetica, Arial, sans-serif"/>
        <color rgb="FF1155CC"/>
        <u/>
      </rPr>
      <t>https://theeduassist.com/blog/2026-teachable-guide-how-to-build-sell-online-courses-as-a-california-creator/</t>
    </r>
  </si>
  <si>
    <t>April 6, 2026
7:15 pm</t>
  </si>
  <si>
    <r>
      <rPr>
        <rFont val="Helvetica, Arial, sans-serif"/>
        <color rgb="FF1155CC"/>
        <u/>
      </rPr>
      <t>https://theeduassist.com/blog/professional-video-workshops-for-kajabi-skool-funnels-in-australia/</t>
    </r>
  </si>
  <si>
    <t>April 6, 2026
7:23 am</t>
  </si>
  <si>
    <r>
      <rPr>
        <rFont val="Helvetica, Arial, sans-serif"/>
        <color rgb="FF1155CC"/>
        <u/>
      </rPr>
      <t>https://theeduassist.com/blog/learning-experience-designer-for-elearning/</t>
    </r>
  </si>
  <si>
    <t>April 5, 2026
3:00 am</t>
  </si>
  <si>
    <r>
      <rPr>
        <rFont val="Helvetica, Arial, sans-serif"/>
        <color rgb="FF1155CC"/>
        <u/>
      </rPr>
      <t>https://theeduassist.com/blog/how-to-produce-20-40-minute-coaching-videos-from-long-scripts/</t>
    </r>
  </si>
  <si>
    <t>April 7, 2026
4:00 am</t>
  </si>
  <si>
    <r>
      <rPr>
        <rFont val="Helvetica, Arial, sans-serif"/>
        <color rgb="FF1155CC"/>
        <u/>
      </rPr>
      <t>https://theeduassist.com/blog/philosophy-to-practice-interactive-leadership-mastery-with-ai-technology/</t>
    </r>
  </si>
  <si>
    <r>
      <rPr>
        <rFont val="Helvetica, Arial, sans-serif"/>
        <color rgb="FF1155CC"/>
        <u/>
      </rPr>
      <t>https://theeduassist.com/blog/ai-automation-course-creation-guide-for-new-york-edtech-startups/</t>
    </r>
  </si>
  <si>
    <t>April 3, 2026
6:04 pm</t>
  </si>
  <si>
    <t>https://medium.com/@hafsazahoor144/ai-driven-e-learning-video-production-for-the-food-industry-ultimate-guide-238aa46b731f?sharedUserId=hafsazahoor144</t>
  </si>
  <si>
    <r>
      <rPr>
        <rFont val="Helvetica, Arial, sans-serif"/>
        <color rgb="FF1155CC"/>
        <u/>
      </rPr>
      <t>https://theeduassist.com/blog/ultimate-guide-to-udemy-video-editing-with-canva-doodly/</t>
    </r>
  </si>
  <si>
    <t>April 3, 2026
7:29 am</t>
  </si>
  <si>
    <r>
      <rPr>
        <rFont val="Helvetica, Arial, sans-serif"/>
        <color rgb="FF1155CC"/>
        <u/>
      </rPr>
      <t>https://theeduassist.com/blog/why-static-slides-fail-and-how-to-create-truly-interactive-content/</t>
    </r>
  </si>
  <si>
    <t>April 3, 2026
7:28 am</t>
  </si>
  <si>
    <r>
      <rPr>
        <rFont val="Helvetica, Arial, sans-serif"/>
        <color rgb="FF1155CC"/>
        <u/>
      </rPr>
      <t>https://theeduassist.com/blog/canva-video-tutorials-for-digital-products-a-complete-guide/</t>
    </r>
  </si>
  <si>
    <t>April 3, 2026
6:13 am</t>
  </si>
  <si>
    <r>
      <rPr>
        <rFont val="Helvetica, Arial, sans-serif"/>
        <color rgb="FF1155CC"/>
        <u/>
      </rPr>
      <t>https://theeduassist.com/blog/how-to-create-course-pop-ups-in-chicago-perth-best-practices/</t>
    </r>
  </si>
  <si>
    <t>April 3, 2026
5:54 am</t>
  </si>
  <si>
    <r>
      <rPr>
        <rFont val="Helvetica, Arial, sans-serif"/>
        <color rgb="FF1155CC"/>
        <u/>
      </rPr>
      <t>https://theeduassist.com/blog/ultimate-guide-to-developing-an-elearning-curriculum-in-victoria/</t>
    </r>
  </si>
  <si>
    <t>April 2, 2026
5:55 pm</t>
  </si>
  <si>
    <r>
      <rPr>
        <rFont val="Helvetica, Arial, sans-serif"/>
        <color rgb="FF1155CC"/>
        <u/>
      </rPr>
      <t>https://theeduassist.com/blog/affiliate-marketing-strategy-for-agencies-in-orlando-full-guide/</t>
    </r>
  </si>
  <si>
    <t>April 6, 2026
3:18 am</t>
  </si>
  <si>
    <r>
      <rPr>
        <rFont val="Helvetica, Arial, sans-serif"/>
        <color rgb="FF1155CC"/>
        <u/>
      </rPr>
      <t>https://theeduassist.com/blog/educational-html-css-video-tutorials-a-complete-guide-for-coaches/</t>
    </r>
  </si>
  <si>
    <t>April 5, 2026
4:03 am</t>
  </si>
  <si>
    <r>
      <rPr>
        <rFont val="Helvetica, Arial, sans-serif"/>
        <color rgb="FF1155CC"/>
        <u/>
      </rPr>
      <t>https://theeduassist.com/blog/creating-self-help-online-courses-in-ohio-the-ultimate-guide/</t>
    </r>
  </si>
  <si>
    <t>March 31, 2026
6:48 pm</t>
  </si>
  <si>
    <r>
      <rPr>
        <rFont val="Helvetica, Arial, sans-serif"/>
        <color rgb="FF1155CC"/>
        <u/>
      </rPr>
      <t>https://theeduassist.com/blog/hiring-selling-specialist-build-sales-funnel/</t>
    </r>
  </si>
  <si>
    <t>April 1, 2026
3:00 am</t>
  </si>
  <si>
    <r>
      <rPr>
        <rFont val="Helvetica, Arial, sans-serif"/>
        <color rgb="FF1155CC"/>
        <u/>
      </rPr>
      <t>https://theeduassist.com/blog/ultimate-talentlms-onboarding-framework-for-elearning-creators-in-ohio/</t>
    </r>
  </si>
  <si>
    <t>March 31, 2026
9:40 am</t>
  </si>
  <si>
    <r>
      <rPr>
        <rFont val="Helvetica, Arial, sans-serif"/>
        <color rgb="FF1155CC"/>
        <u/>
      </rPr>
      <t>https://theeduassist.com/blog/how-to-create-coaching-content-systems-for-influencer-brands-of-dallasus/</t>
    </r>
  </si>
  <si>
    <t>April 3, 2026
3:00 am</t>
  </si>
  <si>
    <r>
      <rPr>
        <rFont val="Helvetica, Arial, sans-serif"/>
        <color rgb="FF1155CC"/>
        <u/>
      </rPr>
      <t>https://theeduassist.com/blog/how-to-build-engaging-elearning-courses-in-sydney/</t>
    </r>
  </si>
  <si>
    <t>April 2, 2026
4:00 am</t>
  </si>
  <si>
    <r>
      <rPr>
        <rFont val="Helvetica, Arial, sans-serif"/>
        <color rgb="FF1155CC"/>
        <u/>
      </rPr>
      <t>https://theeduassist.com/blog/sales-training-workbook-vs-presentation-deck-which-drives-better-results/</t>
    </r>
  </si>
  <si>
    <t>April 1, 2026
3:27 am</t>
  </si>
  <si>
    <r>
      <rPr>
        <rFont val="Helvetica, Arial, sans-serif"/>
        <color rgb="FF1155CC"/>
        <u/>
      </rPr>
      <t>https://theeduassist.com/blog/build-profitable-kajabi-courses-in-canberra-with-instructional-designpart-2/</t>
    </r>
  </si>
  <si>
    <t>March 31, 2026
5:00 am</t>
  </si>
  <si>
    <r>
      <rPr>
        <rFont val="Helvetica, Arial, sans-serif"/>
        <color rgb="FF1155CC"/>
        <u/>
      </rPr>
      <t>https://theeduassist.com/blog/ultimate-guide-for-queensland-course-creators-elearning-screencast-video-creation/</t>
    </r>
  </si>
  <si>
    <t>March 30, 2026
6:32 pm</t>
  </si>
  <si>
    <r>
      <rPr>
        <rFont val="Helvetica, Arial, sans-serif"/>
        <color rgb="FF1155CC"/>
        <u/>
      </rPr>
      <t>https://theeduassist.com/blog/learndash-optimization-for-schools-teachers/</t>
    </r>
  </si>
  <si>
    <t>March 30, 2026
1:29 pm</t>
  </si>
  <si>
    <r>
      <rPr>
        <rFont val="Helvetica, Arial, sans-serif"/>
        <color rgb="FF1155CC"/>
        <u/>
      </rPr>
      <t>https://theeduassist.com/blog/ultimate-learnworlds-lms-guide-how-elearning-businesses-in-chicago-can-design-microlearning-courses/</t>
    </r>
  </si>
  <si>
    <t>March 28, 2026
7:52 pm</t>
  </si>
  <si>
    <r>
      <rPr>
        <rFont val="Helvetica, Arial, sans-serif"/>
        <color rgb="FF1155CC"/>
        <u/>
      </rPr>
      <t>https://theeduassist.com/blog/2026-coaching-reality-check-scaling-online-without-the-hype-latest-trends-strategies-in-north-dakota/</t>
    </r>
  </si>
  <si>
    <t>March 27, 2026
6:51 pm</t>
  </si>
  <si>
    <r>
      <rPr>
        <rFont val="Helvetica, Arial, sans-serif"/>
        <color rgb="FF1155CC"/>
        <u/>
      </rPr>
      <t>https://theeduassist.com/blog/how-to-design-a-life-health-insurance-course/</t>
    </r>
  </si>
  <si>
    <t>March 28, 2026
3:00 am</t>
  </si>
  <si>
    <r>
      <rPr>
        <rFont val="Helvetica, Arial, sans-serif"/>
        <color rgb="FF1155CC"/>
        <u/>
      </rPr>
      <t>https://theeduassist.com/blog/build-profitable-kajabi-courses-in-canberra-with-instructional-designpart-1/</t>
    </r>
  </si>
  <si>
    <t>March 29, 2026
3:00 am</t>
  </si>
  <si>
    <r>
      <rPr>
        <rFont val="Helvetica, Arial, sans-serif"/>
        <color rgb="FF1155CC"/>
        <u/>
      </rPr>
      <t>https://theeduassist.com/blog/leadership-training-program-design-in-2026-new-generation/</t>
    </r>
  </si>
  <si>
    <t>March 27, 2026
7:32 am</t>
  </si>
  <si>
    <r>
      <rPr>
        <rFont val="Helvetica, Arial, sans-serif"/>
        <color rgb="FF1155CC"/>
        <u/>
      </rPr>
      <t>https://theeduassist.com/blog/webinar-to-online-course-a-complete-guide-for-florida-sales-accelerator-programs-in-the-us/</t>
    </r>
  </si>
  <si>
    <t>March 27, 2026
7:28 am</t>
  </si>
  <si>
    <r>
      <rPr>
        <rFont val="Helvetica, Arial, sans-serif"/>
        <color rgb="FF1155CC"/>
        <u/>
      </rPr>
      <t>https://theeduassist.com/blog/high-impact-sales-training-slides-in-visual-storytelling-for-better-engagement/</t>
    </r>
  </si>
  <si>
    <t>March 27, 2026
7:27 am</t>
  </si>
  <si>
    <r>
      <rPr>
        <rFont val="Helvetica, Arial, sans-serif"/>
        <color rgb="FF1155CC"/>
        <u/>
      </rPr>
      <t>https://theeduassist.com/blog/how-to-create-executive-assistant-elearning/</t>
    </r>
  </si>
  <si>
    <t>March 27, 2026
7:26 am</t>
  </si>
  <si>
    <r>
      <rPr>
        <rFont val="Helvetica, Arial, sans-serif"/>
        <color rgb="FF1155CC"/>
        <u/>
      </rPr>
      <t>https://theeduassist.com/blog/how-to-design-interactive-learning-content-for-corporate-training-programs/</t>
    </r>
  </si>
  <si>
    <t>March 27, 2026
7:23 am</t>
  </si>
  <si>
    <r>
      <rPr>
        <rFont val="Helvetica, Arial, sans-serif"/>
        <color rgb="FF1155CC"/>
        <u/>
      </rPr>
      <t>https://theeduassist.com/blog/hire-an-expert-to-create-an-entrepreneurship-training-program-from-scratch/</t>
    </r>
  </si>
  <si>
    <t xml:space="preserve"> How to Launch Scalable, Thrilling Video Training Program
</t>
  </si>
  <si>
    <t>TheEduAssist Community, Forum &amp; Relationship-Building Directory</t>
  </si>
  <si>
    <t>March 27, 2026
7:22 am</t>
  </si>
  <si>
    <r>
      <rPr>
        <rFont val="Helvetica, Arial, sans-serif"/>
        <color rgb="FF1155CC"/>
        <u/>
      </rPr>
      <t>https://theeduassist.com/blog/ultimate-guide-to-curriculum-design-for-supply-chain-courses/</t>
    </r>
  </si>
  <si>
    <t>March 27, 2026
7:21 am</t>
  </si>
  <si>
    <r>
      <rPr>
        <rFont val="Helvetica, Arial, sans-serif"/>
        <color rgb="FF1155CC"/>
        <u/>
      </rPr>
      <t>https://theeduassist.com/blog/miami-elearning-services-learnworlds-course-design-made-easy/</t>
    </r>
  </si>
  <si>
    <t>March 27, 2026
7:20 am</t>
  </si>
  <si>
    <r>
      <rPr>
        <rFont val="Helvetica, Arial, sans-serif"/>
        <color rgb="FF1155CC"/>
        <u/>
      </rPr>
      <t>https://theeduassist.com/blog/build-a-health-and-wealth-online-course-with-us-focused-content-expert/</t>
    </r>
  </si>
  <si>
    <t>https://www.theeduassist.com/blog/instructional-design-how-to-launch-scalable-thrilling-video-training-program/</t>
  </si>
  <si>
    <t>March 27, 2026
7:18 am</t>
  </si>
  <si>
    <r>
      <rPr>
        <rFont val="Helvetica, Arial, sans-serif"/>
        <color rgb="FF1155CC"/>
        <u/>
      </rPr>
      <t>https://theeduassist.com/blog/professional-kajabi-designers-in-perth-for-scalable-elearning/</t>
    </r>
  </si>
  <si>
    <t>March 27, 2026
6:52 am</t>
  </si>
  <si>
    <r>
      <rPr>
        <rFont val="Helvetica, Arial, sans-serif"/>
        <color rgb="FF1155CC"/>
        <u/>
      </rPr>
      <t>https://theeduassist.com/blog/ultimate-guide-to-ai-content-automation-for-melbourne-course-creators/</t>
    </r>
  </si>
  <si>
    <t>Use this directory to find relevant conversations, answer questions, build trust, and distribute content without spam. Review each community's rules before posting.</t>
  </si>
  <si>
    <t>March 27, 2026
6:49 am</t>
  </si>
  <si>
    <r>
      <rPr>
        <rFont val="Helvetica, Arial, sans-serif"/>
        <color rgb="FF1155CC"/>
        <u/>
      </rPr>
      <t>https://theeduassist.com/blog/instructional-design-strategies-for-course-creation-for-real-estate-investors-in-new-york/</t>
    </r>
  </si>
  <si>
    <t>March 26, 2026
8:05 pm</t>
  </si>
  <si>
    <r>
      <rPr>
        <rFont val="Helvetica, Arial, sans-serif"/>
        <color rgb="FF1155CC"/>
        <u/>
      </rPr>
      <t>https://theeduassist.com/blog/creating-interactive-elearning-videos-with-pre-recorded-voiceovers-a-guide-for-edtech-startups-in-new-york/</t>
    </r>
  </si>
  <si>
    <t>March 24, 2026
8:52 pm</t>
  </si>
  <si>
    <r>
      <rPr>
        <rFont val="Helvetica, Arial, sans-serif"/>
        <color rgb="FF1155CC"/>
        <u/>
      </rPr>
      <t>https://theeduassist.com/blog/busy-e-learning-teams-in-new-york-how-ai-video-creation-can-speed-up-their-training-module-production/</t>
    </r>
  </si>
  <si>
    <t>March 21, 2026
11:23 pm</t>
  </si>
  <si>
    <r>
      <rPr>
        <rFont val="Helvetica, Arial, sans-serif"/>
        <color rgb="FF1155CC"/>
        <u/>
      </rPr>
      <t>https://theeduassist.com/blog/the-ultimate-guide-to-ai-powered-course-visuals-for-educators/</t>
    </r>
  </si>
  <si>
    <t>February 27, 2026
3:30 am</t>
  </si>
  <si>
    <r>
      <rPr>
        <rFont val="Helvetica, Arial, sans-serif"/>
        <color rgb="FF1155CC"/>
        <u/>
      </rPr>
      <t>https://theeduassist.com/blog/how-to-choose-a-scorm-course-builder-that-works-with-any-lms-2026/</t>
    </r>
  </si>
  <si>
    <t>February 27, 2026
3:00 am</t>
  </si>
  <si>
    <r>
      <rPr>
        <rFont val="Helvetica, Arial, sans-serif"/>
        <color rgb="FF1155CC"/>
        <u/>
      </rPr>
      <t>https://theeduassist.com/blog/free-moodle-installation-the-realities-of-self-hosting-your-lms/</t>
    </r>
  </si>
  <si>
    <t>February 26, 2026
4:00 pm</t>
  </si>
  <si>
    <r>
      <rPr>
        <rFont val="Helvetica, Arial, sans-serif"/>
        <color rgb="FF1155CC"/>
        <u/>
      </rPr>
      <t>https://theeduassist.com/blog/why-modern-edtech-still-fails-to-create-real-skill-transfer/</t>
    </r>
  </si>
  <si>
    <t>Community / Group</t>
  </si>
  <si>
    <t>https://medium.com/@rimshasshahid/how-to-launch-scalable-thrilling-video-training-program-96af82b26b66</t>
  </si>
  <si>
    <t>February 25, 2026
3:05 am</t>
  </si>
  <si>
    <r>
      <rPr>
        <rFont val="Helvetica, Arial, sans-serif"/>
        <color rgb="FF1155CC"/>
        <u/>
      </rPr>
      <t>https://theeduassist.com/blog/how-to-break-into-corporate-ld-in-2026-a-complete-guide-for-teachers/</t>
    </r>
  </si>
  <si>
    <t>February 24, 2026
4:00 am</t>
  </si>
  <si>
    <r>
      <rPr>
        <rFont val="Helvetica, Arial, sans-serif"/>
        <color rgb="FF1155CC"/>
        <u/>
      </rPr>
      <t>https://theeduassist.com/blog/small-team-free-lms-smart-cost-saving-or-risky-shortcut/</t>
    </r>
  </si>
  <si>
    <t>February 24, 2026
3:00 am</t>
  </si>
  <si>
    <r>
      <rPr>
        <rFont val="Helvetica, Arial, sans-serif"/>
        <color rgb="FF1155CC"/>
        <u/>
      </rPr>
      <t>https://theeduassist.com/blog/when-e-learning-feels-unrealistic-a-practical-fix-for-modern-workplaces-2026/</t>
    </r>
  </si>
  <si>
    <t>February 22, 2026
3:40 am</t>
  </si>
  <si>
    <t>Direct Link</t>
  </si>
  <si>
    <r>
      <rPr>
        <rFont val="Helvetica, Arial, sans-serif"/>
        <color rgb="FF1155CC"/>
        <u/>
      </rPr>
      <t>https://theeduassist.com/uncategorized/why-early-grades-struggle-with-e-learning-the-k2-perspective/</t>
    </r>
  </si>
  <si>
    <t>Audience / Size</t>
  </si>
  <si>
    <t>February 22, 2026
4:00 am</t>
  </si>
  <si>
    <t>Activity Signal</t>
  </si>
  <si>
    <r>
      <rPr>
        <rFont val="Helvetica, Arial, sans-serif"/>
        <color rgb="FF1155CC"/>
        <u/>
      </rPr>
      <t>https://theeduassist.com/blog/scorm-construction-courses-for-lms-compliance-made-simple-2026/</t>
    </r>
  </si>
  <si>
    <t>February 21, 2026
5:18 am</t>
  </si>
  <si>
    <t>Best Audience</t>
  </si>
  <si>
    <r>
      <rPr>
        <rFont val="Helvetica, Arial, sans-serif"/>
        <color rgb="FF1155CC"/>
        <u/>
      </rPr>
      <t>https://theeduassist.com/blog/practical-ai-learning-in-2026-how-to-build-real-world-skills-that-matter/</t>
    </r>
  </si>
  <si>
    <t>Best Use</t>
  </si>
  <si>
    <t>Promotion Rule</t>
  </si>
  <si>
    <t>February 21, 2026
4:00 am</t>
  </si>
  <si>
    <t>Suggested Frequency</t>
  </si>
  <si>
    <r>
      <rPr>
        <rFont val="Helvetica, Arial, sans-serif"/>
        <color rgb="FF1155CC"/>
        <u/>
      </rPr>
      <t>https://theeduassist.com/blog/the-tool-trap-when-technology-overshadows-learning-strategy/</t>
    </r>
  </si>
  <si>
    <t>February 20, 2026
4:40 am</t>
  </si>
  <si>
    <t>Last Activity</t>
  </si>
  <si>
    <r>
      <rPr>
        <rFont val="Helvetica, Arial, sans-serif"/>
        <color rgb="FF1155CC"/>
        <u/>
      </rPr>
      <t>https://theeduassist.com/blog/ai-microlearning-the-ultimate-formula-for-corporate-training-2026/</t>
    </r>
  </si>
  <si>
    <t>Next Activity</t>
  </si>
  <si>
    <t>February 19, 2026
3:30 am</t>
  </si>
  <si>
    <r>
      <rPr>
        <rFont val="Helvetica, Arial, sans-serif"/>
        <color rgb="FF1155CC"/>
        <u/>
      </rPr>
      <t>https://theeduassist.com/blog/choosing-the-right-authoring-tool-affordable-alternatives-to-articulate-storyline/</t>
    </r>
  </si>
  <si>
    <t>February 18, 2026
9:39 am</t>
  </si>
  <si>
    <t>Team Support Required</t>
  </si>
  <si>
    <r>
      <rPr>
        <rFont val="Helvetica, Arial, sans-serif"/>
        <color rgb="FF1155CC"/>
        <u/>
      </rPr>
      <t>https://theeduassist.com/blog/instructional-design-checklist-make-your-online-courses-more-engaging/</t>
    </r>
  </si>
  <si>
    <t>Verification / Source</t>
  </si>
  <si>
    <t xml:space="preserve"> Profitable and Thrilling STAAD Course with Instructional Design</t>
  </si>
  <si>
    <t>February 19, 2026
3:00 am</t>
  </si>
  <si>
    <r>
      <rPr>
        <rFont val="Helvetica, Arial, sans-serif"/>
        <color rgb="FF1155CC"/>
        <u/>
      </rPr>
      <t>https://theeduassist.com/blog/training-coordination-made-easy-proven-strategies-for-hybrid-teams/</t>
    </r>
  </si>
  <si>
    <t>Duplicate Check</t>
  </si>
  <si>
    <t>February 17, 2026
6:44 pm</t>
  </si>
  <si>
    <r>
      <rPr>
        <rFont val="Helvetica, Arial, sans-serif"/>
        <color rgb="FF1155CC"/>
        <u/>
      </rPr>
      <t>https://theeduassist.com/blog/beyond-gamification-how-to-make-interactive-learning-truly-effective/</t>
    </r>
  </si>
  <si>
    <t>February 18, 2026
3:44 am</t>
  </si>
  <si>
    <t>https://www.theeduassist.com/blog/profitable-and-thrilling-staad-course-with-instructional-design/</t>
  </si>
  <si>
    <r>
      <rPr>
        <rFont val="Helvetica, Arial, sans-serif"/>
        <color rgb="FF1155CC"/>
        <u/>
      </rPr>
      <t>https://theeduassist.com/blog/quest-3-for-sim-racing-can-it-be-made-reliable/</t>
    </r>
  </si>
  <si>
    <t>February 18, 2026
4:30 am</t>
  </si>
  <si>
    <r>
      <rPr>
        <rFont val="Helvetica, Arial, sans-serif"/>
        <color rgb="FF1155CC"/>
        <u/>
      </rPr>
      <t>https://theeduassist.com/blog/how-to-overcome-lms-course-editing-restrictions-without-rebuilding-everything/</t>
    </r>
  </si>
  <si>
    <t>February 17, 2026
10:12 am</t>
  </si>
  <si>
    <r>
      <rPr>
        <rFont val="Helvetica, Arial, sans-serif"/>
        <color rgb="FF1155CC"/>
        <u/>
      </rPr>
      <t>https://theeduassist.com/blog/ai-driven-online-learning-from-content-creation-to-skill-mastery/</t>
    </r>
  </si>
  <si>
    <t>February 7, 2026
4:33 pm</t>
  </si>
  <si>
    <r>
      <rPr>
        <rFont val="Helvetica, Arial, sans-serif"/>
        <color rgb="FF1155CC"/>
        <u/>
      </rPr>
      <t>https://theeduassist.com/blog/elearning-2026-how-technology-is-reshaping-education/</t>
    </r>
  </si>
  <si>
    <r>
      <rPr>
        <rFont val="Helvetica, Arial, sans-serif"/>
        <color rgb="FF1155CC"/>
        <u/>
      </rPr>
      <t>https://theeduassist.com/blog/instructional-design-services-for-custom-elearning-development-better-learning-outcomes/</t>
    </r>
  </si>
  <si>
    <r>
      <rPr>
        <rFont val="Helvetica, Arial, sans-serif"/>
        <color rgb="FF1155CC"/>
        <u/>
      </rPr>
      <t>https://theeduassist.com/blog/kajabi-course-design-explained-how-to-create-online-course-in-2026/</t>
    </r>
  </si>
  <si>
    <r>
      <rPr>
        <rFont val="Helvetica, Arial, sans-serif"/>
        <color rgb="FF1155CC"/>
        <u/>
      </rPr>
      <t>https://theeduassist.com/blog/why-learning-is-the-strongest-skill-you-can-build/</t>
    </r>
  </si>
  <si>
    <r>
      <rPr>
        <rFont val="Helvetica, Arial, sans-serif"/>
        <color rgb="FF1155CC"/>
        <u/>
      </rPr>
      <t>https://theeduassist.com/blog/the-essential-guide-to-ai-generated-course-quality-2026/</t>
    </r>
  </si>
  <si>
    <t>February 8, 2026
3:14 am</t>
  </si>
  <si>
    <r>
      <rPr>
        <rFont val="Helvetica, Arial, sans-serif"/>
        <color rgb="FF1155CC"/>
        <u/>
      </rPr>
      <t>https://theeduassist.com/blog/why-kajabi-works-better-than-multiple-tools-for-coaching-businesses/</t>
    </r>
  </si>
  <si>
    <t>https://medium.com/@rimshasshahid/profitable-and-thrilling-staad-course-with-instructional-design-c51c34334dc4?sharedUserId=rimshasshahid</t>
  </si>
  <si>
    <t>February 7, 2026
3:30 am</t>
  </si>
  <si>
    <r>
      <rPr>
        <rFont val="Helvetica, Arial, sans-serif"/>
        <color rgb="FF1155CC"/>
        <u/>
      </rPr>
      <t>https://theeduassist.com/blog/what-is-a-curriculum-development-centre-a-complete-explanation/</t>
    </r>
  </si>
  <si>
    <t>February 6, 2026
4:19 pm</t>
  </si>
  <si>
    <r>
      <rPr>
        <rFont val="Helvetica, Arial, sans-serif"/>
        <color rgb="FF1155CC"/>
        <u/>
      </rPr>
      <t>https://theeduassist.com/blog/what-are-terminal-learning-objectives-a-practical-guide-for-training-2026/</t>
    </r>
  </si>
  <si>
    <t>February 2, 2026
5:38 pm</t>
  </si>
  <si>
    <r>
      <rPr>
        <rFont val="Helvetica, Arial, sans-serif"/>
        <color rgb="FF1155CC"/>
        <u/>
      </rPr>
      <t>https://theeduassist.com/blog/a-practical-guide-to-planning-and-development-training-for-modern-workforces/</t>
    </r>
  </si>
  <si>
    <t>January 30, 2026
3:00 am</t>
  </si>
  <si>
    <r>
      <rPr>
        <rFont val="Helvetica, Arial, sans-serif"/>
        <color rgb="FF1155CC"/>
        <u/>
      </rPr>
      <t>https://theeduassist.com/blog/continuing-education-creation-how-to-develop-effective-programs-for-professionals-2026/</t>
    </r>
  </si>
  <si>
    <t>January 27, 2026
10:45 am</t>
  </si>
  <si>
    <r>
      <rPr>
        <rFont val="Helvetica, Arial, sans-serif"/>
        <color rgb="FF1155CC"/>
        <u/>
      </rPr>
      <t>https://theeduassist.com/blog/complete-guide-to-saas-curriculum-development-and-training-best-practices/</t>
    </r>
  </si>
  <si>
    <t>January 27, 2026
10:29 am</t>
  </si>
  <si>
    <r>
      <rPr>
        <rFont val="Helvetica, Arial, sans-serif"/>
        <color rgb="FF1155CC"/>
        <u/>
      </rPr>
      <t>https://theeduassist.com/blog/time-management-and-productivity-skills-students-can-master-2025/</t>
    </r>
  </si>
  <si>
    <t>January 27, 2026
10:26 am</t>
  </si>
  <si>
    <r>
      <rPr>
        <rFont val="Helvetica, Arial, sans-serif"/>
        <color rgb="FF1155CC"/>
        <u/>
      </rPr>
      <t>https://theeduassist.com/blog/ai-customized-safety-training/</t>
    </r>
  </si>
  <si>
    <t>January 27, 2026
8:40 am</t>
  </si>
  <si>
    <r>
      <rPr>
        <rFont val="Helvetica, Arial, sans-serif"/>
        <color rgb="FF1155CC"/>
        <u/>
      </rPr>
      <t>https://theeduassist.com/blog/__trashed/</t>
    </r>
  </si>
  <si>
    <t>January 27, 2026
8:32 am</t>
  </si>
  <si>
    <r>
      <rPr>
        <rFont val="Helvetica, Arial, sans-serif"/>
        <color rgb="FF1155CC"/>
        <u/>
      </rPr>
      <t>https://theeduassist.com/blog/why-learners-skip-pop-ups-and-how-better-design-changes-that/</t>
    </r>
  </si>
  <si>
    <t>January 26, 2026
4:34 pm</t>
  </si>
  <si>
    <t>Instructional designers and L&amp;D professionals</t>
  </si>
  <si>
    <t>Answer questions and share useful examples</t>
  </si>
  <si>
    <r>
      <rPr>
        <rFont val="Helvetica, Arial, sans-serif"/>
        <color rgb="FF1155CC"/>
        <u/>
      </rPr>
      <t>https://theeduassist.com/blog/moocs-and-it-education-a-practical-guide-for-learners-in-2026/</t>
    </r>
  </si>
  <si>
    <t>Value-first; disclose affiliation; avoid direct promotion unless rules allow it</t>
  </si>
  <si>
    <t>1–2 meaningful contributions/week</t>
  </si>
  <si>
    <r>
      <rPr>
        <rFont val="Helvetica, Arial, sans-serif"/>
        <color rgb="FF1155CC"/>
        <u/>
      </rPr>
      <t>https://theeduassist.com/blog/how-to-apply-seta-standards-in-digital-and-blended-learning-environments/</t>
    </r>
  </si>
  <si>
    <t>January 26, 2026
4:33 pm</t>
  </si>
  <si>
    <r>
      <rPr>
        <rFont val="Helvetica, Arial, sans-serif"/>
        <color rgb="FF1155CC"/>
        <u/>
      </rPr>
      <t>https://theeduassist.com/blog/education-is-the-key-of-success-its-future-2026/</t>
    </r>
  </si>
  <si>
    <t>January 26, 2026
4:32 pm</t>
  </si>
  <si>
    <r>
      <rPr>
        <rFont val="Helvetica, Arial, sans-serif"/>
        <color rgb="FF1155CC"/>
        <u/>
      </rPr>
      <t>https://theeduassist.com/blog/gamification-2026-how-to-boost-engagement-learning-and-productivity/</t>
    </r>
  </si>
  <si>
    <t xml:space="preserve">How Many Students Can You Have on Kajabi?
</t>
  </si>
  <si>
    <t>January 26, 2026
4:30 pm</t>
  </si>
  <si>
    <r>
      <rPr>
        <rFont val="Helvetica, Arial, sans-serif"/>
        <color rgb="FF1155CC"/>
        <u/>
      </rPr>
      <t>https://theeduassist.com/blog/learning-strategies/</t>
    </r>
  </si>
  <si>
    <t>January 26, 2026
4:28 pm</t>
  </si>
  <si>
    <r>
      <rPr>
        <rFont val="Helvetica, Arial, sans-serif"/>
        <color rgb="FF1155CC"/>
        <u/>
      </rPr>
      <t>https://theeduassist.com/blog/how-to-promote-your-online-course-by-using-teachability-principles-2026/</t>
    </r>
  </si>
  <si>
    <t>January 26, 2026
4:27 pm</t>
  </si>
  <si>
    <t>https://www.theeduassist.com/blog/how-many-students-can-you-have-on-kajabi/</t>
  </si>
  <si>
    <r>
      <rPr>
        <rFont val="Helvetica, Arial, sans-serif"/>
        <color rgb="FF1155CC"/>
        <u/>
      </rPr>
      <t>https://theeduassist.com/blog/teachability/</t>
    </r>
  </si>
  <si>
    <r>
      <rPr>
        <rFont val="Helvetica, Arial, sans-serif"/>
        <color rgb="FF1155CC"/>
        <u/>
      </rPr>
      <t>https://theeduassist.com/blog/go-high-level-for-education-businesses-what-actually-works/</t>
    </r>
  </si>
  <si>
    <t>January 26, 2026
4:25 pm</t>
  </si>
  <si>
    <r>
      <rPr>
        <rFont val="Helvetica, Arial, sans-serif"/>
        <color rgb="FF1155CC"/>
        <u/>
      </rPr>
      <t>https://theeduassist.com/blog/what-is-ferpa/</t>
    </r>
  </si>
  <si>
    <t>January 27, 2026
3:33 am</t>
  </si>
  <si>
    <r>
      <rPr>
        <rFont val="Helvetica, Arial, sans-serif"/>
        <color rgb="FF1155CC"/>
        <u/>
      </rPr>
      <t>https://theeduassist.com/blog/personal-learning-environment/</t>
    </r>
  </si>
  <si>
    <t>January 27, 2026
3:00 am</t>
  </si>
  <si>
    <r>
      <rPr>
        <rFont val="Helvetica, Arial, sans-serif"/>
        <color rgb="FF1155CC"/>
        <u/>
      </rPr>
      <t>https://theeduassist.com/blog/strategic-digital-product-architecture-for-wealth-systems-a-simple-guide/</t>
    </r>
  </si>
  <si>
    <t>January 13, 2026
12:32 pm</t>
  </si>
  <si>
    <r>
      <rPr>
        <rFont val="Helvetica, Arial, sans-serif"/>
        <color rgb="FF1155CC"/>
        <u/>
      </rPr>
      <t>https://theeduassist.com/blog/udemy-made-simple-how-the-platform-works-for-learners-and-instructors/</t>
    </r>
  </si>
  <si>
    <r>
      <rPr>
        <rFont val="Helvetica, Arial, sans-serif"/>
        <color rgb="FF1155CC"/>
        <u/>
      </rPr>
      <t>https://theeduassist.com/blog/thinkific-course-creation-and-lms-management-how-to-create-online-courses-2026/</t>
    </r>
  </si>
  <si>
    <r>
      <rPr>
        <rFont val="Helvetica, Arial, sans-serif"/>
        <color rgb="FF1155CC"/>
        <u/>
      </rPr>
      <t>https://theeduassist.com/blog/instructional-design-in-action-practical-solutions-for-learner-problems/</t>
    </r>
  </si>
  <si>
    <t>https://www.linkedin.com/feed/update/urn:li:activity:7504388329065308160</t>
  </si>
  <si>
    <r>
      <rPr>
        <rFont val="Helvetica, Arial, sans-serif"/>
        <color rgb="FF1155CC"/>
        <u/>
      </rPr>
      <t>https://theeduassist.com/blog/instructional-design-made-simple-with-synthesia-videos-and-indesign-workbooks/</t>
    </r>
  </si>
  <si>
    <t>January 13, 2026
12:31 pm</t>
  </si>
  <si>
    <r>
      <rPr>
        <rFont val="Helvetica, Arial, sans-serif"/>
        <color rgb="FF1155CC"/>
        <u/>
      </rPr>
      <t>https://theeduassist.com/blog/a-practical-2026-guide-in-using-skool-for-real-estate-lending-sales-training/</t>
    </r>
  </si>
  <si>
    <t>January 13, 2026
12:29 pm</t>
  </si>
  <si>
    <r>
      <rPr>
        <rFont val="Helvetica, Arial, sans-serif"/>
        <color rgb="FF1155CC"/>
        <u/>
      </rPr>
      <t>https://theeduassist.com/blog/ai-insights-powering-skills-based-learning-and-professional-growth-in-2026/</t>
    </r>
  </si>
  <si>
    <t>January 6, 2026
3:20 am</t>
  </si>
  <si>
    <r>
      <rPr>
        <rFont val="Helvetica, Arial, sans-serif"/>
        <color rgb="FF1155CC"/>
        <u/>
      </rPr>
      <t>https://theeduassist.com/blog/why-human-error-is-the-leading-cause-of-truck-accidents-and-how-to-prevent-it/</t>
    </r>
  </si>
  <si>
    <t>January 1, 2026
4:54 pm</t>
  </si>
  <si>
    <r>
      <rPr>
        <rFont val="Helvetica, Arial, sans-serif"/>
        <color rgb="FF1155CC"/>
        <u/>
      </rPr>
      <t>https://theeduassist.com/blog/what-is-technical-proficiency/</t>
    </r>
  </si>
  <si>
    <t>January 1, 2026
11:47 am</t>
  </si>
  <si>
    <t>https://medium.com/@hafsazahoor144/how-many-students-can-you-have-on-kajabi-575f8af7aeb9?sharedUserId=hafsazahoor144</t>
  </si>
  <si>
    <t>https://moodle.org/mod/forum/</t>
  </si>
  <si>
    <t xml:space="preserve">How to Build Learning Modules in HiBob LMS in Australia?
</t>
  </si>
  <si>
    <t>https://community.instructure.com/en/categories/canvas-lms</t>
  </si>
  <si>
    <t>https://www.theeduassist.com/blog/how-to-build-learning-modules-in-hibob-lms-in-australia/</t>
  </si>
  <si>
    <t>Course creators, coaches, and platform users</t>
  </si>
  <si>
    <t>Solve platform problems and share practical setup guidance</t>
  </si>
  <si>
    <t>https://www.linkedin.com/feed/update/urn:li:activity:7504750728276721664</t>
  </si>
  <si>
    <t xml:space="preserve">The Ultimate, Ohio Focused Blueprint for Building a Debate Training Program
</t>
  </si>
  <si>
    <t>https://www.theeduassist.com/blog/design-debate-training-program-in-ohio-2026/</t>
  </si>
  <si>
    <t>https://www.linkedin.com/feed/update/urn:li:activity:7504758279856750592</t>
  </si>
  <si>
    <t>https://community.td.org/</t>
  </si>
  <si>
    <t xml:space="preserve"> Teachable vs LearnWorlds: Which LMS Better in 2026
</t>
  </si>
  <si>
    <t>The Learning Guild</t>
  </si>
  <si>
    <t>Learning Guild</t>
  </si>
  <si>
    <t>https://www.learningguild.com/</t>
  </si>
  <si>
    <t>https://www.theeduassist.com/blog/teachable-vs-learnworlds/</t>
  </si>
  <si>
    <t>https://medium.com/@rimshasshahid/teachable-vs-learnworlds-which-lms-is-better-in-2026-b8294254cf4f</t>
  </si>
  <si>
    <t>Verify whether the community has moved before using.</t>
  </si>
  <si>
    <t>Designers and visual eLearning professionals</t>
  </si>
  <si>
    <t>Showcase visual work and portfolio examples</t>
  </si>
  <si>
    <t>1 portfolio update/month</t>
  </si>
  <si>
    <t>https://www.linkedin.com/posts/theeduassist_instructional-design-in-action-practical-activity-7505173542108397568-wIBu?utm_source=share&amp;utm_medium=member_android&amp;rcm=ACoAAFFH9WoBE4nXo3vXVARr5KcxYV0Oo0V_rX4</t>
  </si>
  <si>
    <t>Relationship building, discussion, and expert commentary</t>
  </si>
  <si>
    <t>2–3 meaningful interactions/week</t>
  </si>
  <si>
    <t>https://www.facebook.com/groups/438158560473425</t>
  </si>
  <si>
    <t>https://www.facebook.com/groups/kajabisupportcommunity</t>
  </si>
  <si>
    <t>TheEduAssist Team Engagement &amp; Community Support</t>
  </si>
  <si>
    <t xml:space="preserve"> Learning Operations (LearningOps): The Complete Guide to Scaling Corporate Training</t>
  </si>
  <si>
    <t>https://www.facebook.com/groups/535521845015700</t>
  </si>
  <si>
    <t>Log every social or community post that needs team support. Assign up to three team members, add the real link, and mark each meaningful comment or interaction as Done.</t>
  </si>
  <si>
    <t>https://www.theeduassist.com/blog/learning-operations-learning-ops-the-complete-guide-to-scaling-corporate-training/</t>
  </si>
  <si>
    <t>https://www.facebook.com/groups/teachandlearnwithai</t>
  </si>
  <si>
    <t>Activity ID</t>
  </si>
  <si>
    <t>https://www.linkedin.com/posts/theeduassist_learningoperations-learningops-corporatetraining-activity-7505671838769979392-X3bu?utm_source=share&amp;utm_medium=member_android&amp;rcm=ACoAAFFH9WoBE4nXo3vXVARr5KcxYV0Oo0V_rX4</t>
  </si>
  <si>
    <t>Date Posted</t>
  </si>
  <si>
    <t>https://www.facebook.com/groups/158392293687215</t>
  </si>
  <si>
    <t>Content / Post Title</t>
  </si>
  <si>
    <t>Post or Community Link</t>
  </si>
  <si>
    <t>Posted By</t>
  </si>
  <si>
    <t>Support Needed</t>
  </si>
  <si>
    <t>Supporter 1</t>
  </si>
  <si>
    <t>Supporter 1 Status</t>
  </si>
  <si>
    <t>Supporter 2</t>
  </si>
  <si>
    <t>Supporter 2 Status</t>
  </si>
  <si>
    <t>Supporter 3</t>
  </si>
  <si>
    <t>Supporter 3 Status</t>
  </si>
  <si>
    <t>Completed Actions</t>
  </si>
  <si>
    <t>https://www.linkedin.com/groups/14405354/</t>
  </si>
  <si>
    <t>Support Progress</t>
  </si>
  <si>
    <t>https://www.linkedin.com/groups/2623646/</t>
  </si>
  <si>
    <t xml:space="preserve"> 5 Strong Massive Benefits of Microlearning for Employee Training</t>
  </si>
  <si>
    <t>https://www.linkedin.com/groups/7021598/</t>
  </si>
  <si>
    <t>https://www.linkedin.com/groups/14028689/</t>
  </si>
  <si>
    <t>https://medium.com/@rimshasshahid/5-strong-benefits-of-microlearning-for-employee-training-9c4874bc2778?sharedUserId=rimshasshahid</t>
  </si>
  <si>
    <t>TheEduAssist Weekly Content Planner</t>
  </si>
  <si>
    <t>https://www.linkedin.com/groups/2127994/</t>
  </si>
  <si>
    <t>Plan before production starts. Every item should have one owner, clear deadlines, a CTA, distribution plan, and a published link after release.</t>
  </si>
  <si>
    <t>https://www.linkedin.com/groups/12597037/</t>
  </si>
  <si>
    <t xml:space="preserve">How to create High-Converting Digital marketing workshops on Skool (2026 Guide)
</t>
  </si>
  <si>
    <t>Week Start</t>
  </si>
  <si>
    <t>Campaign</t>
  </si>
  <si>
    <t>https://www.theeduassist.com/blog/how-to-create-high-converting-digital-marketing-workshops-on-skool-2026-guide/</t>
  </si>
  <si>
    <t>Topic / Working Title</t>
  </si>
  <si>
    <t>Target Audience</t>
  </si>
  <si>
    <t>Answer genuine questions; monitor pain points and language</t>
  </si>
  <si>
    <t>Primary Channel</t>
  </si>
  <si>
    <t>2 useful comments/week; post only when permitted</t>
  </si>
  <si>
    <t>Writer</t>
  </si>
  <si>
    <t>Draft Due</t>
  </si>
  <si>
    <t>Review Due</t>
  </si>
  <si>
    <t>Publish Date</t>
  </si>
  <si>
    <t>CTA</t>
  </si>
  <si>
    <t>Community Distribution</t>
  </si>
  <si>
    <t>Team Engagement Needed</t>
  </si>
  <si>
    <t>Published Link</t>
  </si>
  <si>
    <t>https://www.linkedin.com/feed/update/urn:li:activity:7505475517391966208</t>
  </si>
  <si>
    <t>Results / Notes</t>
  </si>
  <si>
    <t>https://www.reddit.com/r/onlinecourses/</t>
  </si>
  <si>
    <t xml:space="preserve"> Is Kajabi Easy to Use? A Beginner’s Guide to Kajabi</t>
  </si>
  <si>
    <t>https://www.theeduassist.com/blog/is-kajabi-easy-to-use/</t>
  </si>
  <si>
    <t>Write detailed answers around recurring buyer questions</t>
  </si>
  <si>
    <t>1 strong answer/week</t>
  </si>
  <si>
    <t>https://www.theeduassist.com/blog/lms-integration-how-to-connect-hris-crm-slack-and-teams/</t>
  </si>
  <si>
    <t xml:space="preserve"> 2026 Best Non-Technical SCORM Course Creation Tools: Easy No-Code Guide
</t>
  </si>
  <si>
    <t>https://www.theeduassist.com/blog/2026-best-non-technical-scorm-course-creation-tools-easy-guide/</t>
  </si>
  <si>
    <t>Training, Learning and Development Community (TLDC)</t>
  </si>
  <si>
    <t>TLDC</t>
  </si>
  <si>
    <t>Professional Community</t>
  </si>
  <si>
    <t>https://www.thetldc.com/</t>
  </si>
  <si>
    <t>Weekly live discussions</t>
  </si>
  <si>
    <t xml:space="preserve"> YES</t>
  </si>
  <si>
    <t>https://medium.com/@rimshasshahid/2026-best-non-technical-scorm-course-creation-tools-easy-no-code-guide-30f188ae5f50</t>
  </si>
  <si>
    <t>L&amp;D Shakers</t>
  </si>
  <si>
    <t>Luma / LinkedIn</t>
  </si>
  <si>
    <t>https://luma.com/lnd.shakers</t>
  </si>
  <si>
    <t>Events and local hubs</t>
  </si>
  <si>
    <t>r/Training</t>
  </si>
  <si>
    <t>https://www.reddit.com/r/training/</t>
  </si>
  <si>
    <t>r/HumanResources</t>
  </si>
  <si>
    <t>https://www.reddit.com/r/humanresources/</t>
  </si>
  <si>
    <t>r/CorporateTraining</t>
  </si>
  <si>
    <t>https://www.reddit.com/r/CorporateTraining/</t>
  </si>
  <si>
    <t>Quora — E-Learning</t>
  </si>
  <si>
    <t>Discussion Community</t>
  </si>
  <si>
    <t>https://www.quora.com/topic/E-Learning</t>
  </si>
  <si>
    <t xml:space="preserve">Kajabi Blogging Strategy for Course Creators
</t>
  </si>
  <si>
    <t>eLearning Industry Contributor Channel</t>
  </si>
  <si>
    <t>https://www.theeduassist.com/blog/kajabi-blogging-strategy/</t>
  </si>
  <si>
    <t>Contributor Channel</t>
  </si>
  <si>
    <t>Editorial contribution</t>
  </si>
  <si>
    <t>Submit original, non-promotional thought leadership</t>
  </si>
  <si>
    <t>Follow editorial guidelines; submit original content only</t>
  </si>
  <si>
    <t>1 pitch or article/month</t>
  </si>
  <si>
    <t>Training Industry Contributor Channel</t>
  </si>
  <si>
    <t>https://trainingindustry.com/write-for-us/</t>
  </si>
  <si>
    <t>DEV Community — Education</t>
  </si>
  <si>
    <t>Developer / Education Community</t>
  </si>
  <si>
    <t>https://dev.to/t/education</t>
  </si>
  <si>
    <t>https://medium.com/@rimshasshahid/kajabi-blogging-strategy-for-course-creators-69853d6a1af0?postPublishedType=initial</t>
  </si>
  <si>
    <t xml:space="preserve">Kajabi Mobile Experience: Features, Limitations, and User Experience
</t>
  </si>
  <si>
    <t>https://www.theeduassist.com/blog/kajabi-mobile-app-features-limitations-user-experience/</t>
  </si>
  <si>
    <t>https://medium.com/@hafsazahoor144/kajabi-mobile-experience-features-limitations-and-user-experience-12543b4db4c4?sharedUserId=hafsazahoor144</t>
  </si>
  <si>
    <t>https://www.theeduassist.com/blog/kajabi-automation-workflows-how-to-scale-smarter-and-sell-more-courses-in-2026/</t>
  </si>
  <si>
    <t>https://www.linkedin.com/feed/update/urn:li:activity:7507831286972174336</t>
  </si>
  <si>
    <t xml:space="preserve">Which Is Better for Effective Learning: Slides or Screen Recordings?
</t>
  </si>
  <si>
    <t>https://www.theeduassist.com/blog/slides-vs-screen-recordings-effective-learning/</t>
  </si>
  <si>
    <t>https://www.linkedin.com/feed/update/urn:li:activity:7506204173604917248</t>
  </si>
  <si>
    <t xml:space="preserve">How to Build a High-Engaging Online Community in Mighty Networks (2026)?
</t>
  </si>
  <si>
    <t>https://www.theeduassist.com/blog/how-to-build-a-high-engaging-online-community-in-mighty-networks-2026/</t>
  </si>
  <si>
    <t>https://www.linkedin.com/feed/update/urn:li:activity:7506215556555997184</t>
  </si>
  <si>
    <t xml:space="preserve"> Strong Best Microlearning Platforms for Professionals in the US
</t>
  </si>
  <si>
    <t>https://www.theeduassist.com/blog/best-microlearning-platforms-professionals-us/</t>
  </si>
  <si>
    <t xml:space="preserve"> yes</t>
  </si>
  <si>
    <t>https://medium.com/@rimshasshahid/strong-best-microlearning-platforms-for-professionals-in-the-us-7fd93f219b2e</t>
  </si>
  <si>
    <t xml:space="preserve">Kajabi vs WordPress: Which Is Better for Online Courses?
</t>
  </si>
  <si>
    <t>https://www.theeduassist.com/blog/kajabi-vs-wordpress/</t>
  </si>
  <si>
    <t>https://medium.com/@rimshasshahid/kajabi-vs-wordpress-which-is-better-for-online-courses-da7e3f58ae1e</t>
  </si>
  <si>
    <t xml:space="preserve"> Kajabi Advanced Automations: A Complete Guide for 2026
</t>
  </si>
  <si>
    <t>https://www.theeduassist.com/blog/kajabi-advanced-automations/</t>
  </si>
  <si>
    <t>How to Create a Thinkific Course: 7 Proven Steps</t>
  </si>
  <si>
    <t>https://www.theeduassist.com/blog/thinkific-create-strong-and-massive-courses-that-actually-work/</t>
  </si>
  <si>
    <t xml:space="preserve"> Udemy vs Teachable: The Ultimate Guide for Course Creators in 2026</t>
  </si>
  <si>
    <t>https://www.theeduassist.com/blog/udemy-vs-teachable-guide-for-course-creators/</t>
  </si>
  <si>
    <t>https://medium.com/@rimshasshahid/udemy-vs-teachable-the-ultimate-guide-for-course-creators-in-2026-f1071981eb05</t>
  </si>
  <si>
    <t xml:space="preserve">How to Design Cybersecurity Awareness Training for Employees 2026
</t>
  </si>
  <si>
    <t>https://www.theeduassist.com/blog/how-to-design-cybersecurity-awareness-training-for-employees-2026/</t>
  </si>
  <si>
    <t>https://www.linkedin.com/feed/update/urn:li:activity:7506925245711167488</t>
  </si>
  <si>
    <t xml:space="preserve"> Podia vs Kajabi: Which Online Course Platform Is Right for You in 2026?</t>
  </si>
  <si>
    <t>https://www.theeduassist.com/blog/podia-vs-kajabi-2026/</t>
  </si>
  <si>
    <t>Kajabi vs ClickFunnels: The Best Platform for Creators in 2026</t>
  </si>
  <si>
    <t>https://www.theeduassist.com/blog/kajabi-vs-clickfunnels-the-best-platform-for-creators-in-2026/</t>
  </si>
  <si>
    <t>https://www.theeduassist.com/blog/choosing-between-an-lxp-and-lms-everything-you-need-to-know/</t>
  </si>
  <si>
    <t>https://www.linkedin.com/feed/update/urn:li:activity:7507831292743364608</t>
  </si>
  <si>
    <t xml:space="preserve"> How to Use Teachable? Step-by-Step Guide for Beginners
</t>
  </si>
  <si>
    <t>https://www.theeduassist.com/blog/how-to-use-teachable/</t>
  </si>
  <si>
    <t>https://medium.com/@rimshasshahid/how-to-use-teachable-step-by-step-guide-for-beginners-0aae98fd3132</t>
  </si>
  <si>
    <t xml:space="preserve">Kajabi Account Setup Guide for Beginners in 2026
</t>
  </si>
  <si>
    <t>https://www.theeduassist.com/blog/kajabi-account-setup-guide/</t>
  </si>
  <si>
    <t>https://medium.com/@rimshasshahid/kajabi-account-setup-guide-for-beginners-in-2026-faa9c03a50d1</t>
  </si>
  <si>
    <t xml:space="preserve">Kajabi Video Hosting: Quality, Storage, and Performance Explained
</t>
  </si>
  <si>
    <t>https://www.theeduassist.com/blog/kajabi-video-hosting-vs-external-video-hosting/</t>
  </si>
  <si>
    <t>https://www.linkedin.com/feed/update/urn:li:activity:7507287441804869632</t>
  </si>
  <si>
    <t>https://medium.com/@hafsazahoor144/kajabi-video-hosting-quality-storage-and-performance-explained-21d5a0cf3e8e?sharedUserId=hafsazahoor144</t>
  </si>
  <si>
    <t>https://www.theeduassist.com/blog/ada-and-wcag-compliance-for-elearning-a-simple-self-audit-checklist/</t>
  </si>
  <si>
    <t>https://www.linkedin.com/feed/update/urn:li:activity:7507831129912213504</t>
  </si>
  <si>
    <t xml:space="preserve">Generate Self-Help eLearning Course That Sells in 2026: Ultimate Guide for Victoria Coaches
</t>
  </si>
  <si>
    <t>https://www.theeduassist.com/blog/self-help-elearning-course-victoria-coaches-2026/</t>
  </si>
  <si>
    <t>https://www.theeduassist.com/blog/kajabi-keyword-research-for-higher-rankings/</t>
  </si>
  <si>
    <t>Educational infographic illustrating an xAPI Learning Record Store (LRS) and its role in collecting learning data from LMS platforms, mobile apps, simulations, virtual reality, and other learning environments. The visual highlights xAPI statements, data storage, learning analytics, reporting, and connections between different training systems.</t>
  </si>
  <si>
    <t>https://www.theeduassist.com/blog/xapi-learning-record-store-lrs-everything-you-need-to-know-in-2026/</t>
  </si>
  <si>
    <t>https://www.theeduassist.com/blog/is-a-skool-community-actually-worth-creating-in-2026/</t>
  </si>
  <si>
    <t xml:space="preserve"> Increase Online Course Traffic with the Best Kajabi SEO Services</t>
  </si>
  <si>
    <t xml:space="preserve"> Model Context Protocol (MCP) for LMS: Everything You Need to Know
</t>
  </si>
  <si>
    <t>https://www.theeduassist.com/blog/model-context-protocol-mcp-for-lms-everything-you-need-to-know/</t>
  </si>
  <si>
    <t>https://medium.com/@rimshasshahid/model-context-protocol-mcp-for-lms-everything-you-need-to-know-4c802fdbc900?sharedUserId=rimshasshahid</t>
  </si>
  <si>
    <t xml:space="preserve"> WCAG 2.2 Level AA: A Practical Guide to Web Accessibility in 2026
</t>
  </si>
  <si>
    <t>https://www.theeduassist.com/blog/wcag-2-2-level-aa-web-accessibility-guide/</t>
  </si>
  <si>
    <t>https://medium.com/@rimshasshahid/wcag-2-2-level-aa-a-practical-guide-to-web-accessibility-in-2026-efba250e7a07</t>
  </si>
  <si>
    <t>Instructional Designer vs Curriculum Developer: Key Differences and How They Work Together</t>
  </si>
  <si>
    <t>https://www.theeduassist.com/blog/instructional-designer-vs-curriculum-developer-key-differences-and-how-they-work-together/</t>
  </si>
  <si>
    <t xml:space="preserve"> How to Convert Legacy Training Content to Modern eLearning
</t>
  </si>
  <si>
    <t>https://www.theeduassist.com/blog/how-to-convert-legacy-training-content-to-modern-elearning/</t>
  </si>
  <si>
    <t>https://www.theeduassist.com/blog/kajabi-crm-how-to-manage-leads-and-students-in-one-place/</t>
  </si>
  <si>
    <t xml:space="preserve"> 926/26</t>
  </si>
  <si>
    <t>https://www.theeduassist.com/blog/kajabi-email-strategy-how-to-use-broadcasts-and-sequences-effectively/</t>
  </si>
  <si>
    <t>https://medium.com/@rimshasshahid/kajabi-email-broadcast-vs-sequence-which-should-you-use-b9b96576beb7</t>
  </si>
  <si>
    <t>https://www.theeduassist.com/blog/proven-kajabi-conversion-optimization-best-practices/</t>
  </si>
  <si>
    <t>Kajabi Sales Automation: Why Your Sales Funnel Is Broken and How to Fix It?</t>
  </si>
  <si>
    <t>TheEduAssist Content Management Dashboard</t>
  </si>
  <si>
    <t>Automatic operational view of content production, publishing, backlinks, community activity, team support, and deadlines.</t>
  </si>
  <si>
    <t>Total Content Records</t>
  </si>
  <si>
    <t>Website Published</t>
  </si>
  <si>
    <t>Audits Complete</t>
  </si>
  <si>
    <t>Open Website Issues</t>
  </si>
  <si>
    <t>Published Backlinks</t>
  </si>
  <si>
    <t>LinkedIn Shared</t>
  </si>
  <si>
    <t>Community Actions</t>
  </si>
  <si>
    <t>Pending Team Support</t>
  </si>
  <si>
    <t>Community Directory</t>
  </si>
  <si>
    <t>Overdue Content</t>
  </si>
  <si>
    <t>Channel</t>
  </si>
  <si>
    <t>Activity</t>
  </si>
  <si>
    <t>Workflow</t>
  </si>
  <si>
    <t>Count</t>
  </si>
  <si>
    <t>Backlink Status</t>
  </si>
  <si>
    <t>Community Platform</t>
  </si>
  <si>
    <t>Ready to Publish</t>
  </si>
  <si>
    <t>Contacted</t>
  </si>
  <si>
    <t>Overdue</t>
  </si>
  <si>
    <t>Rejected</t>
  </si>
  <si>
    <t>Due Soon</t>
  </si>
  <si>
    <t>Blank / Unworked</t>
  </si>
  <si>
    <t>Official / Professional</t>
  </si>
  <si>
    <t>No Deadline</t>
  </si>
  <si>
    <t>Contributor Channels</t>
  </si>
  <si>
    <t>Management rule: review this dashboard weekly, resolve overdue items first, then assign team support and community distribution for every published piece.</t>
  </si>
  <si>
    <t>TheEduAssist Content Management System Guide</t>
  </si>
  <si>
    <t>This workbook is the operating system for planning, publishing, distributing, supporting, and reviewing TheEduAssist content.</t>
  </si>
  <si>
    <t>1. Quick Navigation</t>
  </si>
  <si>
    <t>Sheet</t>
  </si>
  <si>
    <t>Open</t>
  </si>
  <si>
    <t>How to Use</t>
  </si>
  <si>
    <t>Dashboard</t>
  </si>
  <si>
    <t>Automatic management view of publishing, issues, backlinks, communities, team support, and deadlines.</t>
  </si>
  <si>
    <t>Weekly Content Planner</t>
  </si>
  <si>
    <t>Plan campaigns, ownership, deadlines, CTA, distribution, and publication before work starts.</t>
  </si>
  <si>
    <t>Daily reports</t>
  </si>
  <si>
    <t>Existing master activity log plus new workflow status, priority, owner, deadline, next action, and health columns.</t>
  </si>
  <si>
    <t>Team Engagement</t>
  </si>
  <si>
    <t>Assign team members to meaningfully comment on and support each other’s social or community posts.</t>
  </si>
  <si>
    <t>Communities &amp; Forums</t>
  </si>
  <si>
    <t>Verified and prioritized relationship-building directory with rules, frequency, owners, and activity dates.</t>
  </si>
  <si>
    <t>Outreach and publication tracking for guest posts and backlink opportunities.</t>
  </si>
  <si>
    <t>Current Issues</t>
  </si>
  <si>
    <t>Website problems and resolution status.</t>
  </si>
  <si>
    <t>Competitor List</t>
  </si>
  <si>
    <t>Competitor visibility, traffic, authority, backlink, and AI mention tracking.</t>
  </si>
  <si>
    <t>Research Paper Links</t>
  </si>
  <si>
    <t>Research sources used for evidence-informed content.</t>
  </si>
  <si>
    <t>Lists</t>
  </si>
  <si>
    <t>Admin-controlled dropdown values used throughout the workbook.</t>
  </si>
  <si>
    <t>2. Required Daily Workflow</t>
  </si>
  <si>
    <t>Morning</t>
  </si>
  <si>
    <t>Open the Dashboard. Review overdue content, open website issues, pending team support, and backlink follow-ups.</t>
  </si>
  <si>
    <t>Before production</t>
  </si>
  <si>
    <t>Create or update the item in Weekly Content Planner. Assign one owner, writer, reviewer, deadlines, CTA, keyword, and distribution plan.</t>
  </si>
  <si>
    <t>During production</t>
  </si>
  <si>
    <t>Update Daily reports. Use the automatic Next Action and Health columns to see what is missing.</t>
  </si>
  <si>
    <t>After publishing</t>
  </si>
  <si>
    <t>Add the final URL. Set Team Support Needed and Community Sharing Needed. Log the link in Team Engagement.</t>
  </si>
  <si>
    <t>Within 24 hours</t>
  </si>
  <si>
    <t>Assigned supporters should add meaningful, non-repetitive comments or replies. Mark each action Done only after the real interaction is complete.</t>
  </si>
  <si>
    <t>Community distribution</t>
  </si>
  <si>
    <t>Choose only relevant communities, read their rules, answer the discussion first, disclose affiliation when appropriate, and avoid copy-paste promotion.</t>
  </si>
  <si>
    <t>End of day</t>
  </si>
  <si>
    <t>Update status, links, due dates, activity dates, blockers, and notes. Do not leave completed work without a final URL.</t>
  </si>
  <si>
    <t>Weekly management review</t>
  </si>
  <si>
    <t>Check the Dashboard, close overdue work, review community performance, refresh priorities, and remove inactive channels.</t>
  </si>
  <si>
    <t>3. Team Comment and Community Support Rules</t>
  </si>
  <si>
    <t>Rule 1</t>
  </si>
  <si>
    <t>Every post needing support must include the real public link in Team Engagement.</t>
  </si>
  <si>
    <t>Rule 2</t>
  </si>
  <si>
    <t>Assign up to three supporters. A person should not mark Done before posting a useful comment, reply, share, or discussion contribution.</t>
  </si>
  <si>
    <t>Rule 3</t>
  </si>
  <si>
    <t>Comments must add an opinion, example, question, or useful insight. Avoid generic comments such as “Great post” or repeated wording.</t>
  </si>
  <si>
    <t>Rule 4</t>
  </si>
  <si>
    <t>Do not ask the whole team to comment at the same minute. Spread activity naturally and follow each platform’s rules.</t>
  </si>
  <si>
    <t>Rule 5</t>
  </si>
  <si>
    <t>Community posts should be educational and relevant. Direct selling should only be used where promotion is explicitly allowed.</t>
  </si>
  <si>
    <t>Rule 6</t>
  </si>
  <si>
    <t>When a community discussion reveals a real buyer question, add it to Ai Qs or the content planner for future content.</t>
  </si>
  <si>
    <t>4. Status Definitions</t>
  </si>
  <si>
    <t>Work has started but audit, approval, or publishing is incomplete.</t>
  </si>
  <si>
    <t>The audit is complete, but the website publication step is still missing.</t>
  </si>
  <si>
    <t>The content audit and website publishing are complete.</t>
  </si>
  <si>
    <t>The due date is within two days.</t>
  </si>
  <si>
    <t>The due date has passed and the item is not complete.</t>
  </si>
  <si>
    <t>Team Support Complete</t>
  </si>
  <si>
    <t>All three assigned support actions are marked Done.</t>
  </si>
  <si>
    <t>Active Community</t>
  </si>
  <si>
    <t>The channel is relevant, accessible, and currently suitable for participation.</t>
  </si>
  <si>
    <t>The team must verify posting, promotion, and link rules before using the community.</t>
  </si>
  <si>
    <t>5. Improvements Added to This Workbook</t>
  </si>
  <si>
    <t>Automatic dashboard</t>
  </si>
  <si>
    <t>Live formulas summarize content, publishing, audits, issues, backlinks, communities, team engagement, and overdue work.</t>
  </si>
  <si>
    <t>Workflow assistance</t>
  </si>
  <si>
    <t>Daily reports now calculate workflow status, next action, days to due date, and overall health.</t>
  </si>
  <si>
    <t>Team engagement control</t>
  </si>
  <si>
    <t>A dedicated tracker makes social and community support assignable and measurable.</t>
  </si>
  <si>
    <t>Weekly planning</t>
  </si>
  <si>
    <t>A standardized planner adds audience, funnel stage, content type, owners, deadlines, CTA, keyword, distribution, and results.</t>
  </si>
  <si>
    <t>Professional community directory</t>
  </si>
  <si>
    <t>The old list is preserved, while a new prioritized directory adds rules, frequency, owner, activity dates, verification, and duplicate checks.</t>
  </si>
  <si>
    <t>Consistent controls</t>
  </si>
  <si>
    <t>Dropdowns, date formats, conditional formatting, frozen headers, professional column widths, and TheEduAssist branding were added.</t>
  </si>
  <si>
    <t>Clear ownership</t>
  </si>
  <si>
    <t>Each operational sheet includes owner fields, due dates, status options, and guide links.</t>
  </si>
  <si>
    <t>6. Community Verification Sources</t>
  </si>
  <si>
    <t>Articulate E-Learning Heroes</t>
  </si>
  <si>
    <t>https://community.articulate.com/</t>
  </si>
  <si>
    <t>Adobe eLearning Community</t>
  </si>
  <si>
    <t>https://elearning.adobe.com/</t>
  </si>
  <si>
    <t>ATD Community</t>
  </si>
  <si>
    <t>Moodle Community Forums</t>
  </si>
  <si>
    <t>Instructure / Canvas Community</t>
  </si>
  <si>
    <t>Training, Learning and Development Community</t>
  </si>
  <si>
    <t>L&amp;D Shakers Events and Community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</si>
</sst>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
    <numFmt numFmtId="165" formatCode="dd-mmm-yyyy"/>
    <numFmt numFmtId="166" formatCode="d-mmm-yyyy"/>
    <numFmt numFmtId="167" formatCode="d-mmm"/>
  </numFmts>
  <fonts count="137">
    <font>
      <sz val="10.0"/>
      <color rgb="FF000000"/>
      <name val="Arial"/>
      <scheme val="minor"/>
    </font>
    <font>
      <b/>
      <sz val="18.0"/>
      <color theme="1"/>
      <name val="Arial"/>
    </font>
    <font>
      <b/>
      <sz val="10.0"/>
      <color rgb="FFFFFFFF"/>
      <name val="Poppins"/>
    </font>
    <font>
      <b/>
      <sz val="14.0"/>
      <color rgb="FF27496D"/>
      <name val="Arial"/>
    </font>
    <font>
      <b/>
      <sz val="13.0"/>
      <color rgb="FF1F2937"/>
      <name val="Arial"/>
    </font>
    <font>
      <b/>
      <color rgb="FF1F2937"/>
      <name val="Arial"/>
    </font>
    <font>
      <b/>
      <sz val="17.0"/>
      <color rgb="FF1F2937"/>
      <name val="Arial"/>
    </font>
    <font>
      <color theme="1"/>
      <name val="Arial"/>
    </font>
    <font>
      <b/>
      <sz val="16.0"/>
      <color rgb="FF1F2937"/>
      <name val="Arial"/>
    </font>
    <font>
      <b/>
      <sz val="10.0"/>
      <color rgb="FFFFFFFF"/>
      <name val="Arial"/>
    </font>
    <font>
      <b/>
      <sz val="14.0"/>
      <color rgb="FF1F2937"/>
      <name val="Arial"/>
    </font>
    <font>
      <b/>
      <color rgb="FFFFFFFF"/>
      <name val="Arial"/>
    </font>
    <font/>
    <font>
      <b/>
      <u/>
      <color rgb="FFFFFFFF"/>
      <name val="Arial"/>
    </font>
    <font>
      <b/>
      <sz val="13.0"/>
      <color rgb="FFFFFFFF"/>
      <name val="Arial"/>
    </font>
    <font>
      <b/>
      <sz val="12.0"/>
      <color rgb="FFFFFFFF"/>
      <name val="Arial"/>
    </font>
    <font>
      <b/>
      <u/>
      <sz val="10.0"/>
      <color rgb="FFFFFFFF"/>
      <name val="Arial"/>
    </font>
    <font>
      <b/>
      <sz val="11.0"/>
      <color rgb="FFFFFFFF"/>
      <name val="Arial"/>
    </font>
    <font>
      <sz val="12.0"/>
      <color theme="1"/>
      <name val="Arial"/>
    </font>
    <font>
      <b/>
      <sz val="16.0"/>
      <color rgb="FFFFFFFF"/>
      <name val="Arial"/>
    </font>
    <font>
      <sz val="10.0"/>
      <color theme="1"/>
      <name val="Poppins"/>
    </font>
    <font>
      <color rgb="FF000000"/>
      <name val="Arial"/>
    </font>
    <font>
      <color rgb="FF1155CC"/>
      <name val="Arial"/>
    </font>
    <font>
      <color theme="1"/>
      <name val="Poppins"/>
    </font>
    <font>
      <sz val="11.0"/>
      <color theme="1"/>
      <name val="Arial"/>
    </font>
    <font>
      <sz val="11.0"/>
      <color theme="1"/>
      <name val="Poppins"/>
    </font>
    <font>
      <b/>
      <sz val="13.0"/>
      <color theme="1"/>
      <name val="Arial"/>
    </font>
    <font>
      <sz val="11.0"/>
      <color rgb="FF0000FF"/>
      <name val="Arial"/>
    </font>
    <font>
      <color rgb="FF0000FF"/>
      <name val="Arial"/>
    </font>
    <font>
      <b/>
      <sz val="12.0"/>
      <color theme="1"/>
      <name val="Arial"/>
    </font>
    <font>
      <sz val="10.0"/>
      <color rgb="FF0000FF"/>
      <name val="Poppins"/>
    </font>
    <font>
      <b/>
      <sz val="14.0"/>
      <color theme="1"/>
      <name val="Arial"/>
    </font>
    <font>
      <sz val="10.0"/>
      <color rgb="FF000000"/>
      <name val="Poppins"/>
    </font>
    <font>
      <sz val="11.0"/>
      <color rgb="FF212529"/>
      <name val="EuclidCircularB"/>
    </font>
    <font>
      <color rgb="FF0000FF"/>
      <name val="Poppins"/>
    </font>
    <font>
      <color rgb="FF0000FF"/>
      <name val="Arial"/>
      <scheme val="minor"/>
    </font>
    <font>
      <sz val="13.0"/>
      <color theme="1"/>
      <name val="Arial"/>
    </font>
    <font>
      <sz val="10.0"/>
      <color rgb="FF000000"/>
      <name val="Arial"/>
    </font>
    <font>
      <sz val="9.0"/>
      <color rgb="FF1155CC"/>
      <name val="Arial"/>
    </font>
    <font>
      <sz val="15.0"/>
      <color rgb="FF242424"/>
      <name val="Source-serif-pro"/>
    </font>
    <font>
      <sz val="12.0"/>
      <color rgb="FF000000"/>
      <name val="Arial"/>
    </font>
    <font>
      <color rgb="FF1F1F1F"/>
      <name val="Arial"/>
    </font>
    <font>
      <u/>
      <color rgb="FF0000FF"/>
      <name val="Arial"/>
    </font>
    <font>
      <sz val="10.0"/>
      <color rgb="FF1155CC"/>
      <name val="Poppins"/>
    </font>
    <font>
      <sz val="12.0"/>
      <color rgb="FFFFFFFF"/>
      <name val="Arial"/>
    </font>
    <font>
      <u/>
      <color rgb="FF0000FF"/>
      <name val="Arial"/>
    </font>
    <font>
      <b/>
      <color theme="1"/>
      <name val="Arial"/>
    </font>
    <font>
      <sz val="12.0"/>
      <color theme="1"/>
      <name val="Gg sans"/>
    </font>
    <font>
      <b/>
      <sz val="12.0"/>
      <color theme="1"/>
      <name val="Aptos Narrow"/>
    </font>
    <font>
      <b/>
      <sz val="12.0"/>
      <color rgb="FF000000"/>
      <name val="Arial"/>
    </font>
    <font>
      <b/>
      <sz val="12.0"/>
      <color rgb="FF000000"/>
      <name val="Aptos Narrow"/>
    </font>
    <font>
      <sz val="12.0"/>
      <color rgb="FF1F1F1F"/>
      <name val="Google Sans"/>
    </font>
    <font>
      <b/>
      <color rgb="FF000000"/>
      <name val="Arial"/>
    </font>
    <font>
      <sz val="11.0"/>
      <color theme="1"/>
      <name val="Aptos Narrow"/>
    </font>
    <font>
      <b/>
      <sz val="12.0"/>
      <color theme="1"/>
      <name val="Gg sans"/>
    </font>
    <font>
      <sz val="11.0"/>
      <color rgb="FF0000FF"/>
      <name val="Aptos Narrow"/>
    </font>
    <font>
      <sz val="11.0"/>
      <color rgb="FF222222"/>
      <name val="-apple-system"/>
    </font>
    <font>
      <u/>
      <color theme="1"/>
      <name val="Arial"/>
    </font>
    <font>
      <u/>
      <sz val="11.0"/>
      <color rgb="FF0000FF"/>
      <name val="Arial"/>
    </font>
    <font>
      <sz val="12.0"/>
      <color rgb="FF0A0A0A"/>
      <name val="Garnett"/>
    </font>
    <font>
      <sz val="11.0"/>
      <color rgb="FF212121"/>
      <name val="Arial"/>
    </font>
    <font>
      <u/>
      <sz val="11.0"/>
      <color rgb="FF0000FF"/>
      <name val="Arial"/>
    </font>
    <font>
      <sz val="11.0"/>
      <color rgb="FF0000FF"/>
      <name val="Arial"/>
      <scheme val="minor"/>
    </font>
    <font>
      <sz val="9.0"/>
      <color rgb="FF212121"/>
      <name val="Arial"/>
    </font>
    <font>
      <sz val="11.0"/>
      <color rgb="FF1155CC"/>
      <name val="Arial"/>
    </font>
    <font>
      <b/>
      <sz val="10.0"/>
      <color rgb="FF0000FF"/>
      <name val="Poppins"/>
    </font>
    <font>
      <b/>
      <sz val="16.0"/>
      <color theme="1"/>
      <name val="Arial"/>
    </font>
    <font>
      <sz val="11.0"/>
      <color rgb="FF474747"/>
      <name val="Arial"/>
    </font>
    <font>
      <sz val="10.0"/>
      <color rgb="FF474747"/>
      <name val="Arial"/>
    </font>
    <font>
      <sz val="10.0"/>
      <color rgb="FF474747"/>
      <name val="Google Sans"/>
    </font>
    <font>
      <sz val="12.0"/>
      <color rgb="FF0000FF"/>
      <name val="Arial"/>
      <scheme val="minor"/>
    </font>
    <font>
      <sz val="10.0"/>
      <color theme="1"/>
      <name val="Arial"/>
    </font>
    <font>
      <sz val="14.0"/>
      <color theme="1"/>
      <name val="Arial"/>
    </font>
    <font>
      <u/>
      <sz val="11.0"/>
      <color rgb="FF0000FF"/>
      <name val="Arial"/>
    </font>
    <font>
      <sz val="10.0"/>
      <color theme="1"/>
      <name val="Google Sans"/>
    </font>
    <font>
      <sz val="12.0"/>
      <color theme="1"/>
      <name val="Google Sans"/>
    </font>
    <font>
      <sz val="24.0"/>
      <color theme="1"/>
      <name val="Arial"/>
    </font>
    <font>
      <sz val="12.0"/>
      <color theme="1"/>
      <name val="Poppins"/>
    </font>
    <font>
      <b/>
      <sz val="11.0"/>
      <color theme="1"/>
      <name val="Arial"/>
    </font>
    <font>
      <color rgb="FF1E1E1E"/>
      <name val="Arial"/>
    </font>
    <font>
      <u/>
      <sz val="11.0"/>
      <color rgb="FF0000FF"/>
      <name val="Aptos Narrow"/>
    </font>
    <font>
      <b/>
      <sz val="10.0"/>
      <color theme="1"/>
      <name val="Poppins"/>
    </font>
    <font>
      <sz val="11.0"/>
      <color rgb="FF000000"/>
      <name val="Arial"/>
    </font>
    <font>
      <u/>
      <sz val="11.0"/>
      <color rgb="FF0000FF"/>
      <name val="Arial"/>
    </font>
    <font>
      <sz val="12.0"/>
      <color rgb="FF1155CC"/>
      <name val="Arial"/>
    </font>
    <font>
      <sz val="10.0"/>
      <color rgb="FF0000FF"/>
      <name val="Google Sans"/>
    </font>
    <font>
      <sz val="9.0"/>
      <color rgb="FF000000"/>
      <name val="Poppins"/>
    </font>
    <font>
      <sz val="11.0"/>
      <color rgb="FF0000FF"/>
      <name val="Poppins"/>
    </font>
    <font>
      <sz val="12.0"/>
      <color rgb="FF3C78D8"/>
      <name val="Times New Roman"/>
    </font>
    <font>
      <sz val="9.0"/>
      <color rgb="FF333333"/>
      <name val="Poppins"/>
    </font>
    <font>
      <u/>
      <sz val="10.0"/>
      <color rgb="FF0000FF"/>
      <name val="Poppins"/>
    </font>
    <font>
      <b/>
      <sz val="11.0"/>
      <color rgb="FF0000FF"/>
      <name val="Poppins"/>
    </font>
    <font>
      <sz val="9.0"/>
      <color theme="1"/>
      <name val="Arial"/>
    </font>
    <font>
      <sz val="9.0"/>
      <color rgb="FF0000FF"/>
      <name val="Arial"/>
      <scheme val="minor"/>
    </font>
    <font>
      <b/>
      <color rgb="FF7A4E00"/>
      <name val="Arial"/>
    </font>
    <font>
      <color rgb="FF980000"/>
      <name val="Arial"/>
    </font>
    <font>
      <sz val="11.0"/>
      <color rgb="FF0000FF"/>
      <name val="Calibri"/>
    </font>
    <font>
      <sz val="11.0"/>
      <color theme="1"/>
      <name val="Calibri"/>
    </font>
    <font>
      <u/>
      <color rgb="FF0000FF"/>
    </font>
    <font>
      <color theme="1"/>
      <name val="Arial"/>
      <scheme val="minor"/>
    </font>
    <font>
      <b/>
      <sz val="15.0"/>
      <color rgb="FFFFFFFF"/>
      <name val="Arial"/>
    </font>
    <font>
      <sz val="12.0"/>
      <color rgb="FF1155CC"/>
      <name val="Calibri"/>
    </font>
    <font>
      <u/>
      <sz val="12.0"/>
      <color rgb="FF0000FF"/>
      <name val="Calibri"/>
    </font>
    <font>
      <u/>
      <sz val="10.0"/>
      <color theme="1"/>
      <name val="Poppins"/>
    </font>
    <font>
      <sz val="10.0"/>
      <color rgb="FF000000"/>
      <name val="Times New Roman"/>
    </font>
    <font>
      <u/>
      <sz val="10.0"/>
      <color rgb="FF000000"/>
      <name val="Poppins"/>
    </font>
    <font>
      <color rgb="FF383D51"/>
      <name val="Inter"/>
    </font>
    <font>
      <sz val="12.0"/>
      <color rgb="FF252837"/>
      <name val="Arial"/>
    </font>
    <font>
      <sz val="12.0"/>
      <color rgb="FF252837"/>
      <name val="Inter"/>
    </font>
    <font>
      <sz val="10.0"/>
      <color rgb="FF252837"/>
      <name val="Inter"/>
    </font>
    <font>
      <b/>
      <sz val="10.0"/>
      <color rgb="FF252837"/>
      <name val="Inter"/>
    </font>
    <font>
      <b/>
      <sz val="14.0"/>
      <color rgb="FFFFFFFF"/>
      <name val="Arial"/>
    </font>
    <font>
      <b/>
      <color rgb="FF0000FF"/>
      <name val="Arial"/>
      <scheme val="minor"/>
    </font>
    <font>
      <b/>
      <u/>
      <color rgb="FFFFFFFF"/>
      <name val="Arial"/>
    </font>
    <font>
      <color rgb="FF515870"/>
      <name val="Inter"/>
    </font>
    <font>
      <sz val="10.0"/>
      <color theme="1"/>
      <name val="Inter"/>
    </font>
    <font>
      <b/>
      <u/>
      <sz val="13.0"/>
      <color rgb="FFFFFFFF"/>
      <name val="Arial"/>
    </font>
    <font>
      <u/>
      <sz val="10.0"/>
      <color rgb="FF0000FF"/>
      <name val="Poppins"/>
    </font>
    <font>
      <b/>
      <sz val="15.0"/>
      <color theme="1"/>
      <name val="Arial"/>
    </font>
    <font>
      <u/>
      <sz val="10.0"/>
      <color rgb="FF000000"/>
      <name val="Poppins"/>
    </font>
    <font>
      <b/>
      <color rgb="FF000000"/>
      <name val="Poppins"/>
    </font>
    <font>
      <color rgb="FFFFFFFF"/>
      <name val="Arial"/>
    </font>
    <font>
      <sz val="12.0"/>
      <color rgb="FF0000FF"/>
      <name val="Arial"/>
    </font>
    <font>
      <color rgb="FF0000FF"/>
      <name val="Helvetica Neue"/>
    </font>
    <font>
      <color theme="1"/>
      <name val="Helvetica Neue"/>
    </font>
    <font>
      <color rgb="FF1F1F1F"/>
      <name val="Helvetica Neue"/>
    </font>
    <font>
      <sz val="11.0"/>
      <color rgb="FF252837"/>
      <name val="Roboto"/>
    </font>
    <font>
      <b/>
      <sz val="11.0"/>
      <color rgb="FFFFFFFF"/>
      <name val="Helvetica Neue"/>
    </font>
    <font>
      <b/>
      <sz val="10.0"/>
      <color rgb="FF27496D"/>
      <name val="Arial"/>
    </font>
    <font>
      <b/>
      <sz val="18.0"/>
      <color rgb="FFFFFFFF"/>
      <name val="Arial"/>
    </font>
    <font>
      <i/>
      <sz val="10.0"/>
      <color rgb="FF1F2937"/>
      <name val="Arial"/>
    </font>
    <font>
      <u/>
      <sz val="10.0"/>
      <color rgb="FF0000FF"/>
      <name val="Arial"/>
    </font>
    <font>
      <b/>
      <sz val="22.0"/>
      <color rgb="FFFFFFFF"/>
      <name val="Arial"/>
    </font>
    <font>
      <b/>
      <sz val="22.0"/>
      <color rgb="FF1F2937"/>
      <name val="Arial"/>
    </font>
    <font>
      <b/>
      <sz val="10.0"/>
      <color rgb="FF1F2937"/>
      <name val="Arial"/>
    </font>
    <font>
      <b/>
      <u/>
      <sz val="10.0"/>
      <color rgb="FF27496D"/>
      <name val="Arial"/>
    </font>
    <font>
      <b/>
      <u/>
      <sz val="10.0"/>
      <color rgb="FF27496D"/>
      <name val="Arial"/>
    </font>
  </fonts>
  <fills count="31">
    <fill>
      <patternFill patternType="none"/>
    </fill>
    <fill>
      <patternFill patternType="lightGray"/>
    </fill>
    <fill>
      <patternFill patternType="solid">
        <fgColor rgb="FFFFFF00"/>
        <bgColor rgb="FFFFFF00"/>
      </patternFill>
    </fill>
    <fill>
      <patternFill patternType="solid">
        <fgColor rgb="FF27496D"/>
        <bgColor rgb="FF27496D"/>
      </patternFill>
    </fill>
    <fill>
      <patternFill patternType="solid">
        <fgColor rgb="FFEAF0F6"/>
        <bgColor rgb="FFEAF0F6"/>
      </patternFill>
    </fill>
    <fill>
      <patternFill patternType="solid">
        <fgColor rgb="FFEAF4E5"/>
        <bgColor rgb="FFEAF4E5"/>
      </patternFill>
    </fill>
    <fill>
      <patternFill patternType="solid">
        <fgColor rgb="FF77BA55"/>
        <bgColor rgb="FF77BA55"/>
      </patternFill>
    </fill>
    <fill>
      <patternFill patternType="solid">
        <fgColor rgb="FFE69138"/>
        <bgColor rgb="FFE69138"/>
      </patternFill>
    </fill>
    <fill>
      <patternFill patternType="solid">
        <fgColor rgb="FFFFFFFF"/>
        <bgColor rgb="FFFFFFFF"/>
      </patternFill>
    </fill>
    <fill>
      <patternFill patternType="solid">
        <fgColor rgb="FFA4C2F4"/>
        <bgColor rgb="FFA4C2F4"/>
      </patternFill>
    </fill>
    <fill>
      <patternFill patternType="solid">
        <fgColor rgb="FF3C78D8"/>
        <bgColor rgb="FF3C78D8"/>
      </patternFill>
    </fill>
    <fill>
      <patternFill patternType="solid">
        <fgColor rgb="FF999999"/>
        <bgColor rgb="FF999999"/>
      </patternFill>
    </fill>
    <fill>
      <patternFill patternType="solid">
        <fgColor rgb="FF6AA84F"/>
        <bgColor rgb="FF6AA84F"/>
      </patternFill>
    </fill>
    <fill>
      <patternFill patternType="solid">
        <fgColor rgb="FF93C47D"/>
        <bgColor rgb="FF93C47D"/>
      </patternFill>
    </fill>
    <fill>
      <patternFill patternType="solid">
        <fgColor rgb="FF6FA8DC"/>
        <bgColor rgb="FF6FA8DC"/>
      </patternFill>
    </fill>
    <fill>
      <patternFill patternType="solid">
        <fgColor rgb="FF45818E"/>
        <bgColor rgb="FF45818E"/>
      </patternFill>
    </fill>
    <fill>
      <patternFill patternType="solid">
        <fgColor rgb="FFD9EAD3"/>
        <bgColor rgb="FFD9EAD3"/>
      </patternFill>
    </fill>
    <fill>
      <patternFill patternType="solid">
        <fgColor rgb="FFF3F3F3"/>
        <bgColor rgb="FFF3F3F3"/>
      </patternFill>
    </fill>
    <fill>
      <patternFill patternType="solid">
        <fgColor rgb="FFF9FBFD"/>
        <bgColor rgb="FFF9FBFD"/>
      </patternFill>
    </fill>
    <fill>
      <patternFill patternType="solid">
        <fgColor rgb="FFDFDFDF"/>
        <bgColor rgb="FFDFDFDF"/>
      </patternFill>
    </fill>
    <fill>
      <patternFill patternType="solid">
        <fgColor rgb="FFFFF4D6"/>
        <bgColor rgb="FFFFF4D6"/>
      </patternFill>
    </fill>
    <fill>
      <patternFill patternType="solid">
        <fgColor rgb="FFFF9900"/>
        <bgColor rgb="FFFF9900"/>
      </patternFill>
    </fill>
    <fill>
      <patternFill patternType="solid">
        <fgColor rgb="FFB7B7B7"/>
        <bgColor rgb="FFB7B7B7"/>
      </patternFill>
    </fill>
    <fill>
      <patternFill patternType="solid">
        <fgColor rgb="FFFFF2CC"/>
        <bgColor rgb="FFFFF2CC"/>
      </patternFill>
    </fill>
    <fill>
      <patternFill patternType="solid">
        <fgColor rgb="FFB6D7A8"/>
        <bgColor rgb="FFB6D7A8"/>
      </patternFill>
    </fill>
    <fill>
      <patternFill patternType="solid">
        <fgColor rgb="FFB4A7D6"/>
        <bgColor rgb="FFB4A7D6"/>
      </patternFill>
    </fill>
    <fill>
      <patternFill patternType="solid">
        <fgColor rgb="FFC27BA0"/>
        <bgColor rgb="FFC27BA0"/>
      </patternFill>
    </fill>
    <fill>
      <patternFill patternType="solid">
        <fgColor rgb="FF9FC5E8"/>
        <bgColor rgb="FF9FC5E8"/>
      </patternFill>
    </fill>
    <fill>
      <patternFill patternType="solid">
        <fgColor rgb="FF990000"/>
        <bgColor rgb="FF990000"/>
      </patternFill>
    </fill>
    <fill>
      <patternFill patternType="solid">
        <fgColor rgb="FFCC0000"/>
        <bgColor rgb="FFCC0000"/>
      </patternFill>
    </fill>
    <fill>
      <patternFill patternType="solid">
        <fgColor rgb="FFF7F7F7"/>
        <bgColor rgb="FFF7F7F7"/>
      </patternFill>
    </fill>
  </fills>
  <borders count="38">
    <border/>
    <border>
      <left/>
      <top/>
    </border>
    <border>
      <top/>
    </border>
    <border>
      <left style="thin">
        <color rgb="FF000000"/>
      </left>
      <top style="thin">
        <color rgb="FF000000"/>
      </top>
      <bottom style="thin">
        <color rgb="FF000000"/>
      </bottom>
    </border>
    <border>
      <left/>
      <right style="thin">
        <color rgb="FF000000"/>
      </right>
      <top/>
      <bottom style="thin">
        <color rgb="FF000000"/>
      </bottom>
    </border>
    <border>
      <top style="thin">
        <color rgb="FF000000"/>
      </top>
      <bottom style="thin">
        <color rgb="FF000000"/>
      </bottom>
    </border>
    <border>
      <left style="thin">
        <color rgb="FF000000"/>
      </left>
      <right style="thin">
        <color rgb="FF000000"/>
      </right>
      <top/>
      <bottom style="thin">
        <color rgb="FF000000"/>
      </bottom>
    </border>
    <border>
      <right style="thin">
        <color rgb="FF000000"/>
      </right>
      <top style="thin">
        <color rgb="FF000000"/>
      </top>
      <bottom style="thin">
        <color rgb="FF000000"/>
      </bottom>
    </border>
    <border>
      <left/>
      <right/>
      <top/>
      <bottom/>
    </border>
    <border>
      <right/>
      <top/>
    </border>
    <border>
      <left style="thin">
        <color rgb="FF000000"/>
      </left>
      <right/>
      <top/>
      <bottom style="thin">
        <color rgb="FF000000"/>
      </bottom>
    </border>
    <border>
      <left style="thin">
        <color rgb="FF000000"/>
      </left>
      <right style="thin">
        <color rgb="FF000000"/>
      </right>
      <top style="thin">
        <color rgb="FF000000"/>
      </top>
      <bottom style="thin">
        <color rgb="FF000000"/>
      </bottom>
    </border>
    <border>
      <left/>
    </border>
    <border>
      <left style="thin">
        <color rgb="FF000000"/>
      </left>
      <top style="thin">
        <color rgb="FF000000"/>
      </top>
    </border>
    <border>
      <top style="thin">
        <color rgb="FF000000"/>
      </top>
    </border>
    <border>
      <left style="thin">
        <color rgb="FF000000"/>
      </left>
      <top/>
    </border>
    <border>
      <right style="thin">
        <color rgb="FF000000"/>
      </right>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right/>
    </border>
    <border>
      <left/>
      <top style="thin">
        <color rgb="FF000000"/>
      </top>
      <bottom style="thin">
        <color rgb="FF000000"/>
      </bottom>
    </border>
    <border>
      <left style="thin">
        <color rgb="FFA3A3A3"/>
      </left>
      <right style="thin">
        <color rgb="FFA3A3A3"/>
      </right>
      <top style="thin">
        <color rgb="FFA3A3A3"/>
      </top>
      <bottom style="thin">
        <color rgb="FFA3A3A3"/>
      </bottom>
    </border>
    <border>
      <left style="thin">
        <color rgb="FF000000"/>
      </left>
      <right style="thin">
        <color rgb="FF000000"/>
      </right>
      <top style="thin">
        <color rgb="FF000000"/>
      </top>
      <bottom/>
    </border>
    <border>
      <left style="thick">
        <color rgb="FFFFFFFF"/>
      </left>
      <right/>
    </border>
    <border>
      <left style="thick">
        <color rgb="FFFFFFFF"/>
      </left>
    </border>
    <border>
      <left/>
      <right/>
      <top/>
    </border>
    <border>
      <left/>
      <top/>
      <bottom/>
    </border>
    <border>
      <top/>
      <bottom/>
    </border>
    <border>
      <right/>
      <top/>
      <bottom/>
    </border>
    <border>
      <left/>
      <bottom/>
    </border>
    <border>
      <bottom/>
    </border>
    <border>
      <right/>
      <bottom/>
    </border>
  </borders>
  <cellStyleXfs count="1">
    <xf borderId="0" fillId="0" fontId="0" numFmtId="0" applyAlignment="1" applyFont="1"/>
  </cellStyleXfs>
  <cellXfs count="419">
    <xf borderId="0" fillId="0" fontId="0" numFmtId="0" xfId="0" applyAlignment="1" applyFont="1">
      <alignment readingOrder="0" shrinkToFit="0" vertical="bottom" wrapText="0"/>
    </xf>
    <xf borderId="0" fillId="2" fontId="1" numFmtId="0" xfId="0" applyAlignment="1" applyFill="1" applyFont="1">
      <alignment horizontal="center" vertical="bottom"/>
    </xf>
    <xf borderId="1" fillId="3" fontId="2" numFmtId="0" xfId="0" applyAlignment="1" applyBorder="1" applyFill="1" applyFont="1">
      <alignment horizontal="center" readingOrder="0" shrinkToFit="0" vertical="top" wrapText="1"/>
    </xf>
    <xf borderId="0" fillId="4" fontId="3" numFmtId="0" xfId="0" applyAlignment="1" applyFill="1" applyFont="1">
      <alignment horizontal="center" shrinkToFit="0" vertical="bottom" wrapText="0"/>
    </xf>
    <xf borderId="2" fillId="3" fontId="2" numFmtId="0" xfId="0" applyAlignment="1" applyBorder="1" applyFill="1" applyFont="1">
      <alignment horizontal="center" shrinkToFit="0" vertical="top" wrapText="1"/>
    </xf>
    <xf borderId="0" fillId="4" fontId="3" numFmtId="0" xfId="0" applyAlignment="1" applyFill="1" applyFont="1">
      <alignment horizontal="center" shrinkToFit="0" vertical="bottom" wrapText="1"/>
    </xf>
    <xf borderId="0" fillId="4" fontId="3" numFmtId="0" xfId="0" applyAlignment="1" applyFill="1" applyFont="1">
      <alignment vertical="bottom"/>
    </xf>
    <xf borderId="0" fillId="5" fontId="4" numFmtId="0" xfId="0" applyAlignment="1" applyFill="1" applyFont="1">
      <alignment shrinkToFit="0" vertical="bottom" wrapText="1"/>
    </xf>
    <xf borderId="2" fillId="3" fontId="2" numFmtId="0" xfId="0" applyAlignment="1" applyBorder="1" applyFill="1" applyFont="1">
      <alignment horizontal="center" readingOrder="0" shrinkToFit="0" vertical="top" wrapText="1"/>
    </xf>
    <xf borderId="0" fillId="5" fontId="5" numFmtId="0" xfId="0" applyAlignment="1" applyFill="1" applyFont="1">
      <alignment shrinkToFit="0" vertical="bottom" wrapText="1"/>
    </xf>
    <xf borderId="0" fillId="4" fontId="3" numFmtId="0" xfId="0" applyAlignment="1" applyFill="1" applyFont="1">
      <alignment horizontal="center" vertical="bottom"/>
    </xf>
    <xf borderId="0" fillId="5" fontId="6" numFmtId="0" xfId="0" applyAlignment="1" applyFill="1" applyFont="1">
      <alignment shrinkToFit="0" wrapText="1"/>
    </xf>
    <xf borderId="0" fillId="0" fontId="7" numFmtId="0" xfId="0" applyAlignment="1" applyFont="1">
      <alignment vertical="bottom"/>
    </xf>
    <xf borderId="0" fillId="5" fontId="8" numFmtId="0" xfId="0" applyAlignment="1" applyFill="1" applyFont="1">
      <alignment shrinkToFit="0" wrapText="1"/>
    </xf>
    <xf borderId="2" fillId="3" fontId="9" numFmtId="0" xfId="0" applyAlignment="1" applyBorder="1" applyFill="1" applyFont="1">
      <alignment horizontal="center" shrinkToFit="0" vertical="top" wrapText="1"/>
    </xf>
    <xf borderId="3" fillId="5" fontId="10" numFmtId="0" xfId="0" applyAlignment="1" applyBorder="1" applyFill="1" applyFont="1">
      <alignment horizontal="center" shrinkToFit="0" wrapText="1"/>
    </xf>
    <xf borderId="4" fillId="3" fontId="11" numFmtId="0" xfId="0" applyAlignment="1" applyBorder="1" applyFill="1" applyFont="1">
      <alignment horizontal="center" shrinkToFit="0" vertical="center" wrapText="1"/>
    </xf>
    <xf borderId="5" fillId="0" fontId="12" numFmtId="0" xfId="0" applyBorder="1" applyFont="1"/>
    <xf borderId="6" fillId="3" fontId="11" numFmtId="0" xfId="0" applyAlignment="1" applyBorder="1" applyFill="1" applyFont="1">
      <alignment horizontal="center" shrinkToFit="0" vertical="center" wrapText="1"/>
    </xf>
    <xf borderId="7" fillId="0" fontId="12" numFmtId="0" xfId="0" applyBorder="1" applyFont="1"/>
    <xf borderId="8" fillId="6" fontId="13" numFmtId="0" xfId="0" applyAlignment="1" applyBorder="1" applyFill="1" applyFont="1">
      <alignment horizontal="center" shrinkToFit="0" vertical="center" wrapText="1"/>
    </xf>
    <xf borderId="0" fillId="0" fontId="7" numFmtId="0" xfId="0" applyAlignment="1" applyFont="1">
      <alignment shrinkToFit="0" wrapText="0"/>
    </xf>
    <xf borderId="0" fillId="0" fontId="7" numFmtId="0" xfId="0" applyAlignment="1" applyFont="1">
      <alignment shrinkToFit="0" vertical="bottom" wrapText="1"/>
    </xf>
    <xf borderId="9" fillId="3" fontId="9" numFmtId="0" xfId="0" applyAlignment="1" applyBorder="1" applyFill="1" applyFont="1">
      <alignment horizontal="center" shrinkToFit="0" vertical="top" wrapText="1"/>
    </xf>
    <xf borderId="6" fillId="3" fontId="9" numFmtId="0" xfId="0" applyAlignment="1" applyBorder="1" applyFill="1" applyFont="1">
      <alignment horizontal="center" shrinkToFit="0" vertical="center" wrapText="1"/>
    </xf>
    <xf borderId="4" fillId="3" fontId="14" numFmtId="0" xfId="0" applyAlignment="1" applyBorder="1" applyFill="1" applyFont="1">
      <alignment horizontal="center" shrinkToFit="0" vertical="center" wrapText="1"/>
    </xf>
    <xf borderId="2" fillId="3" fontId="11" numFmtId="0" xfId="0" applyAlignment="1" applyBorder="1" applyFill="1" applyFont="1">
      <alignment horizontal="center" shrinkToFit="0" vertical="center" wrapText="1"/>
    </xf>
    <xf borderId="6" fillId="3" fontId="14" numFmtId="0" xfId="0" applyAlignment="1" applyBorder="1" applyFill="1" applyFont="1">
      <alignment horizontal="center" shrinkToFit="0" vertical="center" wrapText="1"/>
    </xf>
    <xf borderId="6" fillId="3" fontId="15" numFmtId="0" xfId="0" applyAlignment="1" applyBorder="1" applyFill="1" applyFont="1">
      <alignment horizontal="center" shrinkToFit="0" vertical="center" wrapText="1"/>
    </xf>
    <xf borderId="8" fillId="6" fontId="16" numFmtId="0" xfId="0" applyAlignment="1" applyBorder="1" applyFill="1" applyFont="1">
      <alignment horizontal="center" shrinkToFit="0" vertical="center" wrapText="0"/>
    </xf>
    <xf borderId="10" fillId="3" fontId="15" numFmtId="0" xfId="0" applyAlignment="1" applyBorder="1" applyFill="1" applyFont="1">
      <alignment horizontal="center" shrinkToFit="0" vertical="center" wrapText="1"/>
    </xf>
    <xf borderId="2" fillId="3" fontId="17" numFmtId="0" xfId="0" applyAlignment="1" applyBorder="1" applyFill="1" applyFont="1">
      <alignment horizontal="center" shrinkToFit="0" vertical="center" wrapText="1"/>
    </xf>
    <xf borderId="11" fillId="0" fontId="18" numFmtId="0" xfId="0" applyAlignment="1" applyBorder="1" applyFont="1">
      <alignment vertical="bottom"/>
    </xf>
    <xf borderId="2" fillId="3" fontId="19" numFmtId="0" xfId="0" applyAlignment="1" applyBorder="1" applyFill="1" applyFont="1">
      <alignment horizontal="center" readingOrder="0" shrinkToFit="0" vertical="center" wrapText="1"/>
    </xf>
    <xf borderId="12" fillId="7" fontId="20" numFmtId="164" xfId="0" applyAlignment="1" applyBorder="1" applyFill="1" applyFont="1" applyNumberFormat="1">
      <alignment shrinkToFit="0" vertical="top" wrapText="1"/>
    </xf>
    <xf borderId="2" fillId="3" fontId="19" numFmtId="0" xfId="0" applyAlignment="1" applyBorder="1" applyFill="1" applyFont="1">
      <alignment horizontal="center" shrinkToFit="0" vertical="center" wrapText="1"/>
    </xf>
    <xf borderId="7" fillId="0" fontId="7" numFmtId="0" xfId="0" applyAlignment="1" applyBorder="1" applyFont="1">
      <alignment horizontal="right" shrinkToFit="0" vertical="bottom" wrapText="1"/>
    </xf>
    <xf borderId="0" fillId="8" fontId="21" numFmtId="0" xfId="0" applyAlignment="1" applyFill="1" applyFont="1">
      <alignment shrinkToFit="0" vertical="top" wrapText="1"/>
    </xf>
    <xf borderId="11" fillId="0" fontId="22" numFmtId="0" xfId="0" applyAlignment="1" applyBorder="1" applyFont="1">
      <alignment shrinkToFit="0" vertical="bottom" wrapText="1"/>
    </xf>
    <xf borderId="13" fillId="4" fontId="3" numFmtId="0" xfId="0" applyAlignment="1" applyBorder="1" applyFill="1" applyFont="1">
      <alignment horizontal="center" vertical="bottom"/>
    </xf>
    <xf borderId="11" fillId="0" fontId="7" numFmtId="0" xfId="0" applyAlignment="1" applyBorder="1" applyFont="1">
      <alignment shrinkToFit="0" vertical="bottom" wrapText="1"/>
    </xf>
    <xf borderId="14" fillId="0" fontId="12" numFmtId="0" xfId="0" applyBorder="1" applyFont="1"/>
    <xf borderId="15" fillId="3" fontId="11" numFmtId="0" xfId="0" applyAlignment="1" applyBorder="1" applyFill="1" applyFont="1">
      <alignment horizontal="center" shrinkToFit="0" vertical="center" wrapText="1"/>
    </xf>
    <xf borderId="11" fillId="0" fontId="7" numFmtId="0" xfId="0" applyAlignment="1" applyBorder="1" applyFont="1">
      <alignment horizontal="right" shrinkToFit="0" vertical="bottom" wrapText="1"/>
    </xf>
    <xf borderId="2" fillId="0" fontId="12" numFmtId="0" xfId="0" applyBorder="1" applyFont="1"/>
    <xf borderId="11" fillId="0" fontId="7" numFmtId="164" xfId="0" applyAlignment="1" applyBorder="1" applyFont="1" applyNumberFormat="1">
      <alignment horizontal="right" shrinkToFit="0" vertical="bottom" wrapText="1"/>
    </xf>
    <xf borderId="16" fillId="0" fontId="12" numFmtId="0" xfId="0" applyBorder="1" applyFont="1"/>
    <xf borderId="0" fillId="8" fontId="23" numFmtId="0" xfId="0" applyAlignment="1" applyFill="1" applyFont="1">
      <alignment shrinkToFit="0" vertical="top" wrapText="1"/>
    </xf>
    <xf borderId="7" fillId="0" fontId="18" numFmtId="0" xfId="0" applyAlignment="1" applyBorder="1" applyFont="1">
      <alignment shrinkToFit="0" vertical="bottom" wrapText="1"/>
    </xf>
    <xf borderId="11" fillId="8" fontId="23" numFmtId="0" xfId="0" applyAlignment="1" applyBorder="1" applyFill="1" applyFont="1">
      <alignment shrinkToFit="0" vertical="bottom" wrapText="1"/>
    </xf>
    <xf borderId="11" fillId="0" fontId="7" numFmtId="0" xfId="0" applyAlignment="1" applyBorder="1" applyFont="1">
      <alignment shrinkToFit="0" wrapText="1"/>
    </xf>
    <xf borderId="17" fillId="0" fontId="12" numFmtId="0" xfId="0" applyBorder="1" applyFont="1"/>
    <xf borderId="11" fillId="9" fontId="24" numFmtId="0" xfId="0" applyAlignment="1" applyBorder="1" applyFill="1" applyFont="1">
      <alignment shrinkToFit="0" wrapText="1"/>
    </xf>
    <xf borderId="0" fillId="4" fontId="3" numFmtId="0" xfId="0" applyAlignment="1" applyFill="1" applyFont="1">
      <alignment shrinkToFit="0" vertical="bottom" wrapText="0"/>
    </xf>
    <xf borderId="0" fillId="8" fontId="25" numFmtId="0" xfId="0" applyAlignment="1" applyFill="1" applyFont="1">
      <alignment shrinkToFit="0" vertical="bottom" wrapText="1"/>
    </xf>
    <xf borderId="11" fillId="0" fontId="24" numFmtId="0" xfId="0" applyAlignment="1" applyBorder="1" applyFont="1">
      <alignment shrinkToFit="0" vertical="bottom" wrapText="1"/>
    </xf>
    <xf borderId="11" fillId="2" fontId="26" numFmtId="0" xfId="0" applyAlignment="1" applyBorder="1" applyFill="1" applyFont="1">
      <alignment shrinkToFit="0" vertical="bottom" wrapText="1"/>
    </xf>
    <xf borderId="11" fillId="0" fontId="27" numFmtId="0" xfId="0" applyAlignment="1" applyBorder="1" applyFont="1">
      <alignment shrinkToFit="0" vertical="bottom" wrapText="1"/>
    </xf>
    <xf borderId="0" fillId="0" fontId="20" numFmtId="0" xfId="0" applyAlignment="1" applyFont="1">
      <alignment shrinkToFit="0" vertical="top" wrapText="1"/>
    </xf>
    <xf borderId="3" fillId="0" fontId="24" numFmtId="0" xfId="0" applyAlignment="1" applyBorder="1" applyFont="1">
      <alignment shrinkToFit="0" vertical="bottom" wrapText="1"/>
    </xf>
    <xf borderId="0" fillId="8" fontId="28" numFmtId="0" xfId="0" applyAlignment="1" applyFill="1" applyFont="1">
      <alignment shrinkToFit="0" vertical="bottom" wrapText="1"/>
    </xf>
    <xf borderId="11" fillId="0" fontId="24" numFmtId="0" xfId="0" applyAlignment="1" applyBorder="1" applyFont="1">
      <alignment vertical="bottom"/>
    </xf>
    <xf borderId="0" fillId="0" fontId="24" numFmtId="0" xfId="0" applyAlignment="1" applyFont="1">
      <alignment shrinkToFit="0" vertical="center" wrapText="1"/>
    </xf>
    <xf borderId="0" fillId="0" fontId="24" numFmtId="0" xfId="0" applyAlignment="1" applyFont="1">
      <alignment vertical="bottom"/>
    </xf>
    <xf borderId="11" fillId="2" fontId="29" numFmtId="0" xfId="0" applyAlignment="1" applyBorder="1" applyFill="1" applyFont="1">
      <alignment shrinkToFit="0" vertical="bottom" wrapText="1"/>
    </xf>
    <xf borderId="11" fillId="0" fontId="28" numFmtId="0" xfId="0" applyAlignment="1" applyBorder="1" applyFont="1">
      <alignment shrinkToFit="0" vertical="bottom" wrapText="1"/>
    </xf>
    <xf borderId="0" fillId="0" fontId="7" numFmtId="0" xfId="0" applyAlignment="1" applyFont="1">
      <alignment shrinkToFit="0" wrapText="1"/>
    </xf>
    <xf borderId="18" fillId="0" fontId="12" numFmtId="0" xfId="0" applyBorder="1" applyFont="1"/>
    <xf borderId="0" fillId="2" fontId="26" numFmtId="0" xfId="0" applyAlignment="1" applyFill="1" applyFont="1">
      <alignment horizontal="center" shrinkToFit="0" vertical="bottom" wrapText="1"/>
    </xf>
    <xf borderId="19" fillId="0" fontId="12" numFmtId="0" xfId="0" applyBorder="1" applyFont="1"/>
    <xf borderId="11" fillId="0" fontId="7" numFmtId="164" xfId="0" applyAlignment="1" applyBorder="1" applyFont="1" applyNumberFormat="1">
      <alignment shrinkToFit="0" vertical="bottom" wrapText="1"/>
    </xf>
    <xf borderId="0" fillId="0" fontId="30" numFmtId="0" xfId="0" applyAlignment="1" applyFont="1">
      <alignment shrinkToFit="0" vertical="top" wrapText="1"/>
    </xf>
    <xf borderId="11" fillId="0" fontId="18" numFmtId="0" xfId="0" applyAlignment="1" applyBorder="1" applyFont="1">
      <alignment shrinkToFit="0" vertical="bottom" wrapText="1"/>
    </xf>
    <xf borderId="13" fillId="0" fontId="31" numFmtId="0" xfId="0" applyAlignment="1" applyBorder="1" applyFont="1">
      <alignment horizontal="center" shrinkToFit="0" vertical="bottom" wrapText="1"/>
    </xf>
    <xf borderId="0" fillId="0" fontId="7" numFmtId="0" xfId="0" applyAlignment="1" applyFont="1">
      <alignment shrinkToFit="0" vertical="top" wrapText="1"/>
    </xf>
    <xf borderId="3" fillId="0" fontId="7" numFmtId="0" xfId="0" applyAlignment="1" applyBorder="1" applyFont="1">
      <alignment shrinkToFit="0" vertical="bottom" wrapText="1"/>
    </xf>
    <xf borderId="11" fillId="9" fontId="18" numFmtId="0" xfId="0" applyAlignment="1" applyBorder="1" applyFill="1" applyFont="1">
      <alignment shrinkToFit="0" vertical="bottom" wrapText="1"/>
    </xf>
    <xf borderId="11" fillId="0" fontId="7" numFmtId="0" xfId="0" applyAlignment="1" applyBorder="1" applyFont="1">
      <alignment vertical="bottom"/>
    </xf>
    <xf borderId="0" fillId="0" fontId="24" numFmtId="0" xfId="0" applyAlignment="1" applyFont="1">
      <alignment shrinkToFit="0" wrapText="1"/>
    </xf>
    <xf borderId="11" fillId="2" fontId="22" numFmtId="0" xfId="0" applyAlignment="1" applyBorder="1" applyFill="1" applyFont="1">
      <alignment shrinkToFit="0" vertical="bottom" wrapText="1"/>
    </xf>
    <xf borderId="0" fillId="0" fontId="32" numFmtId="0" xfId="0" applyAlignment="1" applyFont="1">
      <alignment shrinkToFit="0" vertical="top" wrapText="1"/>
    </xf>
    <xf borderId="11" fillId="0" fontId="29" numFmtId="0" xfId="0" applyAlignment="1" applyBorder="1" applyFont="1">
      <alignment shrinkToFit="0" vertical="bottom" wrapText="1"/>
    </xf>
    <xf borderId="0" fillId="8" fontId="33" numFmtId="0" xfId="0" applyAlignment="1" applyFill="1" applyFont="1">
      <alignment shrinkToFit="0" wrapText="1"/>
    </xf>
    <xf borderId="11" fillId="8" fontId="34" numFmtId="0" xfId="0" applyAlignment="1" applyBorder="1" applyFill="1" applyFont="1">
      <alignment shrinkToFit="0" vertical="bottom" wrapText="1"/>
    </xf>
    <xf borderId="11" fillId="0" fontId="18" numFmtId="0" xfId="0" applyAlignment="1" applyBorder="1" applyFont="1">
      <alignment horizontal="right" shrinkToFit="0" vertical="bottom" wrapText="1"/>
    </xf>
    <xf borderId="0" fillId="0" fontId="24" numFmtId="0" xfId="0" applyAlignment="1" applyFont="1">
      <alignment shrinkToFit="0" vertical="bottom" wrapText="1"/>
    </xf>
    <xf borderId="0" fillId="0" fontId="7" numFmtId="0" xfId="0" applyAlignment="1" applyFont="1">
      <alignment horizontal="right" shrinkToFit="0" vertical="bottom" wrapText="1"/>
    </xf>
    <xf borderId="0" fillId="0" fontId="35" numFmtId="0" xfId="0" applyAlignment="1" applyFont="1">
      <alignment shrinkToFit="0" wrapText="1"/>
    </xf>
    <xf borderId="0" fillId="0" fontId="18" numFmtId="0" xfId="0" applyAlignment="1" applyFont="1">
      <alignment horizontal="left" shrinkToFit="0" vertical="bottom" wrapText="1"/>
    </xf>
    <xf borderId="0" fillId="0" fontId="36" numFmtId="0" xfId="0" applyAlignment="1" applyFont="1">
      <alignment shrinkToFit="0" vertical="bottom" wrapText="1"/>
    </xf>
    <xf borderId="20" fillId="0" fontId="12" numFmtId="0" xfId="0" applyBorder="1" applyFont="1"/>
    <xf borderId="21" fillId="0" fontId="12" numFmtId="0" xfId="0" applyBorder="1" applyFont="1"/>
    <xf borderId="22" fillId="0" fontId="12" numFmtId="0" xfId="0" applyBorder="1" applyFont="1"/>
    <xf borderId="0" fillId="0" fontId="37" numFmtId="0" xfId="0" applyAlignment="1" applyFont="1">
      <alignment shrinkToFit="0" vertical="top" wrapText="1"/>
    </xf>
    <xf borderId="11" fillId="0" fontId="38" numFmtId="0" xfId="0" applyAlignment="1" applyBorder="1" applyFont="1">
      <alignment shrinkToFit="0" vertical="bottom" wrapText="1"/>
    </xf>
    <xf borderId="0" fillId="8" fontId="39" numFmtId="0" xfId="0" applyAlignment="1" applyFill="1" applyFont="1">
      <alignment shrinkToFit="0" wrapText="1"/>
    </xf>
    <xf borderId="0" fillId="8" fontId="21" numFmtId="0" xfId="0" applyAlignment="1" applyFill="1" applyFont="1">
      <alignment shrinkToFit="0" vertical="bottom" wrapText="1"/>
    </xf>
    <xf borderId="11" fillId="0" fontId="36" numFmtId="0" xfId="0" applyAlignment="1" applyBorder="1" applyFont="1">
      <alignment shrinkToFit="0" vertical="bottom" wrapText="1"/>
    </xf>
    <xf borderId="0" fillId="0" fontId="28" numFmtId="0" xfId="0" applyAlignment="1" applyFont="1">
      <alignment shrinkToFit="0" vertical="bottom" wrapText="1"/>
    </xf>
    <xf borderId="0" fillId="0" fontId="37" numFmtId="164" xfId="0" applyAlignment="1" applyFont="1" applyNumberFormat="1">
      <alignment shrinkToFit="0" vertical="top" wrapText="1"/>
    </xf>
    <xf borderId="13" fillId="8" fontId="26" numFmtId="0" xfId="0" applyAlignment="1" applyBorder="1" applyFill="1" applyFont="1">
      <alignment shrinkToFit="0" vertical="bottom" wrapText="1"/>
    </xf>
    <xf borderId="2" fillId="3" fontId="15" numFmtId="0" xfId="0" applyAlignment="1" applyBorder="1" applyFill="1" applyFont="1">
      <alignment horizontal="center" shrinkToFit="0" vertical="center" wrapText="1"/>
    </xf>
    <xf borderId="0" fillId="0" fontId="37" numFmtId="0" xfId="0" applyAlignment="1" applyFont="1">
      <alignment shrinkToFit="0" vertical="bottom" wrapText="1"/>
    </xf>
    <xf borderId="2" fillId="3" fontId="9" numFmtId="0" xfId="0" applyAlignment="1" applyBorder="1" applyFill="1" applyFont="1">
      <alignment horizontal="center" shrinkToFit="0" vertical="center" wrapText="1"/>
    </xf>
    <xf borderId="0" fillId="9" fontId="18" numFmtId="0" xfId="0" applyAlignment="1" applyFill="1" applyFont="1">
      <alignment shrinkToFit="0" wrapText="1"/>
    </xf>
    <xf borderId="7" fillId="0" fontId="18" numFmtId="0" xfId="0" applyAlignment="1" applyBorder="1" applyFont="1">
      <alignment horizontal="right" shrinkToFit="0" vertical="bottom" wrapText="1"/>
    </xf>
    <xf borderId="0" fillId="0" fontId="29" numFmtId="0" xfId="0" applyAlignment="1" applyFont="1">
      <alignment shrinkToFit="0" vertical="bottom" wrapText="1"/>
    </xf>
    <xf borderId="0" fillId="0" fontId="30" numFmtId="0" xfId="0" applyAlignment="1" applyFont="1">
      <alignment shrinkToFit="0" wrapText="1"/>
    </xf>
    <xf borderId="11" fillId="2" fontId="28" numFmtId="0" xfId="0" applyAlignment="1" applyBorder="1" applyFill="1" applyFont="1">
      <alignment shrinkToFit="0" vertical="bottom" wrapText="1"/>
    </xf>
    <xf borderId="11" fillId="9" fontId="40" numFmtId="0" xfId="0" applyAlignment="1" applyBorder="1" applyFill="1" applyFont="1">
      <alignment shrinkToFit="0" vertical="bottom" wrapText="1"/>
    </xf>
    <xf borderId="0" fillId="0" fontId="7" numFmtId="0" xfId="0" applyAlignment="1" applyFont="1">
      <alignment readingOrder="0" shrinkToFit="0" vertical="bottom" wrapText="1"/>
    </xf>
    <xf borderId="3" fillId="0" fontId="29" numFmtId="0" xfId="0" applyAlignment="1" applyBorder="1" applyFont="1">
      <alignment shrinkToFit="0" vertical="bottom" wrapText="1"/>
    </xf>
    <xf borderId="0" fillId="0" fontId="24" numFmtId="0" xfId="0" applyAlignment="1" applyFont="1">
      <alignment readingOrder="0" shrinkToFit="0" vertical="bottom" wrapText="1"/>
    </xf>
    <xf borderId="11" fillId="8" fontId="28" numFmtId="0" xfId="0" applyAlignment="1" applyBorder="1" applyFill="1" applyFont="1">
      <alignment shrinkToFit="0" vertical="bottom" wrapText="1"/>
    </xf>
    <xf borderId="7" fillId="0" fontId="7" numFmtId="0" xfId="0" applyAlignment="1" applyBorder="1" applyFont="1">
      <alignment shrinkToFit="0" vertical="bottom" wrapText="1"/>
    </xf>
    <xf borderId="11" fillId="8" fontId="7" numFmtId="0" xfId="0" applyAlignment="1" applyBorder="1" applyFill="1" applyFont="1">
      <alignment shrinkToFit="0" vertical="bottom" wrapText="1"/>
    </xf>
    <xf borderId="11" fillId="8" fontId="7" numFmtId="164" xfId="0" applyAlignment="1" applyBorder="1" applyFill="1" applyFont="1" applyNumberFormat="1">
      <alignment shrinkToFit="0" vertical="bottom" wrapText="1"/>
    </xf>
    <xf borderId="0" fillId="8" fontId="7" numFmtId="0" xfId="0" applyAlignment="1" applyFill="1" applyFont="1">
      <alignment shrinkToFit="0" vertical="bottom" wrapText="1"/>
    </xf>
    <xf borderId="23" fillId="8" fontId="7" numFmtId="0" xfId="0" applyAlignment="1" applyBorder="1" applyFill="1" applyFont="1">
      <alignment shrinkToFit="0" vertical="bottom" wrapText="1"/>
    </xf>
    <xf borderId="11" fillId="8" fontId="7" numFmtId="0" xfId="0" applyAlignment="1" applyBorder="1" applyFill="1" applyFont="1">
      <alignment vertical="bottom"/>
    </xf>
    <xf borderId="0" fillId="8" fontId="7" numFmtId="0" xfId="0" applyAlignment="1" applyFill="1" applyFont="1">
      <alignment vertical="bottom"/>
    </xf>
    <xf borderId="11" fillId="8" fontId="41" numFmtId="0" xfId="0" applyAlignment="1" applyBorder="1" applyFill="1" applyFont="1">
      <alignment shrinkToFit="0" vertical="bottom" wrapText="1"/>
    </xf>
    <xf borderId="11" fillId="8" fontId="7" numFmtId="165" xfId="0" applyAlignment="1" applyBorder="1" applyFill="1" applyFont="1" applyNumberFormat="1">
      <alignment shrinkToFit="0" vertical="bottom" wrapText="1"/>
    </xf>
    <xf borderId="0" fillId="0" fontId="42" numFmtId="0" xfId="0" applyAlignment="1" applyFont="1">
      <alignment readingOrder="0" shrinkToFit="0" vertical="bottom" wrapText="1"/>
    </xf>
    <xf borderId="0" fillId="0" fontId="43" numFmtId="0" xfId="0" applyAlignment="1" applyFont="1">
      <alignment shrinkToFit="0" vertical="top" wrapText="1"/>
    </xf>
    <xf borderId="24" fillId="8" fontId="7" numFmtId="0" xfId="0" applyAlignment="1" applyBorder="1" applyFill="1" applyFont="1">
      <alignment shrinkToFit="0" vertical="bottom" wrapText="1"/>
    </xf>
    <xf borderId="11" fillId="10" fontId="44" numFmtId="0" xfId="0" applyAlignment="1" applyBorder="1" applyFill="1" applyFont="1">
      <alignment shrinkToFit="0" vertical="bottom" wrapText="1"/>
    </xf>
    <xf borderId="3" fillId="11" fontId="7" numFmtId="0" xfId="0" applyAlignment="1" applyBorder="1" applyFill="1" applyFont="1">
      <alignment shrinkToFit="0" vertical="bottom" wrapText="1"/>
    </xf>
    <xf borderId="11" fillId="12" fontId="18" numFmtId="0" xfId="0" applyAlignment="1" applyBorder="1" applyFill="1" applyFont="1">
      <alignment shrinkToFit="0" vertical="bottom" wrapText="1"/>
    </xf>
    <xf borderId="11" fillId="12" fontId="7" numFmtId="0" xfId="0" applyAlignment="1" applyBorder="1" applyFill="1" applyFont="1">
      <alignment shrinkToFit="0" vertical="bottom" wrapText="1"/>
    </xf>
    <xf borderId="23" fillId="12" fontId="7" numFmtId="0" xfId="0" applyAlignment="1" applyBorder="1" applyFill="1" applyFont="1">
      <alignment shrinkToFit="0" vertical="bottom" wrapText="1"/>
    </xf>
    <xf borderId="11" fillId="8" fontId="7" numFmtId="166" xfId="0" applyAlignment="1" applyBorder="1" applyFill="1" applyFont="1" applyNumberFormat="1">
      <alignment shrinkToFit="0" vertical="bottom" wrapText="1"/>
    </xf>
    <xf borderId="0" fillId="0" fontId="27" numFmtId="0" xfId="0" applyAlignment="1" applyFont="1">
      <alignment shrinkToFit="0" vertical="bottom" wrapText="1"/>
    </xf>
    <xf borderId="11" fillId="10" fontId="44" numFmtId="0" xfId="0" applyAlignment="1" applyBorder="1" applyFill="1" applyFont="1">
      <alignment shrinkToFit="0" wrapText="1"/>
    </xf>
    <xf borderId="7" fillId="0" fontId="7" numFmtId="165" xfId="0" applyAlignment="1" applyBorder="1" applyFont="1" applyNumberFormat="1">
      <alignment shrinkToFit="0" vertical="bottom" wrapText="1"/>
    </xf>
    <xf borderId="0" fillId="0" fontId="7" numFmtId="164" xfId="0" applyAlignment="1" applyFont="1" applyNumberFormat="1">
      <alignment shrinkToFit="0" vertical="bottom" wrapText="1"/>
    </xf>
    <xf borderId="11" fillId="0" fontId="45" numFmtId="0" xfId="0" applyAlignment="1" applyBorder="1" applyFont="1">
      <alignment readingOrder="0" shrinkToFit="0" vertical="bottom" wrapText="1"/>
    </xf>
    <xf borderId="0" fillId="0" fontId="7" numFmtId="166" xfId="0" applyAlignment="1" applyFont="1" applyNumberFormat="1">
      <alignment shrinkToFit="0" vertical="bottom" wrapText="1"/>
    </xf>
    <xf borderId="3" fillId="0" fontId="26" numFmtId="0" xfId="0" applyAlignment="1" applyBorder="1" applyFont="1">
      <alignment shrinkToFit="0" vertical="bottom" wrapText="1"/>
    </xf>
    <xf borderId="0" fillId="0" fontId="7" numFmtId="165" xfId="0" applyAlignment="1" applyFont="1" applyNumberFormat="1">
      <alignment shrinkToFit="0" vertical="bottom" wrapText="1"/>
    </xf>
    <xf borderId="12" fillId="8" fontId="7" numFmtId="0" xfId="0" applyAlignment="1" applyBorder="1" applyFill="1" applyFont="1">
      <alignment shrinkToFit="0" vertical="bottom" wrapText="1"/>
    </xf>
    <xf borderId="0" fillId="0" fontId="46" numFmtId="0" xfId="0" applyAlignment="1" applyFont="1">
      <alignment shrinkToFit="0" vertical="bottom" wrapText="1"/>
    </xf>
    <xf borderId="0" fillId="13" fontId="47" numFmtId="0" xfId="0" applyAlignment="1" applyFill="1" applyFont="1">
      <alignment shrinkToFit="0" vertical="bottom" wrapText="1"/>
    </xf>
    <xf borderId="11" fillId="13" fontId="7" numFmtId="0" xfId="0" applyAlignment="1" applyBorder="1" applyFill="1" applyFont="1">
      <alignment shrinkToFit="0" vertical="bottom" wrapText="1"/>
    </xf>
    <xf borderId="12" fillId="2" fontId="48" numFmtId="0" xfId="0" applyAlignment="1" applyBorder="1" applyFill="1" applyFont="1">
      <alignment horizontal="left" shrinkToFit="0" vertical="bottom" wrapText="1"/>
    </xf>
    <xf borderId="0" fillId="2" fontId="49" numFmtId="0" xfId="0" applyAlignment="1" applyFill="1" applyFont="1">
      <alignment horizontal="left" shrinkToFit="0" vertical="bottom" wrapText="1"/>
    </xf>
    <xf borderId="0" fillId="2" fontId="49" numFmtId="0" xfId="0" applyAlignment="1" applyFill="1" applyFont="1">
      <alignment shrinkToFit="0" vertical="bottom" wrapText="1"/>
    </xf>
    <xf borderId="0" fillId="2" fontId="50" numFmtId="0" xfId="0" applyAlignment="1" applyFill="1" applyFont="1">
      <alignment shrinkToFit="0" vertical="bottom" wrapText="1"/>
    </xf>
    <xf borderId="0" fillId="8" fontId="51" numFmtId="0" xfId="0" applyAlignment="1" applyFill="1" applyFont="1">
      <alignment shrinkToFit="0" wrapText="1"/>
    </xf>
    <xf borderId="0" fillId="2" fontId="50" numFmtId="166" xfId="0" applyAlignment="1" applyFill="1" applyFont="1" applyNumberFormat="1">
      <alignment shrinkToFit="0" vertical="bottom" wrapText="1"/>
    </xf>
    <xf borderId="11" fillId="0" fontId="18" numFmtId="0" xfId="0" applyAlignment="1" applyBorder="1" applyFont="1">
      <alignment shrinkToFit="0" wrapText="1"/>
    </xf>
    <xf borderId="0" fillId="2" fontId="50" numFmtId="164" xfId="0" applyAlignment="1" applyFill="1" applyFont="1" applyNumberFormat="1">
      <alignment shrinkToFit="0" vertical="bottom" wrapText="1"/>
    </xf>
    <xf borderId="0" fillId="2" fontId="50" numFmtId="165" xfId="0" applyAlignment="1" applyFill="1" applyFont="1" applyNumberFormat="1">
      <alignment shrinkToFit="0" vertical="bottom" wrapText="1"/>
    </xf>
    <xf borderId="0" fillId="2" fontId="52" numFmtId="0" xfId="0" applyAlignment="1" applyFill="1" applyFont="1">
      <alignment shrinkToFit="0" vertical="bottom" wrapText="1"/>
    </xf>
    <xf borderId="11" fillId="2" fontId="52" numFmtId="0" xfId="0" applyAlignment="1" applyBorder="1" applyFill="1" applyFont="1">
      <alignment shrinkToFit="0" vertical="bottom" wrapText="1"/>
    </xf>
    <xf borderId="0" fillId="0" fontId="27" numFmtId="0" xfId="0" applyAlignment="1" applyFont="1">
      <alignment horizontal="left" shrinkToFit="0" vertical="bottom" wrapText="1"/>
    </xf>
    <xf borderId="0" fillId="0" fontId="53" numFmtId="0" xfId="0" applyAlignment="1" applyFont="1">
      <alignment horizontal="center" shrinkToFit="0" vertical="bottom" wrapText="1"/>
    </xf>
    <xf borderId="0" fillId="0" fontId="53" numFmtId="167" xfId="0" applyAlignment="1" applyFont="1" applyNumberFormat="1">
      <alignment horizontal="center" shrinkToFit="0" vertical="bottom" wrapText="1"/>
    </xf>
    <xf borderId="0" fillId="0" fontId="53" numFmtId="164" xfId="0" applyAlignment="1" applyFont="1" applyNumberFormat="1">
      <alignment horizontal="center" shrinkToFit="0" vertical="bottom" wrapText="1"/>
    </xf>
    <xf borderId="11" fillId="0" fontId="54" numFmtId="0" xfId="0" applyAlignment="1" applyBorder="1" applyFont="1">
      <alignment shrinkToFit="0" vertical="bottom" wrapText="1"/>
    </xf>
    <xf borderId="0" fillId="0" fontId="7" numFmtId="0" xfId="0" applyAlignment="1" applyFont="1">
      <alignment horizontal="center" shrinkToFit="0" vertical="bottom" wrapText="1"/>
    </xf>
    <xf borderId="0" fillId="0" fontId="55" numFmtId="0" xfId="0" applyAlignment="1" applyFont="1">
      <alignment horizontal="left" shrinkToFit="0" vertical="bottom" wrapText="1"/>
    </xf>
    <xf borderId="0" fillId="0" fontId="7" numFmtId="0" xfId="0" applyAlignment="1" applyFont="1">
      <alignment horizontal="left" shrinkToFit="0" vertical="bottom" wrapText="1"/>
    </xf>
    <xf borderId="11" fillId="13" fontId="18" numFmtId="0" xfId="0" applyAlignment="1" applyBorder="1" applyFill="1" applyFont="1">
      <alignment shrinkToFit="0" vertical="bottom" wrapText="1"/>
    </xf>
    <xf borderId="11" fillId="13" fontId="18" numFmtId="0" xfId="0" applyAlignment="1" applyBorder="1" applyFill="1" applyFont="1">
      <alignment horizontal="right" shrinkToFit="0" vertical="bottom" wrapText="1"/>
    </xf>
    <xf borderId="0" fillId="8" fontId="56" numFmtId="0" xfId="0" applyAlignment="1" applyFill="1" applyFont="1">
      <alignment shrinkToFit="0" vertical="bottom" wrapText="1"/>
    </xf>
    <xf borderId="3" fillId="11" fontId="18" numFmtId="0" xfId="0" applyAlignment="1" applyBorder="1" applyFill="1" applyFont="1">
      <alignment shrinkToFit="0" wrapText="1"/>
    </xf>
    <xf borderId="0" fillId="0" fontId="57" numFmtId="0" xfId="0" applyAlignment="1" applyFont="1">
      <alignment readingOrder="0" shrinkToFit="0" vertical="bottom" wrapText="1"/>
    </xf>
    <xf borderId="11" fillId="14" fontId="18" numFmtId="0" xfId="0" applyAlignment="1" applyBorder="1" applyFill="1" applyFont="1">
      <alignment shrinkToFit="0" vertical="bottom" wrapText="1"/>
    </xf>
    <xf borderId="0" fillId="0" fontId="58" numFmtId="0" xfId="0" applyAlignment="1" applyFont="1">
      <alignment horizontal="left" readingOrder="0" shrinkToFit="0" vertical="bottom" wrapText="1"/>
    </xf>
    <xf borderId="11" fillId="8" fontId="23" numFmtId="0" xfId="0" applyAlignment="1" applyBorder="1" applyFill="1" applyFont="1">
      <alignment readingOrder="0" shrinkToFit="0" vertical="bottom" wrapText="1"/>
    </xf>
    <xf borderId="0" fillId="8" fontId="59" numFmtId="0" xfId="0" applyAlignment="1" applyFill="1" applyFont="1">
      <alignment horizontal="left" shrinkToFit="0" vertical="bottom" wrapText="1"/>
    </xf>
    <xf borderId="0" fillId="8" fontId="60" numFmtId="0" xfId="0" applyAlignment="1" applyFill="1" applyFont="1">
      <alignment horizontal="left" shrinkToFit="0" vertical="top" wrapText="1"/>
    </xf>
    <xf borderId="0" fillId="0" fontId="61" numFmtId="0" xfId="0" applyAlignment="1" applyFont="1">
      <alignment horizontal="left" readingOrder="0" shrinkToFit="0" vertical="bottom" wrapText="1"/>
    </xf>
    <xf borderId="11" fillId="0" fontId="23" numFmtId="0" xfId="0" applyAlignment="1" applyBorder="1" applyFont="1">
      <alignment shrinkToFit="0" vertical="bottom" wrapText="1"/>
    </xf>
    <xf borderId="12" fillId="8" fontId="1" numFmtId="0" xfId="0" applyAlignment="1" applyBorder="1" applyFill="1" applyFont="1">
      <alignment horizontal="center" shrinkToFit="0" wrapText="1"/>
    </xf>
    <xf borderId="0" fillId="8" fontId="1" numFmtId="0" xfId="0" applyAlignment="1" applyFill="1" applyFont="1">
      <alignment horizontal="center" shrinkToFit="0" wrapText="1"/>
    </xf>
    <xf borderId="0" fillId="0" fontId="24" numFmtId="0" xfId="0" applyAlignment="1" applyFont="1">
      <alignment shrinkToFit="0" vertical="top" wrapText="1"/>
    </xf>
    <xf borderId="0" fillId="0" fontId="62" numFmtId="0" xfId="0" applyAlignment="1" applyFont="1">
      <alignment shrinkToFit="0" vertical="top" wrapText="1"/>
    </xf>
    <xf borderId="25" fillId="8" fontId="7" numFmtId="0" xfId="0" applyAlignment="1" applyBorder="1" applyFill="1" applyFont="1">
      <alignment shrinkToFit="0" wrapText="1"/>
    </xf>
    <xf borderId="0" fillId="8" fontId="51" numFmtId="0" xfId="0" applyAlignment="1" applyFill="1" applyFont="1">
      <alignment shrinkToFit="0" vertical="bottom" wrapText="1"/>
    </xf>
    <xf borderId="0" fillId="0" fontId="22" numFmtId="0" xfId="0" applyAlignment="1" applyFont="1">
      <alignment horizontal="left" shrinkToFit="0" vertical="bottom" wrapText="1"/>
    </xf>
    <xf borderId="0" fillId="8" fontId="63" numFmtId="0" xfId="0" applyAlignment="1" applyFill="1" applyFont="1">
      <alignment horizontal="left" shrinkToFit="0" vertical="top" wrapText="1"/>
    </xf>
    <xf borderId="11" fillId="0" fontId="64" numFmtId="0" xfId="0" applyAlignment="1" applyBorder="1" applyFont="1">
      <alignment shrinkToFit="0" vertical="bottom" wrapText="1"/>
    </xf>
    <xf borderId="0" fillId="0" fontId="65" numFmtId="0" xfId="0" applyAlignment="1" applyFont="1">
      <alignment shrinkToFit="0" vertical="top" wrapText="1"/>
    </xf>
    <xf borderId="3" fillId="12" fontId="7" numFmtId="0" xfId="0" applyAlignment="1" applyBorder="1" applyFill="1" applyFont="1">
      <alignment shrinkToFit="0" vertical="bottom" wrapText="1"/>
    </xf>
    <xf borderId="12" fillId="2" fontId="1" numFmtId="0" xfId="0" applyAlignment="1" applyBorder="1" applyFill="1" applyFont="1">
      <alignment horizontal="center" shrinkToFit="0" wrapText="1"/>
    </xf>
    <xf borderId="12" fillId="12" fontId="66" numFmtId="0" xfId="0" applyAlignment="1" applyBorder="1" applyFill="1" applyFont="1">
      <alignment horizontal="center" shrinkToFit="0" wrapText="1"/>
    </xf>
    <xf borderId="0" fillId="12" fontId="66" numFmtId="0" xfId="0" applyAlignment="1" applyFill="1" applyFont="1">
      <alignment horizontal="center" shrinkToFit="0" wrapText="1"/>
    </xf>
    <xf borderId="0" fillId="0" fontId="7" numFmtId="0" xfId="0" applyAlignment="1" applyFont="1">
      <alignment horizontal="center" shrinkToFit="0" wrapText="1"/>
    </xf>
    <xf borderId="0" fillId="0" fontId="7" numFmtId="0" xfId="0" applyAlignment="1" applyFont="1">
      <alignment horizontal="center" shrinkToFit="0" wrapText="0"/>
    </xf>
    <xf borderId="3" fillId="11" fontId="29" numFmtId="0" xfId="0" applyAlignment="1" applyBorder="1" applyFill="1" applyFont="1">
      <alignment shrinkToFit="0" vertical="bottom" wrapText="1"/>
    </xf>
    <xf borderId="0" fillId="0" fontId="21" numFmtId="0" xfId="0" applyAlignment="1" applyFont="1">
      <alignment shrinkToFit="0" vertical="top" wrapText="1"/>
    </xf>
    <xf borderId="7" fillId="0" fontId="18" numFmtId="0" xfId="0" applyAlignment="1" applyBorder="1" applyFont="1">
      <alignment horizontal="center" shrinkToFit="0" wrapText="1"/>
    </xf>
    <xf borderId="11" fillId="0" fontId="18" numFmtId="0" xfId="0" applyAlignment="1" applyBorder="1" applyFont="1">
      <alignment horizontal="center" shrinkToFit="0" wrapText="1"/>
    </xf>
    <xf borderId="11" fillId="8" fontId="51" numFmtId="0" xfId="0" applyAlignment="1" applyBorder="1" applyFill="1" applyFont="1">
      <alignment shrinkToFit="0" wrapText="1"/>
    </xf>
    <xf borderId="11" fillId="8" fontId="67" numFmtId="0" xfId="0" applyAlignment="1" applyBorder="1" applyFill="1" applyFont="1">
      <alignment shrinkToFit="0" wrapText="1"/>
    </xf>
    <xf borderId="0" fillId="8" fontId="7" numFmtId="0" xfId="0" applyAlignment="1" applyFill="1" applyFont="1">
      <alignment shrinkToFit="0" vertical="top" wrapText="1"/>
    </xf>
    <xf borderId="0" fillId="8" fontId="28" numFmtId="0" xfId="0" applyAlignment="1" applyFill="1" applyFont="1">
      <alignment shrinkToFit="0" vertical="top" wrapText="1"/>
    </xf>
    <xf borderId="11" fillId="8" fontId="68" numFmtId="0" xfId="0" applyAlignment="1" applyBorder="1" applyFill="1" applyFont="1">
      <alignment shrinkToFit="0" wrapText="1"/>
    </xf>
    <xf borderId="11" fillId="0" fontId="29" numFmtId="0" xfId="0" applyAlignment="1" applyBorder="1" applyFont="1">
      <alignment shrinkToFit="0" wrapText="1"/>
    </xf>
    <xf borderId="12" fillId="9" fontId="55" numFmtId="0" xfId="0" applyAlignment="1" applyBorder="1" applyFill="1" applyFont="1">
      <alignment horizontal="left" shrinkToFit="0" vertical="bottom" wrapText="1"/>
    </xf>
    <xf borderId="11" fillId="8" fontId="69" numFmtId="0" xfId="0" applyAlignment="1" applyBorder="1" applyFill="1" applyFont="1">
      <alignment shrinkToFit="0" wrapText="1"/>
    </xf>
    <xf borderId="7" fillId="0" fontId="70" numFmtId="0" xfId="0" applyAlignment="1" applyBorder="1" applyFont="1">
      <alignment horizontal="center" shrinkToFit="0" wrapText="1"/>
    </xf>
    <xf borderId="11" fillId="0" fontId="71" numFmtId="0" xfId="0" applyAlignment="1" applyBorder="1" applyFont="1">
      <alignment shrinkToFit="0" vertical="bottom" wrapText="1"/>
    </xf>
    <xf borderId="11" fillId="0" fontId="72" numFmtId="0" xfId="0" applyAlignment="1" applyBorder="1" applyFont="1">
      <alignment shrinkToFit="0" wrapText="1"/>
    </xf>
    <xf borderId="12" fillId="9" fontId="73" numFmtId="0" xfId="0" applyAlignment="1" applyBorder="1" applyFill="1" applyFont="1">
      <alignment horizontal="left" readingOrder="0" shrinkToFit="0" vertical="bottom" wrapText="1"/>
    </xf>
    <xf borderId="3" fillId="11" fontId="7" numFmtId="0" xfId="0" applyAlignment="1" applyBorder="1" applyFill="1" applyFont="1">
      <alignment shrinkToFit="0" wrapText="1"/>
    </xf>
    <xf borderId="11" fillId="0" fontId="74" numFmtId="0" xfId="0" applyAlignment="1" applyBorder="1" applyFont="1">
      <alignment shrinkToFit="0" wrapText="1"/>
    </xf>
    <xf borderId="3" fillId="12" fontId="18" numFmtId="0" xfId="0" applyAlignment="1" applyBorder="1" applyFill="1" applyFont="1">
      <alignment shrinkToFit="0" vertical="bottom" wrapText="1"/>
    </xf>
    <xf borderId="0" fillId="0" fontId="75" numFmtId="0" xfId="0" applyAlignment="1" applyFont="1">
      <alignment shrinkToFit="0" wrapText="1"/>
    </xf>
    <xf borderId="0" fillId="0" fontId="18" numFmtId="0" xfId="0" applyAlignment="1" applyFont="1">
      <alignment shrinkToFit="0" wrapText="1"/>
    </xf>
    <xf borderId="0" fillId="0" fontId="24" numFmtId="0" xfId="0" applyAlignment="1" applyFont="1">
      <alignment horizontal="left" shrinkToFit="0" vertical="bottom" wrapText="1"/>
    </xf>
    <xf borderId="11" fillId="13" fontId="18" numFmtId="0" xfId="0" applyAlignment="1" applyBorder="1" applyFill="1" applyFont="1">
      <alignment shrinkToFit="0" wrapText="1"/>
    </xf>
    <xf borderId="0" fillId="0" fontId="55" numFmtId="0" xfId="0" applyAlignment="1" applyFont="1">
      <alignment shrinkToFit="0" vertical="bottom" wrapText="1"/>
    </xf>
    <xf borderId="12" fillId="13" fontId="53" numFmtId="0" xfId="0" applyAlignment="1" applyBorder="1" applyFill="1" applyFont="1">
      <alignment shrinkToFit="0" vertical="bottom" wrapText="1"/>
    </xf>
    <xf borderId="12" fillId="13" fontId="55" numFmtId="0" xfId="0" applyAlignment="1" applyBorder="1" applyFill="1" applyFont="1">
      <alignment shrinkToFit="0" vertical="bottom" wrapText="1"/>
    </xf>
    <xf borderId="12" fillId="15" fontId="55" numFmtId="0" xfId="0" applyAlignment="1" applyBorder="1" applyFill="1" applyFont="1">
      <alignment shrinkToFit="0" vertical="bottom" wrapText="1"/>
    </xf>
    <xf borderId="11" fillId="8" fontId="18" numFmtId="0" xfId="0" applyAlignment="1" applyBorder="1" applyFill="1" applyFont="1">
      <alignment shrinkToFit="0" wrapText="1"/>
    </xf>
    <xf borderId="0" fillId="0" fontId="35" numFmtId="0" xfId="0" applyAlignment="1" applyFont="1">
      <alignment shrinkToFit="0" vertical="top" wrapText="1"/>
    </xf>
    <xf borderId="0" fillId="0" fontId="53" numFmtId="0" xfId="0" applyAlignment="1" applyFont="1">
      <alignment shrinkToFit="0" vertical="bottom" wrapText="1"/>
    </xf>
    <xf borderId="0" fillId="8" fontId="25" numFmtId="0" xfId="0" applyAlignment="1" applyFill="1" applyFont="1">
      <alignment shrinkToFit="0" vertical="top" wrapText="1"/>
    </xf>
    <xf borderId="26" fillId="2" fontId="76" numFmtId="0" xfId="0" applyAlignment="1" applyBorder="1" applyFill="1" applyFont="1">
      <alignment horizontal="center" shrinkToFit="0" vertical="center" wrapText="1"/>
    </xf>
    <xf borderId="24" fillId="13" fontId="66" numFmtId="0" xfId="0" applyAlignment="1" applyBorder="1" applyFill="1" applyFont="1">
      <alignment horizontal="center" shrinkToFit="0" vertical="center" wrapText="1"/>
    </xf>
    <xf borderId="11" fillId="13" fontId="66" numFmtId="0" xfId="0" applyAlignment="1" applyBorder="1" applyFill="1" applyFont="1">
      <alignment horizontal="center" shrinkToFit="0" vertical="center" wrapText="1"/>
    </xf>
    <xf borderId="24" fillId="16" fontId="18" numFmtId="0" xfId="0" applyAlignment="1" applyBorder="1" applyFill="1" applyFont="1">
      <alignment horizontal="left" shrinkToFit="0" vertical="center" wrapText="1"/>
    </xf>
    <xf borderId="11" fillId="0" fontId="18" numFmtId="0" xfId="0" applyAlignment="1" applyBorder="1" applyFont="1">
      <alignment shrinkToFit="0" vertical="center" wrapText="1"/>
    </xf>
    <xf borderId="24" fillId="16" fontId="77" numFmtId="0" xfId="0" applyAlignment="1" applyBorder="1" applyFill="1" applyFont="1">
      <alignment horizontal="left" shrinkToFit="0" vertical="center" wrapText="1"/>
    </xf>
    <xf borderId="11" fillId="13" fontId="7" numFmtId="0" xfId="0" applyAlignment="1" applyBorder="1" applyFill="1" applyFont="1">
      <alignment shrinkToFit="0" wrapText="1"/>
    </xf>
    <xf borderId="11" fillId="0" fontId="78" numFmtId="0" xfId="0" applyAlignment="1" applyBorder="1" applyFont="1">
      <alignment shrinkToFit="0" vertical="bottom" wrapText="1"/>
    </xf>
    <xf borderId="0" fillId="17" fontId="7" numFmtId="0" xfId="0" applyAlignment="1" applyFill="1" applyFont="1">
      <alignment shrinkToFit="0" vertical="top" wrapText="1"/>
    </xf>
    <xf borderId="11" fillId="11" fontId="7" numFmtId="0" xfId="0" applyAlignment="1" applyBorder="1" applyFill="1" applyFont="1">
      <alignment shrinkToFit="0" wrapText="1"/>
    </xf>
    <xf borderId="11" fillId="11" fontId="18" numFmtId="0" xfId="0" applyAlignment="1" applyBorder="1" applyFill="1" applyFont="1">
      <alignment shrinkToFit="0" wrapText="1"/>
    </xf>
    <xf borderId="24" fillId="12" fontId="29" numFmtId="0" xfId="0" applyAlignment="1" applyBorder="1" applyFill="1" applyFont="1">
      <alignment horizontal="center" shrinkToFit="0" wrapText="1"/>
    </xf>
    <xf borderId="7" fillId="0" fontId="18" numFmtId="0" xfId="0" applyAlignment="1" applyBorder="1" applyFont="1">
      <alignment shrinkToFit="0" wrapText="1"/>
    </xf>
    <xf borderId="0" fillId="8" fontId="46" numFmtId="0" xfId="0" applyAlignment="1" applyFill="1" applyFont="1">
      <alignment shrinkToFit="0" vertical="top" wrapText="1"/>
    </xf>
    <xf borderId="0" fillId="8" fontId="79" numFmtId="0" xfId="0" applyAlignment="1" applyFill="1" applyFont="1">
      <alignment readingOrder="0" shrinkToFit="0" vertical="top" wrapText="1"/>
    </xf>
    <xf borderId="0" fillId="0" fontId="80" numFmtId="0" xfId="0" applyAlignment="1" applyFont="1">
      <alignment readingOrder="0" shrinkToFit="0" vertical="bottom" wrapText="1"/>
    </xf>
    <xf borderId="11" fillId="11" fontId="18" numFmtId="0" xfId="0" applyAlignment="1" applyBorder="1" applyFill="1" applyFont="1">
      <alignment shrinkToFit="0" vertical="bottom" wrapText="1"/>
    </xf>
    <xf borderId="12" fillId="7" fontId="81" numFmtId="164" xfId="0" applyAlignment="1" applyBorder="1" applyFill="1" applyFont="1" applyNumberFormat="1">
      <alignment shrinkToFit="0" vertical="top" wrapText="1"/>
    </xf>
    <xf borderId="0" fillId="8" fontId="82" numFmtId="0" xfId="0" applyAlignment="1" applyFill="1" applyFont="1">
      <alignment shrinkToFit="0" vertical="top" wrapText="1"/>
    </xf>
    <xf borderId="0" fillId="0" fontId="83" numFmtId="0" xfId="0" applyAlignment="1" applyFont="1">
      <alignment readingOrder="0" shrinkToFit="0" vertical="bottom" wrapText="1"/>
    </xf>
    <xf borderId="0" fillId="0" fontId="84" numFmtId="0" xfId="0" applyAlignment="1" applyFont="1">
      <alignment shrinkToFit="0" vertical="top" wrapText="1"/>
    </xf>
    <xf borderId="0" fillId="0" fontId="85" numFmtId="0" xfId="0" applyAlignment="1" applyFont="1">
      <alignment shrinkToFit="0" vertical="top" wrapText="1"/>
    </xf>
    <xf borderId="0" fillId="18" fontId="86" numFmtId="0" xfId="0" applyAlignment="1" applyFill="1" applyFont="1">
      <alignment horizontal="left" shrinkToFit="0" vertical="top" wrapText="1"/>
    </xf>
    <xf borderId="0" fillId="0" fontId="87" numFmtId="0" xfId="0" applyAlignment="1" applyFont="1">
      <alignment shrinkToFit="0" vertical="top" wrapText="1"/>
    </xf>
    <xf borderId="0" fillId="8" fontId="86" numFmtId="0" xfId="0" applyAlignment="1" applyFill="1" applyFont="1">
      <alignment horizontal="left" shrinkToFit="0" vertical="top" wrapText="1"/>
    </xf>
    <xf borderId="0" fillId="0" fontId="88" numFmtId="0" xfId="0" applyAlignment="1" applyFont="1">
      <alignment shrinkToFit="0" vertical="top" wrapText="1"/>
    </xf>
    <xf borderId="0" fillId="19" fontId="89" numFmtId="0" xfId="0" applyAlignment="1" applyFill="1" applyFont="1">
      <alignment horizontal="left" shrinkToFit="0" vertical="top" wrapText="1"/>
    </xf>
    <xf borderId="0" fillId="0" fontId="90" numFmtId="0" xfId="0" applyAlignment="1" applyFont="1">
      <alignment readingOrder="0" shrinkToFit="0" vertical="top" wrapText="1"/>
    </xf>
    <xf borderId="0" fillId="0" fontId="91" numFmtId="0" xfId="0" applyAlignment="1" applyFont="1">
      <alignment shrinkToFit="0" vertical="top" wrapText="1"/>
    </xf>
    <xf borderId="0" fillId="0" fontId="92" numFmtId="0" xfId="0" applyAlignment="1" applyFont="1">
      <alignment shrinkToFit="0" vertical="top" wrapText="1"/>
    </xf>
    <xf borderId="0" fillId="0" fontId="93" numFmtId="0" xfId="0" applyAlignment="1" applyFont="1">
      <alignment shrinkToFit="0" vertical="top" wrapText="1"/>
    </xf>
    <xf borderId="0" fillId="0" fontId="25" numFmtId="0" xfId="0" applyAlignment="1" applyFont="1">
      <alignment shrinkToFit="0" vertical="top" wrapText="1"/>
    </xf>
    <xf borderId="0" fillId="0" fontId="46" numFmtId="0" xfId="0" applyAlignment="1" applyFont="1">
      <alignment shrinkToFit="0" wrapText="1"/>
    </xf>
    <xf borderId="0" fillId="20" fontId="94" numFmtId="0" xfId="0" applyAlignment="1" applyFill="1" applyFont="1">
      <alignment shrinkToFit="0" wrapText="1"/>
    </xf>
    <xf borderId="12" fillId="7" fontId="25" numFmtId="164" xfId="0" applyAlignment="1" applyBorder="1" applyFill="1" applyFont="1" applyNumberFormat="1">
      <alignment shrinkToFit="0" vertical="top" wrapText="1"/>
    </xf>
    <xf borderId="0" fillId="0" fontId="95" numFmtId="0" xfId="0" applyAlignment="1" applyFont="1">
      <alignment shrinkToFit="0" wrapText="1"/>
    </xf>
    <xf borderId="27" fillId="0" fontId="7" numFmtId="0" xfId="0" applyAlignment="1" applyBorder="1" applyFont="1">
      <alignment shrinkToFit="0" vertical="top" wrapText="1"/>
    </xf>
    <xf borderId="0" fillId="0" fontId="96" numFmtId="0" xfId="0" applyAlignment="1" applyFont="1">
      <alignment shrinkToFit="0" wrapText="1"/>
    </xf>
    <xf borderId="27" fillId="0" fontId="97" numFmtId="0" xfId="0" applyAlignment="1" applyBorder="1" applyFont="1">
      <alignment shrinkToFit="0" vertical="top" wrapText="1"/>
    </xf>
    <xf borderId="0" fillId="0" fontId="7" numFmtId="0" xfId="0" applyAlignment="1" applyFont="1">
      <alignment horizontal="left" shrinkToFit="0" wrapText="1"/>
    </xf>
    <xf borderId="0" fillId="0" fontId="98" numFmtId="0" xfId="0" applyAlignment="1" applyFont="1">
      <alignment readingOrder="0" shrinkToFit="0" vertical="top" wrapText="1"/>
    </xf>
    <xf borderId="28" fillId="8" fontId="23" numFmtId="0" xfId="0" applyAlignment="1" applyBorder="1" applyFill="1" applyFont="1">
      <alignment shrinkToFit="0" vertical="bottom" wrapText="1"/>
    </xf>
    <xf borderId="0" fillId="0" fontId="7" numFmtId="0" xfId="0" applyAlignment="1" applyFont="1">
      <alignment horizontal="center" vertical="bottom"/>
    </xf>
    <xf borderId="0" fillId="0" fontId="7" numFmtId="164" xfId="0" applyAlignment="1" applyFont="1" applyNumberFormat="1">
      <alignment horizontal="center" vertical="bottom"/>
    </xf>
    <xf borderId="11" fillId="8" fontId="23" numFmtId="0" xfId="0" applyAlignment="1" applyBorder="1" applyFill="1" applyFont="1">
      <alignment shrinkToFit="0" vertical="bottom" wrapText="0"/>
    </xf>
    <xf borderId="0" fillId="0" fontId="7" numFmtId="164" xfId="0" applyAlignment="1" applyFont="1" applyNumberFormat="1">
      <alignment vertical="bottom"/>
    </xf>
    <xf borderId="0" fillId="0" fontId="99" numFmtId="0" xfId="0" applyAlignment="1" applyFont="1">
      <alignment shrinkToFit="0" wrapText="1"/>
    </xf>
    <xf borderId="13" fillId="3" fontId="100" numFmtId="0" xfId="0" applyAlignment="1" applyBorder="1" applyFill="1" applyFont="1">
      <alignment readingOrder="0" vertical="bottom"/>
    </xf>
    <xf borderId="4" fillId="3" fontId="15" numFmtId="0" xfId="0" applyAlignment="1" applyBorder="1" applyFill="1" applyFont="1">
      <alignment horizontal="center" shrinkToFit="0" vertical="center" wrapText="1"/>
    </xf>
    <xf borderId="6" fillId="3" fontId="15" numFmtId="0" xfId="0" applyAlignment="1" applyBorder="1" applyFill="1" applyFont="1">
      <alignment horizontal="center" readingOrder="0" shrinkToFit="0" vertical="center" wrapText="1"/>
    </xf>
    <xf borderId="11" fillId="0" fontId="84" numFmtId="0" xfId="0" applyAlignment="1" applyBorder="1" applyFont="1">
      <alignment shrinkToFit="0" vertical="bottom" wrapText="1"/>
    </xf>
    <xf borderId="11" fillId="0" fontId="18" numFmtId="0" xfId="0" applyAlignment="1" applyBorder="1" applyFont="1">
      <alignment readingOrder="0" shrinkToFit="0" vertical="bottom" wrapText="1"/>
    </xf>
    <xf borderId="3" fillId="0" fontId="18" numFmtId="0" xfId="0" applyAlignment="1" applyBorder="1" applyFont="1">
      <alignment shrinkToFit="0" vertical="bottom" wrapText="1"/>
    </xf>
    <xf borderId="11" fillId="8" fontId="101" numFmtId="0" xfId="0" applyAlignment="1" applyBorder="1" applyFill="1" applyFont="1">
      <alignment shrinkToFit="0" vertical="bottom" wrapText="1"/>
    </xf>
    <xf borderId="11" fillId="8" fontId="102" numFmtId="0" xfId="0" applyAlignment="1" applyBorder="1" applyFill="1" applyFont="1">
      <alignment readingOrder="0" shrinkToFit="0" vertical="bottom" wrapText="1"/>
    </xf>
    <xf borderId="0" fillId="0" fontId="103" numFmtId="0" xfId="0" applyAlignment="1" applyFont="1">
      <alignment readingOrder="0" shrinkToFit="0" vertical="top" wrapText="1"/>
    </xf>
    <xf borderId="0" fillId="0" fontId="71" numFmtId="0" xfId="0" applyAlignment="1" applyFont="1">
      <alignment shrinkToFit="0" vertical="top" wrapText="1"/>
    </xf>
    <xf borderId="0" fillId="0" fontId="99" numFmtId="0" xfId="0" applyFont="1"/>
    <xf borderId="0" fillId="0" fontId="104" numFmtId="0" xfId="0" applyAlignment="1" applyFont="1">
      <alignment shrinkToFit="0" vertical="top" wrapText="1"/>
    </xf>
    <xf borderId="1" fillId="3" fontId="17" numFmtId="0" xfId="0" applyAlignment="1" applyBorder="1" applyFill="1" applyFont="1">
      <alignment horizontal="center" shrinkToFit="0" vertical="center" wrapText="1"/>
    </xf>
    <xf borderId="9" fillId="3" fontId="17" numFmtId="0" xfId="0" applyAlignment="1" applyBorder="1" applyFill="1" applyFont="1">
      <alignment horizontal="center" shrinkToFit="0" vertical="center" wrapText="1"/>
    </xf>
    <xf borderId="0" fillId="0" fontId="7" numFmtId="0" xfId="0" applyFont="1"/>
    <xf borderId="0" fillId="0" fontId="35" numFmtId="0" xfId="0" applyFont="1"/>
    <xf borderId="0" fillId="0" fontId="46" numFmtId="0" xfId="0" applyFont="1"/>
    <xf borderId="0" fillId="0" fontId="21" numFmtId="0" xfId="0" applyFont="1"/>
    <xf borderId="0" fillId="0" fontId="105" numFmtId="0" xfId="0" applyAlignment="1" applyFont="1">
      <alignment readingOrder="0" shrinkToFit="0" vertical="top" wrapText="1"/>
    </xf>
    <xf borderId="0" fillId="8" fontId="106" numFmtId="0" xfId="0" applyAlignment="1" applyFill="1" applyFont="1">
      <alignment shrinkToFit="0" vertical="top" wrapText="1"/>
    </xf>
    <xf borderId="0" fillId="0" fontId="37" numFmtId="0" xfId="0" applyAlignment="1" applyFont="1">
      <alignment shrinkToFit="0" vertical="bottom" wrapText="0"/>
    </xf>
    <xf borderId="12" fillId="7" fontId="71" numFmtId="164" xfId="0" applyAlignment="1" applyBorder="1" applyFill="1" applyFont="1" applyNumberFormat="1">
      <alignment shrinkToFit="0" vertical="top" wrapText="1"/>
    </xf>
    <xf borderId="0" fillId="8" fontId="107" numFmtId="0" xfId="0" applyAlignment="1" applyFill="1" applyFont="1">
      <alignment shrinkToFit="0" vertical="top" wrapText="1"/>
    </xf>
    <xf borderId="0" fillId="0" fontId="18" numFmtId="0" xfId="0" applyAlignment="1" applyFont="1">
      <alignment horizontal="left" shrinkToFit="0" vertical="top" wrapText="1"/>
    </xf>
    <xf borderId="0" fillId="8" fontId="108" numFmtId="0" xfId="0" applyAlignment="1" applyFill="1" applyFont="1">
      <alignment shrinkToFit="0" vertical="top" wrapText="1"/>
    </xf>
    <xf borderId="0" fillId="8" fontId="109" numFmtId="0" xfId="0" applyAlignment="1" applyFill="1" applyFont="1">
      <alignment shrinkToFit="0" vertical="top" wrapText="1"/>
    </xf>
    <xf borderId="0" fillId="8" fontId="110" numFmtId="0" xfId="0" applyAlignment="1" applyFill="1" applyFont="1">
      <alignment shrinkToFit="0" vertical="top" wrapText="1"/>
    </xf>
    <xf borderId="2" fillId="3" fontId="14" numFmtId="0" xfId="0" applyAlignment="1" applyBorder="1" applyFill="1" applyFont="1">
      <alignment horizontal="center" shrinkToFit="0" vertical="center" wrapText="1"/>
    </xf>
    <xf borderId="15" fillId="3" fontId="111" numFmtId="0" xfId="0" applyAlignment="1" applyBorder="1" applyFill="1" applyFont="1">
      <alignment horizontal="center" shrinkToFit="0" vertical="center" wrapText="1"/>
    </xf>
    <xf borderId="0" fillId="0" fontId="112" numFmtId="0" xfId="0" applyAlignment="1" applyFont="1">
      <alignment shrinkToFit="0" vertical="top" wrapText="1"/>
    </xf>
    <xf borderId="1" fillId="3" fontId="11" numFmtId="0" xfId="0" applyAlignment="1" applyBorder="1" applyFill="1" applyFont="1">
      <alignment horizontal="center" shrinkToFit="0" vertical="center" wrapText="1"/>
    </xf>
    <xf borderId="9" fillId="3" fontId="11" numFmtId="0" xfId="0" applyAlignment="1" applyBorder="1" applyFill="1" applyFont="1">
      <alignment horizontal="center" shrinkToFit="0" vertical="center" wrapText="1"/>
    </xf>
    <xf borderId="7" fillId="0" fontId="29" numFmtId="0" xfId="0" applyAlignment="1" applyBorder="1" applyFont="1">
      <alignment shrinkToFit="0" vertical="bottom" wrapText="1"/>
    </xf>
    <xf borderId="0" fillId="0" fontId="46" numFmtId="0" xfId="0" applyAlignment="1" applyFont="1">
      <alignment shrinkToFit="0" vertical="top" wrapText="1"/>
    </xf>
    <xf borderId="8" fillId="6" fontId="113" numFmtId="0" xfId="0" applyAlignment="1" applyBorder="1" applyFill="1" applyFont="1">
      <alignment horizontal="center" vertical="center"/>
    </xf>
    <xf borderId="11" fillId="2" fontId="18" numFmtId="0" xfId="0" applyAlignment="1" applyBorder="1" applyFill="1" applyFont="1">
      <alignment shrinkToFit="0" vertical="bottom" wrapText="1"/>
    </xf>
    <xf borderId="23" fillId="2" fontId="18" numFmtId="0" xfId="0" applyAlignment="1" applyBorder="1" applyFill="1" applyFont="1">
      <alignment shrinkToFit="0" vertical="bottom" wrapText="1"/>
    </xf>
    <xf borderId="26" fillId="11" fontId="7" numFmtId="0" xfId="0" applyAlignment="1" applyBorder="1" applyFill="1" applyFont="1">
      <alignment shrinkToFit="0" vertical="bottom" wrapText="1"/>
    </xf>
    <xf borderId="0" fillId="8" fontId="114" numFmtId="0" xfId="0" applyAlignment="1" applyFill="1" applyFont="1">
      <alignment shrinkToFit="0" vertical="top" wrapText="1"/>
    </xf>
    <xf borderId="7" fillId="0" fontId="7" numFmtId="0" xfId="0" applyAlignment="1" applyBorder="1" applyFont="1">
      <alignment shrinkToFit="0" wrapText="1"/>
    </xf>
    <xf borderId="12" fillId="21" fontId="20" numFmtId="164" xfId="0" applyAlignment="1" applyBorder="1" applyFill="1" applyFont="1" applyNumberFormat="1">
      <alignment shrinkToFit="0" vertical="top" wrapText="1"/>
    </xf>
    <xf borderId="0" fillId="21" fontId="37" numFmtId="0" xfId="0" applyAlignment="1" applyFill="1" applyFont="1">
      <alignment readingOrder="0" shrinkToFit="0" vertical="top" wrapText="1"/>
    </xf>
    <xf borderId="0" fillId="21" fontId="23" numFmtId="0" xfId="0" applyAlignment="1" applyFill="1" applyFont="1">
      <alignment shrinkToFit="0" vertical="top" wrapText="1"/>
    </xf>
    <xf borderId="0" fillId="21" fontId="20" numFmtId="0" xfId="0" applyAlignment="1" applyFill="1" applyFont="1">
      <alignment shrinkToFit="0" vertical="top" wrapText="1"/>
    </xf>
    <xf borderId="26" fillId="11" fontId="18" numFmtId="0" xfId="0" applyAlignment="1" applyBorder="1" applyFill="1" applyFont="1">
      <alignment shrinkToFit="0" wrapText="1"/>
    </xf>
    <xf borderId="0" fillId="21" fontId="30" numFmtId="0" xfId="0" applyAlignment="1" applyFill="1" applyFont="1">
      <alignment shrinkToFit="0" vertical="top" wrapText="1"/>
    </xf>
    <xf borderId="0" fillId="21" fontId="37" numFmtId="0" xfId="0" applyAlignment="1" applyFill="1" applyFont="1">
      <alignment shrinkToFit="0" vertical="top" wrapText="1"/>
    </xf>
    <xf borderId="0" fillId="21" fontId="37" numFmtId="164" xfId="0" applyAlignment="1" applyFill="1" applyFont="1" applyNumberFormat="1">
      <alignment shrinkToFit="0" vertical="top" wrapText="1"/>
    </xf>
    <xf borderId="0" fillId="21" fontId="99" numFmtId="0" xfId="0" applyFill="1" applyFont="1"/>
    <xf borderId="12" fillId="7" fontId="20" numFmtId="164" xfId="0" applyAlignment="1" applyBorder="1" applyFill="1" applyFont="1" applyNumberFormat="1">
      <alignment readingOrder="0" shrinkToFit="0" vertical="top" wrapText="1"/>
    </xf>
    <xf borderId="1" fillId="3" fontId="14" numFmtId="0" xfId="0" applyAlignment="1" applyBorder="1" applyFill="1" applyFont="1">
      <alignment horizontal="center" shrinkToFit="0" vertical="center" wrapText="1"/>
    </xf>
    <xf borderId="0" fillId="8" fontId="115" numFmtId="0" xfId="0" applyAlignment="1" applyFill="1" applyFont="1">
      <alignment readingOrder="0"/>
    </xf>
    <xf borderId="9" fillId="3" fontId="14" numFmtId="0" xfId="0" applyAlignment="1" applyBorder="1" applyFill="1" applyFont="1">
      <alignment horizontal="center" shrinkToFit="0" vertical="center" wrapText="1"/>
    </xf>
    <xf borderId="0" fillId="8" fontId="23" numFmtId="0" xfId="0" applyAlignment="1" applyFill="1" applyFont="1">
      <alignment readingOrder="0" shrinkToFit="0" vertical="top" wrapText="1"/>
    </xf>
    <xf borderId="0" fillId="0" fontId="20" numFmtId="0" xfId="0" applyAlignment="1" applyFont="1">
      <alignment readingOrder="0" shrinkToFit="0" vertical="top" wrapText="1"/>
    </xf>
    <xf borderId="8" fillId="6" fontId="116" numFmtId="0" xfId="0" applyAlignment="1" applyBorder="1" applyFill="1" applyFont="1">
      <alignment horizontal="center" vertical="center"/>
    </xf>
    <xf borderId="0" fillId="22" fontId="36" numFmtId="0" xfId="0" applyFill="1" applyFont="1"/>
    <xf borderId="0" fillId="0" fontId="117" numFmtId="0" xfId="0" applyAlignment="1" applyFont="1">
      <alignment readingOrder="0" shrinkToFit="0" vertical="top" wrapText="1"/>
    </xf>
    <xf borderId="12" fillId="23" fontId="23" numFmtId="0" xfId="0" applyAlignment="1" applyBorder="1" applyFill="1" applyFont="1">
      <alignment shrinkToFit="0" vertical="bottom" wrapText="1"/>
    </xf>
    <xf borderId="0" fillId="0" fontId="23" numFmtId="0" xfId="0" applyAlignment="1" applyFont="1">
      <alignment shrinkToFit="0" vertical="bottom" wrapText="1"/>
    </xf>
    <xf borderId="0" fillId="0" fontId="115" numFmtId="0" xfId="0" applyAlignment="1" applyFont="1">
      <alignment readingOrder="0" shrinkToFit="0" vertical="top" wrapText="1"/>
    </xf>
    <xf borderId="0" fillId="0" fontId="81" numFmtId="0" xfId="0" applyAlignment="1" applyFont="1">
      <alignment readingOrder="0" shrinkToFit="0" vertical="top" wrapText="1"/>
    </xf>
    <xf borderId="26" fillId="11" fontId="29" numFmtId="0" xfId="0" applyAlignment="1" applyBorder="1" applyFill="1" applyFont="1">
      <alignment shrinkToFit="0" vertical="bottom" wrapText="1"/>
    </xf>
    <xf borderId="0" fillId="24" fontId="31" numFmtId="0" xfId="0" applyFill="1" applyFont="1"/>
    <xf borderId="7" fillId="0" fontId="29" numFmtId="0" xfId="0" applyAlignment="1" applyBorder="1" applyFont="1">
      <alignment shrinkToFit="0" wrapText="1"/>
    </xf>
    <xf borderId="7" fillId="0" fontId="72" numFmtId="0" xfId="0" applyAlignment="1" applyBorder="1" applyFont="1">
      <alignment shrinkToFit="0" wrapText="1"/>
    </xf>
    <xf borderId="0" fillId="2" fontId="118" numFmtId="0" xfId="0" applyFill="1" applyFont="1"/>
    <xf borderId="26" fillId="11" fontId="7" numFmtId="0" xfId="0" applyAlignment="1" applyBorder="1" applyFill="1" applyFont="1">
      <alignment shrinkToFit="0" wrapText="1"/>
    </xf>
    <xf borderId="0" fillId="25" fontId="7" numFmtId="0" xfId="0" applyFill="1" applyFont="1"/>
    <xf borderId="0" fillId="0" fontId="30" numFmtId="0" xfId="0" applyAlignment="1" applyFont="1">
      <alignment readingOrder="0" shrinkToFit="0" vertical="top" wrapText="1"/>
    </xf>
    <xf borderId="0" fillId="0" fontId="119" numFmtId="0" xfId="0" applyAlignment="1" applyFont="1">
      <alignment readingOrder="0" shrinkToFit="0" vertical="top" wrapText="1"/>
    </xf>
    <xf borderId="12" fillId="23" fontId="7" numFmtId="0" xfId="0" applyAlignment="1" applyBorder="1" applyFill="1" applyFont="1">
      <alignment shrinkToFit="0" vertical="bottom" wrapText="1"/>
    </xf>
    <xf borderId="0" fillId="26" fontId="7" numFmtId="0" xfId="0" applyFill="1" applyFont="1"/>
    <xf borderId="0" fillId="27" fontId="31" numFmtId="0" xfId="0" applyFill="1" applyFont="1"/>
    <xf borderId="24" fillId="11" fontId="7" numFmtId="0" xfId="0" applyAlignment="1" applyBorder="1" applyFill="1" applyFont="1">
      <alignment shrinkToFit="0" wrapText="1"/>
    </xf>
    <xf borderId="12" fillId="23" fontId="120" numFmtId="0" xfId="0" applyAlignment="1" applyBorder="1" applyFill="1" applyFont="1">
      <alignment shrinkToFit="0" vertical="bottom" wrapText="1"/>
    </xf>
    <xf borderId="13" fillId="3" fontId="19" numFmtId="0" xfId="0" applyAlignment="1" applyBorder="1" applyFill="1" applyFont="1">
      <alignment horizontal="center" vertical="bottom"/>
    </xf>
    <xf borderId="11" fillId="28" fontId="44" numFmtId="0" xfId="0" applyAlignment="1" applyBorder="1" applyFill="1" applyFont="1">
      <alignment shrinkToFit="0" vertical="bottom" wrapText="1"/>
    </xf>
    <xf borderId="23" fillId="29" fontId="121" numFmtId="0" xfId="0" applyAlignment="1" applyBorder="1" applyFill="1" applyFont="1">
      <alignment shrinkToFit="0" vertical="bottom" wrapText="1"/>
    </xf>
    <xf borderId="11" fillId="0" fontId="122" numFmtId="0" xfId="0" applyAlignment="1" applyBorder="1" applyFont="1">
      <alignment shrinkToFit="0" vertical="bottom" wrapText="1"/>
    </xf>
    <xf borderId="3" fillId="0" fontId="7" numFmtId="0" xfId="0" applyAlignment="1" applyBorder="1" applyFont="1">
      <alignment shrinkToFit="0" wrapText="1"/>
    </xf>
    <xf borderId="11" fillId="0" fontId="24" numFmtId="0" xfId="0" applyAlignment="1" applyBorder="1" applyFont="1">
      <alignment shrinkToFit="0" wrapText="1"/>
    </xf>
    <xf borderId="11" fillId="0" fontId="62" numFmtId="0" xfId="0" applyAlignment="1" applyBorder="1" applyFont="1">
      <alignment shrinkToFit="0" wrapText="1"/>
    </xf>
    <xf borderId="0" fillId="8" fontId="24" numFmtId="0" xfId="0" applyAlignment="1" applyFill="1" applyFont="1">
      <alignment readingOrder="0"/>
    </xf>
    <xf borderId="12" fillId="23" fontId="23" numFmtId="0" xfId="0" applyAlignment="1" applyBorder="1" applyFill="1" applyFont="1">
      <alignment horizontal="center" shrinkToFit="0" vertical="bottom" wrapText="1"/>
    </xf>
    <xf borderId="0" fillId="8" fontId="7" numFmtId="0" xfId="0" applyFill="1" applyFont="1"/>
    <xf borderId="11" fillId="0" fontId="35" numFmtId="0" xfId="0" applyAlignment="1" applyBorder="1" applyFont="1">
      <alignment shrinkToFit="0" wrapText="1"/>
    </xf>
    <xf borderId="0" fillId="8" fontId="7" numFmtId="0" xfId="0" applyAlignment="1" applyFill="1" applyFont="1">
      <alignment shrinkToFit="0" wrapText="1"/>
    </xf>
    <xf borderId="11" fillId="0" fontId="123" numFmtId="0" xfId="0" applyAlignment="1" applyBorder="1" applyFont="1">
      <alignment shrinkToFit="0" wrapText="1"/>
    </xf>
    <xf borderId="0" fillId="8" fontId="124" numFmtId="0" xfId="0" applyAlignment="1" applyFill="1" applyFont="1">
      <alignment shrinkToFit="0" wrapText="1"/>
    </xf>
    <xf borderId="29" fillId="8" fontId="124" numFmtId="0" xfId="0" applyAlignment="1" applyBorder="1" applyFill="1" applyFont="1">
      <alignment shrinkToFit="0" wrapText="1"/>
    </xf>
    <xf borderId="30" fillId="8" fontId="124" numFmtId="0" xfId="0" applyBorder="1" applyFill="1" applyFont="1"/>
    <xf borderId="11" fillId="0" fontId="125" numFmtId="0" xfId="0" applyAlignment="1" applyBorder="1" applyFont="1">
      <alignment shrinkToFit="0" wrapText="1"/>
    </xf>
    <xf borderId="0" fillId="0" fontId="99" numFmtId="0" xfId="0" applyAlignment="1" applyFont="1">
      <alignment readingOrder="0"/>
    </xf>
    <xf borderId="25" fillId="8" fontId="124" numFmtId="0" xfId="0" applyAlignment="1" applyBorder="1" applyFill="1" applyFont="1">
      <alignment shrinkToFit="0" wrapText="1"/>
    </xf>
    <xf borderId="0" fillId="8" fontId="124" numFmtId="0" xfId="0" applyFill="1" applyFont="1"/>
    <xf borderId="0" fillId="0" fontId="126" numFmtId="0" xfId="0" applyAlignment="1" applyFont="1">
      <alignment readingOrder="0"/>
    </xf>
    <xf borderId="1" fillId="3" fontId="127" numFmtId="0" xfId="0" applyAlignment="1" applyBorder="1" applyFill="1" applyFont="1">
      <alignment horizontal="center" shrinkToFit="0" vertical="center" wrapText="1"/>
    </xf>
    <xf borderId="2" fillId="3" fontId="127" numFmtId="0" xfId="0" applyAlignment="1" applyBorder="1" applyFill="1" applyFont="1">
      <alignment horizontal="center" shrinkToFit="0" vertical="center" wrapText="1"/>
    </xf>
    <xf borderId="9" fillId="3" fontId="127" numFmtId="0" xfId="0" applyAlignment="1" applyBorder="1" applyFill="1" applyFont="1">
      <alignment horizontal="center" shrinkToFit="0" vertical="center" wrapText="1"/>
    </xf>
    <xf borderId="0" fillId="0" fontId="123" numFmtId="0" xfId="0" applyAlignment="1" applyFont="1">
      <alignment shrinkToFit="0" wrapText="1"/>
    </xf>
    <xf borderId="30" fillId="30" fontId="124" numFmtId="0" xfId="0" applyAlignment="1" applyBorder="1" applyFill="1" applyFont="1">
      <alignment shrinkToFit="0" wrapText="1"/>
    </xf>
    <xf borderId="29" fillId="30" fontId="124" numFmtId="0" xfId="0" applyAlignment="1" applyBorder="1" applyFill="1" applyFont="1">
      <alignment shrinkToFit="0" wrapText="1"/>
    </xf>
    <xf borderId="30" fillId="0" fontId="124" numFmtId="0" xfId="0" applyAlignment="1" applyBorder="1" applyFont="1">
      <alignment shrinkToFit="0" wrapText="1"/>
    </xf>
    <xf borderId="11" fillId="0" fontId="28" numFmtId="0" xfId="0" applyAlignment="1" applyBorder="1" applyFont="1">
      <alignment shrinkToFit="0" wrapText="1"/>
    </xf>
    <xf borderId="31" fillId="3" fontId="9" numFmtId="0" xfId="0" applyAlignment="1" applyBorder="1" applyFill="1" applyFont="1">
      <alignment horizontal="center" shrinkToFit="0" vertical="center" wrapText="1"/>
    </xf>
    <xf borderId="0" fillId="4" fontId="128" numFmtId="0" xfId="0" applyAlignment="1" applyFill="1" applyFont="1">
      <alignment shrinkToFit="0" vertical="center" wrapText="1"/>
    </xf>
    <xf borderId="0" fillId="3" fontId="129" numFmtId="0" xfId="0" applyAlignment="1" applyFill="1" applyFont="1">
      <alignment horizontal="left" shrinkToFit="0" vertical="center" wrapText="0"/>
    </xf>
    <xf borderId="0" fillId="5" fontId="130" numFmtId="0" xfId="0" applyAlignment="1" applyFill="1" applyFont="1">
      <alignment shrinkToFit="0" vertical="bottom" wrapText="1"/>
    </xf>
    <xf borderId="1" fillId="3" fontId="9" numFmtId="0" xfId="0" applyAlignment="1" applyBorder="1" applyFill="1" applyFont="1">
      <alignment horizontal="center" shrinkToFit="0" vertical="center" wrapText="1"/>
    </xf>
    <xf borderId="9" fillId="3" fontId="9" numFmtId="0" xfId="0" applyAlignment="1" applyBorder="1" applyFill="1" applyFont="1">
      <alignment horizontal="center" shrinkToFit="0" vertical="center" wrapText="1"/>
    </xf>
    <xf borderId="0" fillId="0" fontId="131" numFmtId="0" xfId="0" applyAlignment="1" applyFont="1">
      <alignment readingOrder="0" shrinkToFit="0" vertical="top" wrapText="1"/>
    </xf>
    <xf borderId="1" fillId="3" fontId="9" numFmtId="0" xfId="0" applyAlignment="1" applyBorder="1" applyFill="1" applyFont="1">
      <alignment horizontal="center" shrinkToFit="0" vertical="center" wrapText="1"/>
    </xf>
    <xf borderId="2" fillId="3" fontId="9" numFmtId="0" xfId="0" applyAlignment="1" applyBorder="1" applyFill="1" applyFont="1">
      <alignment horizontal="center" shrinkToFit="0" vertical="center" wrapText="1"/>
    </xf>
    <xf borderId="9" fillId="3" fontId="9" numFmtId="0" xfId="0" applyAlignment="1" applyBorder="1" applyFill="1" applyFont="1">
      <alignment horizontal="center" shrinkToFit="0" vertical="center" wrapText="1"/>
    </xf>
    <xf borderId="0" fillId="0" fontId="37" numFmtId="0" xfId="0" applyAlignment="1" applyFont="1">
      <alignment shrinkToFit="0" vertical="top" wrapText="1"/>
    </xf>
    <xf borderId="0" fillId="0" fontId="37" numFmtId="164" xfId="0" applyAlignment="1" applyFont="1" applyNumberFormat="1">
      <alignment shrinkToFit="0" vertical="top" wrapText="1"/>
    </xf>
    <xf borderId="0" fillId="0" fontId="23" numFmtId="0" xfId="0" applyAlignment="1" applyFont="1">
      <alignment readingOrder="0"/>
    </xf>
    <xf borderId="12" fillId="7" fontId="20" numFmtId="0" xfId="0" applyAlignment="1" applyBorder="1" applyFill="1" applyFont="1">
      <alignment readingOrder="0" shrinkToFit="0" vertical="top" wrapText="1"/>
    </xf>
    <xf borderId="0" fillId="3" fontId="132" numFmtId="0" xfId="0" applyAlignment="1" applyFill="1" applyFont="1">
      <alignment horizontal="left" shrinkToFit="0" vertical="center" wrapText="0"/>
    </xf>
    <xf borderId="0" fillId="6" fontId="9" numFmtId="0" xfId="0" applyAlignment="1" applyFill="1" applyFont="1">
      <alignment shrinkToFit="0" vertical="bottom" wrapText="1"/>
    </xf>
    <xf borderId="32" fillId="4" fontId="128" numFmtId="0" xfId="0" applyAlignment="1" applyBorder="1" applyFill="1" applyFont="1">
      <alignment horizontal="center" shrinkToFit="0" vertical="center" wrapText="0"/>
    </xf>
    <xf borderId="33" fillId="0" fontId="12" numFmtId="0" xfId="0" applyBorder="1" applyFont="1"/>
    <xf borderId="34" fillId="0" fontId="12" numFmtId="0" xfId="0" applyBorder="1" applyFont="1"/>
    <xf borderId="1" fillId="8" fontId="133" numFmtId="0" xfId="0" applyAlignment="1" applyBorder="1" applyFill="1" applyFont="1">
      <alignment horizontal="center" shrinkToFit="0" vertical="center" wrapText="0"/>
    </xf>
    <xf borderId="9" fillId="0" fontId="12" numFmtId="0" xfId="0" applyBorder="1" applyFont="1"/>
    <xf borderId="12" fillId="0" fontId="12" numFmtId="0" xfId="0" applyBorder="1" applyFont="1"/>
    <xf borderId="25" fillId="0" fontId="12" numFmtId="0" xfId="0" applyBorder="1" applyFont="1"/>
    <xf borderId="35" fillId="0" fontId="12" numFmtId="0" xfId="0" applyBorder="1" applyFont="1"/>
    <xf borderId="36" fillId="0" fontId="12" numFmtId="0" xfId="0" applyBorder="1" applyFont="1"/>
    <xf borderId="37" fillId="0" fontId="12" numFmtId="0" xfId="0" applyBorder="1" applyFont="1"/>
    <xf borderId="1" fillId="6" fontId="9" numFmtId="0" xfId="0" applyAlignment="1" applyBorder="1" applyFill="1" applyFont="1">
      <alignment horizontal="center" shrinkToFit="0" vertical="center" wrapText="1"/>
    </xf>
    <xf borderId="2" fillId="6" fontId="9" numFmtId="0" xfId="0" applyAlignment="1" applyBorder="1" applyFill="1" applyFont="1">
      <alignment horizontal="center" shrinkToFit="0" vertical="center" wrapText="1"/>
    </xf>
    <xf borderId="9" fillId="6" fontId="9" numFmtId="0" xfId="0" applyAlignment="1" applyBorder="1" applyFill="1" applyFont="1">
      <alignment horizontal="center" shrinkToFit="0" vertical="center" wrapText="1"/>
    </xf>
    <xf borderId="0" fillId="5" fontId="134" numFmtId="0" xfId="0" applyAlignment="1" applyFill="1" applyFont="1">
      <alignment shrinkToFit="0" vertical="bottom" wrapText="1"/>
    </xf>
    <xf borderId="0" fillId="3" fontId="132" numFmtId="0" xfId="0" applyAlignment="1" applyFill="1" applyFont="1">
      <alignment horizontal="left" shrinkToFit="0" vertical="top" wrapText="0"/>
    </xf>
    <xf borderId="0" fillId="4" fontId="128" numFmtId="0" xfId="0" applyAlignment="1" applyFill="1" applyFont="1">
      <alignment shrinkToFit="0" vertical="center" wrapText="0"/>
    </xf>
    <xf borderId="0" fillId="5" fontId="135" numFmtId="0" xfId="0" applyAlignment="1" applyFill="1" applyFont="1">
      <alignment horizontal="center" shrinkToFit="0" vertical="bottom" wrapText="1"/>
    </xf>
    <xf borderId="36" fillId="5" fontId="136" numFmtId="0" xfId="0" applyAlignment="1" applyBorder="1" applyFill="1" applyFont="1">
      <alignment horizontal="center" shrinkToFit="0" vertical="bottom" wrapText="1"/>
    </xf>
    <xf borderId="12" fillId="6" fontId="9" numFmtId="0" xfId="0" applyAlignment="1" applyBorder="1" applyFill="1" applyFont="1">
      <alignment horizontal="center" shrinkToFit="0" vertical="center" wrapText="1"/>
    </xf>
    <xf borderId="35" fillId="6" fontId="9" numFmtId="0" xfId="0" applyAlignment="1" applyBorder="1" applyFill="1" applyFont="1">
      <alignment horizontal="center" shrinkToFit="0" vertical="center" wrapText="1"/>
    </xf>
    <xf borderId="0" fillId="8" fontId="23" numFmtId="0" xfId="0" applyAlignment="1" applyFill="1" applyFont="1">
      <alignment horizontal="center" shrinkToFit="0" vertical="top" wrapText="1"/>
    </xf>
    <xf borderId="35" fillId="7" fontId="20" numFmtId="164" xfId="0" applyAlignment="1" applyBorder="1" applyFill="1" applyFont="1" applyNumberFormat="1">
      <alignment shrinkToFit="0" vertical="top" wrapText="1"/>
    </xf>
    <xf borderId="36" fillId="8" fontId="7" numFmtId="0" xfId="0" applyAlignment="1" applyBorder="1" applyFill="1" applyFont="1">
      <alignment shrinkToFit="0" vertical="top" wrapText="1"/>
    </xf>
    <xf borderId="0" fillId="7" fontId="20" numFmtId="0" xfId="0" applyAlignment="1" applyFill="1" applyFont="1">
      <alignment shrinkToFit="0" wrapText="0"/>
    </xf>
    <xf borderId="0" fillId="8" fontId="7" numFmtId="0" xfId="0" applyAlignment="1" applyFill="1" applyFont="1">
      <alignment shrinkToFit="0" vertical="bottom" wrapText="0"/>
    </xf>
    <xf borderId="0" fillId="0" fontId="20" numFmtId="0" xfId="0" applyAlignment="1" applyFont="1">
      <alignment shrinkToFit="0" wrapText="0"/>
    </xf>
    <xf borderId="0" fillId="23" fontId="7" numFmtId="0" xfId="0" applyAlignment="1" applyFill="1" applyFont="1">
      <alignment shrinkToFit="0" vertical="bottom" wrapText="0"/>
    </xf>
    <xf borderId="0" fillId="0" fontId="7" numFmtId="0" xfId="0" applyAlignment="1" applyFont="1">
      <alignment shrinkToFit="0" vertical="bottom" wrapText="0"/>
    </xf>
    <xf borderId="0" fillId="23" fontId="7" numFmtId="0" xfId="0" applyAlignment="1" applyFill="1" applyFont="1">
      <alignment shrinkToFit="0" wrapText="0"/>
    </xf>
  </cellXfs>
  <cellStyles count="1">
    <cellStyle xfId="0" name="Normal" builtinId="0"/>
  </cellStyles>
  <dxfs count="13">
    <dxf>
      <font>
        <color rgb="FFFFFFFF"/>
      </font>
      <fill>
        <patternFill patternType="solid">
          <fgColor rgb="FF93C47D"/>
          <bgColor rgb="FF93C47D"/>
        </patternFill>
      </fill>
      <border/>
    </dxf>
    <dxf>
      <font>
        <b/>
        <color rgb="FF245B21"/>
      </font>
      <fill>
        <patternFill patternType="solid">
          <fgColor rgb="FFEAF4E5"/>
          <bgColor rgb="FFEAF4E5"/>
        </patternFill>
      </fill>
      <border/>
    </dxf>
    <dxf>
      <font>
        <b/>
        <color rgb="FF9B1C1C"/>
      </font>
      <fill>
        <patternFill patternType="solid">
          <fgColor rgb="FFFDE8E8"/>
          <bgColor rgb="FFFDE8E8"/>
        </patternFill>
      </fill>
      <border/>
    </dxf>
    <dxf>
      <font>
        <b/>
        <color rgb="FFFFFFFF"/>
      </font>
      <fill>
        <patternFill patternType="solid">
          <fgColor rgb="FF6AA84F"/>
          <bgColor rgb="FF6AA84F"/>
        </patternFill>
      </fill>
      <border/>
    </dxf>
    <dxf>
      <font>
        <b/>
        <color rgb="FFFFFFFF"/>
      </font>
      <fill>
        <patternFill patternType="solid">
          <fgColor rgb="FFCC4125"/>
          <bgColor rgb="FFCC4125"/>
        </patternFill>
      </fill>
      <border/>
    </dxf>
    <dxf>
      <font/>
      <fill>
        <patternFill patternType="none"/>
      </fill>
      <border/>
    </dxf>
    <dxf>
      <font/>
      <fill>
        <patternFill patternType="solid">
          <fgColor theme="4"/>
          <bgColor theme="4"/>
        </patternFill>
      </fill>
      <border/>
    </dxf>
    <dxf>
      <font/>
      <fill>
        <patternFill patternType="solid">
          <fgColor rgb="FFD9E6FC"/>
          <bgColor rgb="FFD9E6FC"/>
        </patternFill>
      </fill>
      <border/>
    </dxf>
    <dxf>
      <font/>
      <fill>
        <patternFill patternType="solid">
          <fgColor theme="0"/>
          <bgColor theme="0"/>
        </patternFill>
      </fill>
      <border/>
    </dxf>
    <dxf>
      <font>
        <color rgb="FF9B1C1C"/>
      </font>
      <fill>
        <patternFill patternType="solid">
          <fgColor rgb="FFFDE8E8"/>
          <bgColor rgb="FFFDE8E8"/>
        </patternFill>
      </fill>
      <border/>
    </dxf>
    <dxf>
      <font>
        <color rgb="FF7A4E00"/>
      </font>
      <fill>
        <patternFill patternType="solid">
          <fgColor rgb="FFFFF4D6"/>
          <bgColor rgb="FFFFF4D6"/>
        </patternFill>
      </fill>
      <border/>
    </dxf>
    <dxf>
      <font>
        <b/>
        <color rgb="FF7A4E00"/>
      </font>
      <fill>
        <patternFill patternType="solid">
          <fgColor rgb="FFFFF4D6"/>
          <bgColor rgb="FFFFF4D6"/>
        </patternFill>
      </fill>
      <border/>
    </dxf>
    <dxf>
      <font>
        <color rgb="FF245B21"/>
      </font>
      <fill>
        <patternFill patternType="solid">
          <fgColor rgb="FFEAF4E5"/>
          <bgColor rgb="FFEAF4E5"/>
        </patternFill>
      </fill>
      <border/>
    </dxf>
  </dxfs>
  <tableStyles count="2">
    <tableStyle count="3" pivot="0" name="Team Engagement-style">
      <tableStyleElement dxfId="6" type="headerRow"/>
      <tableStyleElement dxfId="7" type="firstRowStripe"/>
      <tableStyleElement dxfId="8" type="secondRowStripe"/>
    </tableStyle>
    <tableStyle count="3" pivot="0" name="Weekly Content Planner-style">
      <tableStyleElement dxfId="6" type="headerRow"/>
      <tableStyleElement dxfId="7" type="firstRowStripe"/>
      <tableStyleElement dxfId="8"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Publishing &amp; Distribution Activity</a:t>
            </a:r>
          </a:p>
        </c:rich>
      </c:tx>
      <c:overlay val="0"/>
    </c:title>
    <c:plotArea>
      <c:layout/>
      <c:barChart>
        <c:barDir val="col"/>
        <c:ser>
          <c:idx val="0"/>
          <c:order val="0"/>
          <c:tx>
            <c:v>Activity</c:v>
          </c:tx>
          <c:spPr>
            <a:solidFill>
              <a:schemeClr val="accent1"/>
            </a:solidFill>
            <a:ln cmpd="sng">
              <a:noFill/>
            </a:ln>
          </c:spPr>
          <c:invertIfNegative val="0"/>
          <c:cat>
            <c:strRef>
              <c:f>Dashboard!$A$17:$A$24</c:f>
            </c:strRef>
          </c:cat>
          <c:val>
            <c:numRef>
              <c:f>Dashboard!$B$17:$B$24</c:f>
              <c:numCache/>
            </c:numRef>
          </c:val>
        </c:ser>
        <c:axId val="1466710279"/>
        <c:axId val="184161370"/>
      </c:barChart>
      <c:catAx>
        <c:axId val="14667102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184161370"/>
      </c:catAx>
      <c:valAx>
        <c:axId val="18416137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1466710279"/>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Workflow Health</a:t>
            </a:r>
          </a:p>
        </c:rich>
      </c:tx>
      <c:overlay val="0"/>
    </c:title>
    <c:plotArea>
      <c:layout/>
      <c:barChart>
        <c:barDir val="col"/>
        <c:ser>
          <c:idx val="0"/>
          <c:order val="0"/>
          <c:tx>
            <c:v>Count</c:v>
          </c:tx>
          <c:spPr>
            <a:solidFill>
              <a:schemeClr val="accent1"/>
            </a:solidFill>
            <a:ln cmpd="sng">
              <a:noFill/>
            </a:ln>
          </c:spPr>
          <c:invertIfNegative val="0"/>
          <c:cat>
            <c:strRef>
              <c:f>Dashboard!$D$17:$D$22</c:f>
            </c:strRef>
          </c:cat>
          <c:val>
            <c:numRef>
              <c:f>Dashboard!$E$17:$E$22</c:f>
              <c:numCache/>
            </c:numRef>
          </c:val>
        </c:ser>
        <c:axId val="1442266979"/>
        <c:axId val="1101423516"/>
      </c:barChart>
      <c:catAx>
        <c:axId val="14422669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1101423516"/>
      </c:catAx>
      <c:valAx>
        <c:axId val="110142351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1442266979"/>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Community Mix</a:t>
            </a:r>
          </a:p>
        </c:rich>
      </c:tx>
      <c:overlay val="0"/>
    </c:title>
    <c:plotArea>
      <c:layout/>
      <c:barChart>
        <c:barDir val="col"/>
        <c:ser>
          <c:idx val="0"/>
          <c:order val="0"/>
          <c:tx>
            <c:v>Count</c:v>
          </c:tx>
          <c:spPr>
            <a:solidFill>
              <a:schemeClr val="accent1"/>
            </a:solidFill>
            <a:ln cmpd="sng">
              <a:noFill/>
            </a:ln>
          </c:spPr>
          <c:invertIfNegative val="0"/>
          <c:cat>
            <c:strRef>
              <c:f>Dashboard!$J$17:$J$23</c:f>
            </c:strRef>
          </c:cat>
          <c:val>
            <c:numRef>
              <c:f>Dashboard!$K$17:$K$23</c:f>
              <c:numCache/>
            </c:numRef>
          </c:val>
        </c:ser>
        <c:axId val="1656018176"/>
        <c:axId val="1524115787"/>
      </c:barChart>
      <c:catAx>
        <c:axId val="16560181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1524115787"/>
      </c:catAx>
      <c:valAx>
        <c:axId val="152411578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1656018176"/>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Backlink Pipeline</a:t>
            </a:r>
          </a:p>
        </c:rich>
      </c:tx>
      <c:overlay val="0"/>
    </c:title>
    <c:plotArea>
      <c:layout/>
      <c:barChart>
        <c:barDir val="col"/>
        <c:ser>
          <c:idx val="0"/>
          <c:order val="0"/>
          <c:tx>
            <c:v>Count</c:v>
          </c:tx>
          <c:spPr>
            <a:solidFill>
              <a:schemeClr val="accent1"/>
            </a:solidFill>
            <a:ln cmpd="sng">
              <a:noFill/>
            </a:ln>
          </c:spPr>
          <c:invertIfNegative val="0"/>
          <c:cat>
            <c:strRef>
              <c:f>Dashboard!$G$17:$G$21</c:f>
            </c:strRef>
          </c:cat>
          <c:val>
            <c:numRef>
              <c:f>Dashboard!$H$17:$H$21</c:f>
              <c:numCache/>
            </c:numRef>
          </c:val>
        </c:ser>
        <c:axId val="1572879946"/>
        <c:axId val="1395509353"/>
      </c:barChart>
      <c:catAx>
        <c:axId val="15728799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1395509353"/>
      </c:catAx>
      <c:valAx>
        <c:axId val="139550935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1572879946"/>
      </c:valAx>
    </c:plotArea>
    <c:plotVisOnly val="1"/>
  </c:chart>
</c:chartSpace>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457200</xdr:colOff>
      <xdr:row>268</xdr:row>
      <xdr:rowOff>171450</xdr:rowOff>
    </xdr:from>
    <xdr:ext cx="12696825" cy="79533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2105025</xdr:colOff>
      <xdr:row>61</xdr:row>
      <xdr:rowOff>66675</xdr:rowOff>
    </xdr:from>
    <xdr:ext cx="12925425" cy="86010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76200</xdr:colOff>
      <xdr:row>1</xdr:row>
      <xdr:rowOff>219075</xdr:rowOff>
    </xdr:from>
    <xdr:ext cx="6591300" cy="11525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133350</xdr:colOff>
      <xdr:row>5</xdr:row>
      <xdr:rowOff>266700</xdr:rowOff>
    </xdr:from>
    <xdr:ext cx="6467475" cy="16478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26</xdr:row>
      <xdr:rowOff>0</xdr:rowOff>
    </xdr:from>
    <xdr:ext cx="7639050" cy="34004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0</xdr:colOff>
      <xdr:row>26</xdr:row>
      <xdr:rowOff>0</xdr:rowOff>
    </xdr:from>
    <xdr:ext cx="7505700" cy="340042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44</xdr:row>
      <xdr:rowOff>0</xdr:rowOff>
    </xdr:from>
    <xdr:ext cx="7639050" cy="340042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0</xdr:colOff>
      <xdr:row>44</xdr:row>
      <xdr:rowOff>0</xdr:rowOff>
    </xdr:from>
    <xdr:ext cx="7505700" cy="3400425"/>
    <xdr:graphicFrame>
      <xdr:nvGraphicFramePr>
        <xdr:cNvPr id="4" name="Chart 4"/>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R500" displayName="Table_1" name="Table_1" id="1">
  <tableColumns count="18">
    <tableColumn name="Activity ID" id="1"/>
    <tableColumn name="Date Posted" id="2"/>
    <tableColumn name="Content / Post Title" id="3"/>
    <tableColumn name="Platform" id="4"/>
    <tableColumn name="Post or Community Link" id="5"/>
    <tableColumn name="Posted By" id="6"/>
    <tableColumn name="Support Needed" id="7"/>
    <tableColumn name="Supporter 1" id="8"/>
    <tableColumn name="Supporter 1 Status" id="9"/>
    <tableColumn name="Supporter 2" id="10"/>
    <tableColumn name="Supporter 2 Status" id="11"/>
    <tableColumn name="Supporter 3" id="12"/>
    <tableColumn name="Supporter 3 Status" id="13"/>
    <tableColumn name="Due Date" id="14"/>
    <tableColumn name="Completed Actions" id="15"/>
    <tableColumn name="Support Progress" id="16"/>
    <tableColumn name="Next Action" id="17"/>
    <tableColumn name="Notes" id="18"/>
  </tableColumns>
  <tableStyleInfo name="Team Engagement-style" showColumnStripes="0" showFirstColumn="1" showLastColumn="1" showRowStripes="1"/>
</table>
</file>

<file path=xl/tables/table2.xml><?xml version="1.0" encoding="utf-8"?>
<table xmlns="http://schemas.openxmlformats.org/spreadsheetml/2006/main" ref="A4:U220" displayName="Table_2" name="Table_2" id="2">
  <tableColumns count="21">
    <tableColumn name="Week Start" id="1"/>
    <tableColumn name="Campaign" id="2"/>
    <tableColumn name="Topic / Working Title" id="3"/>
    <tableColumn name="Target Audience" id="4"/>
    <tableColumn name="Funnel Stage" id="5"/>
    <tableColumn name="Content Type" id="6"/>
    <tableColumn name="Primary Channel" id="7"/>
    <tableColumn name="Owner" id="8"/>
    <tableColumn name="Writer" id="9"/>
    <tableColumn name="Designer" id="10"/>
    <tableColumn name="Reviewer" id="11"/>
    <tableColumn name="Draft Due" id="12"/>
    <tableColumn name="Review Due" id="13"/>
    <tableColumn name="Publish Date" id="14"/>
    <tableColumn name="Status" id="15"/>
    <tableColumn name="CTA" id="16"/>
    <tableColumn name="Primary Keyword" id="17"/>
    <tableColumn name="Community Distribution" id="18"/>
    <tableColumn name="Team Engagement Needed" id="19"/>
    <tableColumn name="Published Link" id="20"/>
    <tableColumn name="Results / Notes" id="21"/>
  </tableColumns>
  <tableStyleInfo name="Weekly Content Plann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theeduassist.com/blog/moocs-and-it-education-a-practical-guide-for-learners-in-2026/" TargetMode="External"/><Relationship Id="rId190" Type="http://schemas.openxmlformats.org/officeDocument/2006/relationships/hyperlink" Target="https://www.theeduassist.com/blog/kajabi-vs-wordpress/" TargetMode="External"/><Relationship Id="rId42" Type="http://schemas.openxmlformats.org/officeDocument/2006/relationships/hyperlink" Target="https://lnkd.in/p/dcX_c5yw" TargetMode="External"/><Relationship Id="rId41" Type="http://schemas.openxmlformats.org/officeDocument/2006/relationships/hyperlink" Target="https://www.theeduassist.com/blog/google-ai-training-course/" TargetMode="External"/><Relationship Id="rId44" Type="http://schemas.openxmlformats.org/officeDocument/2006/relationships/hyperlink" Target="https://lnkd.in/p/dS9PUGu2" TargetMode="External"/><Relationship Id="rId194" Type="http://schemas.openxmlformats.org/officeDocument/2006/relationships/hyperlink" Target="https://www.theeduassist.com/blog/udemy-vs-teachable-guide-for-course-creators/" TargetMode="External"/><Relationship Id="rId43" Type="http://schemas.openxmlformats.org/officeDocument/2006/relationships/hyperlink" Target="https://www.theeduassist.com/blog/create-first-course-on-learnworlds/" TargetMode="External"/><Relationship Id="rId193" Type="http://schemas.openxmlformats.org/officeDocument/2006/relationships/hyperlink" Target="https://www.theeduassist.com/blog/thinkific-create-strong-and-massive-courses-that-actually-work/" TargetMode="External"/><Relationship Id="rId46" Type="http://schemas.openxmlformats.org/officeDocument/2006/relationships/hyperlink" Target="https://lnkd.in/p/deXydEAP" TargetMode="External"/><Relationship Id="rId192" Type="http://schemas.openxmlformats.org/officeDocument/2006/relationships/hyperlink" Target="https://www.theeduassist.com/blog/kajabi-advanced-automations/" TargetMode="External"/><Relationship Id="rId45" Type="http://schemas.openxmlformats.org/officeDocument/2006/relationships/hyperlink" Target="https://www.theeduassist.com/blog/learnworlds-scorm-support/" TargetMode="External"/><Relationship Id="rId191" Type="http://schemas.openxmlformats.org/officeDocument/2006/relationships/hyperlink" Target="https://medium.com/@rimshasshahid/kajabi-vs-wordpress-which-is-better-for-online-courses-da7e3f58ae1e" TargetMode="External"/><Relationship Id="rId48" Type="http://schemas.openxmlformats.org/officeDocument/2006/relationships/hyperlink" Target="https://www.theeduassist.com/blog/7-thrilling-proven-ways-to-measure-training-roi-theeduassist/" TargetMode="External"/><Relationship Id="rId187" Type="http://schemas.openxmlformats.org/officeDocument/2006/relationships/hyperlink" Target="https://www.linkedin.com/feed/update/urn:li:activity:7506215556555997184" TargetMode="External"/><Relationship Id="rId47" Type="http://schemas.openxmlformats.org/officeDocument/2006/relationships/hyperlink" Target="https://www.theeduassist.com/blog/why-learners-skip-pop-ups-and-how-better-design-changes-that/" TargetMode="External"/><Relationship Id="rId186" Type="http://schemas.openxmlformats.org/officeDocument/2006/relationships/hyperlink" Target="https://www.theeduassist.com/blog/how-to-build-a-high-engaging-online-community-in-mighty-networks-2026/" TargetMode="External"/><Relationship Id="rId185" Type="http://schemas.openxmlformats.org/officeDocument/2006/relationships/hyperlink" Target="https://www.linkedin.com/feed/update/urn:li:activity:7506204173604917248" TargetMode="External"/><Relationship Id="rId49" Type="http://schemas.openxmlformats.org/officeDocument/2006/relationships/hyperlink" Target="https://lnkd.in/p/dc4Hku_R" TargetMode="External"/><Relationship Id="rId184" Type="http://schemas.openxmlformats.org/officeDocument/2006/relationships/hyperlink" Target="https://www.theeduassist.com/blog/slides-vs-screen-recordings-effective-learning/" TargetMode="External"/><Relationship Id="rId189" Type="http://schemas.openxmlformats.org/officeDocument/2006/relationships/hyperlink" Target="https://medium.com/@rimshasshahid/strong-best-microlearning-platforms-for-professionals-in-the-us-7fd93f219b2e" TargetMode="External"/><Relationship Id="rId188" Type="http://schemas.openxmlformats.org/officeDocument/2006/relationships/hyperlink" Target="https://www.theeduassist.com/blog/best-microlearning-platforms-professionals-us/" TargetMode="External"/><Relationship Id="rId31" Type="http://schemas.openxmlformats.org/officeDocument/2006/relationships/hyperlink" Target="https://www.theeduassist.com/blog/what-is-learnworlds/" TargetMode="External"/><Relationship Id="rId30" Type="http://schemas.openxmlformats.org/officeDocument/2006/relationships/hyperlink" Target="https://medium.com/@hafsazahoor144/lms-implementation-guide-steps-for-a-successful-launch-ca57c50a7030" TargetMode="External"/><Relationship Id="rId33" Type="http://schemas.openxmlformats.org/officeDocument/2006/relationships/hyperlink" Target="https://medium.com/@hafsazahoor144/what-is-learnworlds-complete-business-guide-a9f34e567d59" TargetMode="External"/><Relationship Id="rId183" Type="http://schemas.openxmlformats.org/officeDocument/2006/relationships/hyperlink" Target="https://www.linkedin.com/feed/update/urn:li:activity:7507831286972174336" TargetMode="External"/><Relationship Id="rId32" Type="http://schemas.openxmlformats.org/officeDocument/2006/relationships/hyperlink" Target="https://lnkd.in/p/dbuPkabH" TargetMode="External"/><Relationship Id="rId182" Type="http://schemas.openxmlformats.org/officeDocument/2006/relationships/hyperlink" Target="https://www.theeduassist.com/blog/kajabi-automation-workflows-how-to-scale-smarter-and-sell-more-courses-in-2026/" TargetMode="External"/><Relationship Id="rId35" Type="http://schemas.openxmlformats.org/officeDocument/2006/relationships/hyperlink" Target="https://lnkd.in/p/dPtv77xC" TargetMode="External"/><Relationship Id="rId181" Type="http://schemas.openxmlformats.org/officeDocument/2006/relationships/hyperlink" Target="https://medium.com/@hafsazahoor144/kajabi-mobile-experience-features-limitations-and-user-experience-12543b4db4c4?sharedUserId=hafsazahoor144" TargetMode="External"/><Relationship Id="rId34" Type="http://schemas.openxmlformats.org/officeDocument/2006/relationships/hyperlink" Target="https://www.theeduassist.com/blog/learnworlds-vs-thinkific/" TargetMode="External"/><Relationship Id="rId180" Type="http://schemas.openxmlformats.org/officeDocument/2006/relationships/hyperlink" Target="https://www.theeduassist.com/blog/kajabi-mobile-app-features-limitations-user-experience/" TargetMode="External"/><Relationship Id="rId37" Type="http://schemas.openxmlformats.org/officeDocument/2006/relationships/hyperlink" Target="https://www.theeduassist.com/blog/learnworlds-for-corporate-training/" TargetMode="External"/><Relationship Id="rId176" Type="http://schemas.openxmlformats.org/officeDocument/2006/relationships/hyperlink" Target="https://www.theeduassist.com/blog/2026-best-non-technical-scorm-course-creation-tools-easy-guide/" TargetMode="External"/><Relationship Id="rId36" Type="http://schemas.openxmlformats.org/officeDocument/2006/relationships/hyperlink" Target="https://medium.com/@hafsazahoor144/learnworlds-vs-thinkific-best-lms-2026-cb76b5fcf4d2" TargetMode="External"/><Relationship Id="rId175" Type="http://schemas.openxmlformats.org/officeDocument/2006/relationships/hyperlink" Target="https://www.theeduassist.com/blog/lms-integration-how-to-connect-hris-crm-slack-and-teams/" TargetMode="External"/><Relationship Id="rId39" Type="http://schemas.openxmlformats.org/officeDocument/2006/relationships/hyperlink" Target="https://www.theeduassist.com/blog/learnworlds-vs-kajabi/" TargetMode="External"/><Relationship Id="rId174" Type="http://schemas.openxmlformats.org/officeDocument/2006/relationships/hyperlink" Target="https://www.theeduassist.com/blog/is-kajabi-easy-to-use/" TargetMode="External"/><Relationship Id="rId38" Type="http://schemas.openxmlformats.org/officeDocument/2006/relationships/hyperlink" Target="https://lnkd.in/p/dzppiYEj" TargetMode="External"/><Relationship Id="rId173" Type="http://schemas.openxmlformats.org/officeDocument/2006/relationships/hyperlink" Target="https://www.linkedin.com/feed/update/urn:li:activity:7505475517391966208" TargetMode="External"/><Relationship Id="rId179" Type="http://schemas.openxmlformats.org/officeDocument/2006/relationships/hyperlink" Target="https://medium.com/@rimshasshahid/kajabi-blogging-strategy-for-course-creators-69853d6a1af0?postPublishedType=initial" TargetMode="External"/><Relationship Id="rId178" Type="http://schemas.openxmlformats.org/officeDocument/2006/relationships/hyperlink" Target="https://www.theeduassist.com/blog/kajabi-blogging-strategy/" TargetMode="External"/><Relationship Id="rId177" Type="http://schemas.openxmlformats.org/officeDocument/2006/relationships/hyperlink" Target="https://medium.com/@rimshasshahid/2026-best-non-technical-scorm-course-creation-tools-easy-no-code-guide-30f188ae5f50" TargetMode="External"/><Relationship Id="rId20" Type="http://schemas.openxmlformats.org/officeDocument/2006/relationships/hyperlink" Target="https://lnkd.in/p/dMpgpCBz" TargetMode="External"/><Relationship Id="rId22" Type="http://schemas.openxmlformats.org/officeDocument/2006/relationships/hyperlink" Target="https://www.theeduassist.com/blog/employee-training-lms-technology/" TargetMode="External"/><Relationship Id="rId21" Type="http://schemas.openxmlformats.org/officeDocument/2006/relationships/hyperlink" Target="https://medium.com/@hafsazahoor144/10-powerful-benefits-of-learnworlds-lms-for-online-training-5ced3b307453" TargetMode="External"/><Relationship Id="rId24" Type="http://schemas.openxmlformats.org/officeDocument/2006/relationships/hyperlink" Target="https://medium.com/@hafsazahoor144/how-to-boost-employee-training-with-the-right-lms-technology-275654440700" TargetMode="External"/><Relationship Id="rId23" Type="http://schemas.openxmlformats.org/officeDocument/2006/relationships/hyperlink" Target="https://lnkd.in/p/dHN-n7t7" TargetMode="External"/><Relationship Id="rId26" Type="http://schemas.openxmlformats.org/officeDocument/2006/relationships/hyperlink" Target="https://lnkd.in/p/da_iwM-Y" TargetMode="External"/><Relationship Id="rId25" Type="http://schemas.openxmlformats.org/officeDocument/2006/relationships/hyperlink" Target="https://www.theeduassist.com/blog/corporate-training-software/" TargetMode="External"/><Relationship Id="rId28" Type="http://schemas.openxmlformats.org/officeDocument/2006/relationships/hyperlink" Target="https://www.theeduassist.com/blog/lms-implementation-guide/" TargetMode="External"/><Relationship Id="rId27" Type="http://schemas.openxmlformats.org/officeDocument/2006/relationships/hyperlink" Target="https://medium.com/@hafsazahoor144/corporate-training-software-9-keys-to-better-learning-9d5c9d1ea683" TargetMode="External"/><Relationship Id="rId29" Type="http://schemas.openxmlformats.org/officeDocument/2006/relationships/hyperlink" Target="https://lnkd.in/p/dbkxnFpX" TargetMode="External"/><Relationship Id="rId11" Type="http://schemas.openxmlformats.org/officeDocument/2006/relationships/hyperlink" Target="https://hifza1353.substack.com/p/why-students-stop-watching-your-thinkific?r=8qfrbk" TargetMode="External"/><Relationship Id="rId10" Type="http://schemas.openxmlformats.org/officeDocument/2006/relationships/hyperlink" Target="https://hifza1353.substack.com/p/stop-guessing-what-your-employees?r=8qfrbk" TargetMode="External"/><Relationship Id="rId13" Type="http://schemas.openxmlformats.org/officeDocument/2006/relationships/hyperlink" Target="https://www.theeduassist.com/blog/skool-vs-learnworlds/" TargetMode="External"/><Relationship Id="rId12" Type="http://schemas.openxmlformats.org/officeDocument/2006/relationships/hyperlink" Target="https://dev.to/hifza_2229/internal-academy-software-15-must-have-features-in-2026-3k30" TargetMode="External"/><Relationship Id="rId15" Type="http://schemas.openxmlformats.org/officeDocument/2006/relationships/hyperlink" Target="https://medium.com/@hafsazahoor144/skool-vs-learnworlds-which-platform-offers-the-best-value-17157b50430e" TargetMode="External"/><Relationship Id="rId198" Type="http://schemas.openxmlformats.org/officeDocument/2006/relationships/hyperlink" Target="https://www.theeduassist.com/blog/podia-vs-kajabi-2026/" TargetMode="External"/><Relationship Id="rId14" Type="http://schemas.openxmlformats.org/officeDocument/2006/relationships/hyperlink" Target="https://lnkd.in/p/dNTYT9tT" TargetMode="External"/><Relationship Id="rId197" Type="http://schemas.openxmlformats.org/officeDocument/2006/relationships/hyperlink" Target="https://www.linkedin.com/feed/update/urn:li:activity:7506925245711167488" TargetMode="External"/><Relationship Id="rId17" Type="http://schemas.openxmlformats.org/officeDocument/2006/relationships/hyperlink" Target="https://lnkd.in/p/dV6k9sug" TargetMode="External"/><Relationship Id="rId196" Type="http://schemas.openxmlformats.org/officeDocument/2006/relationships/hyperlink" Target="https://www.theeduassist.com/blog/how-to-design-cybersecurity-awareness-training-for-employees-2026/" TargetMode="External"/><Relationship Id="rId16" Type="http://schemas.openxmlformats.org/officeDocument/2006/relationships/hyperlink" Target="https://www.theeduassist.com/blog/best-learning-management-systems/" TargetMode="External"/><Relationship Id="rId195" Type="http://schemas.openxmlformats.org/officeDocument/2006/relationships/hyperlink" Target="https://medium.com/@rimshasshahid/udemy-vs-teachable-the-ultimate-guide-for-course-creators-in-2026-f1071981eb05" TargetMode="External"/><Relationship Id="rId19" Type="http://schemas.openxmlformats.org/officeDocument/2006/relationships/hyperlink" Target="https://www.theeduassist.com/blog/learnworlds-lms-benefits/" TargetMode="External"/><Relationship Id="rId18" Type="http://schemas.openxmlformats.org/officeDocument/2006/relationships/hyperlink" Target="https://medium.com/@hafsazahoor144/10-best-learning-management-systems-compared-c4498d4c02f5" TargetMode="External"/><Relationship Id="rId199" Type="http://schemas.openxmlformats.org/officeDocument/2006/relationships/hyperlink" Target="https://www.theeduassist.com/blog/kajabi-vs-clickfunnels-the-best-platform-for-creators-in-2026/" TargetMode="External"/><Relationship Id="rId84" Type="http://schemas.openxmlformats.org/officeDocument/2006/relationships/hyperlink" Target="https://www.theeduassist.com/blog/udemy-made-simple-how-the-platform-works-for-learners-and-instructors/" TargetMode="External"/><Relationship Id="rId83" Type="http://schemas.openxmlformats.org/officeDocument/2006/relationships/hyperlink" Target="https://lnkd.in/p/dz2GjNgb" TargetMode="External"/><Relationship Id="rId86" Type="http://schemas.openxmlformats.org/officeDocument/2006/relationships/hyperlink" Target="https://lnkd.in/p/dBcmR44V" TargetMode="External"/><Relationship Id="rId85" Type="http://schemas.openxmlformats.org/officeDocument/2006/relationships/hyperlink" Target="https://www.theeduassist.com/blog/ai-insights-powering-skills-based-learning-and-professional-growth-in-2026/" TargetMode="External"/><Relationship Id="rId88" Type="http://schemas.openxmlformats.org/officeDocument/2006/relationships/hyperlink" Target="https://lnkd.in/p/djzsEBe6" TargetMode="External"/><Relationship Id="rId150" Type="http://schemas.openxmlformats.org/officeDocument/2006/relationships/hyperlink" Target="https://www.theeduassist.com/blog/ai-driven-elearning-video-production-for-the-food-industry-ultimate-guide/" TargetMode="External"/><Relationship Id="rId87" Type="http://schemas.openxmlformats.org/officeDocument/2006/relationships/hyperlink" Target="https://www.theeduassist.com/blog/the-ultimate-guide-to-building-a-spiritual-awakening-online-course/" TargetMode="External"/><Relationship Id="rId89" Type="http://schemas.openxmlformats.org/officeDocument/2006/relationships/hyperlink" Target="https://www.theeduassist.com/blog/how-to-create-an-interactive-bible-elearning-course-instructional-design-guide-for-2026/" TargetMode="External"/><Relationship Id="rId80" Type="http://schemas.openxmlformats.org/officeDocument/2006/relationships/hyperlink" Target="https://www.theeduassist.com/blog/from-ppt-to-profitable-leadership-coursethat-actually-put-impact/" TargetMode="External"/><Relationship Id="rId82" Type="http://schemas.openxmlformats.org/officeDocument/2006/relationships/hyperlink" Target="https://www.theeduassist.com/blog/development-research-and-strong-curriculum-creation-for-a-thrilling-coaching-program/" TargetMode="External"/><Relationship Id="rId81" Type="http://schemas.openxmlformats.org/officeDocument/2006/relationships/hyperlink" Target="https://lnkd.in/p/d9cq-2b7" TargetMode="External"/><Relationship Id="rId1" Type="http://schemas.openxmlformats.org/officeDocument/2006/relationships/hyperlink" Target="https://theeduassist.com/blog/how-to-build-a-massive-high-ticket-funnel-in-20-days/" TargetMode="External"/><Relationship Id="rId2" Type="http://schemas.openxmlformats.org/officeDocument/2006/relationships/hyperlink" Target="https://dev.to/sofia_arif_1210dbfa23e708/is-synthesia-worth-it-in-2026-discover-its-strongest-features-367b" TargetMode="External"/><Relationship Id="rId3" Type="http://schemas.openxmlformats.org/officeDocument/2006/relationships/hyperlink" Target="https://www.theeduassist.com/blog/increase-online-course-traffic-with-the-best-kajabi-seo-services" TargetMode="External"/><Relationship Id="rId149" Type="http://schemas.openxmlformats.org/officeDocument/2006/relationships/hyperlink" Target="https://medium.com/@hafsazahoor144/how-to-build-a-transformational-curriculum-that-actually-works-step-by-step-c977ab7ef65e?sharedUserId=hafsazahoor144" TargetMode="External"/><Relationship Id="rId4" Type="http://schemas.openxmlformats.org/officeDocument/2006/relationships/hyperlink" Target="https://medium.com/@hifza1353/learning-development-lms-strategy-a538d9f98836?sharedUserId=hifza1353" TargetMode="External"/><Relationship Id="rId148" Type="http://schemas.openxmlformats.org/officeDocument/2006/relationships/hyperlink" Target="https://www.linkedin.com/feed/update/urn:li:activity:7504037270094667776" TargetMode="External"/><Relationship Id="rId9" Type="http://schemas.openxmlformats.org/officeDocument/2006/relationships/hyperlink" Target="https://hifza1353.substack.com/p/your-learning-dashboard-is-probably?r=8qfrbk" TargetMode="External"/><Relationship Id="rId143" Type="http://schemas.openxmlformats.org/officeDocument/2006/relationships/hyperlink" Target="https://www.theeduassist.com/blog/how-to-build-a-massive-high-ticket-funnel-in-20-days/" TargetMode="External"/><Relationship Id="rId142" Type="http://schemas.openxmlformats.org/officeDocument/2006/relationships/hyperlink" Target="https://www.linkedin.com/feed/update/urn:li:activity:7503678657161465858" TargetMode="External"/><Relationship Id="rId141" Type="http://schemas.openxmlformats.org/officeDocument/2006/relationships/hyperlink" Target="https://www.theeduassist.com/blog/what-payment-methods-does-kajabi-accept/" TargetMode="External"/><Relationship Id="rId140" Type="http://schemas.openxmlformats.org/officeDocument/2006/relationships/hyperlink" Target="https://www.theeduassist.com/blog/how-to-create-a-course-on-kajabi-beginners-guide/" TargetMode="External"/><Relationship Id="rId5" Type="http://schemas.openxmlformats.org/officeDocument/2006/relationships/hyperlink" Target="https://open.substack.com/pub/hifza1353/p/why-your-companys-training-program?r=8qfrbk&amp;utm_campaign=post&amp;utm_medium=web&amp;showWelcomeOnShare=true" TargetMode="External"/><Relationship Id="rId147" Type="http://schemas.openxmlformats.org/officeDocument/2006/relationships/hyperlink" Target="https://www.theeduassist.com/blog/transformational-curriculum-design/" TargetMode="External"/><Relationship Id="rId6" Type="http://schemas.openxmlformats.org/officeDocument/2006/relationships/hyperlink" Target="https://hifza1353.substack.com/p/stop-trying-to-build-your-own-ai?r=8qfrbk" TargetMode="External"/><Relationship Id="rId146" Type="http://schemas.openxmlformats.org/officeDocument/2006/relationships/hyperlink" Target="https://www.theeduassist.com/blog/the-complete-guide-to-create-engaging-it-classes-for-ohio-teenagers/" TargetMode="External"/><Relationship Id="rId7" Type="http://schemas.openxmlformats.org/officeDocument/2006/relationships/hyperlink" Target="https://hifza1353.substack.com/p/scorm-cloud-explained-what-it-is?r=8qfrbk" TargetMode="External"/><Relationship Id="rId145" Type="http://schemas.openxmlformats.org/officeDocument/2006/relationships/hyperlink" Target="https://www.theeduassist.com/blog/10-strong-competitor-analysis-tools-to-benchmark-your-elearning/" TargetMode="External"/><Relationship Id="rId8" Type="http://schemas.openxmlformats.org/officeDocument/2006/relationships/hyperlink" Target="https://hifza1353.substack.com/p/kajabi-checkout-optimization-increase?r=8qfrbk" TargetMode="External"/><Relationship Id="rId144" Type="http://schemas.openxmlformats.org/officeDocument/2006/relationships/hyperlink" Target="https://medium.com/@rimshasshahid/how-to-build-a-massive-high-ticket-funnel-in-20-days-4230dc7923b6" TargetMode="External"/><Relationship Id="rId73" Type="http://schemas.openxmlformats.org/officeDocument/2006/relationships/hyperlink" Target="https://lnkd.in/p/d4YicTAp" TargetMode="External"/><Relationship Id="rId72" Type="http://schemas.openxmlformats.org/officeDocument/2006/relationships/hyperlink" Target="https://www.theeduassist.com/blog/want-to-airbnb-skills-start-with-this-course-framework/" TargetMode="External"/><Relationship Id="rId75" Type="http://schemas.openxmlformats.org/officeDocument/2006/relationships/hyperlink" Target="https://lnkd.in/p/dsZMHyQj" TargetMode="External"/><Relationship Id="rId74" Type="http://schemas.openxmlformats.org/officeDocument/2006/relationships/hyperlink" Target="https://www.theeduassist.com/blog/creating-an-audio-video-and-workbook-based-lifestyle-elearning-course/" TargetMode="External"/><Relationship Id="rId77" Type="http://schemas.openxmlformats.org/officeDocument/2006/relationships/hyperlink" Target="https://lnkd.in/p/d3UXXksD" TargetMode="External"/><Relationship Id="rId76" Type="http://schemas.openxmlformats.org/officeDocument/2006/relationships/hyperlink" Target="https://www.theeduassist.com/blog/how-to-build-cybersecurity-curriculum-design-coursethat-actually-encourage/" TargetMode="External"/><Relationship Id="rId79" Type="http://schemas.openxmlformats.org/officeDocument/2006/relationships/hyperlink" Target="https://lnkd.in/p/dpTXgaNk" TargetMode="External"/><Relationship Id="rId78" Type="http://schemas.openxmlformats.org/officeDocument/2006/relationships/hyperlink" Target="https://www.theeduassist.com/blog/how-to-create-engaging-educational-content-for-online-platform-2026/" TargetMode="External"/><Relationship Id="rId71" Type="http://schemas.openxmlformats.org/officeDocument/2006/relationships/hyperlink" Target="https://lnkd.in/p/dRc8TJQT" TargetMode="External"/><Relationship Id="rId70" Type="http://schemas.openxmlformats.org/officeDocument/2006/relationships/hyperlink" Target="https://www.theeduassist.com/blog/systeme-io-funnel-7-proven-steps-to-launch-a-stunning-funnel/" TargetMode="External"/><Relationship Id="rId139" Type="http://schemas.openxmlformats.org/officeDocument/2006/relationships/hyperlink" Target="https://www.linkedin.com/feed/update/urn:li:activity:7502229108634927105" TargetMode="External"/><Relationship Id="rId138" Type="http://schemas.openxmlformats.org/officeDocument/2006/relationships/hyperlink" Target="https://www.theeduassist.com/blog/how-to-create-self-guided-learning-experiences-in-google-classroom/" TargetMode="External"/><Relationship Id="rId137" Type="http://schemas.openxmlformats.org/officeDocument/2006/relationships/hyperlink" Target="https://www.linkedin.com/posts/theeduassist_interactiveelearning-elearning-instructionaldesign-activity-7501870486868606976-MGuf?utm_source=share&amp;utm_medium=member_desktop&amp;rcm=ACoAAGozA8cBetsQ_-y2CaIMrHlQvSGcsMgDCTs" TargetMode="External"/><Relationship Id="rId132" Type="http://schemas.openxmlformats.org/officeDocument/2006/relationships/hyperlink" Target="https://www.theeduassist.com/blog/create-wellbeing-product-content-for-brands-in-new-york/" TargetMode="External"/><Relationship Id="rId131" Type="http://schemas.openxmlformats.org/officeDocument/2006/relationships/hyperlink" Target="https://www.theeduassist.com/blog/thinkific-student-engagement-proven-ways/" TargetMode="External"/><Relationship Id="rId130" Type="http://schemas.openxmlformats.org/officeDocument/2006/relationships/hyperlink" Target="https://www.theeduassist.com/blog/internal-academy-software-features-2026/" TargetMode="External"/><Relationship Id="rId136" Type="http://schemas.openxmlformats.org/officeDocument/2006/relationships/hyperlink" Target="https://www.theeduassist.com/blog/guide-for-interactive-elearning-course-2026-florida-creators/" TargetMode="External"/><Relationship Id="rId135" Type="http://schemas.openxmlformats.org/officeDocument/2006/relationships/hyperlink" Target="https://www.linkedin.com/posts/theeduassist_realestate-instructionaldesign-elearning-activity-7501866712150073344-yPd8?utm_source=share&amp;utm_medium=member_desktop&amp;rcm=ACoAAGozA8cBetsQ_-y2CaIMrHlQvSGcsMgDCTs" TargetMode="External"/><Relationship Id="rId134" Type="http://schemas.openxmlformats.org/officeDocument/2006/relationships/hyperlink" Target="https://www.theeduassist.com/blog/how-to-build-a-real-estate-virtual-strategy-with-instructional-design/" TargetMode="External"/><Relationship Id="rId133" Type="http://schemas.openxmlformats.org/officeDocument/2006/relationships/hyperlink" Target="https://www.theeduassist.com/blog/how-to-build-a-15-hour-financial-literacy-program/" TargetMode="External"/><Relationship Id="rId62" Type="http://schemas.openxmlformats.org/officeDocument/2006/relationships/hyperlink" Target="https://www.theeduassist.com/blog/how-to-create-professional-training-guides-with-microsoft-365/" TargetMode="External"/><Relationship Id="rId61" Type="http://schemas.openxmlformats.org/officeDocument/2006/relationships/hyperlink" Target="https://lnkd.in/p/dJK3y8cH" TargetMode="External"/><Relationship Id="rId64" Type="http://schemas.openxmlformats.org/officeDocument/2006/relationships/hyperlink" Target="https://www.theeduassist.com/blog/create-google-classroom-training-in-2026-in-miami/" TargetMode="External"/><Relationship Id="rId63" Type="http://schemas.openxmlformats.org/officeDocument/2006/relationships/hyperlink" Target="https://lnkd.in/p/dSW4qBYD" TargetMode="External"/><Relationship Id="rId66" Type="http://schemas.openxmlformats.org/officeDocument/2006/relationships/hyperlink" Target="https://www.theeduassist.com/blog/10-strong-reasons-its-time-to-rethink-how-we-use-the-learning-management-system/" TargetMode="External"/><Relationship Id="rId172" Type="http://schemas.openxmlformats.org/officeDocument/2006/relationships/hyperlink" Target="https://www.theeduassist.com/blog/how-to-create-high-converting-digital-marketing-workshops-on-skool-2026-guide/" TargetMode="External"/><Relationship Id="rId65" Type="http://schemas.openxmlformats.org/officeDocument/2006/relationships/hyperlink" Target="https://lnkd.in/p/d7qYwiBU" TargetMode="External"/><Relationship Id="rId171" Type="http://schemas.openxmlformats.org/officeDocument/2006/relationships/hyperlink" Target="https://medium.com/@rimshasshahid/5-strong-benefits-of-microlearning-for-employee-training-9c4874bc2778?sharedUserId=rimshasshahid" TargetMode="External"/><Relationship Id="rId68" Type="http://schemas.openxmlformats.org/officeDocument/2006/relationships/hyperlink" Target="https://www.theeduassist.com/blog/how-to-build-a-high-performance-real-estate-video-content-engine-for-social-media-growth/" TargetMode="External"/><Relationship Id="rId170" Type="http://schemas.openxmlformats.org/officeDocument/2006/relationships/hyperlink" Target="https://theeduassist.com/blog/5-strong-massive-benefits-of-microlearning-for-employee-training/" TargetMode="External"/><Relationship Id="rId67" Type="http://schemas.openxmlformats.org/officeDocument/2006/relationships/hyperlink" Target="https://lnkd.in/p/dxvKxDHt" TargetMode="External"/><Relationship Id="rId60" Type="http://schemas.openxmlformats.org/officeDocument/2006/relationships/hyperlink" Target="https://www.theeduassist.com/blog/the-new-era-of-learning-development-you-can-try-today/" TargetMode="External"/><Relationship Id="rId165" Type="http://schemas.openxmlformats.org/officeDocument/2006/relationships/hyperlink" Target="https://medium.com/@rimshasshahid/teachable-vs-learnworlds-which-lms-is-better-in-2026-b8294254cf4f" TargetMode="External"/><Relationship Id="rId69" Type="http://schemas.openxmlformats.org/officeDocument/2006/relationships/hyperlink" Target="https://lnkd.in/p/dJUXesec" TargetMode="External"/><Relationship Id="rId164" Type="http://schemas.openxmlformats.org/officeDocument/2006/relationships/hyperlink" Target="https://www.theeduassist.com/blog/teachable-vs-learnworlds/" TargetMode="External"/><Relationship Id="rId163" Type="http://schemas.openxmlformats.org/officeDocument/2006/relationships/hyperlink" Target="https://www.linkedin.com/feed/update/urn:li:activity:7504758279856750592" TargetMode="External"/><Relationship Id="rId162" Type="http://schemas.openxmlformats.org/officeDocument/2006/relationships/hyperlink" Target="https://www.theeduassist.com/blog/design-debate-training-program-in-ohio-2026/" TargetMode="External"/><Relationship Id="rId169" Type="http://schemas.openxmlformats.org/officeDocument/2006/relationships/hyperlink" Target="https://www.linkedin.com/posts/theeduassist_learningoperations-learningops-corporatetraining-activity-7505671838769979392-X3bu?utm_source=share&amp;utm_medium=member_android&amp;rcm=ACoAAFFH9WoBE4nXo3vXVARr5KcxYV0Oo0V_rX4" TargetMode="External"/><Relationship Id="rId168" Type="http://schemas.openxmlformats.org/officeDocument/2006/relationships/hyperlink" Target="https://www.theeduassist.com/blog/learning-operations-learning-ops-the-complete-guide-to-scaling-corporate-training/" TargetMode="External"/><Relationship Id="rId167" Type="http://schemas.openxmlformats.org/officeDocument/2006/relationships/hyperlink" Target="https://www.linkedin.com/posts/theeduassist_instructional-design-in-action-practical-activity-7505173542108397568-wIBu?utm_source=share&amp;utm_medium=member_android&amp;rcm=ACoAAFFH9WoBE4nXo3vXVARr5KcxYV0Oo0V_rX4" TargetMode="External"/><Relationship Id="rId166" Type="http://schemas.openxmlformats.org/officeDocument/2006/relationships/hyperlink" Target="https://www.theeduassist.com/blog/instructional-design-in-action-practical-solutions-for-learner-problems/" TargetMode="External"/><Relationship Id="rId51" Type="http://schemas.openxmlformats.org/officeDocument/2006/relationships/hyperlink" Target="https://lnkd.in/p/dRz44Jtf" TargetMode="External"/><Relationship Id="rId50" Type="http://schemas.openxmlformats.org/officeDocument/2006/relationships/hyperlink" Target="https://www.theeduassist.com/blog/build-ultimate-thrilling-corporate-training-that-actually-works-with-theeduassist/" TargetMode="External"/><Relationship Id="rId53" Type="http://schemas.openxmlformats.org/officeDocument/2006/relationships/hyperlink" Target="https://lnkd.in/p/d_tBMFkp" TargetMode="External"/><Relationship Id="rId52" Type="http://schemas.openxmlformats.org/officeDocument/2006/relationships/hyperlink" Target="https://www.theeduassist.com/blog/how-to-design-an-agentic-ai-curriculum-in-7-simple-steps/" TargetMode="External"/><Relationship Id="rId55" Type="http://schemas.openxmlformats.org/officeDocument/2006/relationships/hyperlink" Target="https://www.theeduassist.com/blog/a-practical-2026-guide-in-skool-for-real-estate-lending-sales-training/" TargetMode="External"/><Relationship Id="rId161" Type="http://schemas.openxmlformats.org/officeDocument/2006/relationships/hyperlink" Target="https://www.linkedin.com/feed/update/urn:li:activity:7504750728276721664" TargetMode="External"/><Relationship Id="rId54" Type="http://schemas.openxmlformats.org/officeDocument/2006/relationships/hyperlink" Target="https://www.theeduassist.com/blog/strategic-digital-product-architecture-for-wealth-systems-a-simple-guide/" TargetMode="External"/><Relationship Id="rId160" Type="http://schemas.openxmlformats.org/officeDocument/2006/relationships/hyperlink" Target="https://www.theeduassist.com/blog/how-to-build-learning-modules-in-hibob-lms-in-australia/" TargetMode="External"/><Relationship Id="rId57" Type="http://schemas.openxmlformats.org/officeDocument/2006/relationships/hyperlink" Target="https://lnkd.in/p/dqmgg9US" TargetMode="External"/><Relationship Id="rId56" Type="http://schemas.openxmlformats.org/officeDocument/2006/relationships/hyperlink" Target="https://www.theeduassist.com/blog/building-womens-health-elearning-funnel-in-2026-stepwise-using-ghl/" TargetMode="External"/><Relationship Id="rId159" Type="http://schemas.openxmlformats.org/officeDocument/2006/relationships/hyperlink" Target="https://medium.com/@hafsazahoor144/how-many-students-can-you-have-on-kajabi-575f8af7aeb9?sharedUserId=hafsazahoor144" TargetMode="External"/><Relationship Id="rId59" Type="http://schemas.openxmlformats.org/officeDocument/2006/relationships/hyperlink" Target="https://lnkd.in/p/dZrqDhjz" TargetMode="External"/><Relationship Id="rId154" Type="http://schemas.openxmlformats.org/officeDocument/2006/relationships/hyperlink" Target="https://medium.com/@rimshasshahid/how-to-launch-scalable-thrilling-video-training-program-96af82b26b66" TargetMode="External"/><Relationship Id="rId58" Type="http://schemas.openxmlformats.org/officeDocument/2006/relationships/hyperlink" Target="https://www.theeduassist.com/blog/study-e-learning-design-mistakes-that-prevents-retention-rate-of-the-learner/" TargetMode="External"/><Relationship Id="rId153" Type="http://schemas.openxmlformats.org/officeDocument/2006/relationships/hyperlink" Target="https://www.theeduassist.com/blog/instructional-design-how-to-launch-scalable-thrilling-video-training-program/" TargetMode="External"/><Relationship Id="rId152" Type="http://schemas.openxmlformats.org/officeDocument/2006/relationships/hyperlink" Target="https://medium.com/@hafsazahoor144/ai-driven-e-learning-video-production-for-the-food-industry-ultimate-guide-238aa46b731f?sharedUserId=hafsazahoor144" TargetMode="External"/><Relationship Id="rId151" Type="http://schemas.openxmlformats.org/officeDocument/2006/relationships/hyperlink" Target="https://www.linkedin.com/feed/update/urn:li:activity:7504044829807587328" TargetMode="External"/><Relationship Id="rId158" Type="http://schemas.openxmlformats.org/officeDocument/2006/relationships/hyperlink" Target="https://www.linkedin.com/feed/update/urn:li:activity:7504388329065308160" TargetMode="External"/><Relationship Id="rId157" Type="http://schemas.openxmlformats.org/officeDocument/2006/relationships/hyperlink" Target="https://www.theeduassist.com/blog/how-many-students-can-you-have-on-kajabi/" TargetMode="External"/><Relationship Id="rId156" Type="http://schemas.openxmlformats.org/officeDocument/2006/relationships/hyperlink" Target="https://medium.com/@rimshasshahid/profitable-and-thrilling-staad-course-with-instructional-design-c51c34334dc4?sharedUserId=rimshasshahid" TargetMode="External"/><Relationship Id="rId155" Type="http://schemas.openxmlformats.org/officeDocument/2006/relationships/hyperlink" Target="https://www.theeduassist.com/blog/profitable-and-thrilling-staad-course-with-instructional-design/" TargetMode="External"/><Relationship Id="rId107" Type="http://schemas.openxmlformats.org/officeDocument/2006/relationships/hyperlink" Target="https://lnkd.in/p/dxeB_8SD" TargetMode="External"/><Relationship Id="rId106" Type="http://schemas.openxmlformats.org/officeDocument/2006/relationships/hyperlink" Target="https://www.theeduassist.com/blog/e-learning-videos-for-students-and-teachers-who-actually-love/" TargetMode="External"/><Relationship Id="rId105" Type="http://schemas.openxmlformats.org/officeDocument/2006/relationships/hyperlink" Target="https://lnkd.in/p/dtr_taiY" TargetMode="External"/><Relationship Id="rId226" Type="http://schemas.openxmlformats.org/officeDocument/2006/relationships/drawing" Target="../drawings/drawing1.xml"/><Relationship Id="rId104" Type="http://schemas.openxmlformats.org/officeDocument/2006/relationships/hyperlink" Target="https://www.theeduassist.com/blog/create-an-online-course-website-in-victoria-2026/" TargetMode="External"/><Relationship Id="rId225" Type="http://schemas.openxmlformats.org/officeDocument/2006/relationships/hyperlink" Target="https://www.theeduassist.com/blog/proven-kajabi-conversion-optimization-best-practices/" TargetMode="External"/><Relationship Id="rId109" Type="http://schemas.openxmlformats.org/officeDocument/2006/relationships/hyperlink" Target="https://lnkd.in/p/decphWTA" TargetMode="External"/><Relationship Id="rId108" Type="http://schemas.openxmlformats.org/officeDocument/2006/relationships/hyperlink" Target="https://www.theeduassist.com/blog/thrilling-thinkific-courses-that-learners-of-us-actually-complete/" TargetMode="External"/><Relationship Id="rId220" Type="http://schemas.openxmlformats.org/officeDocument/2006/relationships/hyperlink" Target="https://www.theeduassist.com/blog/instructional-designer-vs-curriculum-developer-key-differences-and-how-they-work-together/" TargetMode="External"/><Relationship Id="rId103" Type="http://schemas.openxmlformats.org/officeDocument/2006/relationships/hyperlink" Target="https://lnkd.in/p/dxNGbzzm" TargetMode="External"/><Relationship Id="rId224" Type="http://schemas.openxmlformats.org/officeDocument/2006/relationships/hyperlink" Target="https://medium.com/@rimshasshahid/kajabi-email-broadcast-vs-sequence-which-should-you-use-b9b96576beb7" TargetMode="External"/><Relationship Id="rId102" Type="http://schemas.openxmlformats.org/officeDocument/2006/relationships/hyperlink" Target="https://www.theeduassist.com/blog/how-to-sell-online-courses-that-actually-convert/" TargetMode="External"/><Relationship Id="rId223" Type="http://schemas.openxmlformats.org/officeDocument/2006/relationships/hyperlink" Target="https://www.theeduassist.com/blog/kajabi-email-strategy-how-to-use-broadcasts-and-sequences-effectively/" TargetMode="External"/><Relationship Id="rId101" Type="http://schemas.openxmlformats.org/officeDocument/2006/relationships/hyperlink" Target="https://lnkd.in/p/dMMTGzQh" TargetMode="External"/><Relationship Id="rId222" Type="http://schemas.openxmlformats.org/officeDocument/2006/relationships/hyperlink" Target="https://www.theeduassist.com/blog/kajabi-crm-how-to-manage-leads-and-students-in-one-place/" TargetMode="External"/><Relationship Id="rId100" Type="http://schemas.openxmlformats.org/officeDocument/2006/relationships/hyperlink" Target="https://www.theeduassist.com/blog/ultimate-canva-development-and-design-support-that-sell/" TargetMode="External"/><Relationship Id="rId221" Type="http://schemas.openxmlformats.org/officeDocument/2006/relationships/hyperlink" Target="https://www.theeduassist.com/blog/how-to-convert-legacy-training-content-to-modern-elearning/" TargetMode="External"/><Relationship Id="rId217" Type="http://schemas.openxmlformats.org/officeDocument/2006/relationships/hyperlink" Target="https://medium.com/@rimshasshahid/model-context-protocol-mcp-for-lms-everything-you-need-to-know-4c802fdbc900?sharedUserId=rimshasshahid" TargetMode="External"/><Relationship Id="rId216" Type="http://schemas.openxmlformats.org/officeDocument/2006/relationships/hyperlink" Target="https://www.theeduassist.com/blog/model-context-protocol-mcp-for-lms-everything-you-need-to-know/" TargetMode="External"/><Relationship Id="rId215" Type="http://schemas.openxmlformats.org/officeDocument/2006/relationships/hyperlink" Target="https://www.theeduassist.com/blog/increase-online-course-traffic-with-the-best-kajabi-seo-services" TargetMode="External"/><Relationship Id="rId214" Type="http://schemas.openxmlformats.org/officeDocument/2006/relationships/hyperlink" Target="https://www.theeduassist.com/blog/is-a-skool-community-actually-worth-creating-in-2026/" TargetMode="External"/><Relationship Id="rId219" Type="http://schemas.openxmlformats.org/officeDocument/2006/relationships/hyperlink" Target="https://medium.com/@rimshasshahid/wcag-2-2-level-aa-a-practical-guide-to-web-accessibility-in-2026-efba250e7a07" TargetMode="External"/><Relationship Id="rId218" Type="http://schemas.openxmlformats.org/officeDocument/2006/relationships/hyperlink" Target="https://www.theeduassist.com/blog/wcag-2-2-level-aa-web-accessibility-guide/" TargetMode="External"/><Relationship Id="rId213" Type="http://schemas.openxmlformats.org/officeDocument/2006/relationships/hyperlink" Target="https://www.theeduassist.com/blog/xapi-learning-record-store-lrs-everything-you-need-to-know-in-2026/" TargetMode="External"/><Relationship Id="rId212" Type="http://schemas.openxmlformats.org/officeDocument/2006/relationships/hyperlink" Target="https://www.theeduassist.com/blog/kajabi-keyword-research-for-higher-rankings/" TargetMode="External"/><Relationship Id="rId211" Type="http://schemas.openxmlformats.org/officeDocument/2006/relationships/hyperlink" Target="https://www.theeduassist.com/blog/self-help-elearning-course-victoria-coaches-2026/" TargetMode="External"/><Relationship Id="rId210" Type="http://schemas.openxmlformats.org/officeDocument/2006/relationships/hyperlink" Target="https://www.linkedin.com/feed/update/urn:li:activity:7507831129912213504" TargetMode="External"/><Relationship Id="rId129" Type="http://schemas.openxmlformats.org/officeDocument/2006/relationships/hyperlink" Target="https://www.theeduassist.com/blog/how-to-create-engaging-video-seminars-on-spotlightr-step-by-step-guide/" TargetMode="External"/><Relationship Id="rId128" Type="http://schemas.openxmlformats.org/officeDocument/2006/relationships/hyperlink" Target="https://lnkd.in/p/dyzwTGj6" TargetMode="External"/><Relationship Id="rId127" Type="http://schemas.openxmlformats.org/officeDocument/2006/relationships/hyperlink" Target="https://www.theeduassist.com/blog/launch-6-week-online-course-on-new-lms-in-tasmania/" TargetMode="External"/><Relationship Id="rId126" Type="http://schemas.openxmlformats.org/officeDocument/2006/relationships/hyperlink" Target="https://lnkd.in/p/dbaNJD_z" TargetMode="External"/><Relationship Id="rId121" Type="http://schemas.openxmlformats.org/officeDocument/2006/relationships/hyperlink" Target="https://lnkd.in/p/dsMH__na" TargetMode="External"/><Relationship Id="rId120" Type="http://schemas.openxmlformats.org/officeDocument/2006/relationships/hyperlink" Target="https://www.theeduassist.com/blog/ultimate-guide-to-creating-an-ai-powered-roulette-blackjack-course/" TargetMode="External"/><Relationship Id="rId125" Type="http://schemas.openxmlformats.org/officeDocument/2006/relationships/hyperlink" Target="https://www.theeduassist.com/blog/powerful-executive-assistant-training-review-that-actually-improves-results/" TargetMode="External"/><Relationship Id="rId124" Type="http://schemas.openxmlformats.org/officeDocument/2006/relationships/hyperlink" Target="https://lnkd.in/p/dYvFCNUh" TargetMode="External"/><Relationship Id="rId123" Type="http://schemas.openxmlformats.org/officeDocument/2006/relationships/hyperlink" Target="https://www.theeduassist.com/blog/6-critical-reasons-leadership-training-failshow-to-fix-them-fast/" TargetMode="External"/><Relationship Id="rId122" Type="http://schemas.openxmlformats.org/officeDocument/2006/relationships/hyperlink" Target="https://www.theeduassist.com/blog/create-leadership-training-program-in-florida-kajabi-2026/" TargetMode="External"/><Relationship Id="rId95" Type="http://schemas.openxmlformats.org/officeDocument/2006/relationships/hyperlink" Target="https://lnkd.in/p/d7ASzVZ7" TargetMode="External"/><Relationship Id="rId94" Type="http://schemas.openxmlformats.org/officeDocument/2006/relationships/hyperlink" Target="https://www.theeduassist.com/blog/want-strong-case-management-traininguse-this-design-for-usaustralia/" TargetMode="External"/><Relationship Id="rId97" Type="http://schemas.openxmlformats.org/officeDocument/2006/relationships/hyperlink" Target="https://lnkd.in/p/dwEyBVDz" TargetMode="External"/><Relationship Id="rId96" Type="http://schemas.openxmlformats.org/officeDocument/2006/relationships/hyperlink" Target="https://www.theeduassist.com/blog/build-a-thrilling-leadership-training-system-that-actually-delighted/" TargetMode="External"/><Relationship Id="rId99" Type="http://schemas.openxmlformats.org/officeDocument/2006/relationships/hyperlink" Target="https://lnkd.in/p/dYbPBhFj" TargetMode="External"/><Relationship Id="rId98" Type="http://schemas.openxmlformats.org/officeDocument/2006/relationships/hyperlink" Target="https://www.theeduassist.com/blog/how-to-win-at-digital-product-creation-in-2026/" TargetMode="External"/><Relationship Id="rId91" Type="http://schemas.openxmlformats.org/officeDocument/2006/relationships/hyperlink" Target="https://www.theeduassist.com/blog/thinkific-course-creation-and-lms-management-how-to-create-online-courses-2026/" TargetMode="External"/><Relationship Id="rId90" Type="http://schemas.openxmlformats.org/officeDocument/2006/relationships/hyperlink" Target="https://lnkd.in/p/dSMRiyuc" TargetMode="External"/><Relationship Id="rId93" Type="http://schemas.openxmlformats.org/officeDocument/2006/relationships/hyperlink" Target="https://www.theeduassist.com/blog/continuing-education-creation-how-todevelop-effective-programs-for-professionals-2026/" TargetMode="External"/><Relationship Id="rId92" Type="http://schemas.openxmlformats.org/officeDocument/2006/relationships/hyperlink" Target="https://www.theeduassist.com/blog/instructional-design-in-action-practical-solutions-for-learner-problems/" TargetMode="External"/><Relationship Id="rId118" Type="http://schemas.openxmlformats.org/officeDocument/2006/relationships/hyperlink" Target="https://www.theeduassist.com/blog/how-to-turn-pdfs-into-high-converting-courses-that-actually-sell/" TargetMode="External"/><Relationship Id="rId117" Type="http://schemas.openxmlformats.org/officeDocument/2006/relationships/hyperlink" Target="https://lnkd.in/p/drgTNJq4" TargetMode="External"/><Relationship Id="rId116" Type="http://schemas.openxmlformats.org/officeDocument/2006/relationships/hyperlink" Target="https://www.theeduassist.com/blog/stop-ineffective-training-how-to-build-uplifting-elearning-modules/" TargetMode="External"/><Relationship Id="rId115" Type="http://schemas.openxmlformats.org/officeDocument/2006/relationships/hyperlink" Target="https://lnkd.in/p/dHePQ25F" TargetMode="External"/><Relationship Id="rId119" Type="http://schemas.openxmlformats.org/officeDocument/2006/relationships/hyperlink" Target="https://lnkd.in/p/dezqvqsM" TargetMode="External"/><Relationship Id="rId110" Type="http://schemas.openxmlformats.org/officeDocument/2006/relationships/hyperlink" Target="https://www.theeduassist.com/blog/complete-guide-to-saas-curriculum-development-and-training-best-practices/" TargetMode="External"/><Relationship Id="rId114" Type="http://schemas.openxmlformats.org/officeDocument/2006/relationships/hyperlink" Target="https://www.theeduassist.com/blog/design-an-ai-for-everyone-course/" TargetMode="External"/><Relationship Id="rId113" Type="http://schemas.openxmlformats.org/officeDocument/2006/relationships/hyperlink" Target="https://lnkd.in/p/dUnY36_h" TargetMode="External"/><Relationship Id="rId112" Type="http://schemas.openxmlformats.org/officeDocument/2006/relationships/hyperlink" Target="https://www.theeduassist.com/blog/how-to-transform-passive-lessons-into-interactive-learndash-courses/" TargetMode="External"/><Relationship Id="rId111" Type="http://schemas.openxmlformats.org/officeDocument/2006/relationships/hyperlink" Target="https://www.theeduassist.com/blog/time-management-and-life-skills-students-can-master-2026/" TargetMode="External"/><Relationship Id="rId206" Type="http://schemas.openxmlformats.org/officeDocument/2006/relationships/hyperlink" Target="https://www.theeduassist.com/blog/kajabi-video-hosting-vs-external-video-hosting/" TargetMode="External"/><Relationship Id="rId205" Type="http://schemas.openxmlformats.org/officeDocument/2006/relationships/hyperlink" Target="https://medium.com/@rimshasshahid/kajabi-account-setup-guide-for-beginners-in-2026-faa9c03a50d1" TargetMode="External"/><Relationship Id="rId204" Type="http://schemas.openxmlformats.org/officeDocument/2006/relationships/hyperlink" Target="https://www.theeduassist.com/blog/kajabi-account-setup-guide/" TargetMode="External"/><Relationship Id="rId203" Type="http://schemas.openxmlformats.org/officeDocument/2006/relationships/hyperlink" Target="https://medium.com/@rimshasshahid/how-to-use-teachable-step-by-step-guide-for-beginners-0aae98fd3132" TargetMode="External"/><Relationship Id="rId209" Type="http://schemas.openxmlformats.org/officeDocument/2006/relationships/hyperlink" Target="https://www.theeduassist.com/blog/ada-and-wcag-compliance-for-elearning-a-simple-self-audit-checklist/" TargetMode="External"/><Relationship Id="rId208" Type="http://schemas.openxmlformats.org/officeDocument/2006/relationships/hyperlink" Target="https://medium.com/@hafsazahoor144/kajabi-video-hosting-quality-storage-and-performance-explained-21d5a0cf3e8e?sharedUserId=hafsazahoor144" TargetMode="External"/><Relationship Id="rId207" Type="http://schemas.openxmlformats.org/officeDocument/2006/relationships/hyperlink" Target="https://www.linkedin.com/feed/update/urn:li:activity:7507287441804869632" TargetMode="External"/><Relationship Id="rId202" Type="http://schemas.openxmlformats.org/officeDocument/2006/relationships/hyperlink" Target="https://www.theeduassist.com/blog/how-to-use-teachable/" TargetMode="External"/><Relationship Id="rId201" Type="http://schemas.openxmlformats.org/officeDocument/2006/relationships/hyperlink" Target="https://www.linkedin.com/feed/update/urn:li:activity:7507831292743364608" TargetMode="External"/><Relationship Id="rId200" Type="http://schemas.openxmlformats.org/officeDocument/2006/relationships/hyperlink" Target="https://www.theeduassist.com/blog/choosing-between-an-lxp-and-lms-everything-you-need-to-know/"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theeduassist.com/blog/kajabi-drip-course-setup/"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theeduassist.com/blog/kajabi-webinar-funnel/" TargetMode="External"/><Relationship Id="rId2" Type="http://schemas.openxmlformats.org/officeDocument/2006/relationships/hyperlink" Target="https://theeduassist.com/blog/kajabi-email-marketing-funnels/" TargetMode="External"/><Relationship Id="rId3" Type="http://schemas.openxmlformats.org/officeDocument/2006/relationships/hyperlink" Target="https://www.theeduassist.com/blog/kajabi-virtual-assistant/" TargetMode="External"/><Relationship Id="rId4" Type="http://schemas.openxmlformats.org/officeDocument/2006/relationships/hyperlink" Target="https://www.theeduassist.com/blog/kajabi-technical-support/"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hashnode.com/" TargetMode="External"/><Relationship Id="rId22" Type="http://schemas.openxmlformats.org/officeDocument/2006/relationships/hyperlink" Target="http://vehicleservicepros.com/" TargetMode="External"/><Relationship Id="rId21" Type="http://schemas.openxmlformats.org/officeDocument/2006/relationships/hyperlink" Target="http://universityxp.com/" TargetMode="External"/><Relationship Id="rId24" Type="http://schemas.openxmlformats.org/officeDocument/2006/relationships/hyperlink" Target="http://edtech.com/" TargetMode="External"/><Relationship Id="rId23" Type="http://schemas.openxmlformats.org/officeDocument/2006/relationships/hyperlink" Target="http://accountancydaily.co/" TargetMode="External"/><Relationship Id="rId25" Type="http://schemas.openxmlformats.org/officeDocument/2006/relationships/drawing" Target="../drawings/drawing4.xml"/><Relationship Id="rId11" Type="http://schemas.openxmlformats.org/officeDocument/2006/relationships/hyperlink" Target="http://wikibooks.org/" TargetMode="External"/><Relationship Id="rId10" Type="http://schemas.openxmlformats.org/officeDocument/2006/relationships/hyperlink" Target="http://crunchbase.com/" TargetMode="External"/><Relationship Id="rId13" Type="http://schemas.openxmlformats.org/officeDocument/2006/relationships/hyperlink" Target="http://iaea.org/" TargetMode="External"/><Relationship Id="rId12" Type="http://schemas.openxmlformats.org/officeDocument/2006/relationships/hyperlink" Target="http://steemit.com/" TargetMode="External"/><Relationship Id="rId15" Type="http://schemas.openxmlformats.org/officeDocument/2006/relationships/hyperlink" Target="http://raindrop.io/" TargetMode="External"/><Relationship Id="rId14" Type="http://schemas.openxmlformats.org/officeDocument/2006/relationships/hyperlink" Target="http://scoop.it/" TargetMode="External"/><Relationship Id="rId17" Type="http://schemas.openxmlformats.org/officeDocument/2006/relationships/hyperlink" Target="http://prlog.org/" TargetMode="External"/><Relationship Id="rId16" Type="http://schemas.openxmlformats.org/officeDocument/2006/relationships/hyperlink" Target="http://remotehub.com/" TargetMode="External"/><Relationship Id="rId19" Type="http://schemas.openxmlformats.org/officeDocument/2006/relationships/hyperlink" Target="http://enigma.com/" TargetMode="External"/><Relationship Id="rId18" Type="http://schemas.openxmlformats.org/officeDocument/2006/relationships/hyperlink" Target="http://cpbj.com/" TargetMode="External"/><Relationship Id="rId1" Type="http://schemas.openxmlformats.org/officeDocument/2006/relationships/hyperlink" Target="http://investing.com/" TargetMode="External"/><Relationship Id="rId2" Type="http://schemas.openxmlformats.org/officeDocument/2006/relationships/hyperlink" Target="https://medium.com/" TargetMode="External"/><Relationship Id="rId3" Type="http://schemas.openxmlformats.org/officeDocument/2006/relationships/hyperlink" Target="https://www.slideshare.net/login" TargetMode="External"/><Relationship Id="rId4" Type="http://schemas.openxmlformats.org/officeDocument/2006/relationships/hyperlink" Target="http://substack.com/" TargetMode="External"/><Relationship Id="rId9" Type="http://schemas.openxmlformats.org/officeDocument/2006/relationships/hyperlink" Target="http://pixnet.net/" TargetMode="External"/><Relationship Id="rId5" Type="http://schemas.openxmlformats.org/officeDocument/2006/relationships/hyperlink" Target="http://business-standard.com" TargetMode="External"/><Relationship Id="rId6" Type="http://schemas.openxmlformats.org/officeDocument/2006/relationships/hyperlink" Target="http://behance.net/" TargetMode="External"/><Relationship Id="rId7" Type="http://schemas.openxmlformats.org/officeDocument/2006/relationships/hyperlink" Target="http://atlassian.com/" TargetMode="External"/><Relationship Id="rId8" Type="http://schemas.openxmlformats.org/officeDocument/2006/relationships/hyperlink" Target="http://bbb.or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joyoptions.org/joy-e-learning-courses/"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community.udemy.com/"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25"/>
    <col customWidth="1" min="2" max="2" width="42.0"/>
    <col customWidth="1" min="3" max="3" width="11.0"/>
    <col customWidth="1" min="4" max="8" width="12.0"/>
    <col customWidth="1" min="9" max="9" width="34.5"/>
    <col customWidth="1" min="10" max="10" width="43.38"/>
    <col customWidth="1" min="11" max="11" width="14.0"/>
    <col customWidth="1" min="12" max="21" width="28.0"/>
    <col customWidth="1" min="22" max="29" width="18.0"/>
    <col customWidth="1" min="30" max="31" width="14.0"/>
    <col customWidth="1" min="32" max="32" width="12.0"/>
    <col customWidth="1" min="33" max="33" width="34.0"/>
    <col customWidth="1" min="34" max="35" width="18.0"/>
    <col customWidth="1" min="36" max="36" width="34.0"/>
    <col customWidth="1" min="37" max="37" width="28.0"/>
    <col customWidth="1" min="38" max="40" width="13.0"/>
    <col customWidth="1" min="41" max="41" width="30.0"/>
    <col customWidth="1" min="42" max="42" width="15.0"/>
  </cols>
  <sheetData>
    <row r="1" ht="33.75" customHeight="1">
      <c r="A1" s="2" t="s">
        <v>0</v>
      </c>
      <c r="B1" s="4" t="s">
        <v>2</v>
      </c>
      <c r="C1" s="4" t="s">
        <v>3</v>
      </c>
      <c r="D1" s="4" t="s">
        <v>5</v>
      </c>
      <c r="E1" s="4" t="s">
        <v>6</v>
      </c>
      <c r="F1" s="4" t="s">
        <v>7</v>
      </c>
      <c r="G1" s="4" t="s">
        <v>8</v>
      </c>
      <c r="H1" s="4" t="s">
        <v>9</v>
      </c>
      <c r="I1" s="4" t="s">
        <v>10</v>
      </c>
      <c r="J1" s="8" t="s">
        <v>12</v>
      </c>
      <c r="K1" s="4" t="s">
        <v>13</v>
      </c>
      <c r="L1" s="4" t="s">
        <v>14</v>
      </c>
      <c r="M1" s="4" t="s">
        <v>16</v>
      </c>
      <c r="N1" s="4" t="s">
        <v>17</v>
      </c>
      <c r="O1" s="4" t="s">
        <v>7</v>
      </c>
      <c r="P1" s="4" t="s">
        <v>18</v>
      </c>
      <c r="Q1" s="4" t="s">
        <v>19</v>
      </c>
      <c r="R1" s="4" t="s">
        <v>20</v>
      </c>
      <c r="S1" s="4" t="s">
        <v>21</v>
      </c>
      <c r="T1" s="4" t="s">
        <v>23</v>
      </c>
      <c r="U1" s="4" t="s">
        <v>25</v>
      </c>
      <c r="V1" s="4"/>
      <c r="W1" s="4"/>
      <c r="X1" s="4"/>
      <c r="Y1" s="4"/>
      <c r="Z1" s="4" t="s">
        <v>27</v>
      </c>
      <c r="AA1" s="4"/>
      <c r="AB1" s="4"/>
      <c r="AC1" s="14" t="s">
        <v>30</v>
      </c>
      <c r="AD1" s="14" t="s">
        <v>32</v>
      </c>
      <c r="AE1" s="14" t="s">
        <v>33</v>
      </c>
      <c r="AF1" s="14" t="s">
        <v>34</v>
      </c>
      <c r="AG1" s="14" t="s">
        <v>35</v>
      </c>
      <c r="AH1" s="14" t="s">
        <v>36</v>
      </c>
      <c r="AI1" s="14" t="s">
        <v>37</v>
      </c>
      <c r="AJ1" s="14" t="s">
        <v>39</v>
      </c>
      <c r="AK1" s="14" t="s">
        <v>41</v>
      </c>
      <c r="AL1" s="14" t="s">
        <v>44</v>
      </c>
      <c r="AM1" s="14" t="s">
        <v>47</v>
      </c>
      <c r="AN1" s="14" t="s">
        <v>49</v>
      </c>
      <c r="AO1" s="23" t="s">
        <v>52</v>
      </c>
      <c r="AP1" s="29" t="str">
        <f>HYPERLINK("#'Guide'!A1","Open Guide")</f>
        <v>Open Guide</v>
      </c>
    </row>
    <row r="2" ht="23.25" customHeight="1">
      <c r="A2" s="34">
        <v>46023.0</v>
      </c>
      <c r="B2" s="37" t="s">
        <v>72</v>
      </c>
      <c r="C2" s="47" t="s">
        <v>77</v>
      </c>
      <c r="D2" s="58" t="s">
        <v>87</v>
      </c>
      <c r="E2" s="58"/>
      <c r="F2" s="58"/>
      <c r="G2" s="58"/>
      <c r="H2" s="58" t="s">
        <v>87</v>
      </c>
      <c r="I2" s="58"/>
      <c r="J2" s="71" t="s">
        <v>103</v>
      </c>
      <c r="K2" s="74"/>
      <c r="L2" s="58"/>
      <c r="M2" s="58"/>
      <c r="N2" s="58"/>
      <c r="O2" s="58"/>
      <c r="P2" s="58"/>
      <c r="Q2" s="58"/>
      <c r="R2" s="58"/>
      <c r="S2" s="58"/>
      <c r="T2" s="58"/>
      <c r="U2" s="58"/>
      <c r="V2" s="58"/>
      <c r="W2" s="58"/>
      <c r="X2" s="58"/>
      <c r="Y2" s="58"/>
      <c r="Z2" s="80" t="s">
        <v>114</v>
      </c>
      <c r="AA2" s="58"/>
      <c r="AB2" s="58"/>
      <c r="AC2" s="93" t="str">
        <f t="shared" ref="AC2:AC322" si="1">IF($B2="","",IF(AND($AB2="Done",$H2="Yes"),"Published",IF($AB2="Done","Ready to Publish","In Progress")))</f>
        <v>In Progress</v>
      </c>
      <c r="AD2" s="93"/>
      <c r="AE2" s="93"/>
      <c r="AF2" s="99"/>
      <c r="AG2" s="93"/>
      <c r="AH2" s="93"/>
      <c r="AI2" s="93"/>
      <c r="AJ2" s="93"/>
      <c r="AK2" s="93" t="str">
        <f>IF($B2="","",IF($AC2&lt;&gt;"Done","Complete content audit",IF($H2&lt;&gt;"Yes","Publish on website",IF($AH2="Yes","Log and assign team support",IF($AI2="Yes","Share in a relevant community","Complete")))))</f>
        <v>Complete content audit</v>
      </c>
      <c r="AL2" s="93" t="str">
        <f t="shared" ref="AL2:AL322" si="2">IF(OR($B2="",$AF2=""),"",INT($AF2-TODAY()))</f>
        <v/>
      </c>
      <c r="AM2" s="93" t="str">
        <f t="shared" ref="AM2:AM322" si="3">IF($B2="","",IF($AC2="Published","Complete",IF($AL2="","No Deadline",IF($AL2&lt;0,"Overdue",IF($AL2&lt;=2,"Due Soon","On Track")))))</f>
        <v>No Deadline</v>
      </c>
      <c r="AN2" s="99"/>
      <c r="AO2" s="93"/>
    </row>
    <row r="3" ht="16.5" customHeight="1">
      <c r="A3" s="34">
        <v>46024.0</v>
      </c>
      <c r="B3" s="74" t="s">
        <v>260</v>
      </c>
      <c r="C3" s="47" t="s">
        <v>77</v>
      </c>
      <c r="D3" s="58" t="s">
        <v>87</v>
      </c>
      <c r="E3" s="58"/>
      <c r="F3" s="58"/>
      <c r="G3" s="58"/>
      <c r="H3" s="58" t="s">
        <v>87</v>
      </c>
      <c r="I3" s="58"/>
      <c r="J3" s="71" t="s">
        <v>269</v>
      </c>
      <c r="K3" s="74"/>
      <c r="L3" s="58"/>
      <c r="M3" s="58"/>
      <c r="N3" s="58"/>
      <c r="O3" s="58"/>
      <c r="P3" s="58"/>
      <c r="Q3" s="58"/>
      <c r="R3" s="58"/>
      <c r="S3" s="58"/>
      <c r="T3" s="58"/>
      <c r="U3" s="58"/>
      <c r="V3" s="58"/>
      <c r="W3" s="58"/>
      <c r="X3" s="58"/>
      <c r="Y3" s="58"/>
      <c r="Z3" s="80" t="s">
        <v>275</v>
      </c>
      <c r="AA3" s="58"/>
      <c r="AB3" s="58"/>
      <c r="AC3" s="93" t="str">
        <f t="shared" si="1"/>
        <v>In Progress</v>
      </c>
      <c r="AD3" s="93"/>
      <c r="AE3" s="93"/>
      <c r="AF3" s="99"/>
      <c r="AG3" s="93"/>
      <c r="AH3" s="93"/>
      <c r="AI3" s="93"/>
      <c r="AJ3" s="93"/>
      <c r="AK3" s="93" t="str">
        <f t="shared" ref="AK3:AK322" si="4">IF($B3="","",IF(#REF!&lt;&gt;"Done","Complete content audit",IF($H3&lt;&gt;"Yes","Publish on website",IF($AH3="Yes","Log and assign team support",IF($AI3="Yes","Share in a relevant community","Complete")))))</f>
        <v>#REF!</v>
      </c>
      <c r="AL3" s="93" t="str">
        <f t="shared" si="2"/>
        <v/>
      </c>
      <c r="AM3" s="93" t="str">
        <f t="shared" si="3"/>
        <v>No Deadline</v>
      </c>
      <c r="AN3" s="99"/>
      <c r="AO3" s="93"/>
    </row>
    <row r="4" ht="16.5" customHeight="1">
      <c r="A4" s="34">
        <v>46024.0</v>
      </c>
      <c r="B4" s="37" t="s">
        <v>303</v>
      </c>
      <c r="C4" s="47" t="s">
        <v>77</v>
      </c>
      <c r="D4" s="58" t="s">
        <v>87</v>
      </c>
      <c r="E4" s="58"/>
      <c r="F4" s="58"/>
      <c r="G4" s="58"/>
      <c r="H4" s="58" t="s">
        <v>87</v>
      </c>
      <c r="I4" s="58"/>
      <c r="J4" s="71" t="s">
        <v>307</v>
      </c>
      <c r="K4" s="74"/>
      <c r="L4" s="58"/>
      <c r="M4" s="58"/>
      <c r="N4" s="58"/>
      <c r="O4" s="58"/>
      <c r="P4" s="58"/>
      <c r="Q4" s="58"/>
      <c r="R4" s="58"/>
      <c r="S4" s="58"/>
      <c r="T4" s="58"/>
      <c r="U4" s="58"/>
      <c r="V4" s="58"/>
      <c r="W4" s="58"/>
      <c r="X4" s="58"/>
      <c r="Y4" s="58"/>
      <c r="Z4" s="80"/>
      <c r="AA4" s="58"/>
      <c r="AB4" s="58"/>
      <c r="AC4" s="93" t="str">
        <f t="shared" si="1"/>
        <v>In Progress</v>
      </c>
      <c r="AD4" s="93"/>
      <c r="AE4" s="93"/>
      <c r="AF4" s="99"/>
      <c r="AG4" s="93"/>
      <c r="AH4" s="93"/>
      <c r="AI4" s="93"/>
      <c r="AJ4" s="93"/>
      <c r="AK4" s="93" t="str">
        <f t="shared" si="4"/>
        <v>#REF!</v>
      </c>
      <c r="AL4" s="93" t="str">
        <f t="shared" si="2"/>
        <v/>
      </c>
      <c r="AM4" s="93" t="str">
        <f t="shared" si="3"/>
        <v>No Deadline</v>
      </c>
      <c r="AN4" s="99"/>
      <c r="AO4" s="93"/>
    </row>
    <row r="5" ht="16.5" customHeight="1">
      <c r="A5" s="34">
        <v>46025.0</v>
      </c>
      <c r="B5" s="74" t="s">
        <v>315</v>
      </c>
      <c r="C5" s="47" t="s">
        <v>77</v>
      </c>
      <c r="D5" s="58" t="s">
        <v>87</v>
      </c>
      <c r="E5" s="58"/>
      <c r="F5" s="58"/>
      <c r="G5" s="58"/>
      <c r="H5" s="58" t="s">
        <v>87</v>
      </c>
      <c r="I5" s="58"/>
      <c r="J5" s="71" t="s">
        <v>320</v>
      </c>
      <c r="K5" s="74"/>
      <c r="L5" s="58"/>
      <c r="M5" s="58"/>
      <c r="N5" s="58"/>
      <c r="O5" s="58"/>
      <c r="P5" s="58"/>
      <c r="Q5" s="58"/>
      <c r="R5" s="58"/>
      <c r="S5" s="58"/>
      <c r="T5" s="58"/>
      <c r="U5" s="58"/>
      <c r="V5" s="58"/>
      <c r="W5" s="58"/>
      <c r="X5" s="58"/>
      <c r="Y5" s="58"/>
      <c r="Z5" s="124" t="s">
        <v>326</v>
      </c>
      <c r="AA5" s="58"/>
      <c r="AB5" s="58"/>
      <c r="AC5" s="93" t="str">
        <f t="shared" si="1"/>
        <v>In Progress</v>
      </c>
      <c r="AD5" s="93"/>
      <c r="AE5" s="93"/>
      <c r="AF5" s="99"/>
      <c r="AG5" s="93"/>
      <c r="AH5" s="93"/>
      <c r="AI5" s="93"/>
      <c r="AJ5" s="93"/>
      <c r="AK5" s="93" t="str">
        <f t="shared" si="4"/>
        <v>#REF!</v>
      </c>
      <c r="AL5" s="93" t="str">
        <f t="shared" si="2"/>
        <v/>
      </c>
      <c r="AM5" s="93" t="str">
        <f t="shared" si="3"/>
        <v>No Deadline</v>
      </c>
      <c r="AN5" s="99"/>
      <c r="AO5" s="93"/>
    </row>
    <row r="6" ht="16.5" customHeight="1">
      <c r="A6" s="34">
        <v>46025.0</v>
      </c>
      <c r="B6" s="74" t="s">
        <v>341</v>
      </c>
      <c r="C6" s="47" t="s">
        <v>77</v>
      </c>
      <c r="D6" s="58" t="s">
        <v>87</v>
      </c>
      <c r="E6" s="58"/>
      <c r="F6" s="58"/>
      <c r="G6" s="58"/>
      <c r="H6" s="58" t="s">
        <v>87</v>
      </c>
      <c r="I6" s="58"/>
      <c r="J6" s="71" t="s">
        <v>348</v>
      </c>
      <c r="K6" s="74"/>
      <c r="L6" s="71" t="s">
        <v>350</v>
      </c>
      <c r="M6" s="71" t="s">
        <v>355</v>
      </c>
      <c r="N6" s="58"/>
      <c r="O6" s="58"/>
      <c r="P6" s="58"/>
      <c r="Q6" s="58"/>
      <c r="R6" s="58"/>
      <c r="S6" s="58"/>
      <c r="T6" s="58"/>
      <c r="U6" s="58"/>
      <c r="V6" s="58"/>
      <c r="W6" s="58"/>
      <c r="X6" s="58"/>
      <c r="Y6" s="58"/>
      <c r="Z6" s="80" t="s">
        <v>326</v>
      </c>
      <c r="AA6" s="58"/>
      <c r="AB6" s="58"/>
      <c r="AC6" s="93" t="str">
        <f t="shared" si="1"/>
        <v>In Progress</v>
      </c>
      <c r="AD6" s="93"/>
      <c r="AE6" s="93"/>
      <c r="AF6" s="99"/>
      <c r="AG6" s="93"/>
      <c r="AH6" s="93"/>
      <c r="AI6" s="93"/>
      <c r="AJ6" s="93"/>
      <c r="AK6" s="93" t="str">
        <f t="shared" si="4"/>
        <v>#REF!</v>
      </c>
      <c r="AL6" s="93" t="str">
        <f t="shared" si="2"/>
        <v/>
      </c>
      <c r="AM6" s="93" t="str">
        <f t="shared" si="3"/>
        <v>No Deadline</v>
      </c>
      <c r="AN6" s="99"/>
      <c r="AO6" s="93"/>
    </row>
    <row r="7" ht="16.5" customHeight="1">
      <c r="A7" s="34">
        <v>46028.0</v>
      </c>
      <c r="B7" s="37" t="s">
        <v>364</v>
      </c>
      <c r="C7" s="47" t="s">
        <v>77</v>
      </c>
      <c r="D7" s="58" t="s">
        <v>87</v>
      </c>
      <c r="E7" s="58"/>
      <c r="F7" s="58"/>
      <c r="G7" s="58"/>
      <c r="H7" s="58" t="s">
        <v>87</v>
      </c>
      <c r="I7" s="58"/>
      <c r="J7" s="71" t="s">
        <v>377</v>
      </c>
      <c r="K7" s="74"/>
      <c r="L7" s="58"/>
      <c r="M7" s="71" t="s">
        <v>380</v>
      </c>
      <c r="N7" s="58"/>
      <c r="O7" s="58"/>
      <c r="P7" s="58"/>
      <c r="Q7" s="58"/>
      <c r="R7" s="58"/>
      <c r="S7" s="58"/>
      <c r="T7" s="58"/>
      <c r="U7" s="58"/>
      <c r="V7" s="58"/>
      <c r="W7" s="58"/>
      <c r="X7" s="58"/>
      <c r="Y7" s="58"/>
      <c r="Z7" s="80" t="s">
        <v>326</v>
      </c>
      <c r="AA7" s="58"/>
      <c r="AB7" s="58"/>
      <c r="AC7" s="93" t="str">
        <f t="shared" si="1"/>
        <v>In Progress</v>
      </c>
      <c r="AD7" s="93"/>
      <c r="AE7" s="93"/>
      <c r="AF7" s="99"/>
      <c r="AG7" s="93"/>
      <c r="AH7" s="93"/>
      <c r="AI7" s="93"/>
      <c r="AJ7" s="93"/>
      <c r="AK7" s="93" t="str">
        <f t="shared" si="4"/>
        <v>#REF!</v>
      </c>
      <c r="AL7" s="93" t="str">
        <f t="shared" si="2"/>
        <v/>
      </c>
      <c r="AM7" s="93" t="str">
        <f t="shared" si="3"/>
        <v>No Deadline</v>
      </c>
      <c r="AN7" s="99"/>
      <c r="AO7" s="93"/>
    </row>
    <row r="8" ht="16.5" customHeight="1">
      <c r="A8" s="34">
        <v>46029.0</v>
      </c>
      <c r="B8" s="37" t="s">
        <v>401</v>
      </c>
      <c r="C8" s="47" t="s">
        <v>77</v>
      </c>
      <c r="D8" s="58" t="s">
        <v>87</v>
      </c>
      <c r="E8" s="58"/>
      <c r="F8" s="58"/>
      <c r="G8" s="58"/>
      <c r="H8" s="58" t="s">
        <v>87</v>
      </c>
      <c r="I8" s="58"/>
      <c r="J8" s="71" t="s">
        <v>404</v>
      </c>
      <c r="K8" s="74"/>
      <c r="L8" s="71" t="s">
        <v>406</v>
      </c>
      <c r="M8" s="58"/>
      <c r="N8" s="58"/>
      <c r="O8" s="58"/>
      <c r="P8" s="58"/>
      <c r="Q8" s="58"/>
      <c r="R8" s="58"/>
      <c r="S8" s="58"/>
      <c r="T8" s="58"/>
      <c r="U8" s="58"/>
      <c r="V8" s="58"/>
      <c r="W8" s="58"/>
      <c r="X8" s="58"/>
      <c r="Y8" s="58"/>
      <c r="Z8" s="80" t="s">
        <v>114</v>
      </c>
      <c r="AA8" s="58"/>
      <c r="AB8" s="58"/>
      <c r="AC8" s="93" t="str">
        <f t="shared" si="1"/>
        <v>In Progress</v>
      </c>
      <c r="AD8" s="93"/>
      <c r="AE8" s="93"/>
      <c r="AF8" s="99"/>
      <c r="AG8" s="93"/>
      <c r="AH8" s="93"/>
      <c r="AI8" s="93"/>
      <c r="AJ8" s="93"/>
      <c r="AK8" s="93" t="str">
        <f t="shared" si="4"/>
        <v>#REF!</v>
      </c>
      <c r="AL8" s="93" t="str">
        <f t="shared" si="2"/>
        <v/>
      </c>
      <c r="AM8" s="93" t="str">
        <f t="shared" si="3"/>
        <v>No Deadline</v>
      </c>
      <c r="AN8" s="99"/>
      <c r="AO8" s="93"/>
    </row>
    <row r="9" ht="16.5" customHeight="1">
      <c r="A9" s="34">
        <v>46029.0</v>
      </c>
      <c r="B9" s="37" t="s">
        <v>412</v>
      </c>
      <c r="C9" s="47" t="s">
        <v>77</v>
      </c>
      <c r="D9" s="58" t="s">
        <v>87</v>
      </c>
      <c r="E9" s="58"/>
      <c r="F9" s="58"/>
      <c r="G9" s="58"/>
      <c r="H9" s="58" t="s">
        <v>87</v>
      </c>
      <c r="I9" s="58"/>
      <c r="J9" s="71" t="s">
        <v>418</v>
      </c>
      <c r="K9" s="74"/>
      <c r="L9" s="58"/>
      <c r="M9" s="58"/>
      <c r="N9" s="58"/>
      <c r="O9" s="58"/>
      <c r="P9" s="58"/>
      <c r="Q9" s="58"/>
      <c r="R9" s="58"/>
      <c r="S9" s="58"/>
      <c r="T9" s="58"/>
      <c r="U9" s="58"/>
      <c r="V9" s="58"/>
      <c r="W9" s="58"/>
      <c r="X9" s="58"/>
      <c r="Y9" s="58"/>
      <c r="Z9" s="58" t="s">
        <v>326</v>
      </c>
      <c r="AA9" s="58"/>
      <c r="AB9" s="58"/>
      <c r="AC9" s="93" t="str">
        <f t="shared" si="1"/>
        <v>In Progress</v>
      </c>
      <c r="AD9" s="93"/>
      <c r="AE9" s="93"/>
      <c r="AF9" s="99"/>
      <c r="AG9" s="93"/>
      <c r="AH9" s="93"/>
      <c r="AI9" s="93"/>
      <c r="AJ9" s="93"/>
      <c r="AK9" s="93" t="str">
        <f t="shared" si="4"/>
        <v>#REF!</v>
      </c>
      <c r="AL9" s="93" t="str">
        <f t="shared" si="2"/>
        <v/>
      </c>
      <c r="AM9" s="93" t="str">
        <f t="shared" si="3"/>
        <v>No Deadline</v>
      </c>
      <c r="AN9" s="99"/>
      <c r="AO9" s="93"/>
    </row>
    <row r="10" ht="16.5" customHeight="1">
      <c r="A10" s="34">
        <v>46030.0</v>
      </c>
      <c r="B10" s="74" t="s">
        <v>430</v>
      </c>
      <c r="C10" s="47" t="s">
        <v>77</v>
      </c>
      <c r="D10" s="58" t="s">
        <v>87</v>
      </c>
      <c r="E10" s="58"/>
      <c r="F10" s="58"/>
      <c r="G10" s="58"/>
      <c r="H10" s="58" t="s">
        <v>87</v>
      </c>
      <c r="I10" s="58"/>
      <c r="J10" s="71" t="s">
        <v>432</v>
      </c>
      <c r="K10" s="74"/>
      <c r="L10" s="58"/>
      <c r="M10" s="58"/>
      <c r="N10" s="58"/>
      <c r="O10" s="58"/>
      <c r="P10" s="58"/>
      <c r="Q10" s="58"/>
      <c r="R10" s="58"/>
      <c r="S10" s="58"/>
      <c r="T10" s="58"/>
      <c r="U10" s="58"/>
      <c r="V10" s="58"/>
      <c r="W10" s="58"/>
      <c r="X10" s="58"/>
      <c r="Y10" s="58"/>
      <c r="Z10" s="58"/>
      <c r="AA10" s="58"/>
      <c r="AB10" s="58"/>
      <c r="AC10" s="93" t="str">
        <f t="shared" si="1"/>
        <v>In Progress</v>
      </c>
      <c r="AD10" s="93"/>
      <c r="AE10" s="93"/>
      <c r="AF10" s="99"/>
      <c r="AG10" s="93"/>
      <c r="AH10" s="93"/>
      <c r="AI10" s="93"/>
      <c r="AJ10" s="93"/>
      <c r="AK10" s="93" t="str">
        <f t="shared" si="4"/>
        <v>#REF!</v>
      </c>
      <c r="AL10" s="93" t="str">
        <f t="shared" si="2"/>
        <v/>
      </c>
      <c r="AM10" s="93" t="str">
        <f t="shared" si="3"/>
        <v>No Deadline</v>
      </c>
      <c r="AN10" s="99"/>
      <c r="AO10" s="93"/>
    </row>
    <row r="11" ht="16.5" customHeight="1">
      <c r="A11" s="34">
        <v>46031.0</v>
      </c>
      <c r="B11" s="74" t="s">
        <v>444</v>
      </c>
      <c r="C11" s="47" t="s">
        <v>77</v>
      </c>
      <c r="D11" s="58" t="s">
        <v>87</v>
      </c>
      <c r="E11" s="58"/>
      <c r="F11" s="58"/>
      <c r="G11" s="58"/>
      <c r="H11" s="58" t="s">
        <v>87</v>
      </c>
      <c r="I11" s="124"/>
      <c r="J11" s="124" t="s">
        <v>446</v>
      </c>
      <c r="K11" s="74"/>
      <c r="L11" s="58"/>
      <c r="M11" s="58"/>
      <c r="N11" s="58"/>
      <c r="O11" s="58"/>
      <c r="P11" s="58"/>
      <c r="Q11" s="58"/>
      <c r="R11" s="58"/>
      <c r="S11" s="58"/>
      <c r="T11" s="58"/>
      <c r="U11" s="58"/>
      <c r="V11" s="58"/>
      <c r="W11" s="58"/>
      <c r="X11" s="58"/>
      <c r="Y11" s="58"/>
      <c r="Z11" s="58"/>
      <c r="AA11" s="58"/>
      <c r="AB11" s="58"/>
      <c r="AC11" s="93" t="str">
        <f t="shared" si="1"/>
        <v>In Progress</v>
      </c>
      <c r="AD11" s="93"/>
      <c r="AE11" s="93"/>
      <c r="AF11" s="99"/>
      <c r="AG11" s="93"/>
      <c r="AH11" s="93"/>
      <c r="AI11" s="93"/>
      <c r="AJ11" s="93"/>
      <c r="AK11" s="93" t="str">
        <f t="shared" si="4"/>
        <v>#REF!</v>
      </c>
      <c r="AL11" s="93" t="str">
        <f t="shared" si="2"/>
        <v/>
      </c>
      <c r="AM11" s="93" t="str">
        <f t="shared" si="3"/>
        <v>No Deadline</v>
      </c>
      <c r="AN11" s="99"/>
      <c r="AO11" s="93"/>
    </row>
    <row r="12" ht="16.5" customHeight="1">
      <c r="A12" s="34">
        <v>46031.0</v>
      </c>
      <c r="B12" s="74" t="s">
        <v>457</v>
      </c>
      <c r="C12" s="47" t="s">
        <v>77</v>
      </c>
      <c r="D12" s="58" t="s">
        <v>87</v>
      </c>
      <c r="E12" s="58"/>
      <c r="F12" s="58"/>
      <c r="G12" s="58"/>
      <c r="H12" s="58" t="s">
        <v>87</v>
      </c>
      <c r="I12" s="58"/>
      <c r="J12" s="71" t="s">
        <v>458</v>
      </c>
      <c r="K12" s="74"/>
      <c r="L12" s="58"/>
      <c r="M12" s="58"/>
      <c r="N12" s="58"/>
      <c r="O12" s="58"/>
      <c r="P12" s="58"/>
      <c r="Q12" s="58"/>
      <c r="R12" s="58"/>
      <c r="S12" s="58"/>
      <c r="T12" s="58"/>
      <c r="U12" s="58"/>
      <c r="V12" s="58"/>
      <c r="W12" s="58"/>
      <c r="X12" s="58"/>
      <c r="Y12" s="58"/>
      <c r="Z12" s="58"/>
      <c r="AA12" s="58"/>
      <c r="AB12" s="58"/>
      <c r="AC12" s="93" t="str">
        <f t="shared" si="1"/>
        <v>In Progress</v>
      </c>
      <c r="AD12" s="93"/>
      <c r="AE12" s="93"/>
      <c r="AF12" s="99"/>
      <c r="AG12" s="93"/>
      <c r="AH12" s="93"/>
      <c r="AI12" s="93"/>
      <c r="AJ12" s="93"/>
      <c r="AK12" s="93" t="str">
        <f t="shared" si="4"/>
        <v>#REF!</v>
      </c>
      <c r="AL12" s="93" t="str">
        <f t="shared" si="2"/>
        <v/>
      </c>
      <c r="AM12" s="93" t="str">
        <f t="shared" si="3"/>
        <v>No Deadline</v>
      </c>
      <c r="AN12" s="99"/>
      <c r="AO12" s="93"/>
    </row>
    <row r="13" ht="16.5" customHeight="1">
      <c r="A13" s="34">
        <v>46032.0</v>
      </c>
      <c r="B13" s="37" t="s">
        <v>466</v>
      </c>
      <c r="C13" s="47" t="s">
        <v>77</v>
      </c>
      <c r="D13" s="58" t="s">
        <v>87</v>
      </c>
      <c r="E13" s="58"/>
      <c r="F13" s="58"/>
      <c r="G13" s="58"/>
      <c r="H13" s="58" t="s">
        <v>87</v>
      </c>
      <c r="I13" s="58"/>
      <c r="J13" s="71" t="s">
        <v>470</v>
      </c>
      <c r="K13" s="74"/>
      <c r="L13" s="58"/>
      <c r="M13" s="58"/>
      <c r="N13" s="58"/>
      <c r="O13" s="58"/>
      <c r="P13" s="58"/>
      <c r="Q13" s="58"/>
      <c r="R13" s="58"/>
      <c r="S13" s="58"/>
      <c r="T13" s="58"/>
      <c r="U13" s="58"/>
      <c r="V13" s="58"/>
      <c r="W13" s="58"/>
      <c r="X13" s="58"/>
      <c r="Y13" s="58"/>
      <c r="Z13" s="58"/>
      <c r="AA13" s="58"/>
      <c r="AB13" s="58"/>
      <c r="AC13" s="93" t="str">
        <f t="shared" si="1"/>
        <v>In Progress</v>
      </c>
      <c r="AD13" s="93"/>
      <c r="AE13" s="93"/>
      <c r="AF13" s="99"/>
      <c r="AG13" s="93"/>
      <c r="AH13" s="93"/>
      <c r="AI13" s="93"/>
      <c r="AJ13" s="93"/>
      <c r="AK13" s="93" t="str">
        <f t="shared" si="4"/>
        <v>#REF!</v>
      </c>
      <c r="AL13" s="93" t="str">
        <f t="shared" si="2"/>
        <v/>
      </c>
      <c r="AM13" s="93" t="str">
        <f t="shared" si="3"/>
        <v>No Deadline</v>
      </c>
      <c r="AN13" s="99"/>
      <c r="AO13" s="93"/>
    </row>
    <row r="14" ht="16.5" customHeight="1">
      <c r="A14" s="34">
        <v>46032.0</v>
      </c>
      <c r="B14" s="37" t="s">
        <v>476</v>
      </c>
      <c r="C14" s="47" t="s">
        <v>77</v>
      </c>
      <c r="D14" s="58" t="s">
        <v>87</v>
      </c>
      <c r="E14" s="58"/>
      <c r="F14" s="58"/>
      <c r="G14" s="58"/>
      <c r="H14" s="58" t="s">
        <v>87</v>
      </c>
      <c r="I14" s="124"/>
      <c r="J14" s="124" t="s">
        <v>482</v>
      </c>
      <c r="K14" s="74"/>
      <c r="L14" s="58"/>
      <c r="M14" s="58"/>
      <c r="N14" s="58"/>
      <c r="O14" s="58"/>
      <c r="P14" s="58"/>
      <c r="Q14" s="58"/>
      <c r="R14" s="58"/>
      <c r="S14" s="58"/>
      <c r="T14" s="58"/>
      <c r="U14" s="58"/>
      <c r="V14" s="58"/>
      <c r="W14" s="58"/>
      <c r="X14" s="58"/>
      <c r="Y14" s="58"/>
      <c r="Z14" s="58"/>
      <c r="AA14" s="58"/>
      <c r="AB14" s="58"/>
      <c r="AC14" s="93" t="str">
        <f t="shared" si="1"/>
        <v>In Progress</v>
      </c>
      <c r="AD14" s="93"/>
      <c r="AE14" s="93"/>
      <c r="AF14" s="99"/>
      <c r="AG14" s="93"/>
      <c r="AH14" s="93"/>
      <c r="AI14" s="93"/>
      <c r="AJ14" s="93"/>
      <c r="AK14" s="93" t="str">
        <f t="shared" si="4"/>
        <v>#REF!</v>
      </c>
      <c r="AL14" s="93" t="str">
        <f t="shared" si="2"/>
        <v/>
      </c>
      <c r="AM14" s="93" t="str">
        <f t="shared" si="3"/>
        <v>No Deadline</v>
      </c>
      <c r="AN14" s="99"/>
      <c r="AO14" s="93"/>
    </row>
    <row r="15" ht="16.5" customHeight="1">
      <c r="A15" s="34">
        <v>46034.0</v>
      </c>
      <c r="B15" s="37" t="s">
        <v>496</v>
      </c>
      <c r="C15" s="47" t="s">
        <v>77</v>
      </c>
      <c r="D15" s="58" t="s">
        <v>87</v>
      </c>
      <c r="E15" s="58"/>
      <c r="F15" s="58"/>
      <c r="G15" s="58"/>
      <c r="H15" s="58" t="s">
        <v>87</v>
      </c>
      <c r="I15" s="58"/>
      <c r="J15" s="71" t="s">
        <v>504</v>
      </c>
      <c r="K15" s="74"/>
      <c r="L15" s="71" t="s">
        <v>506</v>
      </c>
      <c r="M15" s="58"/>
      <c r="N15" s="58"/>
      <c r="O15" s="58"/>
      <c r="P15" s="58"/>
      <c r="Q15" s="58"/>
      <c r="R15" s="58"/>
      <c r="S15" s="58"/>
      <c r="T15" s="58"/>
      <c r="U15" s="58"/>
      <c r="V15" s="58"/>
      <c r="W15" s="58"/>
      <c r="X15" s="58"/>
      <c r="Y15" s="58"/>
      <c r="Z15" s="58"/>
      <c r="AA15" s="58"/>
      <c r="AB15" s="58"/>
      <c r="AC15" s="93" t="str">
        <f t="shared" si="1"/>
        <v>In Progress</v>
      </c>
      <c r="AD15" s="93"/>
      <c r="AE15" s="93"/>
      <c r="AF15" s="99"/>
      <c r="AG15" s="93"/>
      <c r="AH15" s="93"/>
      <c r="AI15" s="93"/>
      <c r="AJ15" s="93"/>
      <c r="AK15" s="93" t="str">
        <f t="shared" si="4"/>
        <v>#REF!</v>
      </c>
      <c r="AL15" s="93" t="str">
        <f t="shared" si="2"/>
        <v/>
      </c>
      <c r="AM15" s="93" t="str">
        <f t="shared" si="3"/>
        <v>No Deadline</v>
      </c>
      <c r="AN15" s="99"/>
      <c r="AO15" s="93"/>
    </row>
    <row r="16" ht="16.5" customHeight="1">
      <c r="A16" s="34">
        <v>46034.0</v>
      </c>
      <c r="B16" s="74" t="s">
        <v>514</v>
      </c>
      <c r="C16" s="47" t="s">
        <v>77</v>
      </c>
      <c r="D16" s="58" t="s">
        <v>87</v>
      </c>
      <c r="E16" s="58"/>
      <c r="F16" s="58"/>
      <c r="G16" s="58"/>
      <c r="H16" s="58" t="s">
        <v>87</v>
      </c>
      <c r="I16" s="58"/>
      <c r="J16" s="71" t="s">
        <v>516</v>
      </c>
      <c r="K16" s="74"/>
      <c r="L16" s="58"/>
      <c r="M16" s="58"/>
      <c r="N16" s="58"/>
      <c r="O16" s="58"/>
      <c r="P16" s="58"/>
      <c r="Q16" s="58"/>
      <c r="R16" s="58"/>
      <c r="S16" s="58"/>
      <c r="T16" s="58"/>
      <c r="U16" s="58"/>
      <c r="V16" s="58"/>
      <c r="W16" s="58"/>
      <c r="X16" s="58"/>
      <c r="Y16" s="58"/>
      <c r="Z16" s="58"/>
      <c r="AA16" s="58"/>
      <c r="AB16" s="58"/>
      <c r="AC16" s="93" t="str">
        <f t="shared" si="1"/>
        <v>In Progress</v>
      </c>
      <c r="AD16" s="93"/>
      <c r="AE16" s="93"/>
      <c r="AF16" s="99"/>
      <c r="AG16" s="93"/>
      <c r="AH16" s="93"/>
      <c r="AI16" s="93"/>
      <c r="AJ16" s="93"/>
      <c r="AK16" s="93" t="str">
        <f t="shared" si="4"/>
        <v>#REF!</v>
      </c>
      <c r="AL16" s="93" t="str">
        <f t="shared" si="2"/>
        <v/>
      </c>
      <c r="AM16" s="93" t="str">
        <f t="shared" si="3"/>
        <v>No Deadline</v>
      </c>
      <c r="AN16" s="99"/>
      <c r="AO16" s="93"/>
    </row>
    <row r="17" ht="16.5" customHeight="1">
      <c r="A17" s="34">
        <v>46035.0</v>
      </c>
      <c r="B17" s="74" t="s">
        <v>527</v>
      </c>
      <c r="C17" s="47" t="s">
        <v>77</v>
      </c>
      <c r="D17" s="58" t="s">
        <v>87</v>
      </c>
      <c r="E17" s="58"/>
      <c r="F17" s="58"/>
      <c r="G17" s="58"/>
      <c r="H17" s="58" t="s">
        <v>87</v>
      </c>
      <c r="I17" s="58"/>
      <c r="J17" s="71" t="s">
        <v>529</v>
      </c>
      <c r="K17" s="74"/>
      <c r="L17" s="71" t="s">
        <v>530</v>
      </c>
      <c r="M17" s="58"/>
      <c r="N17" s="58"/>
      <c r="O17" s="58"/>
      <c r="P17" s="58"/>
      <c r="Q17" s="58"/>
      <c r="R17" s="58"/>
      <c r="S17" s="58"/>
      <c r="T17" s="58"/>
      <c r="U17" s="58"/>
      <c r="V17" s="58"/>
      <c r="W17" s="58"/>
      <c r="X17" s="58"/>
      <c r="Y17" s="58"/>
      <c r="Z17" s="58"/>
      <c r="AA17" s="58"/>
      <c r="AB17" s="58"/>
      <c r="AC17" s="93" t="str">
        <f t="shared" si="1"/>
        <v>In Progress</v>
      </c>
      <c r="AD17" s="93"/>
      <c r="AE17" s="93"/>
      <c r="AF17" s="99"/>
      <c r="AG17" s="93"/>
      <c r="AH17" s="93"/>
      <c r="AI17" s="93"/>
      <c r="AJ17" s="93"/>
      <c r="AK17" s="93" t="str">
        <f t="shared" si="4"/>
        <v>#REF!</v>
      </c>
      <c r="AL17" s="93" t="str">
        <f t="shared" si="2"/>
        <v/>
      </c>
      <c r="AM17" s="93" t="str">
        <f t="shared" si="3"/>
        <v>No Deadline</v>
      </c>
      <c r="AN17" s="99"/>
      <c r="AO17" s="93"/>
    </row>
    <row r="18" ht="16.5" customHeight="1">
      <c r="A18" s="34">
        <v>46035.0</v>
      </c>
      <c r="B18" s="37" t="s">
        <v>534</v>
      </c>
      <c r="C18" s="47" t="s">
        <v>77</v>
      </c>
      <c r="D18" s="58" t="s">
        <v>87</v>
      </c>
      <c r="E18" s="58"/>
      <c r="F18" s="58"/>
      <c r="G18" s="58"/>
      <c r="H18" s="58" t="s">
        <v>87</v>
      </c>
      <c r="I18" s="58"/>
      <c r="J18" s="71" t="s">
        <v>536</v>
      </c>
      <c r="K18" s="74"/>
      <c r="L18" s="58"/>
      <c r="M18" s="58"/>
      <c r="N18" s="58"/>
      <c r="O18" s="58"/>
      <c r="P18" s="58"/>
      <c r="Q18" s="58"/>
      <c r="R18" s="58"/>
      <c r="S18" s="58"/>
      <c r="T18" s="58"/>
      <c r="U18" s="58"/>
      <c r="V18" s="58"/>
      <c r="W18" s="58"/>
      <c r="X18" s="58"/>
      <c r="Y18" s="58"/>
      <c r="Z18" s="58"/>
      <c r="AA18" s="58"/>
      <c r="AB18" s="58"/>
      <c r="AC18" s="93" t="str">
        <f t="shared" si="1"/>
        <v>In Progress</v>
      </c>
      <c r="AD18" s="93"/>
      <c r="AE18" s="93"/>
      <c r="AF18" s="99"/>
      <c r="AG18" s="93"/>
      <c r="AH18" s="93"/>
      <c r="AI18" s="93"/>
      <c r="AJ18" s="93"/>
      <c r="AK18" s="93" t="str">
        <f t="shared" si="4"/>
        <v>#REF!</v>
      </c>
      <c r="AL18" s="93" t="str">
        <f t="shared" si="2"/>
        <v/>
      </c>
      <c r="AM18" s="93" t="str">
        <f t="shared" si="3"/>
        <v>No Deadline</v>
      </c>
      <c r="AN18" s="99"/>
      <c r="AO18" s="93"/>
    </row>
    <row r="19" ht="16.5" customHeight="1">
      <c r="A19" s="34">
        <v>46036.0</v>
      </c>
      <c r="B19" s="58" t="s">
        <v>543</v>
      </c>
      <c r="C19" s="47" t="s">
        <v>77</v>
      </c>
      <c r="D19" s="58" t="s">
        <v>87</v>
      </c>
      <c r="E19" s="58"/>
      <c r="F19" s="58"/>
      <c r="G19" s="58"/>
      <c r="H19" s="58" t="s">
        <v>87</v>
      </c>
      <c r="I19" s="58"/>
      <c r="J19" s="71" t="s">
        <v>552</v>
      </c>
      <c r="K19" s="74"/>
      <c r="L19" s="58"/>
      <c r="M19" s="58"/>
      <c r="N19" s="58"/>
      <c r="O19" s="58"/>
      <c r="P19" s="58"/>
      <c r="Q19" s="58"/>
      <c r="R19" s="58"/>
      <c r="S19" s="58"/>
      <c r="T19" s="58"/>
      <c r="U19" s="58"/>
      <c r="V19" s="58"/>
      <c r="W19" s="58"/>
      <c r="X19" s="58"/>
      <c r="Y19" s="58"/>
      <c r="Z19" s="58"/>
      <c r="AA19" s="58"/>
      <c r="AB19" s="58"/>
      <c r="AC19" s="93" t="str">
        <f t="shared" si="1"/>
        <v>In Progress</v>
      </c>
      <c r="AD19" s="93"/>
      <c r="AE19" s="93"/>
      <c r="AF19" s="99"/>
      <c r="AG19" s="93"/>
      <c r="AH19" s="93"/>
      <c r="AI19" s="93"/>
      <c r="AJ19" s="93"/>
      <c r="AK19" s="93" t="str">
        <f t="shared" si="4"/>
        <v>#REF!</v>
      </c>
      <c r="AL19" s="93" t="str">
        <f t="shared" si="2"/>
        <v/>
      </c>
      <c r="AM19" s="93" t="str">
        <f t="shared" si="3"/>
        <v>No Deadline</v>
      </c>
      <c r="AN19" s="99"/>
      <c r="AO19" s="93"/>
    </row>
    <row r="20" ht="16.5" customHeight="1">
      <c r="A20" s="34">
        <v>46036.0</v>
      </c>
      <c r="B20" s="74" t="s">
        <v>568</v>
      </c>
      <c r="C20" s="47" t="s">
        <v>77</v>
      </c>
      <c r="D20" s="58" t="s">
        <v>87</v>
      </c>
      <c r="E20" s="58"/>
      <c r="F20" s="58"/>
      <c r="G20" s="58"/>
      <c r="H20" s="58" t="s">
        <v>87</v>
      </c>
      <c r="I20" s="58"/>
      <c r="J20" s="71" t="s">
        <v>572</v>
      </c>
      <c r="K20" s="74"/>
      <c r="L20" s="58"/>
      <c r="M20" s="58"/>
      <c r="N20" s="58"/>
      <c r="O20" s="58"/>
      <c r="P20" s="58"/>
      <c r="Q20" s="58"/>
      <c r="R20" s="58"/>
      <c r="S20" s="58"/>
      <c r="T20" s="58"/>
      <c r="U20" s="58"/>
      <c r="V20" s="58"/>
      <c r="W20" s="58"/>
      <c r="X20" s="58"/>
      <c r="Y20" s="58"/>
      <c r="Z20" s="58"/>
      <c r="AA20" s="58"/>
      <c r="AB20" s="58"/>
      <c r="AC20" s="93" t="str">
        <f t="shared" si="1"/>
        <v>In Progress</v>
      </c>
      <c r="AD20" s="93"/>
      <c r="AE20" s="93"/>
      <c r="AF20" s="99"/>
      <c r="AG20" s="93"/>
      <c r="AH20" s="93"/>
      <c r="AI20" s="93"/>
      <c r="AJ20" s="93"/>
      <c r="AK20" s="93" t="str">
        <f t="shared" si="4"/>
        <v>#REF!</v>
      </c>
      <c r="AL20" s="93" t="str">
        <f t="shared" si="2"/>
        <v/>
      </c>
      <c r="AM20" s="93" t="str">
        <f t="shared" si="3"/>
        <v>No Deadline</v>
      </c>
      <c r="AN20" s="99"/>
      <c r="AO20" s="93"/>
    </row>
    <row r="21" ht="16.5" customHeight="1">
      <c r="A21" s="34">
        <v>46037.0</v>
      </c>
      <c r="B21" s="37" t="s">
        <v>583</v>
      </c>
      <c r="C21" s="47" t="s">
        <v>77</v>
      </c>
      <c r="D21" s="58" t="s">
        <v>87</v>
      </c>
      <c r="E21" s="58"/>
      <c r="F21" s="58"/>
      <c r="G21" s="58"/>
      <c r="H21" s="58" t="s">
        <v>87</v>
      </c>
      <c r="I21" s="58"/>
      <c r="J21" s="71" t="s">
        <v>587</v>
      </c>
      <c r="K21" s="74"/>
      <c r="L21" s="58"/>
      <c r="M21" s="58"/>
      <c r="N21" s="58"/>
      <c r="O21" s="58"/>
      <c r="P21" s="58"/>
      <c r="Q21" s="58"/>
      <c r="R21" s="58"/>
      <c r="S21" s="58"/>
      <c r="T21" s="58"/>
      <c r="U21" s="58"/>
      <c r="V21" s="58"/>
      <c r="W21" s="58"/>
      <c r="X21" s="58"/>
      <c r="Y21" s="58"/>
      <c r="Z21" s="58"/>
      <c r="AA21" s="58"/>
      <c r="AB21" s="58"/>
      <c r="AC21" s="93" t="str">
        <f t="shared" si="1"/>
        <v>In Progress</v>
      </c>
      <c r="AD21" s="93"/>
      <c r="AE21" s="93"/>
      <c r="AF21" s="99"/>
      <c r="AG21" s="93"/>
      <c r="AH21" s="93"/>
      <c r="AI21" s="93"/>
      <c r="AJ21" s="93"/>
      <c r="AK21" s="93" t="str">
        <f t="shared" si="4"/>
        <v>#REF!</v>
      </c>
      <c r="AL21" s="93" t="str">
        <f t="shared" si="2"/>
        <v/>
      </c>
      <c r="AM21" s="93" t="str">
        <f t="shared" si="3"/>
        <v>No Deadline</v>
      </c>
      <c r="AN21" s="99"/>
      <c r="AO21" s="93"/>
    </row>
    <row r="22" ht="16.5" customHeight="1">
      <c r="A22" s="34">
        <v>46038.0</v>
      </c>
      <c r="B22" s="93" t="s">
        <v>598</v>
      </c>
      <c r="C22" s="47" t="s">
        <v>77</v>
      </c>
      <c r="D22" s="58" t="s">
        <v>87</v>
      </c>
      <c r="E22" s="58"/>
      <c r="F22" s="58"/>
      <c r="G22" s="58"/>
      <c r="H22" s="58" t="s">
        <v>87</v>
      </c>
      <c r="I22" s="58"/>
      <c r="J22" s="71" t="s">
        <v>602</v>
      </c>
      <c r="K22" s="74"/>
      <c r="L22" s="58"/>
      <c r="M22" s="58"/>
      <c r="N22" s="58"/>
      <c r="O22" s="58"/>
      <c r="P22" s="58"/>
      <c r="Q22" s="58"/>
      <c r="R22" s="58"/>
      <c r="S22" s="58"/>
      <c r="T22" s="58"/>
      <c r="U22" s="58"/>
      <c r="V22" s="58"/>
      <c r="W22" s="58"/>
      <c r="X22" s="58"/>
      <c r="Y22" s="58"/>
      <c r="Z22" s="58"/>
      <c r="AA22" s="58"/>
      <c r="AB22" s="58"/>
      <c r="AC22" s="93" t="str">
        <f t="shared" si="1"/>
        <v>In Progress</v>
      </c>
      <c r="AD22" s="93"/>
      <c r="AE22" s="93"/>
      <c r="AF22" s="99"/>
      <c r="AG22" s="93"/>
      <c r="AH22" s="93"/>
      <c r="AI22" s="93"/>
      <c r="AJ22" s="93"/>
      <c r="AK22" s="93" t="str">
        <f t="shared" si="4"/>
        <v>#REF!</v>
      </c>
      <c r="AL22" s="93" t="str">
        <f t="shared" si="2"/>
        <v/>
      </c>
      <c r="AM22" s="93" t="str">
        <f t="shared" si="3"/>
        <v>No Deadline</v>
      </c>
      <c r="AN22" s="99"/>
      <c r="AO22" s="93"/>
    </row>
    <row r="23" ht="16.5" customHeight="1">
      <c r="A23" s="34">
        <v>46039.0</v>
      </c>
      <c r="B23" s="58" t="s">
        <v>634</v>
      </c>
      <c r="C23" s="47" t="s">
        <v>77</v>
      </c>
      <c r="D23" s="58" t="s">
        <v>87</v>
      </c>
      <c r="E23" s="58"/>
      <c r="F23" s="58"/>
      <c r="G23" s="58"/>
      <c r="H23" s="58" t="s">
        <v>87</v>
      </c>
      <c r="I23" s="58"/>
      <c r="J23" s="71" t="s">
        <v>637</v>
      </c>
      <c r="K23" s="74"/>
      <c r="L23" s="58"/>
      <c r="M23" s="58"/>
      <c r="N23" s="58"/>
      <c r="O23" s="58"/>
      <c r="P23" s="58"/>
      <c r="Q23" s="58"/>
      <c r="R23" s="58"/>
      <c r="S23" s="58"/>
      <c r="T23" s="58"/>
      <c r="U23" s="58"/>
      <c r="V23" s="58"/>
      <c r="W23" s="58"/>
      <c r="X23" s="58"/>
      <c r="Y23" s="58"/>
      <c r="Z23" s="58"/>
      <c r="AA23" s="58"/>
      <c r="AB23" s="58"/>
      <c r="AC23" s="93" t="str">
        <f t="shared" si="1"/>
        <v>In Progress</v>
      </c>
      <c r="AD23" s="93"/>
      <c r="AE23" s="93"/>
      <c r="AF23" s="99"/>
      <c r="AG23" s="93"/>
      <c r="AH23" s="93"/>
      <c r="AI23" s="93"/>
      <c r="AJ23" s="93"/>
      <c r="AK23" s="93" t="str">
        <f t="shared" si="4"/>
        <v>#REF!</v>
      </c>
      <c r="AL23" s="93" t="str">
        <f t="shared" si="2"/>
        <v/>
      </c>
      <c r="AM23" s="93" t="str">
        <f t="shared" si="3"/>
        <v>No Deadline</v>
      </c>
      <c r="AN23" s="99"/>
      <c r="AO23" s="93"/>
    </row>
    <row r="24" ht="16.5" customHeight="1">
      <c r="A24" s="34">
        <v>46049.0</v>
      </c>
      <c r="B24" s="74" t="s">
        <v>650</v>
      </c>
      <c r="C24" s="47" t="s">
        <v>77</v>
      </c>
      <c r="D24" s="58" t="s">
        <v>87</v>
      </c>
      <c r="E24" s="58"/>
      <c r="F24" s="58"/>
      <c r="G24" s="58"/>
      <c r="H24" s="58" t="s">
        <v>87</v>
      </c>
      <c r="I24" s="58"/>
      <c r="J24" s="71" t="s">
        <v>652</v>
      </c>
      <c r="K24" s="74"/>
      <c r="L24" s="58"/>
      <c r="M24" s="58"/>
      <c r="N24" s="58"/>
      <c r="O24" s="58"/>
      <c r="P24" s="58"/>
      <c r="Q24" s="58"/>
      <c r="R24" s="58"/>
      <c r="S24" s="58"/>
      <c r="T24" s="58"/>
      <c r="U24" s="58"/>
      <c r="V24" s="58"/>
      <c r="W24" s="58"/>
      <c r="X24" s="58"/>
      <c r="Y24" s="58"/>
      <c r="Z24" s="58"/>
      <c r="AA24" s="58"/>
      <c r="AB24" s="58"/>
      <c r="AC24" s="93" t="str">
        <f t="shared" si="1"/>
        <v>In Progress</v>
      </c>
      <c r="AD24" s="93"/>
      <c r="AE24" s="93"/>
      <c r="AF24" s="99"/>
      <c r="AG24" s="93"/>
      <c r="AH24" s="93"/>
      <c r="AI24" s="93"/>
      <c r="AJ24" s="93"/>
      <c r="AK24" s="93" t="str">
        <f t="shared" si="4"/>
        <v>#REF!</v>
      </c>
      <c r="AL24" s="93" t="str">
        <f t="shared" si="2"/>
        <v/>
      </c>
      <c r="AM24" s="93" t="str">
        <f t="shared" si="3"/>
        <v>No Deadline</v>
      </c>
      <c r="AN24" s="99"/>
      <c r="AO24" s="93"/>
    </row>
    <row r="25" ht="16.5" customHeight="1">
      <c r="A25" s="34">
        <v>46050.0</v>
      </c>
      <c r="B25" s="172" t="s">
        <v>656</v>
      </c>
      <c r="C25" s="47" t="s">
        <v>77</v>
      </c>
      <c r="D25" s="58" t="s">
        <v>87</v>
      </c>
      <c r="E25" s="58"/>
      <c r="F25" s="58"/>
      <c r="G25" s="58"/>
      <c r="H25" s="58" t="s">
        <v>87</v>
      </c>
      <c r="I25" s="58"/>
      <c r="J25" s="71" t="s">
        <v>658</v>
      </c>
      <c r="K25" s="74"/>
      <c r="L25" s="58"/>
      <c r="M25" s="58"/>
      <c r="N25" s="58"/>
      <c r="O25" s="58"/>
      <c r="P25" s="58"/>
      <c r="Q25" s="58"/>
      <c r="R25" s="58"/>
      <c r="S25" s="58"/>
      <c r="T25" s="58"/>
      <c r="U25" s="58"/>
      <c r="V25" s="58"/>
      <c r="W25" s="58"/>
      <c r="X25" s="58"/>
      <c r="Y25" s="58"/>
      <c r="Z25" s="58"/>
      <c r="AA25" s="58"/>
      <c r="AB25" s="58"/>
      <c r="AC25" s="93" t="str">
        <f t="shared" si="1"/>
        <v>In Progress</v>
      </c>
      <c r="AD25" s="93"/>
      <c r="AE25" s="93"/>
      <c r="AF25" s="99"/>
      <c r="AG25" s="93"/>
      <c r="AH25" s="93"/>
      <c r="AI25" s="93"/>
      <c r="AJ25" s="93"/>
      <c r="AK25" s="93" t="str">
        <f t="shared" si="4"/>
        <v>#REF!</v>
      </c>
      <c r="AL25" s="93" t="str">
        <f t="shared" si="2"/>
        <v/>
      </c>
      <c r="AM25" s="93" t="str">
        <f t="shared" si="3"/>
        <v>No Deadline</v>
      </c>
      <c r="AN25" s="99"/>
      <c r="AO25" s="93"/>
    </row>
    <row r="26" ht="16.5" customHeight="1">
      <c r="A26" s="34">
        <v>46051.0</v>
      </c>
      <c r="B26" s="172" t="s">
        <v>668</v>
      </c>
      <c r="C26" s="47" t="s">
        <v>77</v>
      </c>
      <c r="D26" s="58" t="s">
        <v>87</v>
      </c>
      <c r="E26" s="58"/>
      <c r="F26" s="58"/>
      <c r="G26" s="58"/>
      <c r="H26" s="58" t="s">
        <v>87</v>
      </c>
      <c r="I26" s="177"/>
      <c r="J26" s="178" t="s">
        <v>674</v>
      </c>
      <c r="K26" s="74"/>
      <c r="L26" s="58"/>
      <c r="M26" s="58"/>
      <c r="N26" s="58"/>
      <c r="O26" s="58"/>
      <c r="P26" s="58"/>
      <c r="Q26" s="58"/>
      <c r="R26" s="58"/>
      <c r="S26" s="58"/>
      <c r="T26" s="58"/>
      <c r="U26" s="58"/>
      <c r="V26" s="58"/>
      <c r="W26" s="58"/>
      <c r="X26" s="58"/>
      <c r="Y26" s="58"/>
      <c r="Z26" s="58"/>
      <c r="AA26" s="58"/>
      <c r="AB26" s="58"/>
      <c r="AC26" s="93" t="str">
        <f t="shared" si="1"/>
        <v>In Progress</v>
      </c>
      <c r="AD26" s="93"/>
      <c r="AE26" s="93"/>
      <c r="AF26" s="99"/>
      <c r="AG26" s="93"/>
      <c r="AH26" s="93"/>
      <c r="AI26" s="93"/>
      <c r="AJ26" s="93"/>
      <c r="AK26" s="93" t="str">
        <f t="shared" si="4"/>
        <v>#REF!</v>
      </c>
      <c r="AL26" s="93" t="str">
        <f t="shared" si="2"/>
        <v/>
      </c>
      <c r="AM26" s="93" t="str">
        <f t="shared" si="3"/>
        <v>No Deadline</v>
      </c>
      <c r="AN26" s="99"/>
      <c r="AO26" s="93"/>
    </row>
    <row r="27" ht="16.5" customHeight="1">
      <c r="A27" s="34">
        <v>46053.0</v>
      </c>
      <c r="B27" s="37" t="s">
        <v>514</v>
      </c>
      <c r="C27" s="47" t="s">
        <v>77</v>
      </c>
      <c r="D27" s="58" t="s">
        <v>87</v>
      </c>
      <c r="E27" s="58"/>
      <c r="F27" s="58"/>
      <c r="G27" s="58"/>
      <c r="H27" s="58" t="s">
        <v>87</v>
      </c>
      <c r="I27" s="58"/>
      <c r="J27" s="71" t="s">
        <v>687</v>
      </c>
      <c r="K27" s="74"/>
      <c r="L27" s="58"/>
      <c r="M27" s="58"/>
      <c r="N27" s="58"/>
      <c r="O27" s="58"/>
      <c r="P27" s="58"/>
      <c r="Q27" s="58"/>
      <c r="R27" s="58"/>
      <c r="S27" s="58"/>
      <c r="T27" s="58"/>
      <c r="U27" s="58"/>
      <c r="V27" s="58"/>
      <c r="W27" s="58"/>
      <c r="X27" s="58"/>
      <c r="Y27" s="58"/>
      <c r="Z27" s="58"/>
      <c r="AA27" s="58"/>
      <c r="AB27" s="58"/>
      <c r="AC27" s="93" t="str">
        <f t="shared" si="1"/>
        <v>In Progress</v>
      </c>
      <c r="AD27" s="93"/>
      <c r="AE27" s="93"/>
      <c r="AF27" s="99"/>
      <c r="AG27" s="93"/>
      <c r="AH27" s="93"/>
      <c r="AI27" s="93"/>
      <c r="AJ27" s="93"/>
      <c r="AK27" s="93" t="str">
        <f t="shared" si="4"/>
        <v>#REF!</v>
      </c>
      <c r="AL27" s="93" t="str">
        <f t="shared" si="2"/>
        <v/>
      </c>
      <c r="AM27" s="93" t="str">
        <f t="shared" si="3"/>
        <v>No Deadline</v>
      </c>
      <c r="AN27" s="99"/>
      <c r="AO27" s="93"/>
    </row>
    <row r="28" ht="16.5" customHeight="1">
      <c r="A28" s="34">
        <v>46054.0</v>
      </c>
      <c r="B28" s="74"/>
      <c r="C28" s="47" t="s">
        <v>77</v>
      </c>
      <c r="D28" s="58" t="s">
        <v>87</v>
      </c>
      <c r="E28" s="58"/>
      <c r="F28" s="58"/>
      <c r="G28" s="58"/>
      <c r="H28" s="58" t="s">
        <v>87</v>
      </c>
      <c r="I28" s="58"/>
      <c r="J28" s="71" t="s">
        <v>687</v>
      </c>
      <c r="K28" s="74"/>
      <c r="L28" s="58"/>
      <c r="M28" s="58"/>
      <c r="N28" s="58"/>
      <c r="O28" s="58"/>
      <c r="P28" s="58"/>
      <c r="Q28" s="58"/>
      <c r="R28" s="58"/>
      <c r="S28" s="58"/>
      <c r="T28" s="58"/>
      <c r="U28" s="58"/>
      <c r="V28" s="58"/>
      <c r="W28" s="58"/>
      <c r="X28" s="58"/>
      <c r="Y28" s="58"/>
      <c r="Z28" s="58"/>
      <c r="AA28" s="58"/>
      <c r="AB28" s="58"/>
      <c r="AC28" s="93" t="str">
        <f t="shared" si="1"/>
        <v/>
      </c>
      <c r="AD28" s="93"/>
      <c r="AE28" s="93"/>
      <c r="AF28" s="99"/>
      <c r="AG28" s="93"/>
      <c r="AH28" s="93"/>
      <c r="AI28" s="93"/>
      <c r="AJ28" s="93"/>
      <c r="AK28" s="93" t="str">
        <f t="shared" si="4"/>
        <v/>
      </c>
      <c r="AL28" s="93" t="str">
        <f t="shared" si="2"/>
        <v/>
      </c>
      <c r="AM28" s="93" t="str">
        <f t="shared" si="3"/>
        <v/>
      </c>
      <c r="AN28" s="99"/>
      <c r="AO28" s="93"/>
    </row>
    <row r="29" ht="16.5" customHeight="1">
      <c r="A29" s="34">
        <v>46055.0</v>
      </c>
      <c r="B29" s="74" t="s">
        <v>705</v>
      </c>
      <c r="C29" s="47" t="s">
        <v>77</v>
      </c>
      <c r="D29" s="58" t="s">
        <v>87</v>
      </c>
      <c r="E29" s="58"/>
      <c r="F29" s="58"/>
      <c r="G29" s="58"/>
      <c r="H29" s="58" t="s">
        <v>87</v>
      </c>
      <c r="I29" s="58"/>
      <c r="J29" s="71" t="s">
        <v>709</v>
      </c>
      <c r="K29" s="74"/>
      <c r="L29" s="71" t="s">
        <v>718</v>
      </c>
      <c r="M29" s="58"/>
      <c r="N29" s="58"/>
      <c r="O29" s="58"/>
      <c r="P29" s="58"/>
      <c r="Q29" s="58"/>
      <c r="R29" s="58"/>
      <c r="S29" s="58"/>
      <c r="T29" s="58"/>
      <c r="U29" s="58"/>
      <c r="V29" s="58"/>
      <c r="W29" s="58"/>
      <c r="X29" s="58"/>
      <c r="Y29" s="58"/>
      <c r="Z29" s="58"/>
      <c r="AA29" s="58"/>
      <c r="AB29" s="58"/>
      <c r="AC29" s="93" t="str">
        <f t="shared" si="1"/>
        <v>In Progress</v>
      </c>
      <c r="AD29" s="93"/>
      <c r="AE29" s="93"/>
      <c r="AF29" s="99"/>
      <c r="AG29" s="93"/>
      <c r="AH29" s="93"/>
      <c r="AI29" s="93"/>
      <c r="AJ29" s="93"/>
      <c r="AK29" s="93" t="str">
        <f t="shared" si="4"/>
        <v>#REF!</v>
      </c>
      <c r="AL29" s="93" t="str">
        <f t="shared" si="2"/>
        <v/>
      </c>
      <c r="AM29" s="93" t="str">
        <f t="shared" si="3"/>
        <v>No Deadline</v>
      </c>
      <c r="AN29" s="99"/>
      <c r="AO29" s="93"/>
    </row>
    <row r="30" ht="16.5" customHeight="1">
      <c r="A30" s="34">
        <v>46056.0</v>
      </c>
      <c r="B30" s="37" t="s">
        <v>723</v>
      </c>
      <c r="C30" s="47" t="s">
        <v>77</v>
      </c>
      <c r="D30" s="58" t="s">
        <v>87</v>
      </c>
      <c r="E30" s="58"/>
      <c r="F30" s="58"/>
      <c r="G30" s="58"/>
      <c r="H30" s="58" t="s">
        <v>87</v>
      </c>
      <c r="I30" s="58"/>
      <c r="J30" s="71" t="s">
        <v>726</v>
      </c>
      <c r="K30" s="74"/>
      <c r="L30" s="58"/>
      <c r="M30" s="58"/>
      <c r="N30" s="58"/>
      <c r="O30" s="58"/>
      <c r="P30" s="58"/>
      <c r="Q30" s="58"/>
      <c r="R30" s="58"/>
      <c r="S30" s="58"/>
      <c r="T30" s="58"/>
      <c r="U30" s="58"/>
      <c r="V30" s="58"/>
      <c r="W30" s="58"/>
      <c r="X30" s="58"/>
      <c r="Y30" s="58"/>
      <c r="Z30" s="58"/>
      <c r="AA30" s="58"/>
      <c r="AB30" s="58"/>
      <c r="AC30" s="93" t="str">
        <f t="shared" si="1"/>
        <v>In Progress</v>
      </c>
      <c r="AD30" s="93"/>
      <c r="AE30" s="93"/>
      <c r="AF30" s="99"/>
      <c r="AG30" s="93"/>
      <c r="AH30" s="93"/>
      <c r="AI30" s="93"/>
      <c r="AJ30" s="93"/>
      <c r="AK30" s="93" t="str">
        <f t="shared" si="4"/>
        <v>#REF!</v>
      </c>
      <c r="AL30" s="93" t="str">
        <f t="shared" si="2"/>
        <v/>
      </c>
      <c r="AM30" s="93" t="str">
        <f t="shared" si="3"/>
        <v>No Deadline</v>
      </c>
      <c r="AN30" s="99"/>
      <c r="AO30" s="93"/>
    </row>
    <row r="31" ht="16.5" customHeight="1">
      <c r="A31" s="34">
        <v>46058.0</v>
      </c>
      <c r="B31" s="37" t="s">
        <v>732</v>
      </c>
      <c r="C31" s="47" t="s">
        <v>77</v>
      </c>
      <c r="D31" s="58" t="s">
        <v>87</v>
      </c>
      <c r="E31" s="58"/>
      <c r="F31" s="58"/>
      <c r="G31" s="58"/>
      <c r="H31" s="58" t="s">
        <v>87</v>
      </c>
      <c r="I31" s="58"/>
      <c r="J31" s="71" t="s">
        <v>733</v>
      </c>
      <c r="K31" s="74"/>
      <c r="L31" s="58"/>
      <c r="M31" s="58"/>
      <c r="N31" s="58"/>
      <c r="O31" s="58"/>
      <c r="P31" s="58"/>
      <c r="Q31" s="58"/>
      <c r="R31" s="58"/>
      <c r="S31" s="58"/>
      <c r="T31" s="58"/>
      <c r="U31" s="58"/>
      <c r="V31" s="58"/>
      <c r="W31" s="58"/>
      <c r="X31" s="58"/>
      <c r="Y31" s="58"/>
      <c r="Z31" s="58"/>
      <c r="AA31" s="58"/>
      <c r="AB31" s="58"/>
      <c r="AC31" s="93" t="str">
        <f t="shared" si="1"/>
        <v>In Progress</v>
      </c>
      <c r="AD31" s="93"/>
      <c r="AE31" s="93"/>
      <c r="AF31" s="99"/>
      <c r="AG31" s="93"/>
      <c r="AH31" s="93"/>
      <c r="AI31" s="93"/>
      <c r="AJ31" s="93"/>
      <c r="AK31" s="93" t="str">
        <f t="shared" si="4"/>
        <v>#REF!</v>
      </c>
      <c r="AL31" s="93" t="str">
        <f t="shared" si="2"/>
        <v/>
      </c>
      <c r="AM31" s="93" t="str">
        <f t="shared" si="3"/>
        <v>No Deadline</v>
      </c>
      <c r="AN31" s="99"/>
      <c r="AO31" s="93"/>
    </row>
    <row r="32" ht="16.5" customHeight="1">
      <c r="A32" s="34">
        <v>46059.0</v>
      </c>
      <c r="B32" s="182" t="s">
        <v>740</v>
      </c>
      <c r="C32" s="47" t="s">
        <v>77</v>
      </c>
      <c r="D32" s="58" t="s">
        <v>87</v>
      </c>
      <c r="E32" s="58"/>
      <c r="F32" s="58"/>
      <c r="G32" s="58"/>
      <c r="H32" s="58" t="s">
        <v>87</v>
      </c>
      <c r="I32" s="58"/>
      <c r="J32" s="71" t="s">
        <v>744</v>
      </c>
      <c r="K32" s="74"/>
      <c r="L32" s="71" t="s">
        <v>745</v>
      </c>
      <c r="M32" s="58"/>
      <c r="N32" s="58"/>
      <c r="O32" s="58"/>
      <c r="P32" s="58"/>
      <c r="Q32" s="58"/>
      <c r="R32" s="58"/>
      <c r="S32" s="58"/>
      <c r="T32" s="58"/>
      <c r="U32" s="58"/>
      <c r="V32" s="58"/>
      <c r="W32" s="58"/>
      <c r="X32" s="58"/>
      <c r="Y32" s="58"/>
      <c r="Z32" s="58"/>
      <c r="AA32" s="58"/>
      <c r="AB32" s="58"/>
      <c r="AC32" s="93" t="str">
        <f t="shared" si="1"/>
        <v>In Progress</v>
      </c>
      <c r="AD32" s="93"/>
      <c r="AE32" s="93"/>
      <c r="AF32" s="99"/>
      <c r="AG32" s="93"/>
      <c r="AH32" s="93"/>
      <c r="AI32" s="93"/>
      <c r="AJ32" s="93"/>
      <c r="AK32" s="93" t="str">
        <f t="shared" si="4"/>
        <v>#REF!</v>
      </c>
      <c r="AL32" s="93" t="str">
        <f t="shared" si="2"/>
        <v/>
      </c>
      <c r="AM32" s="93" t="str">
        <f t="shared" si="3"/>
        <v>No Deadline</v>
      </c>
      <c r="AN32" s="99"/>
      <c r="AO32" s="93"/>
    </row>
    <row r="33" ht="16.5" customHeight="1">
      <c r="A33" s="34">
        <v>46060.0</v>
      </c>
      <c r="B33" s="37" t="s">
        <v>753</v>
      </c>
      <c r="C33" s="47" t="s">
        <v>77</v>
      </c>
      <c r="D33" s="58" t="s">
        <v>87</v>
      </c>
      <c r="E33" s="58"/>
      <c r="F33" s="58"/>
      <c r="G33" s="58"/>
      <c r="H33" s="58" t="s">
        <v>87</v>
      </c>
      <c r="I33" s="58"/>
      <c r="J33" s="71" t="s">
        <v>756</v>
      </c>
      <c r="K33" s="74"/>
      <c r="L33" s="58"/>
      <c r="M33" s="184" t="s">
        <v>759</v>
      </c>
      <c r="N33" s="58"/>
      <c r="O33" s="58"/>
      <c r="P33" s="58"/>
      <c r="Q33" s="58"/>
      <c r="R33" s="58"/>
      <c r="S33" s="58"/>
      <c r="T33" s="58"/>
      <c r="U33" s="58"/>
      <c r="V33" s="58"/>
      <c r="W33" s="58"/>
      <c r="X33" s="58"/>
      <c r="Y33" s="58"/>
      <c r="Z33" s="58"/>
      <c r="AA33" s="58"/>
      <c r="AB33" s="58"/>
      <c r="AC33" s="93" t="str">
        <f t="shared" si="1"/>
        <v>In Progress</v>
      </c>
      <c r="AD33" s="93"/>
      <c r="AE33" s="93"/>
      <c r="AF33" s="99"/>
      <c r="AG33" s="93"/>
      <c r="AH33" s="93"/>
      <c r="AI33" s="93"/>
      <c r="AJ33" s="93"/>
      <c r="AK33" s="93" t="str">
        <f t="shared" si="4"/>
        <v>#REF!</v>
      </c>
      <c r="AL33" s="93" t="str">
        <f t="shared" si="2"/>
        <v/>
      </c>
      <c r="AM33" s="93" t="str">
        <f t="shared" si="3"/>
        <v>No Deadline</v>
      </c>
      <c r="AN33" s="99"/>
      <c r="AO33" s="93"/>
    </row>
    <row r="34" ht="16.5" customHeight="1">
      <c r="A34" s="34">
        <v>46065.0</v>
      </c>
      <c r="B34" s="37" t="s">
        <v>767</v>
      </c>
      <c r="C34" s="47" t="s">
        <v>77</v>
      </c>
      <c r="D34" s="58" t="s">
        <v>87</v>
      </c>
      <c r="E34" s="58"/>
      <c r="F34" s="58"/>
      <c r="G34" s="58"/>
      <c r="H34" s="58" t="s">
        <v>87</v>
      </c>
      <c r="I34" s="58"/>
      <c r="J34" s="71" t="s">
        <v>773</v>
      </c>
      <c r="K34" s="74"/>
      <c r="L34" s="71" t="s">
        <v>775</v>
      </c>
      <c r="M34" s="58"/>
      <c r="N34" s="58"/>
      <c r="O34" s="58"/>
      <c r="P34" s="58"/>
      <c r="Q34" s="58"/>
      <c r="R34" s="58"/>
      <c r="S34" s="58"/>
      <c r="T34" s="58"/>
      <c r="U34" s="58"/>
      <c r="V34" s="58"/>
      <c r="W34" s="58"/>
      <c r="X34" s="58"/>
      <c r="Y34" s="58"/>
      <c r="Z34" s="58"/>
      <c r="AA34" s="58"/>
      <c r="AB34" s="58"/>
      <c r="AC34" s="93" t="str">
        <f t="shared" si="1"/>
        <v>In Progress</v>
      </c>
      <c r="AD34" s="93"/>
      <c r="AE34" s="93"/>
      <c r="AF34" s="99"/>
      <c r="AG34" s="93"/>
      <c r="AH34" s="93"/>
      <c r="AI34" s="93"/>
      <c r="AJ34" s="93"/>
      <c r="AK34" s="93" t="str">
        <f t="shared" si="4"/>
        <v>#REF!</v>
      </c>
      <c r="AL34" s="93" t="str">
        <f t="shared" si="2"/>
        <v/>
      </c>
      <c r="AM34" s="93" t="str">
        <f t="shared" si="3"/>
        <v>No Deadline</v>
      </c>
      <c r="AN34" s="99"/>
      <c r="AO34" s="93"/>
    </row>
    <row r="35" ht="16.5" customHeight="1">
      <c r="A35" s="34">
        <v>46069.0</v>
      </c>
      <c r="B35" s="74" t="s">
        <v>793</v>
      </c>
      <c r="C35" s="47" t="s">
        <v>77</v>
      </c>
      <c r="D35" s="58" t="s">
        <v>87</v>
      </c>
      <c r="E35" s="58"/>
      <c r="F35" s="58"/>
      <c r="G35" s="58"/>
      <c r="H35" s="58" t="s">
        <v>87</v>
      </c>
      <c r="I35" s="58"/>
      <c r="J35" s="71" t="s">
        <v>800</v>
      </c>
      <c r="K35" s="74"/>
      <c r="L35" s="58"/>
      <c r="M35" s="58"/>
      <c r="N35" s="58"/>
      <c r="O35" s="58"/>
      <c r="P35" s="58"/>
      <c r="Q35" s="58"/>
      <c r="R35" s="58"/>
      <c r="S35" s="58"/>
      <c r="T35" s="58"/>
      <c r="U35" s="58"/>
      <c r="V35" s="58"/>
      <c r="W35" s="58"/>
      <c r="X35" s="58"/>
      <c r="Y35" s="58"/>
      <c r="Z35" s="58"/>
      <c r="AA35" s="58"/>
      <c r="AB35" s="58"/>
      <c r="AC35" s="93" t="str">
        <f t="shared" si="1"/>
        <v>In Progress</v>
      </c>
      <c r="AD35" s="93"/>
      <c r="AE35" s="93"/>
      <c r="AF35" s="99"/>
      <c r="AG35" s="93"/>
      <c r="AH35" s="93"/>
      <c r="AI35" s="93"/>
      <c r="AJ35" s="93"/>
      <c r="AK35" s="93" t="str">
        <f t="shared" si="4"/>
        <v>#REF!</v>
      </c>
      <c r="AL35" s="93" t="str">
        <f t="shared" si="2"/>
        <v/>
      </c>
      <c r="AM35" s="93" t="str">
        <f t="shared" si="3"/>
        <v>No Deadline</v>
      </c>
      <c r="AN35" s="99"/>
      <c r="AO35" s="93"/>
    </row>
    <row r="36" ht="16.5" customHeight="1">
      <c r="A36" s="34">
        <v>46070.0</v>
      </c>
      <c r="B36" s="74" t="s">
        <v>809</v>
      </c>
      <c r="C36" s="47" t="s">
        <v>77</v>
      </c>
      <c r="D36" s="58" t="s">
        <v>87</v>
      </c>
      <c r="E36" s="58"/>
      <c r="F36" s="58"/>
      <c r="G36" s="58"/>
      <c r="H36" s="58" t="s">
        <v>87</v>
      </c>
      <c r="I36" s="58"/>
      <c r="J36" s="71" t="s">
        <v>812</v>
      </c>
      <c r="K36" s="74"/>
      <c r="L36" s="58"/>
      <c r="M36" s="58"/>
      <c r="N36" s="58"/>
      <c r="O36" s="58"/>
      <c r="P36" s="58"/>
      <c r="Q36" s="58"/>
      <c r="R36" s="58"/>
      <c r="S36" s="58"/>
      <c r="T36" s="58"/>
      <c r="U36" s="58"/>
      <c r="V36" s="58"/>
      <c r="W36" s="58"/>
      <c r="X36" s="58"/>
      <c r="Y36" s="58"/>
      <c r="Z36" s="58"/>
      <c r="AA36" s="58"/>
      <c r="AB36" s="58"/>
      <c r="AC36" s="93" t="str">
        <f t="shared" si="1"/>
        <v>In Progress</v>
      </c>
      <c r="AD36" s="93"/>
      <c r="AE36" s="93"/>
      <c r="AF36" s="99"/>
      <c r="AG36" s="93"/>
      <c r="AH36" s="93"/>
      <c r="AI36" s="93"/>
      <c r="AJ36" s="93"/>
      <c r="AK36" s="93" t="str">
        <f t="shared" si="4"/>
        <v>#REF!</v>
      </c>
      <c r="AL36" s="93" t="str">
        <f t="shared" si="2"/>
        <v/>
      </c>
      <c r="AM36" s="93" t="str">
        <f t="shared" si="3"/>
        <v>No Deadline</v>
      </c>
      <c r="AN36" s="99"/>
      <c r="AO36" s="93"/>
    </row>
    <row r="37" ht="16.5" customHeight="1">
      <c r="A37" s="34">
        <v>46071.0</v>
      </c>
      <c r="B37" s="37" t="s">
        <v>822</v>
      </c>
      <c r="C37" s="47" t="s">
        <v>77</v>
      </c>
      <c r="D37" s="58"/>
      <c r="E37" s="58"/>
      <c r="F37" s="58"/>
      <c r="G37" s="58"/>
      <c r="H37" s="58" t="s">
        <v>87</v>
      </c>
      <c r="I37" s="58"/>
      <c r="J37" s="71" t="s">
        <v>825</v>
      </c>
      <c r="K37" s="58"/>
      <c r="L37" s="58"/>
      <c r="M37" s="58"/>
      <c r="N37" s="58"/>
      <c r="O37" s="58"/>
      <c r="P37" s="58"/>
      <c r="Q37" s="58"/>
      <c r="R37" s="58"/>
      <c r="S37" s="58"/>
      <c r="T37" s="58"/>
      <c r="U37" s="58"/>
      <c r="V37" s="58"/>
      <c r="W37" s="58"/>
      <c r="X37" s="58"/>
      <c r="Y37" s="58"/>
      <c r="Z37" s="58"/>
      <c r="AA37" s="58"/>
      <c r="AB37" s="58"/>
      <c r="AC37" s="93" t="str">
        <f t="shared" si="1"/>
        <v>In Progress</v>
      </c>
      <c r="AD37" s="93"/>
      <c r="AE37" s="93"/>
      <c r="AF37" s="99"/>
      <c r="AG37" s="93"/>
      <c r="AH37" s="93"/>
      <c r="AI37" s="93"/>
      <c r="AJ37" s="93"/>
      <c r="AK37" s="93" t="str">
        <f t="shared" si="4"/>
        <v>#REF!</v>
      </c>
      <c r="AL37" s="93" t="str">
        <f t="shared" si="2"/>
        <v/>
      </c>
      <c r="AM37" s="93" t="str">
        <f t="shared" si="3"/>
        <v>No Deadline</v>
      </c>
      <c r="AN37" s="99"/>
      <c r="AO37" s="93"/>
    </row>
    <row r="38" ht="16.5" customHeight="1">
      <c r="A38" s="34">
        <v>46071.0</v>
      </c>
      <c r="B38" s="192" t="s">
        <v>828</v>
      </c>
      <c r="C38" s="47" t="s">
        <v>77</v>
      </c>
      <c r="D38" s="58"/>
      <c r="E38" s="58"/>
      <c r="F38" s="58"/>
      <c r="G38" s="58"/>
      <c r="H38" s="58" t="s">
        <v>87</v>
      </c>
      <c r="I38" s="58"/>
      <c r="J38" s="71" t="s">
        <v>835</v>
      </c>
      <c r="K38" s="58"/>
      <c r="L38" s="58"/>
      <c r="M38" s="58"/>
      <c r="N38" s="58"/>
      <c r="O38" s="58"/>
      <c r="P38" s="58"/>
      <c r="Q38" s="58"/>
      <c r="R38" s="58"/>
      <c r="S38" s="58"/>
      <c r="T38" s="58"/>
      <c r="U38" s="58"/>
      <c r="V38" s="58"/>
      <c r="W38" s="58"/>
      <c r="X38" s="58"/>
      <c r="Y38" s="58"/>
      <c r="Z38" s="58"/>
      <c r="AA38" s="58"/>
      <c r="AB38" s="58"/>
      <c r="AC38" s="93" t="str">
        <f t="shared" si="1"/>
        <v>In Progress</v>
      </c>
      <c r="AD38" s="93"/>
      <c r="AE38" s="93"/>
      <c r="AF38" s="99"/>
      <c r="AG38" s="93"/>
      <c r="AH38" s="93"/>
      <c r="AI38" s="93"/>
      <c r="AJ38" s="93"/>
      <c r="AK38" s="93" t="str">
        <f t="shared" si="4"/>
        <v>#REF!</v>
      </c>
      <c r="AL38" s="93" t="str">
        <f t="shared" si="2"/>
        <v/>
      </c>
      <c r="AM38" s="93" t="str">
        <f t="shared" si="3"/>
        <v>No Deadline</v>
      </c>
      <c r="AN38" s="99"/>
      <c r="AO38" s="93"/>
    </row>
    <row r="39" ht="16.5" customHeight="1">
      <c r="A39" s="34">
        <v>46072.0</v>
      </c>
      <c r="B39" s="37" t="s">
        <v>839</v>
      </c>
      <c r="C39" s="47" t="s">
        <v>77</v>
      </c>
      <c r="D39" s="58"/>
      <c r="E39" s="58"/>
      <c r="F39" s="58"/>
      <c r="G39" s="58"/>
      <c r="H39" s="58" t="s">
        <v>87</v>
      </c>
      <c r="I39" s="58"/>
      <c r="J39" s="71" t="s">
        <v>843</v>
      </c>
      <c r="K39" s="58"/>
      <c r="L39" s="58"/>
      <c r="M39" s="58"/>
      <c r="N39" s="58"/>
      <c r="O39" s="58"/>
      <c r="P39" s="58"/>
      <c r="Q39" s="58"/>
      <c r="R39" s="58"/>
      <c r="S39" s="58"/>
      <c r="T39" s="58"/>
      <c r="U39" s="58"/>
      <c r="V39" s="58"/>
      <c r="W39" s="58"/>
      <c r="X39" s="58"/>
      <c r="Y39" s="58"/>
      <c r="Z39" s="58"/>
      <c r="AA39" s="58"/>
      <c r="AB39" s="58"/>
      <c r="AC39" s="93" t="str">
        <f t="shared" si="1"/>
        <v>In Progress</v>
      </c>
      <c r="AD39" s="93"/>
      <c r="AE39" s="93"/>
      <c r="AF39" s="99"/>
      <c r="AG39" s="93"/>
      <c r="AH39" s="93"/>
      <c r="AI39" s="93"/>
      <c r="AJ39" s="93"/>
      <c r="AK39" s="93" t="str">
        <f t="shared" si="4"/>
        <v>#REF!</v>
      </c>
      <c r="AL39" s="93" t="str">
        <f t="shared" si="2"/>
        <v/>
      </c>
      <c r="AM39" s="93" t="str">
        <f t="shared" si="3"/>
        <v>No Deadline</v>
      </c>
      <c r="AN39" s="99"/>
      <c r="AO39" s="93"/>
    </row>
    <row r="40" ht="16.5" customHeight="1">
      <c r="A40" s="34">
        <v>46072.0</v>
      </c>
      <c r="B40" s="182" t="s">
        <v>850</v>
      </c>
      <c r="C40" s="47" t="s">
        <v>77</v>
      </c>
      <c r="D40" s="58"/>
      <c r="E40" s="58"/>
      <c r="F40" s="58"/>
      <c r="G40" s="58"/>
      <c r="H40" s="74" t="s">
        <v>87</v>
      </c>
      <c r="I40" s="58"/>
      <c r="J40" s="71" t="s">
        <v>859</v>
      </c>
      <c r="K40" s="58"/>
      <c r="L40" s="58"/>
      <c r="M40" s="58"/>
      <c r="N40" s="58"/>
      <c r="O40" s="58"/>
      <c r="P40" s="58"/>
      <c r="Q40" s="58"/>
      <c r="R40" s="58"/>
      <c r="S40" s="58"/>
      <c r="T40" s="58"/>
      <c r="U40" s="58"/>
      <c r="V40" s="58"/>
      <c r="W40" s="58"/>
      <c r="X40" s="58"/>
      <c r="Y40" s="58"/>
      <c r="Z40" s="58"/>
      <c r="AA40" s="58"/>
      <c r="AB40" s="58"/>
      <c r="AC40" s="93" t="str">
        <f t="shared" si="1"/>
        <v>In Progress</v>
      </c>
      <c r="AD40" s="93"/>
      <c r="AE40" s="93"/>
      <c r="AF40" s="99"/>
      <c r="AG40" s="93"/>
      <c r="AH40" s="93"/>
      <c r="AI40" s="93"/>
      <c r="AJ40" s="93"/>
      <c r="AK40" s="93" t="str">
        <f t="shared" si="4"/>
        <v>#REF!</v>
      </c>
      <c r="AL40" s="93" t="str">
        <f t="shared" si="2"/>
        <v/>
      </c>
      <c r="AM40" s="93" t="str">
        <f t="shared" si="3"/>
        <v>No Deadline</v>
      </c>
      <c r="AN40" s="99"/>
      <c r="AO40" s="93"/>
    </row>
    <row r="41" ht="16.5" customHeight="1">
      <c r="A41" s="34">
        <v>46073.0</v>
      </c>
      <c r="B41" s="37" t="s">
        <v>871</v>
      </c>
      <c r="C41" s="47" t="s">
        <v>77</v>
      </c>
      <c r="D41" s="74"/>
      <c r="E41" s="58"/>
      <c r="F41" s="58"/>
      <c r="G41" s="58"/>
      <c r="H41" s="74" t="s">
        <v>87</v>
      </c>
      <c r="I41" s="197"/>
      <c r="J41" s="198" t="s">
        <v>879</v>
      </c>
      <c r="K41" s="58"/>
      <c r="L41" s="58"/>
      <c r="M41" s="58"/>
      <c r="N41" s="58"/>
      <c r="O41" s="58"/>
      <c r="P41" s="58"/>
      <c r="Q41" s="58"/>
      <c r="R41" s="58"/>
      <c r="S41" s="58"/>
      <c r="T41" s="58"/>
      <c r="U41" s="58"/>
      <c r="V41" s="58"/>
      <c r="W41" s="58"/>
      <c r="X41" s="58"/>
      <c r="Y41" s="58"/>
      <c r="Z41" s="58"/>
      <c r="AA41" s="58"/>
      <c r="AB41" s="58"/>
      <c r="AC41" s="93" t="str">
        <f t="shared" si="1"/>
        <v>In Progress</v>
      </c>
      <c r="AD41" s="93"/>
      <c r="AE41" s="93"/>
      <c r="AF41" s="99"/>
      <c r="AG41" s="93"/>
      <c r="AH41" s="93"/>
      <c r="AI41" s="93"/>
      <c r="AJ41" s="93"/>
      <c r="AK41" s="93" t="str">
        <f t="shared" si="4"/>
        <v>#REF!</v>
      </c>
      <c r="AL41" s="93" t="str">
        <f t="shared" si="2"/>
        <v/>
      </c>
      <c r="AM41" s="93" t="str">
        <f t="shared" si="3"/>
        <v>No Deadline</v>
      </c>
      <c r="AN41" s="99"/>
      <c r="AO41" s="93"/>
    </row>
    <row r="42" ht="16.5" customHeight="1">
      <c r="A42" s="34">
        <v>46074.0</v>
      </c>
      <c r="B42" s="37" t="s">
        <v>893</v>
      </c>
      <c r="C42" s="47" t="s">
        <v>77</v>
      </c>
      <c r="D42" s="74"/>
      <c r="E42" s="58"/>
      <c r="F42" s="58"/>
      <c r="G42" s="58"/>
      <c r="H42" s="74" t="s">
        <v>87</v>
      </c>
      <c r="I42" s="58"/>
      <c r="J42" s="71" t="s">
        <v>432</v>
      </c>
      <c r="K42" s="58"/>
      <c r="L42" s="58"/>
      <c r="M42" s="58"/>
      <c r="N42" s="58"/>
      <c r="O42" s="58"/>
      <c r="P42" s="58"/>
      <c r="Q42" s="58"/>
      <c r="R42" s="58"/>
      <c r="S42" s="58"/>
      <c r="T42" s="58"/>
      <c r="U42" s="58"/>
      <c r="V42" s="58"/>
      <c r="W42" s="58"/>
      <c r="X42" s="58"/>
      <c r="Y42" s="58"/>
      <c r="Z42" s="58"/>
      <c r="AA42" s="58"/>
      <c r="AB42" s="58"/>
      <c r="AC42" s="93" t="str">
        <f t="shared" si="1"/>
        <v>In Progress</v>
      </c>
      <c r="AD42" s="93"/>
      <c r="AE42" s="93"/>
      <c r="AF42" s="99"/>
      <c r="AG42" s="93"/>
      <c r="AH42" s="93"/>
      <c r="AI42" s="93"/>
      <c r="AJ42" s="93"/>
      <c r="AK42" s="93" t="str">
        <f t="shared" si="4"/>
        <v>#REF!</v>
      </c>
      <c r="AL42" s="93" t="str">
        <f t="shared" si="2"/>
        <v/>
      </c>
      <c r="AM42" s="93" t="str">
        <f t="shared" si="3"/>
        <v>No Deadline</v>
      </c>
      <c r="AN42" s="99"/>
      <c r="AO42" s="93"/>
    </row>
    <row r="43" ht="16.5" customHeight="1">
      <c r="A43" s="34">
        <v>46074.0</v>
      </c>
      <c r="B43" s="37" t="s">
        <v>903</v>
      </c>
      <c r="C43" s="47" t="s">
        <v>77</v>
      </c>
      <c r="D43" s="74"/>
      <c r="E43" s="58"/>
      <c r="F43" s="58"/>
      <c r="G43" s="58"/>
      <c r="H43" s="74" t="s">
        <v>87</v>
      </c>
      <c r="I43" s="58"/>
      <c r="J43" s="71" t="s">
        <v>910</v>
      </c>
      <c r="K43" s="58"/>
      <c r="L43" s="58"/>
      <c r="M43" s="58"/>
      <c r="N43" s="58"/>
      <c r="O43" s="58"/>
      <c r="P43" s="58"/>
      <c r="Q43" s="58"/>
      <c r="R43" s="58"/>
      <c r="S43" s="58"/>
      <c r="T43" s="58"/>
      <c r="U43" s="58"/>
      <c r="V43" s="58"/>
      <c r="W43" s="58"/>
      <c r="X43" s="58"/>
      <c r="Y43" s="58"/>
      <c r="Z43" s="58"/>
      <c r="AA43" s="58"/>
      <c r="AB43" s="58"/>
      <c r="AC43" s="93" t="str">
        <f t="shared" si="1"/>
        <v>In Progress</v>
      </c>
      <c r="AD43" s="93"/>
      <c r="AE43" s="93"/>
      <c r="AF43" s="99"/>
      <c r="AG43" s="93"/>
      <c r="AH43" s="93"/>
      <c r="AI43" s="93"/>
      <c r="AJ43" s="93"/>
      <c r="AK43" s="93" t="str">
        <f t="shared" si="4"/>
        <v>#REF!</v>
      </c>
      <c r="AL43" s="93" t="str">
        <f t="shared" si="2"/>
        <v/>
      </c>
      <c r="AM43" s="93" t="str">
        <f t="shared" si="3"/>
        <v>No Deadline</v>
      </c>
      <c r="AN43" s="99"/>
      <c r="AO43" s="93"/>
    </row>
    <row r="44" ht="16.5" customHeight="1">
      <c r="A44" s="34">
        <v>46093.0</v>
      </c>
      <c r="B44" s="47" t="s">
        <v>922</v>
      </c>
      <c r="C44" s="47" t="s">
        <v>116</v>
      </c>
      <c r="D44" s="74" t="s">
        <v>87</v>
      </c>
      <c r="E44" s="58"/>
      <c r="F44" s="58"/>
      <c r="G44" s="58"/>
      <c r="H44" s="74" t="s">
        <v>87</v>
      </c>
      <c r="I44" s="58"/>
      <c r="J44" s="71" t="s">
        <v>926</v>
      </c>
      <c r="K44" s="58"/>
      <c r="L44" s="58"/>
      <c r="M44" s="58"/>
      <c r="N44" s="58"/>
      <c r="O44" s="58"/>
      <c r="P44" s="58"/>
      <c r="Q44" s="58"/>
      <c r="R44" s="58"/>
      <c r="S44" s="58"/>
      <c r="T44" s="58"/>
      <c r="U44" s="58"/>
      <c r="V44" s="58"/>
      <c r="W44" s="58"/>
      <c r="X44" s="58"/>
      <c r="Y44" s="58"/>
      <c r="Z44" s="58"/>
      <c r="AA44" s="58"/>
      <c r="AB44" s="58"/>
      <c r="AC44" s="93" t="str">
        <f t="shared" si="1"/>
        <v>In Progress</v>
      </c>
      <c r="AD44" s="93"/>
      <c r="AE44" s="93"/>
      <c r="AF44" s="99"/>
      <c r="AG44" s="93"/>
      <c r="AH44" s="93"/>
      <c r="AI44" s="93"/>
      <c r="AJ44" s="93"/>
      <c r="AK44" s="93" t="str">
        <f t="shared" si="4"/>
        <v>#REF!</v>
      </c>
      <c r="AL44" s="93" t="str">
        <f t="shared" si="2"/>
        <v/>
      </c>
      <c r="AM44" s="93" t="str">
        <f t="shared" si="3"/>
        <v>No Deadline</v>
      </c>
      <c r="AN44" s="99"/>
      <c r="AO44" s="93"/>
    </row>
    <row r="45" ht="16.5" customHeight="1">
      <c r="A45" s="34">
        <v>46094.0</v>
      </c>
      <c r="B45" s="47" t="s">
        <v>937</v>
      </c>
      <c r="C45" s="47" t="s">
        <v>116</v>
      </c>
      <c r="D45" s="74" t="s">
        <v>87</v>
      </c>
      <c r="E45" s="58"/>
      <c r="F45" s="58"/>
      <c r="G45" s="58"/>
      <c r="H45" s="74" t="s">
        <v>87</v>
      </c>
      <c r="I45" s="58"/>
      <c r="J45" s="71" t="s">
        <v>941</v>
      </c>
      <c r="K45" s="58"/>
      <c r="L45" s="58"/>
      <c r="M45" s="58"/>
      <c r="N45" s="58"/>
      <c r="O45" s="58"/>
      <c r="P45" s="58"/>
      <c r="Q45" s="58"/>
      <c r="R45" s="58"/>
      <c r="S45" s="58"/>
      <c r="T45" s="58"/>
      <c r="U45" s="58"/>
      <c r="V45" s="58"/>
      <c r="W45" s="58"/>
      <c r="X45" s="58"/>
      <c r="Y45" s="58"/>
      <c r="Z45" s="58"/>
      <c r="AA45" s="58"/>
      <c r="AB45" s="58"/>
      <c r="AC45" s="93" t="str">
        <f t="shared" si="1"/>
        <v>In Progress</v>
      </c>
      <c r="AD45" s="93"/>
      <c r="AE45" s="93"/>
      <c r="AF45" s="99"/>
      <c r="AG45" s="93"/>
      <c r="AH45" s="93"/>
      <c r="AI45" s="93"/>
      <c r="AJ45" s="93"/>
      <c r="AK45" s="93" t="str">
        <f t="shared" si="4"/>
        <v>#REF!</v>
      </c>
      <c r="AL45" s="93" t="str">
        <f t="shared" si="2"/>
        <v/>
      </c>
      <c r="AM45" s="93" t="str">
        <f t="shared" si="3"/>
        <v>No Deadline</v>
      </c>
      <c r="AN45" s="99"/>
      <c r="AO45" s="93"/>
    </row>
    <row r="46" ht="16.5" customHeight="1">
      <c r="A46" s="34">
        <v>46097.0</v>
      </c>
      <c r="B46" s="74" t="s">
        <v>949</v>
      </c>
      <c r="C46" s="47" t="s">
        <v>116</v>
      </c>
      <c r="D46" s="74" t="s">
        <v>87</v>
      </c>
      <c r="E46" s="58"/>
      <c r="F46" s="58"/>
      <c r="G46" s="58"/>
      <c r="H46" s="74" t="s">
        <v>87</v>
      </c>
      <c r="I46" s="58"/>
      <c r="J46" s="71" t="s">
        <v>959</v>
      </c>
      <c r="K46" s="58"/>
      <c r="L46" s="58"/>
      <c r="M46" s="58"/>
      <c r="N46" s="58"/>
      <c r="O46" s="58"/>
      <c r="P46" s="58"/>
      <c r="Q46" s="58"/>
      <c r="R46" s="58"/>
      <c r="S46" s="58"/>
      <c r="T46" s="58"/>
      <c r="U46" s="58"/>
      <c r="V46" s="58"/>
      <c r="W46" s="58"/>
      <c r="X46" s="58"/>
      <c r="Y46" s="58"/>
      <c r="Z46" s="58"/>
      <c r="AA46" s="58"/>
      <c r="AB46" s="58"/>
      <c r="AC46" s="93" t="str">
        <f t="shared" si="1"/>
        <v>In Progress</v>
      </c>
      <c r="AD46" s="93"/>
      <c r="AE46" s="93"/>
      <c r="AF46" s="99"/>
      <c r="AG46" s="93"/>
      <c r="AH46" s="93"/>
      <c r="AI46" s="93"/>
      <c r="AJ46" s="93"/>
      <c r="AK46" s="93" t="str">
        <f t="shared" si="4"/>
        <v>#REF!</v>
      </c>
      <c r="AL46" s="93" t="str">
        <f t="shared" si="2"/>
        <v/>
      </c>
      <c r="AM46" s="93" t="str">
        <f t="shared" si="3"/>
        <v>No Deadline</v>
      </c>
      <c r="AN46" s="99"/>
      <c r="AO46" s="93"/>
    </row>
    <row r="47" ht="16.5" customHeight="1">
      <c r="A47" s="34">
        <v>46098.0</v>
      </c>
      <c r="B47" s="74" t="s">
        <v>969</v>
      </c>
      <c r="C47" s="47" t="s">
        <v>116</v>
      </c>
      <c r="D47" s="74" t="s">
        <v>87</v>
      </c>
      <c r="E47" s="58"/>
      <c r="F47" s="58"/>
      <c r="G47" s="58"/>
      <c r="H47" s="74" t="s">
        <v>87</v>
      </c>
      <c r="I47" s="58"/>
      <c r="J47" s="71" t="s">
        <v>974</v>
      </c>
      <c r="K47" s="58"/>
      <c r="L47" s="58"/>
      <c r="M47" s="58"/>
      <c r="N47" s="58"/>
      <c r="O47" s="58"/>
      <c r="P47" s="58"/>
      <c r="Q47" s="58"/>
      <c r="R47" s="58"/>
      <c r="S47" s="58"/>
      <c r="T47" s="58"/>
      <c r="U47" s="58"/>
      <c r="V47" s="58"/>
      <c r="W47" s="58"/>
      <c r="X47" s="58"/>
      <c r="Y47" s="58"/>
      <c r="Z47" s="58"/>
      <c r="AA47" s="58"/>
      <c r="AB47" s="58"/>
      <c r="AC47" s="93" t="str">
        <f t="shared" si="1"/>
        <v>In Progress</v>
      </c>
      <c r="AD47" s="93"/>
      <c r="AE47" s="93"/>
      <c r="AF47" s="99"/>
      <c r="AG47" s="93"/>
      <c r="AH47" s="93"/>
      <c r="AI47" s="93"/>
      <c r="AJ47" s="93"/>
      <c r="AK47" s="93" t="str">
        <f t="shared" si="4"/>
        <v>#REF!</v>
      </c>
      <c r="AL47" s="93" t="str">
        <f t="shared" si="2"/>
        <v/>
      </c>
      <c r="AM47" s="93" t="str">
        <f t="shared" si="3"/>
        <v>No Deadline</v>
      </c>
      <c r="AN47" s="99"/>
      <c r="AO47" s="93"/>
    </row>
    <row r="48" ht="16.5" customHeight="1">
      <c r="A48" s="34">
        <v>46095.0</v>
      </c>
      <c r="B48" s="74" t="s">
        <v>984</v>
      </c>
      <c r="C48" s="47" t="s">
        <v>116</v>
      </c>
      <c r="D48" s="74" t="s">
        <v>87</v>
      </c>
      <c r="E48" s="58"/>
      <c r="F48" s="58"/>
      <c r="G48" s="58"/>
      <c r="H48" s="74" t="s">
        <v>87</v>
      </c>
      <c r="I48" s="58"/>
      <c r="J48" s="71" t="s">
        <v>990</v>
      </c>
      <c r="K48" s="58"/>
      <c r="L48" s="58"/>
      <c r="M48" s="58"/>
      <c r="N48" s="58"/>
      <c r="O48" s="58"/>
      <c r="P48" s="58"/>
      <c r="Q48" s="58"/>
      <c r="R48" s="58"/>
      <c r="S48" s="58"/>
      <c r="T48" s="58"/>
      <c r="U48" s="58"/>
      <c r="V48" s="58"/>
      <c r="W48" s="58"/>
      <c r="X48" s="58"/>
      <c r="Y48" s="58"/>
      <c r="Z48" s="58"/>
      <c r="AA48" s="58"/>
      <c r="AB48" s="58"/>
      <c r="AC48" s="93" t="str">
        <f t="shared" si="1"/>
        <v>In Progress</v>
      </c>
      <c r="AD48" s="93"/>
      <c r="AE48" s="93"/>
      <c r="AF48" s="99"/>
      <c r="AG48" s="93"/>
      <c r="AH48" s="93"/>
      <c r="AI48" s="93"/>
      <c r="AJ48" s="93"/>
      <c r="AK48" s="93" t="str">
        <f t="shared" si="4"/>
        <v>#REF!</v>
      </c>
      <c r="AL48" s="93" t="str">
        <f t="shared" si="2"/>
        <v/>
      </c>
      <c r="AM48" s="93" t="str">
        <f t="shared" si="3"/>
        <v>No Deadline</v>
      </c>
      <c r="AN48" s="99"/>
      <c r="AO48" s="93"/>
    </row>
    <row r="49" ht="16.5" customHeight="1">
      <c r="A49" s="34">
        <v>46099.0</v>
      </c>
      <c r="B49" s="47" t="s">
        <v>998</v>
      </c>
      <c r="C49" s="47" t="s">
        <v>116</v>
      </c>
      <c r="D49" s="74" t="s">
        <v>87</v>
      </c>
      <c r="E49" s="58"/>
      <c r="F49" s="58"/>
      <c r="G49" s="58"/>
      <c r="H49" s="74" t="s">
        <v>87</v>
      </c>
      <c r="I49" s="58"/>
      <c r="J49" s="71" t="s">
        <v>1001</v>
      </c>
      <c r="K49" s="58"/>
      <c r="L49" s="58"/>
      <c r="M49" s="58"/>
      <c r="N49" s="58"/>
      <c r="O49" s="58"/>
      <c r="P49" s="58"/>
      <c r="Q49" s="58"/>
      <c r="R49" s="58"/>
      <c r="S49" s="58"/>
      <c r="T49" s="58"/>
      <c r="U49" s="58"/>
      <c r="V49" s="58"/>
      <c r="W49" s="58"/>
      <c r="X49" s="58"/>
      <c r="Y49" s="58"/>
      <c r="Z49" s="58"/>
      <c r="AA49" s="58"/>
      <c r="AB49" s="58"/>
      <c r="AC49" s="93" t="str">
        <f t="shared" si="1"/>
        <v>In Progress</v>
      </c>
      <c r="AD49" s="93"/>
      <c r="AE49" s="93"/>
      <c r="AF49" s="99"/>
      <c r="AG49" s="93"/>
      <c r="AH49" s="93"/>
      <c r="AI49" s="93"/>
      <c r="AJ49" s="93"/>
      <c r="AK49" s="93" t="str">
        <f t="shared" si="4"/>
        <v>#REF!</v>
      </c>
      <c r="AL49" s="93" t="str">
        <f t="shared" si="2"/>
        <v/>
      </c>
      <c r="AM49" s="93" t="str">
        <f t="shared" si="3"/>
        <v>No Deadline</v>
      </c>
      <c r="AN49" s="99"/>
      <c r="AO49" s="93"/>
    </row>
    <row r="50" ht="16.5" customHeight="1">
      <c r="A50" s="34">
        <v>46104.0</v>
      </c>
      <c r="B50" s="74" t="s">
        <v>1011</v>
      </c>
      <c r="C50" s="47" t="s">
        <v>116</v>
      </c>
      <c r="D50" s="74" t="s">
        <v>87</v>
      </c>
      <c r="E50" s="58"/>
      <c r="F50" s="58"/>
      <c r="G50" s="58"/>
      <c r="H50" s="74" t="s">
        <v>87</v>
      </c>
      <c r="I50" s="58"/>
      <c r="J50" s="71" t="s">
        <v>1017</v>
      </c>
      <c r="K50" s="58"/>
      <c r="L50" s="71" t="s">
        <v>1018</v>
      </c>
      <c r="M50" s="58"/>
      <c r="N50" s="58"/>
      <c r="O50" s="58"/>
      <c r="P50" s="58"/>
      <c r="Q50" s="58"/>
      <c r="R50" s="58"/>
      <c r="S50" s="58"/>
      <c r="T50" s="58"/>
      <c r="U50" s="58"/>
      <c r="V50" s="58"/>
      <c r="W50" s="58"/>
      <c r="X50" s="58"/>
      <c r="Y50" s="58"/>
      <c r="Z50" s="58"/>
      <c r="AA50" s="58"/>
      <c r="AB50" s="58"/>
      <c r="AC50" s="93" t="str">
        <f t="shared" si="1"/>
        <v>In Progress</v>
      </c>
      <c r="AD50" s="93"/>
      <c r="AE50" s="93"/>
      <c r="AF50" s="99"/>
      <c r="AG50" s="93"/>
      <c r="AH50" s="93"/>
      <c r="AI50" s="93"/>
      <c r="AJ50" s="93"/>
      <c r="AK50" s="93" t="str">
        <f t="shared" si="4"/>
        <v>#REF!</v>
      </c>
      <c r="AL50" s="93" t="str">
        <f t="shared" si="2"/>
        <v/>
      </c>
      <c r="AM50" s="93" t="str">
        <f t="shared" si="3"/>
        <v>No Deadline</v>
      </c>
      <c r="AN50" s="99"/>
      <c r="AO50" s="93"/>
    </row>
    <row r="51" ht="16.5" customHeight="1">
      <c r="A51" s="34">
        <v>46098.0</v>
      </c>
      <c r="B51" s="74" t="s">
        <v>1027</v>
      </c>
      <c r="C51" s="47" t="s">
        <v>90</v>
      </c>
      <c r="D51" s="74"/>
      <c r="E51" s="58"/>
      <c r="F51" s="58"/>
      <c r="G51" s="58"/>
      <c r="H51" s="74" t="s">
        <v>87</v>
      </c>
      <c r="I51" s="58"/>
      <c r="J51" s="71" t="s">
        <v>1031</v>
      </c>
      <c r="K51" s="58"/>
      <c r="L51" s="58"/>
      <c r="M51" s="58"/>
      <c r="N51" s="58"/>
      <c r="O51" s="58"/>
      <c r="P51" s="58"/>
      <c r="Q51" s="58"/>
      <c r="R51" s="58"/>
      <c r="S51" s="58"/>
      <c r="T51" s="58"/>
      <c r="U51" s="58"/>
      <c r="V51" s="58"/>
      <c r="W51" s="58"/>
      <c r="X51" s="58"/>
      <c r="Y51" s="58"/>
      <c r="Z51" s="58"/>
      <c r="AA51" s="58"/>
      <c r="AB51" s="58"/>
      <c r="AC51" s="93" t="str">
        <f t="shared" si="1"/>
        <v>In Progress</v>
      </c>
      <c r="AD51" s="93"/>
      <c r="AE51" s="93"/>
      <c r="AF51" s="99"/>
      <c r="AG51" s="93"/>
      <c r="AH51" s="93"/>
      <c r="AI51" s="93"/>
      <c r="AJ51" s="93"/>
      <c r="AK51" s="93" t="str">
        <f t="shared" si="4"/>
        <v>#REF!</v>
      </c>
      <c r="AL51" s="93" t="str">
        <f t="shared" si="2"/>
        <v/>
      </c>
      <c r="AM51" s="93" t="str">
        <f t="shared" si="3"/>
        <v>No Deadline</v>
      </c>
      <c r="AN51" s="99"/>
      <c r="AO51" s="93"/>
    </row>
    <row r="52" ht="16.5" customHeight="1">
      <c r="A52" s="34">
        <v>46105.0</v>
      </c>
      <c r="B52" s="74" t="s">
        <v>1038</v>
      </c>
      <c r="C52" s="47" t="s">
        <v>116</v>
      </c>
      <c r="D52" s="74" t="s">
        <v>87</v>
      </c>
      <c r="E52" s="58"/>
      <c r="F52" s="58"/>
      <c r="G52" s="58"/>
      <c r="H52" s="74" t="s">
        <v>87</v>
      </c>
      <c r="I52" s="58"/>
      <c r="J52" s="71" t="s">
        <v>1041</v>
      </c>
      <c r="K52" s="58"/>
      <c r="L52" s="58"/>
      <c r="M52" s="58"/>
      <c r="N52" s="58"/>
      <c r="O52" s="58"/>
      <c r="P52" s="58"/>
      <c r="Q52" s="58"/>
      <c r="R52" s="58"/>
      <c r="S52" s="58"/>
      <c r="T52" s="58"/>
      <c r="U52" s="58"/>
      <c r="V52" s="58"/>
      <c r="W52" s="58"/>
      <c r="X52" s="58"/>
      <c r="Y52" s="58"/>
      <c r="Z52" s="58"/>
      <c r="AA52" s="58"/>
      <c r="AB52" s="58"/>
      <c r="AC52" s="93" t="str">
        <f t="shared" si="1"/>
        <v>In Progress</v>
      </c>
      <c r="AD52" s="93"/>
      <c r="AE52" s="93"/>
      <c r="AF52" s="99"/>
      <c r="AG52" s="93"/>
      <c r="AH52" s="93"/>
      <c r="AI52" s="93"/>
      <c r="AJ52" s="93"/>
      <c r="AK52" s="93" t="str">
        <f t="shared" si="4"/>
        <v>#REF!</v>
      </c>
      <c r="AL52" s="93" t="str">
        <f t="shared" si="2"/>
        <v/>
      </c>
      <c r="AM52" s="93" t="str">
        <f t="shared" si="3"/>
        <v>No Deadline</v>
      </c>
      <c r="AN52" s="99"/>
      <c r="AO52" s="93"/>
    </row>
    <row r="53" ht="16.5" customHeight="1">
      <c r="A53" s="34">
        <v>46101.0</v>
      </c>
      <c r="B53" s="74" t="s">
        <v>1050</v>
      </c>
      <c r="C53" s="47" t="s">
        <v>90</v>
      </c>
      <c r="D53" s="74"/>
      <c r="E53" s="58"/>
      <c r="F53" s="58"/>
      <c r="G53" s="58"/>
      <c r="H53" s="74" t="s">
        <v>87</v>
      </c>
      <c r="I53" s="58"/>
      <c r="J53" s="71" t="s">
        <v>1054</v>
      </c>
      <c r="K53" s="58"/>
      <c r="L53" s="58"/>
      <c r="M53" s="58"/>
      <c r="N53" s="58"/>
      <c r="O53" s="58"/>
      <c r="P53" s="58"/>
      <c r="Q53" s="58"/>
      <c r="R53" s="58"/>
      <c r="S53" s="58"/>
      <c r="T53" s="58"/>
      <c r="U53" s="58"/>
      <c r="V53" s="58"/>
      <c r="W53" s="58"/>
      <c r="X53" s="58"/>
      <c r="Y53" s="58"/>
      <c r="Z53" s="58"/>
      <c r="AA53" s="58"/>
      <c r="AB53" s="58"/>
      <c r="AC53" s="93" t="str">
        <f t="shared" si="1"/>
        <v>In Progress</v>
      </c>
      <c r="AD53" s="93"/>
      <c r="AE53" s="93"/>
      <c r="AF53" s="99"/>
      <c r="AG53" s="93"/>
      <c r="AH53" s="93"/>
      <c r="AI53" s="93"/>
      <c r="AJ53" s="93"/>
      <c r="AK53" s="93" t="str">
        <f t="shared" si="4"/>
        <v>#REF!</v>
      </c>
      <c r="AL53" s="93" t="str">
        <f t="shared" si="2"/>
        <v/>
      </c>
      <c r="AM53" s="93" t="str">
        <f t="shared" si="3"/>
        <v>No Deadline</v>
      </c>
      <c r="AN53" s="99"/>
      <c r="AO53" s="93"/>
    </row>
    <row r="54" ht="16.5" customHeight="1">
      <c r="A54" s="34">
        <v>46102.0</v>
      </c>
      <c r="B54" s="47" t="s">
        <v>1063</v>
      </c>
      <c r="C54" s="47" t="s">
        <v>90</v>
      </c>
      <c r="D54" s="74"/>
      <c r="E54" s="58"/>
      <c r="F54" s="58"/>
      <c r="G54" s="58"/>
      <c r="H54" s="74" t="s">
        <v>87</v>
      </c>
      <c r="I54" s="58"/>
      <c r="J54" s="71" t="s">
        <v>1068</v>
      </c>
      <c r="K54" s="58"/>
      <c r="L54" s="71" t="s">
        <v>1069</v>
      </c>
      <c r="M54" s="58"/>
      <c r="N54" s="58"/>
      <c r="O54" s="58"/>
      <c r="P54" s="58"/>
      <c r="Q54" s="58"/>
      <c r="R54" s="58"/>
      <c r="S54" s="58"/>
      <c r="T54" s="58"/>
      <c r="U54" s="58"/>
      <c r="V54" s="58"/>
      <c r="W54" s="58"/>
      <c r="X54" s="58"/>
      <c r="Y54" s="58"/>
      <c r="Z54" s="58"/>
      <c r="AA54" s="58"/>
      <c r="AB54" s="58"/>
      <c r="AC54" s="93" t="str">
        <f t="shared" si="1"/>
        <v>In Progress</v>
      </c>
      <c r="AD54" s="93"/>
      <c r="AE54" s="93"/>
      <c r="AF54" s="99"/>
      <c r="AG54" s="93"/>
      <c r="AH54" s="93"/>
      <c r="AI54" s="93"/>
      <c r="AJ54" s="93"/>
      <c r="AK54" s="93" t="str">
        <f t="shared" si="4"/>
        <v>#REF!</v>
      </c>
      <c r="AL54" s="93" t="str">
        <f t="shared" si="2"/>
        <v/>
      </c>
      <c r="AM54" s="93" t="str">
        <f t="shared" si="3"/>
        <v>No Deadline</v>
      </c>
      <c r="AN54" s="99"/>
      <c r="AO54" s="93"/>
    </row>
    <row r="55" ht="16.5" customHeight="1">
      <c r="A55" s="34">
        <v>46102.0</v>
      </c>
      <c r="B55" s="47" t="s">
        <v>1078</v>
      </c>
      <c r="C55" s="47" t="s">
        <v>90</v>
      </c>
      <c r="D55" s="74"/>
      <c r="E55" s="58"/>
      <c r="F55" s="58"/>
      <c r="G55" s="58"/>
      <c r="H55" s="74" t="s">
        <v>87</v>
      </c>
      <c r="I55" s="58"/>
      <c r="J55" s="71" t="s">
        <v>1084</v>
      </c>
      <c r="K55" s="58"/>
      <c r="L55" s="58"/>
      <c r="M55" s="58"/>
      <c r="N55" s="58"/>
      <c r="O55" s="58"/>
      <c r="P55" s="58"/>
      <c r="Q55" s="58"/>
      <c r="R55" s="58"/>
      <c r="S55" s="58"/>
      <c r="T55" s="58"/>
      <c r="U55" s="58"/>
      <c r="V55" s="58"/>
      <c r="W55" s="58"/>
      <c r="X55" s="58"/>
      <c r="Y55" s="58"/>
      <c r="Z55" s="58"/>
      <c r="AA55" s="58"/>
      <c r="AB55" s="58"/>
      <c r="AC55" s="93" t="str">
        <f t="shared" si="1"/>
        <v>In Progress</v>
      </c>
      <c r="AD55" s="93"/>
      <c r="AE55" s="93"/>
      <c r="AF55" s="99"/>
      <c r="AG55" s="93"/>
      <c r="AH55" s="93"/>
      <c r="AI55" s="93"/>
      <c r="AJ55" s="93"/>
      <c r="AK55" s="93" t="str">
        <f t="shared" si="4"/>
        <v>#REF!</v>
      </c>
      <c r="AL55" s="93" t="str">
        <f t="shared" si="2"/>
        <v/>
      </c>
      <c r="AM55" s="93" t="str">
        <f t="shared" si="3"/>
        <v>No Deadline</v>
      </c>
      <c r="AN55" s="99"/>
      <c r="AO55" s="93"/>
    </row>
    <row r="56" ht="16.5" customHeight="1">
      <c r="A56" s="34">
        <v>46104.0</v>
      </c>
      <c r="B56" s="47" t="s">
        <v>1092</v>
      </c>
      <c r="C56" s="47" t="s">
        <v>90</v>
      </c>
      <c r="D56" s="74"/>
      <c r="E56" s="58"/>
      <c r="F56" s="58"/>
      <c r="G56" s="58"/>
      <c r="H56" s="74" t="s">
        <v>87</v>
      </c>
      <c r="I56" s="58"/>
      <c r="J56" s="71" t="s">
        <v>1096</v>
      </c>
      <c r="K56" s="58"/>
      <c r="L56" s="71" t="s">
        <v>1099</v>
      </c>
      <c r="M56" s="58"/>
      <c r="N56" s="58"/>
      <c r="O56" s="58"/>
      <c r="P56" s="58"/>
      <c r="Q56" s="58"/>
      <c r="R56" s="58"/>
      <c r="S56" s="58"/>
      <c r="T56" s="58"/>
      <c r="U56" s="58"/>
      <c r="V56" s="58"/>
      <c r="W56" s="58"/>
      <c r="X56" s="58"/>
      <c r="Y56" s="58"/>
      <c r="Z56" s="58"/>
      <c r="AA56" s="58"/>
      <c r="AB56" s="58"/>
      <c r="AC56" s="93" t="str">
        <f t="shared" si="1"/>
        <v>In Progress</v>
      </c>
      <c r="AD56" s="93"/>
      <c r="AE56" s="93"/>
      <c r="AF56" s="99"/>
      <c r="AG56" s="93"/>
      <c r="AH56" s="93"/>
      <c r="AI56" s="93"/>
      <c r="AJ56" s="93"/>
      <c r="AK56" s="93" t="str">
        <f t="shared" si="4"/>
        <v>#REF!</v>
      </c>
      <c r="AL56" s="93" t="str">
        <f t="shared" si="2"/>
        <v/>
      </c>
      <c r="AM56" s="93" t="str">
        <f t="shared" si="3"/>
        <v>No Deadline</v>
      </c>
      <c r="AN56" s="99"/>
      <c r="AO56" s="93"/>
    </row>
    <row r="57" ht="16.5" customHeight="1">
      <c r="A57" s="34">
        <v>46105.0</v>
      </c>
      <c r="B57" s="192" t="s">
        <v>1109</v>
      </c>
      <c r="C57" s="47" t="s">
        <v>90</v>
      </c>
      <c r="D57" s="74"/>
      <c r="E57" s="58"/>
      <c r="F57" s="58"/>
      <c r="G57" s="58"/>
      <c r="H57" s="74" t="s">
        <v>87</v>
      </c>
      <c r="I57" s="58"/>
      <c r="J57" s="71" t="s">
        <v>1113</v>
      </c>
      <c r="K57" s="58"/>
      <c r="L57" s="58"/>
      <c r="M57" s="58"/>
      <c r="N57" s="58"/>
      <c r="O57" s="58"/>
      <c r="P57" s="58"/>
      <c r="Q57" s="58"/>
      <c r="R57" s="58"/>
      <c r="S57" s="58"/>
      <c r="T57" s="58"/>
      <c r="U57" s="58"/>
      <c r="V57" s="58"/>
      <c r="W57" s="58"/>
      <c r="X57" s="58"/>
      <c r="Y57" s="58"/>
      <c r="Z57" s="58"/>
      <c r="AA57" s="58"/>
      <c r="AB57" s="58"/>
      <c r="AC57" s="93" t="str">
        <f t="shared" si="1"/>
        <v>In Progress</v>
      </c>
      <c r="AD57" s="93"/>
      <c r="AE57" s="93"/>
      <c r="AF57" s="99"/>
      <c r="AG57" s="93"/>
      <c r="AH57" s="93"/>
      <c r="AI57" s="93"/>
      <c r="AJ57" s="93"/>
      <c r="AK57" s="93" t="str">
        <f t="shared" si="4"/>
        <v>#REF!</v>
      </c>
      <c r="AL57" s="93" t="str">
        <f t="shared" si="2"/>
        <v/>
      </c>
      <c r="AM57" s="93" t="str">
        <f t="shared" si="3"/>
        <v>No Deadline</v>
      </c>
      <c r="AN57" s="99"/>
      <c r="AO57" s="93"/>
    </row>
    <row r="58" ht="16.5" customHeight="1">
      <c r="A58" s="34">
        <v>46106.0</v>
      </c>
      <c r="B58" s="74" t="s">
        <v>1122</v>
      </c>
      <c r="C58" s="47" t="s">
        <v>90</v>
      </c>
      <c r="D58" s="74"/>
      <c r="E58" s="58"/>
      <c r="F58" s="58"/>
      <c r="G58" s="58"/>
      <c r="H58" s="74" t="s">
        <v>87</v>
      </c>
      <c r="I58" s="58"/>
      <c r="J58" s="71" t="s">
        <v>1126</v>
      </c>
      <c r="K58" s="58"/>
      <c r="L58" s="58"/>
      <c r="M58" s="58"/>
      <c r="N58" s="58"/>
      <c r="O58" s="58"/>
      <c r="P58" s="58"/>
      <c r="Q58" s="58"/>
      <c r="R58" s="58"/>
      <c r="S58" s="58"/>
      <c r="T58" s="58"/>
      <c r="U58" s="58"/>
      <c r="V58" s="58"/>
      <c r="W58" s="58"/>
      <c r="X58" s="58"/>
      <c r="Y58" s="58"/>
      <c r="Z58" s="58"/>
      <c r="AA58" s="58"/>
      <c r="AB58" s="58"/>
      <c r="AC58" s="93" t="str">
        <f t="shared" si="1"/>
        <v>In Progress</v>
      </c>
      <c r="AD58" s="93"/>
      <c r="AE58" s="93"/>
      <c r="AF58" s="99"/>
      <c r="AG58" s="93"/>
      <c r="AH58" s="93"/>
      <c r="AI58" s="93"/>
      <c r="AJ58" s="93"/>
      <c r="AK58" s="93" t="str">
        <f t="shared" si="4"/>
        <v>#REF!</v>
      </c>
      <c r="AL58" s="93" t="str">
        <f t="shared" si="2"/>
        <v/>
      </c>
      <c r="AM58" s="93" t="str">
        <f t="shared" si="3"/>
        <v>No Deadline</v>
      </c>
      <c r="AN58" s="99"/>
      <c r="AO58" s="93"/>
    </row>
    <row r="59" ht="16.5" customHeight="1">
      <c r="A59" s="34">
        <v>46106.0</v>
      </c>
      <c r="B59" s="74" t="s">
        <v>1135</v>
      </c>
      <c r="C59" s="47" t="s">
        <v>116</v>
      </c>
      <c r="D59" s="74" t="s">
        <v>87</v>
      </c>
      <c r="E59" s="58"/>
      <c r="F59" s="58"/>
      <c r="G59" s="58"/>
      <c r="H59" s="58" t="s">
        <v>87</v>
      </c>
      <c r="I59" s="58"/>
      <c r="J59" s="71" t="s">
        <v>1141</v>
      </c>
      <c r="K59" s="58"/>
      <c r="L59" s="58"/>
      <c r="M59" s="58"/>
      <c r="N59" s="58"/>
      <c r="O59" s="58"/>
      <c r="P59" s="58"/>
      <c r="Q59" s="58"/>
      <c r="R59" s="58"/>
      <c r="S59" s="58"/>
      <c r="T59" s="58"/>
      <c r="U59" s="58"/>
      <c r="V59" s="58"/>
      <c r="W59" s="58"/>
      <c r="X59" s="58"/>
      <c r="Y59" s="58"/>
      <c r="Z59" s="58"/>
      <c r="AA59" s="58"/>
      <c r="AB59" s="58"/>
      <c r="AC59" s="93" t="str">
        <f t="shared" si="1"/>
        <v>In Progress</v>
      </c>
      <c r="AD59" s="93"/>
      <c r="AE59" s="93"/>
      <c r="AF59" s="99"/>
      <c r="AG59" s="93"/>
      <c r="AH59" s="93"/>
      <c r="AI59" s="93"/>
      <c r="AJ59" s="93"/>
      <c r="AK59" s="93" t="str">
        <f t="shared" si="4"/>
        <v>#REF!</v>
      </c>
      <c r="AL59" s="93" t="str">
        <f t="shared" si="2"/>
        <v/>
      </c>
      <c r="AM59" s="93" t="str">
        <f t="shared" si="3"/>
        <v>No Deadline</v>
      </c>
      <c r="AN59" s="99"/>
      <c r="AO59" s="93"/>
    </row>
    <row r="60" ht="16.5" customHeight="1">
      <c r="A60" s="34">
        <v>46106.0</v>
      </c>
      <c r="B60" s="47" t="s">
        <v>1149</v>
      </c>
      <c r="C60" s="47" t="s">
        <v>90</v>
      </c>
      <c r="D60" s="58" t="s">
        <v>87</v>
      </c>
      <c r="E60" s="58"/>
      <c r="F60" s="58"/>
      <c r="G60" s="58"/>
      <c r="H60" s="58" t="s">
        <v>87</v>
      </c>
      <c r="I60" s="58"/>
      <c r="J60" s="71" t="s">
        <v>1154</v>
      </c>
      <c r="K60" s="58"/>
      <c r="L60" s="58"/>
      <c r="M60" s="58"/>
      <c r="N60" s="58"/>
      <c r="O60" s="58"/>
      <c r="P60" s="58"/>
      <c r="Q60" s="58"/>
      <c r="R60" s="58"/>
      <c r="S60" s="58"/>
      <c r="T60" s="58"/>
      <c r="U60" s="58"/>
      <c r="V60" s="58"/>
      <c r="W60" s="58"/>
      <c r="X60" s="58"/>
      <c r="Y60" s="58"/>
      <c r="Z60" s="58"/>
      <c r="AA60" s="58"/>
      <c r="AB60" s="58"/>
      <c r="AC60" s="93" t="str">
        <f t="shared" si="1"/>
        <v>In Progress</v>
      </c>
      <c r="AD60" s="93"/>
      <c r="AE60" s="93"/>
      <c r="AF60" s="99"/>
      <c r="AG60" s="93"/>
      <c r="AH60" s="93"/>
      <c r="AI60" s="93"/>
      <c r="AJ60" s="93"/>
      <c r="AK60" s="93" t="str">
        <f t="shared" si="4"/>
        <v>#REF!</v>
      </c>
      <c r="AL60" s="93" t="str">
        <f t="shared" si="2"/>
        <v/>
      </c>
      <c r="AM60" s="93" t="str">
        <f t="shared" si="3"/>
        <v>No Deadline</v>
      </c>
      <c r="AN60" s="99"/>
      <c r="AO60" s="93"/>
    </row>
    <row r="61" ht="16.5" customHeight="1">
      <c r="A61" s="34">
        <v>46106.0</v>
      </c>
      <c r="B61" s="47" t="s">
        <v>1161</v>
      </c>
      <c r="C61" s="47" t="s">
        <v>116</v>
      </c>
      <c r="D61" s="58" t="s">
        <v>87</v>
      </c>
      <c r="E61" s="58"/>
      <c r="F61" s="58"/>
      <c r="G61" s="58"/>
      <c r="H61" s="58" t="s">
        <v>87</v>
      </c>
      <c r="I61" s="58"/>
      <c r="J61" s="71" t="s">
        <v>1166</v>
      </c>
      <c r="K61" s="58"/>
      <c r="L61" s="58"/>
      <c r="M61" s="71" t="s">
        <v>1167</v>
      </c>
      <c r="N61" s="58"/>
      <c r="O61" s="58"/>
      <c r="P61" s="58"/>
      <c r="Q61" s="58"/>
      <c r="R61" s="58"/>
      <c r="S61" s="58"/>
      <c r="T61" s="58"/>
      <c r="U61" s="58"/>
      <c r="V61" s="58"/>
      <c r="W61" s="58"/>
      <c r="X61" s="58"/>
      <c r="Y61" s="58"/>
      <c r="Z61" s="58"/>
      <c r="AA61" s="58"/>
      <c r="AB61" s="58"/>
      <c r="AC61" s="93" t="str">
        <f t="shared" si="1"/>
        <v>In Progress</v>
      </c>
      <c r="AD61" s="93"/>
      <c r="AE61" s="93"/>
      <c r="AF61" s="99"/>
      <c r="AG61" s="93"/>
      <c r="AH61" s="93"/>
      <c r="AI61" s="93"/>
      <c r="AJ61" s="93"/>
      <c r="AK61" s="93" t="str">
        <f t="shared" si="4"/>
        <v>#REF!</v>
      </c>
      <c r="AL61" s="93" t="str">
        <f t="shared" si="2"/>
        <v/>
      </c>
      <c r="AM61" s="93" t="str">
        <f t="shared" si="3"/>
        <v>No Deadline</v>
      </c>
      <c r="AN61" s="99"/>
      <c r="AO61" s="93"/>
    </row>
    <row r="62" ht="16.5" customHeight="1">
      <c r="A62" s="34">
        <v>46107.0</v>
      </c>
      <c r="B62" s="74" t="s">
        <v>1178</v>
      </c>
      <c r="C62" s="47" t="s">
        <v>116</v>
      </c>
      <c r="D62" s="58" t="s">
        <v>87</v>
      </c>
      <c r="E62" s="58"/>
      <c r="F62" s="58"/>
      <c r="G62" s="58"/>
      <c r="H62" s="58" t="s">
        <v>87</v>
      </c>
      <c r="I62" s="58"/>
      <c r="J62" s="71" t="s">
        <v>1180</v>
      </c>
      <c r="K62" s="58"/>
      <c r="L62" s="58"/>
      <c r="M62" s="58"/>
      <c r="N62" s="58"/>
      <c r="O62" s="58"/>
      <c r="P62" s="58"/>
      <c r="Q62" s="58"/>
      <c r="R62" s="58"/>
      <c r="S62" s="58"/>
      <c r="T62" s="58"/>
      <c r="U62" s="58"/>
      <c r="V62" s="58"/>
      <c r="W62" s="58"/>
      <c r="X62" s="58"/>
      <c r="Y62" s="58"/>
      <c r="Z62" s="58"/>
      <c r="AA62" s="58"/>
      <c r="AB62" s="58"/>
      <c r="AC62" s="93" t="str">
        <f t="shared" si="1"/>
        <v>In Progress</v>
      </c>
      <c r="AD62" s="93"/>
      <c r="AE62" s="93"/>
      <c r="AF62" s="99"/>
      <c r="AG62" s="93"/>
      <c r="AH62" s="93"/>
      <c r="AI62" s="93"/>
      <c r="AJ62" s="93"/>
      <c r="AK62" s="93" t="str">
        <f t="shared" si="4"/>
        <v>#REF!</v>
      </c>
      <c r="AL62" s="93" t="str">
        <f t="shared" si="2"/>
        <v/>
      </c>
      <c r="AM62" s="93" t="str">
        <f t="shared" si="3"/>
        <v>No Deadline</v>
      </c>
      <c r="AN62" s="99"/>
      <c r="AO62" s="93"/>
    </row>
    <row r="63" ht="16.5" customHeight="1">
      <c r="A63" s="34">
        <v>46107.0</v>
      </c>
      <c r="B63" s="74" t="s">
        <v>1191</v>
      </c>
      <c r="C63" s="47" t="s">
        <v>116</v>
      </c>
      <c r="D63" s="58" t="s">
        <v>87</v>
      </c>
      <c r="E63" s="58"/>
      <c r="F63" s="58"/>
      <c r="G63" s="58"/>
      <c r="H63" s="58" t="s">
        <v>87</v>
      </c>
      <c r="I63" s="58"/>
      <c r="J63" s="71" t="s">
        <v>1194</v>
      </c>
      <c r="K63" s="58"/>
      <c r="L63" s="58"/>
      <c r="M63" s="58"/>
      <c r="N63" s="58"/>
      <c r="O63" s="58"/>
      <c r="P63" s="58"/>
      <c r="Q63" s="58"/>
      <c r="R63" s="58"/>
      <c r="S63" s="58"/>
      <c r="T63" s="58"/>
      <c r="U63" s="58"/>
      <c r="V63" s="58"/>
      <c r="W63" s="58"/>
      <c r="X63" s="58"/>
      <c r="Y63" s="58"/>
      <c r="Z63" s="58"/>
      <c r="AA63" s="58"/>
      <c r="AB63" s="58"/>
      <c r="AC63" s="93" t="str">
        <f t="shared" si="1"/>
        <v>In Progress</v>
      </c>
      <c r="AD63" s="93"/>
      <c r="AE63" s="93"/>
      <c r="AF63" s="99"/>
      <c r="AG63" s="93"/>
      <c r="AH63" s="93"/>
      <c r="AI63" s="93"/>
      <c r="AJ63" s="93"/>
      <c r="AK63" s="93" t="str">
        <f t="shared" si="4"/>
        <v>#REF!</v>
      </c>
      <c r="AL63" s="93" t="str">
        <f t="shared" si="2"/>
        <v/>
      </c>
      <c r="AM63" s="93" t="str">
        <f t="shared" si="3"/>
        <v>No Deadline</v>
      </c>
      <c r="AN63" s="99"/>
      <c r="AO63" s="93"/>
    </row>
    <row r="64" ht="16.5" customHeight="1">
      <c r="A64" s="34">
        <v>46107.0</v>
      </c>
      <c r="B64" s="47" t="s">
        <v>1205</v>
      </c>
      <c r="C64" s="47" t="s">
        <v>90</v>
      </c>
      <c r="D64" s="58" t="s">
        <v>87</v>
      </c>
      <c r="E64" s="58"/>
      <c r="F64" s="58"/>
      <c r="G64" s="58"/>
      <c r="H64" s="58" t="s">
        <v>87</v>
      </c>
      <c r="I64" s="58"/>
      <c r="J64" s="71" t="s">
        <v>1210</v>
      </c>
      <c r="K64" s="58"/>
      <c r="L64" s="58"/>
      <c r="M64" s="58"/>
      <c r="N64" s="58"/>
      <c r="O64" s="58"/>
      <c r="P64" s="58"/>
      <c r="Q64" s="58"/>
      <c r="R64" s="58"/>
      <c r="S64" s="58"/>
      <c r="T64" s="58"/>
      <c r="U64" s="58"/>
      <c r="V64" s="58"/>
      <c r="W64" s="58"/>
      <c r="X64" s="58"/>
      <c r="Y64" s="58"/>
      <c r="Z64" s="58"/>
      <c r="AA64" s="58"/>
      <c r="AB64" s="58"/>
      <c r="AC64" s="93" t="str">
        <f t="shared" si="1"/>
        <v>In Progress</v>
      </c>
      <c r="AD64" s="93"/>
      <c r="AE64" s="93"/>
      <c r="AF64" s="99"/>
      <c r="AG64" s="93"/>
      <c r="AH64" s="93"/>
      <c r="AI64" s="93"/>
      <c r="AJ64" s="93"/>
      <c r="AK64" s="93" t="str">
        <f t="shared" si="4"/>
        <v>#REF!</v>
      </c>
      <c r="AL64" s="93" t="str">
        <f t="shared" si="2"/>
        <v/>
      </c>
      <c r="AM64" s="93" t="str">
        <f t="shared" si="3"/>
        <v>No Deadline</v>
      </c>
      <c r="AN64" s="99"/>
      <c r="AO64" s="93"/>
    </row>
    <row r="65" ht="16.5" customHeight="1">
      <c r="A65" s="34">
        <v>46108.0</v>
      </c>
      <c r="B65" s="74" t="s">
        <v>1217</v>
      </c>
      <c r="C65" s="47" t="s">
        <v>116</v>
      </c>
      <c r="D65" s="58" t="s">
        <v>87</v>
      </c>
      <c r="E65" s="58"/>
      <c r="F65" s="58"/>
      <c r="G65" s="58"/>
      <c r="H65" s="58" t="s">
        <v>87</v>
      </c>
      <c r="I65" s="58"/>
      <c r="J65" s="71" t="s">
        <v>1220</v>
      </c>
      <c r="K65" s="58"/>
      <c r="L65" s="58"/>
      <c r="M65" s="58"/>
      <c r="N65" s="58"/>
      <c r="O65" s="58"/>
      <c r="P65" s="58"/>
      <c r="Q65" s="58"/>
      <c r="R65" s="58"/>
      <c r="S65" s="58"/>
      <c r="T65" s="58"/>
      <c r="U65" s="58"/>
      <c r="V65" s="58"/>
      <c r="W65" s="58"/>
      <c r="X65" s="58"/>
      <c r="Y65" s="58"/>
      <c r="Z65" s="58"/>
      <c r="AA65" s="58"/>
      <c r="AB65" s="58"/>
      <c r="AC65" s="93" t="str">
        <f t="shared" si="1"/>
        <v>In Progress</v>
      </c>
      <c r="AD65" s="93"/>
      <c r="AE65" s="93"/>
      <c r="AF65" s="99"/>
      <c r="AG65" s="93"/>
      <c r="AH65" s="93"/>
      <c r="AI65" s="93"/>
      <c r="AJ65" s="93"/>
      <c r="AK65" s="93" t="str">
        <f t="shared" si="4"/>
        <v>#REF!</v>
      </c>
      <c r="AL65" s="93" t="str">
        <f t="shared" si="2"/>
        <v/>
      </c>
      <c r="AM65" s="93" t="str">
        <f t="shared" si="3"/>
        <v>No Deadline</v>
      </c>
      <c r="AN65" s="99"/>
      <c r="AO65" s="93"/>
    </row>
    <row r="66" ht="16.5" customHeight="1">
      <c r="A66" s="34">
        <v>46108.0</v>
      </c>
      <c r="B66" s="47" t="s">
        <v>1230</v>
      </c>
      <c r="C66" s="47" t="s">
        <v>90</v>
      </c>
      <c r="D66" s="58" t="s">
        <v>87</v>
      </c>
      <c r="E66" s="58"/>
      <c r="F66" s="58"/>
      <c r="G66" s="58"/>
      <c r="H66" s="58" t="s">
        <v>87</v>
      </c>
      <c r="I66" s="58"/>
      <c r="J66" s="71" t="s">
        <v>1234</v>
      </c>
      <c r="K66" s="58"/>
      <c r="L66" s="58"/>
      <c r="M66" s="58"/>
      <c r="N66" s="58"/>
      <c r="O66" s="58"/>
      <c r="P66" s="58"/>
      <c r="Q66" s="58"/>
      <c r="R66" s="58"/>
      <c r="S66" s="58"/>
      <c r="T66" s="58"/>
      <c r="U66" s="58"/>
      <c r="V66" s="58"/>
      <c r="W66" s="58"/>
      <c r="X66" s="58"/>
      <c r="Y66" s="58"/>
      <c r="Z66" s="58"/>
      <c r="AA66" s="58"/>
      <c r="AB66" s="58"/>
      <c r="AC66" s="93" t="str">
        <f t="shared" si="1"/>
        <v>In Progress</v>
      </c>
      <c r="AD66" s="93"/>
      <c r="AE66" s="93"/>
      <c r="AF66" s="99"/>
      <c r="AG66" s="93"/>
      <c r="AH66" s="93"/>
      <c r="AI66" s="93"/>
      <c r="AJ66" s="93"/>
      <c r="AK66" s="93" t="str">
        <f t="shared" si="4"/>
        <v>#REF!</v>
      </c>
      <c r="AL66" s="93" t="str">
        <f t="shared" si="2"/>
        <v/>
      </c>
      <c r="AM66" s="93" t="str">
        <f t="shared" si="3"/>
        <v>No Deadline</v>
      </c>
      <c r="AN66" s="99"/>
      <c r="AO66" s="93"/>
    </row>
    <row r="67" ht="16.5" customHeight="1">
      <c r="A67" s="34">
        <v>46109.0</v>
      </c>
      <c r="B67" s="74" t="s">
        <v>1242</v>
      </c>
      <c r="C67" s="47" t="s">
        <v>116</v>
      </c>
      <c r="D67" s="58" t="s">
        <v>87</v>
      </c>
      <c r="E67" s="58"/>
      <c r="F67" s="58"/>
      <c r="G67" s="58"/>
      <c r="H67" s="58" t="s">
        <v>87</v>
      </c>
      <c r="I67" s="58"/>
      <c r="J67" s="71" t="s">
        <v>1246</v>
      </c>
      <c r="K67" s="58"/>
      <c r="L67" s="58"/>
      <c r="M67" s="58"/>
      <c r="N67" s="58"/>
      <c r="O67" s="58"/>
      <c r="P67" s="58"/>
      <c r="Q67" s="58"/>
      <c r="R67" s="58"/>
      <c r="S67" s="58"/>
      <c r="T67" s="58"/>
      <c r="U67" s="58"/>
      <c r="V67" s="58"/>
      <c r="W67" s="58"/>
      <c r="X67" s="58"/>
      <c r="Y67" s="58"/>
      <c r="Z67" s="58"/>
      <c r="AA67" s="58"/>
      <c r="AB67" s="58"/>
      <c r="AC67" s="93" t="str">
        <f t="shared" si="1"/>
        <v>In Progress</v>
      </c>
      <c r="AD67" s="93"/>
      <c r="AE67" s="93"/>
      <c r="AF67" s="99"/>
      <c r="AG67" s="93"/>
      <c r="AH67" s="93"/>
      <c r="AI67" s="93"/>
      <c r="AJ67" s="93"/>
      <c r="AK67" s="93" t="str">
        <f t="shared" si="4"/>
        <v>#REF!</v>
      </c>
      <c r="AL67" s="93" t="str">
        <f t="shared" si="2"/>
        <v/>
      </c>
      <c r="AM67" s="93" t="str">
        <f t="shared" si="3"/>
        <v>No Deadline</v>
      </c>
      <c r="AN67" s="99"/>
      <c r="AO67" s="93"/>
    </row>
    <row r="68" ht="16.5" customHeight="1">
      <c r="A68" s="34">
        <v>46109.0</v>
      </c>
      <c r="B68" s="37" t="s">
        <v>1255</v>
      </c>
      <c r="C68" s="47" t="s">
        <v>90</v>
      </c>
      <c r="D68" s="58" t="s">
        <v>87</v>
      </c>
      <c r="E68" s="58"/>
      <c r="F68" s="58"/>
      <c r="G68" s="58"/>
      <c r="H68" s="58" t="s">
        <v>87</v>
      </c>
      <c r="I68" s="58"/>
      <c r="J68" s="71" t="s">
        <v>1260</v>
      </c>
      <c r="K68" s="58"/>
      <c r="L68" s="58"/>
      <c r="M68" s="58"/>
      <c r="N68" s="58"/>
      <c r="O68" s="58"/>
      <c r="P68" s="58"/>
      <c r="Q68" s="58"/>
      <c r="R68" s="58"/>
      <c r="S68" s="58"/>
      <c r="T68" s="58"/>
      <c r="U68" s="58"/>
      <c r="V68" s="58"/>
      <c r="W68" s="58"/>
      <c r="X68" s="58"/>
      <c r="Y68" s="58"/>
      <c r="Z68" s="58"/>
      <c r="AA68" s="58"/>
      <c r="AB68" s="58"/>
      <c r="AC68" s="93" t="str">
        <f t="shared" si="1"/>
        <v>In Progress</v>
      </c>
      <c r="AD68" s="93"/>
      <c r="AE68" s="93"/>
      <c r="AF68" s="99"/>
      <c r="AG68" s="93"/>
      <c r="AH68" s="93"/>
      <c r="AI68" s="93"/>
      <c r="AJ68" s="93"/>
      <c r="AK68" s="93" t="str">
        <f t="shared" si="4"/>
        <v>#REF!</v>
      </c>
      <c r="AL68" s="93" t="str">
        <f t="shared" si="2"/>
        <v/>
      </c>
      <c r="AM68" s="93" t="str">
        <f t="shared" si="3"/>
        <v>No Deadline</v>
      </c>
      <c r="AN68" s="99"/>
      <c r="AO68" s="93"/>
    </row>
    <row r="69" ht="16.5" customHeight="1">
      <c r="A69" s="34">
        <v>46111.0</v>
      </c>
      <c r="B69" s="74" t="s">
        <v>1267</v>
      </c>
      <c r="C69" s="47" t="s">
        <v>116</v>
      </c>
      <c r="D69" s="58" t="s">
        <v>87</v>
      </c>
      <c r="E69" s="58"/>
      <c r="F69" s="58"/>
      <c r="G69" s="58"/>
      <c r="H69" s="58" t="s">
        <v>87</v>
      </c>
      <c r="I69" s="58"/>
      <c r="J69" s="71" t="s">
        <v>1271</v>
      </c>
      <c r="K69" s="58"/>
      <c r="L69" s="58"/>
      <c r="M69" s="58"/>
      <c r="N69" s="58"/>
      <c r="O69" s="58"/>
      <c r="P69" s="58"/>
      <c r="Q69" s="58"/>
      <c r="R69" s="58"/>
      <c r="S69" s="58"/>
      <c r="T69" s="58"/>
      <c r="U69" s="58"/>
      <c r="V69" s="58"/>
      <c r="W69" s="58"/>
      <c r="X69" s="58"/>
      <c r="Y69" s="58"/>
      <c r="Z69" s="58"/>
      <c r="AA69" s="58"/>
      <c r="AB69" s="58"/>
      <c r="AC69" s="93" t="str">
        <f t="shared" si="1"/>
        <v>In Progress</v>
      </c>
      <c r="AD69" s="93"/>
      <c r="AE69" s="93"/>
      <c r="AF69" s="99"/>
      <c r="AG69" s="93"/>
      <c r="AH69" s="93"/>
      <c r="AI69" s="93"/>
      <c r="AJ69" s="93"/>
      <c r="AK69" s="93" t="str">
        <f t="shared" si="4"/>
        <v>#REF!</v>
      </c>
      <c r="AL69" s="93" t="str">
        <f t="shared" si="2"/>
        <v/>
      </c>
      <c r="AM69" s="93" t="str">
        <f t="shared" si="3"/>
        <v>No Deadline</v>
      </c>
      <c r="AN69" s="99"/>
      <c r="AO69" s="93"/>
    </row>
    <row r="70" ht="16.5" customHeight="1">
      <c r="A70" s="34">
        <v>46111.0</v>
      </c>
      <c r="B70" s="74" t="s">
        <v>1279</v>
      </c>
      <c r="C70" s="47" t="s">
        <v>116</v>
      </c>
      <c r="D70" s="58" t="s">
        <v>87</v>
      </c>
      <c r="E70" s="58"/>
      <c r="F70" s="58"/>
      <c r="G70" s="58"/>
      <c r="H70" s="58" t="s">
        <v>87</v>
      </c>
      <c r="I70" s="58"/>
      <c r="J70" s="71" t="s">
        <v>1282</v>
      </c>
      <c r="K70" s="58"/>
      <c r="L70" s="58"/>
      <c r="M70" s="58"/>
      <c r="N70" s="58"/>
      <c r="O70" s="58"/>
      <c r="P70" s="58"/>
      <c r="Q70" s="58"/>
      <c r="R70" s="58"/>
      <c r="S70" s="58"/>
      <c r="T70" s="58"/>
      <c r="U70" s="58"/>
      <c r="V70" s="58"/>
      <c r="W70" s="58"/>
      <c r="X70" s="58"/>
      <c r="Y70" s="58"/>
      <c r="Z70" s="58"/>
      <c r="AA70" s="58"/>
      <c r="AB70" s="58"/>
      <c r="AC70" s="93" t="str">
        <f t="shared" si="1"/>
        <v>In Progress</v>
      </c>
      <c r="AD70" s="93"/>
      <c r="AE70" s="93"/>
      <c r="AF70" s="99"/>
      <c r="AG70" s="93"/>
      <c r="AH70" s="93"/>
      <c r="AI70" s="93"/>
      <c r="AJ70" s="93"/>
      <c r="AK70" s="93" t="str">
        <f t="shared" si="4"/>
        <v>#REF!</v>
      </c>
      <c r="AL70" s="93" t="str">
        <f t="shared" si="2"/>
        <v/>
      </c>
      <c r="AM70" s="93" t="str">
        <f t="shared" si="3"/>
        <v>No Deadline</v>
      </c>
      <c r="AN70" s="99"/>
      <c r="AO70" s="93"/>
    </row>
    <row r="71" ht="16.5" customHeight="1">
      <c r="A71" s="34">
        <v>46111.0</v>
      </c>
      <c r="B71" s="47" t="s">
        <v>1289</v>
      </c>
      <c r="C71" s="47" t="s">
        <v>90</v>
      </c>
      <c r="D71" s="58" t="s">
        <v>87</v>
      </c>
      <c r="E71" s="58"/>
      <c r="F71" s="58"/>
      <c r="G71" s="58"/>
      <c r="H71" s="58" t="s">
        <v>87</v>
      </c>
      <c r="I71" s="58"/>
      <c r="J71" s="71" t="s">
        <v>1293</v>
      </c>
      <c r="K71" s="58"/>
      <c r="L71" s="58"/>
      <c r="M71" s="58"/>
      <c r="N71" s="58"/>
      <c r="O71" s="58"/>
      <c r="P71" s="58"/>
      <c r="Q71" s="58"/>
      <c r="R71" s="58"/>
      <c r="S71" s="58"/>
      <c r="T71" s="58"/>
      <c r="U71" s="58"/>
      <c r="V71" s="58"/>
      <c r="W71" s="58"/>
      <c r="X71" s="58"/>
      <c r="Y71" s="58"/>
      <c r="Z71" s="58"/>
      <c r="AA71" s="58"/>
      <c r="AB71" s="58"/>
      <c r="AC71" s="93" t="str">
        <f t="shared" si="1"/>
        <v>In Progress</v>
      </c>
      <c r="AD71" s="93"/>
      <c r="AE71" s="93"/>
      <c r="AF71" s="99"/>
      <c r="AG71" s="93"/>
      <c r="AH71" s="93"/>
      <c r="AI71" s="93"/>
      <c r="AJ71" s="93"/>
      <c r="AK71" s="93" t="str">
        <f t="shared" si="4"/>
        <v>#REF!</v>
      </c>
      <c r="AL71" s="93" t="str">
        <f t="shared" si="2"/>
        <v/>
      </c>
      <c r="AM71" s="93" t="str">
        <f t="shared" si="3"/>
        <v>No Deadline</v>
      </c>
      <c r="AN71" s="99"/>
      <c r="AO71" s="93"/>
    </row>
    <row r="72" ht="16.5" customHeight="1">
      <c r="A72" s="34">
        <v>46111.0</v>
      </c>
      <c r="B72" s="47" t="s">
        <v>1302</v>
      </c>
      <c r="C72" s="47" t="s">
        <v>90</v>
      </c>
      <c r="D72" s="58" t="s">
        <v>87</v>
      </c>
      <c r="E72" s="58"/>
      <c r="F72" s="58"/>
      <c r="G72" s="58"/>
      <c r="H72" s="58" t="s">
        <v>87</v>
      </c>
      <c r="I72" s="58"/>
      <c r="J72" s="71" t="s">
        <v>1304</v>
      </c>
      <c r="K72" s="58"/>
      <c r="L72" s="58"/>
      <c r="M72" s="58"/>
      <c r="N72" s="58"/>
      <c r="O72" s="58"/>
      <c r="P72" s="58"/>
      <c r="Q72" s="58"/>
      <c r="R72" s="58"/>
      <c r="S72" s="58"/>
      <c r="T72" s="58"/>
      <c r="U72" s="58"/>
      <c r="V72" s="58"/>
      <c r="W72" s="58"/>
      <c r="X72" s="58"/>
      <c r="Y72" s="58"/>
      <c r="Z72" s="58"/>
      <c r="AA72" s="58"/>
      <c r="AB72" s="58"/>
      <c r="AC72" s="93" t="str">
        <f t="shared" si="1"/>
        <v>In Progress</v>
      </c>
      <c r="AD72" s="93"/>
      <c r="AE72" s="93"/>
      <c r="AF72" s="99"/>
      <c r="AG72" s="93"/>
      <c r="AH72" s="93"/>
      <c r="AI72" s="93"/>
      <c r="AJ72" s="93"/>
      <c r="AK72" s="93" t="str">
        <f t="shared" si="4"/>
        <v>#REF!</v>
      </c>
      <c r="AL72" s="93" t="str">
        <f t="shared" si="2"/>
        <v/>
      </c>
      <c r="AM72" s="93" t="str">
        <f t="shared" si="3"/>
        <v>No Deadline</v>
      </c>
      <c r="AN72" s="99"/>
      <c r="AO72" s="93"/>
    </row>
    <row r="73" ht="16.5" customHeight="1">
      <c r="A73" s="34">
        <v>46112.0</v>
      </c>
      <c r="B73" s="74" t="s">
        <v>1312</v>
      </c>
      <c r="C73" s="47" t="s">
        <v>116</v>
      </c>
      <c r="D73" s="58" t="s">
        <v>87</v>
      </c>
      <c r="E73" s="58"/>
      <c r="F73" s="58"/>
      <c r="G73" s="58"/>
      <c r="H73" s="58" t="s">
        <v>87</v>
      </c>
      <c r="I73" s="58"/>
      <c r="J73" s="71" t="s">
        <v>1314</v>
      </c>
      <c r="K73" s="58"/>
      <c r="L73" s="58"/>
      <c r="M73" s="58"/>
      <c r="N73" s="58"/>
      <c r="O73" s="58"/>
      <c r="P73" s="58"/>
      <c r="Q73" s="58"/>
      <c r="R73" s="58"/>
      <c r="S73" s="58"/>
      <c r="T73" s="58"/>
      <c r="U73" s="58"/>
      <c r="V73" s="58"/>
      <c r="W73" s="58"/>
      <c r="X73" s="58"/>
      <c r="Y73" s="58"/>
      <c r="Z73" s="58"/>
      <c r="AA73" s="58"/>
      <c r="AB73" s="58"/>
      <c r="AC73" s="93" t="str">
        <f t="shared" si="1"/>
        <v>In Progress</v>
      </c>
      <c r="AD73" s="93"/>
      <c r="AE73" s="93"/>
      <c r="AF73" s="99"/>
      <c r="AG73" s="93"/>
      <c r="AH73" s="93"/>
      <c r="AI73" s="93"/>
      <c r="AJ73" s="93"/>
      <c r="AK73" s="93" t="str">
        <f t="shared" si="4"/>
        <v>#REF!</v>
      </c>
      <c r="AL73" s="93" t="str">
        <f t="shared" si="2"/>
        <v/>
      </c>
      <c r="AM73" s="93" t="str">
        <f t="shared" si="3"/>
        <v>No Deadline</v>
      </c>
      <c r="AN73" s="99"/>
      <c r="AO73" s="93"/>
    </row>
    <row r="74" ht="16.5" customHeight="1">
      <c r="A74" s="34">
        <v>46112.0</v>
      </c>
      <c r="B74" s="47" t="s">
        <v>1320</v>
      </c>
      <c r="C74" s="47" t="s">
        <v>90</v>
      </c>
      <c r="D74" s="58"/>
      <c r="E74" s="58"/>
      <c r="F74" s="58"/>
      <c r="G74" s="58"/>
      <c r="H74" s="58" t="s">
        <v>87</v>
      </c>
      <c r="I74" s="58"/>
      <c r="J74" s="71" t="s">
        <v>1322</v>
      </c>
      <c r="K74" s="58"/>
      <c r="L74" s="58"/>
      <c r="M74" s="58"/>
      <c r="N74" s="58"/>
      <c r="O74" s="58"/>
      <c r="P74" s="58"/>
      <c r="Q74" s="58"/>
      <c r="R74" s="58"/>
      <c r="S74" s="58"/>
      <c r="T74" s="58"/>
      <c r="U74" s="58"/>
      <c r="V74" s="58"/>
      <c r="W74" s="58"/>
      <c r="X74" s="58"/>
      <c r="Y74" s="58"/>
      <c r="Z74" s="58"/>
      <c r="AA74" s="58"/>
      <c r="AB74" s="58"/>
      <c r="AC74" s="93" t="str">
        <f t="shared" si="1"/>
        <v>In Progress</v>
      </c>
      <c r="AD74" s="93"/>
      <c r="AE74" s="93"/>
      <c r="AF74" s="99"/>
      <c r="AG74" s="93"/>
      <c r="AH74" s="93"/>
      <c r="AI74" s="93"/>
      <c r="AJ74" s="93"/>
      <c r="AK74" s="93" t="str">
        <f t="shared" si="4"/>
        <v>#REF!</v>
      </c>
      <c r="AL74" s="93" t="str">
        <f t="shared" si="2"/>
        <v/>
      </c>
      <c r="AM74" s="93" t="str">
        <f t="shared" si="3"/>
        <v>No Deadline</v>
      </c>
      <c r="AN74" s="99"/>
      <c r="AO74" s="93"/>
    </row>
    <row r="75" ht="16.5" customHeight="1">
      <c r="A75" s="34">
        <v>46112.0</v>
      </c>
      <c r="B75" s="74" t="s">
        <v>1327</v>
      </c>
      <c r="C75" s="47" t="s">
        <v>90</v>
      </c>
      <c r="D75" s="58" t="s">
        <v>87</v>
      </c>
      <c r="E75" s="58"/>
      <c r="F75" s="58"/>
      <c r="G75" s="58"/>
      <c r="H75" s="58" t="s">
        <v>87</v>
      </c>
      <c r="I75" s="58"/>
      <c r="J75" s="71" t="s">
        <v>1329</v>
      </c>
      <c r="K75" s="58"/>
      <c r="L75" s="58"/>
      <c r="M75" s="58"/>
      <c r="N75" s="58"/>
      <c r="O75" s="58"/>
      <c r="P75" s="58"/>
      <c r="Q75" s="58"/>
      <c r="R75" s="58"/>
      <c r="S75" s="58"/>
      <c r="T75" s="58"/>
      <c r="U75" s="58"/>
      <c r="V75" s="58"/>
      <c r="W75" s="58"/>
      <c r="X75" s="58"/>
      <c r="Y75" s="58"/>
      <c r="Z75" s="58"/>
      <c r="AA75" s="58"/>
      <c r="AB75" s="58"/>
      <c r="AC75" s="93" t="str">
        <f t="shared" si="1"/>
        <v>In Progress</v>
      </c>
      <c r="AD75" s="93"/>
      <c r="AE75" s="93"/>
      <c r="AF75" s="99"/>
      <c r="AG75" s="93"/>
      <c r="AH75" s="93"/>
      <c r="AI75" s="93"/>
      <c r="AJ75" s="93"/>
      <c r="AK75" s="93" t="str">
        <f t="shared" si="4"/>
        <v>#REF!</v>
      </c>
      <c r="AL75" s="93" t="str">
        <f t="shared" si="2"/>
        <v/>
      </c>
      <c r="AM75" s="93" t="str">
        <f t="shared" si="3"/>
        <v>No Deadline</v>
      </c>
      <c r="AN75" s="99"/>
      <c r="AO75" s="93"/>
    </row>
    <row r="76" ht="16.5" customHeight="1">
      <c r="A76" s="34">
        <v>46113.0</v>
      </c>
      <c r="B76" s="74" t="s">
        <v>1333</v>
      </c>
      <c r="C76" s="47" t="s">
        <v>90</v>
      </c>
      <c r="D76" s="58"/>
      <c r="E76" s="58"/>
      <c r="F76" s="58"/>
      <c r="G76" s="58"/>
      <c r="H76" s="58" t="s">
        <v>87</v>
      </c>
      <c r="I76" s="58"/>
      <c r="J76" s="71" t="s">
        <v>1336</v>
      </c>
      <c r="K76" s="58"/>
      <c r="L76" s="58"/>
      <c r="M76" s="58"/>
      <c r="N76" s="58"/>
      <c r="O76" s="58"/>
      <c r="P76" s="58"/>
      <c r="Q76" s="58"/>
      <c r="R76" s="58"/>
      <c r="S76" s="58"/>
      <c r="T76" s="58"/>
      <c r="U76" s="58"/>
      <c r="V76" s="58"/>
      <c r="W76" s="58"/>
      <c r="X76" s="58"/>
      <c r="Y76" s="58"/>
      <c r="Z76" s="58"/>
      <c r="AA76" s="58"/>
      <c r="AB76" s="58"/>
      <c r="AC76" s="93" t="str">
        <f t="shared" si="1"/>
        <v>In Progress</v>
      </c>
      <c r="AD76" s="93"/>
      <c r="AE76" s="93"/>
      <c r="AF76" s="99"/>
      <c r="AG76" s="93"/>
      <c r="AH76" s="93"/>
      <c r="AI76" s="93"/>
      <c r="AJ76" s="93"/>
      <c r="AK76" s="93" t="str">
        <f t="shared" si="4"/>
        <v>#REF!</v>
      </c>
      <c r="AL76" s="93" t="str">
        <f t="shared" si="2"/>
        <v/>
      </c>
      <c r="AM76" s="93" t="str">
        <f t="shared" si="3"/>
        <v>No Deadline</v>
      </c>
      <c r="AN76" s="99"/>
      <c r="AO76" s="93"/>
    </row>
    <row r="77" ht="16.5" customHeight="1">
      <c r="A77" s="34">
        <v>46113.0</v>
      </c>
      <c r="B77" s="47" t="s">
        <v>1340</v>
      </c>
      <c r="C77" s="47" t="s">
        <v>90</v>
      </c>
      <c r="D77" s="58" t="s">
        <v>87</v>
      </c>
      <c r="E77" s="58"/>
      <c r="F77" s="58"/>
      <c r="G77" s="58"/>
      <c r="H77" s="58" t="s">
        <v>87</v>
      </c>
      <c r="I77" s="58"/>
      <c r="J77" s="71" t="s">
        <v>1341</v>
      </c>
      <c r="K77" s="58"/>
      <c r="L77" s="58"/>
      <c r="M77" s="71" t="s">
        <v>1343</v>
      </c>
      <c r="N77" s="58"/>
      <c r="O77" s="58"/>
      <c r="P77" s="58"/>
      <c r="Q77" s="58"/>
      <c r="R77" s="58"/>
      <c r="S77" s="58"/>
      <c r="T77" s="58"/>
      <c r="U77" s="58"/>
      <c r="V77" s="58"/>
      <c r="W77" s="58"/>
      <c r="X77" s="58"/>
      <c r="Y77" s="58"/>
      <c r="Z77" s="58"/>
      <c r="AA77" s="58"/>
      <c r="AB77" s="58"/>
      <c r="AC77" s="93" t="str">
        <f t="shared" si="1"/>
        <v>In Progress</v>
      </c>
      <c r="AD77" s="93"/>
      <c r="AE77" s="93"/>
      <c r="AF77" s="99"/>
      <c r="AG77" s="93"/>
      <c r="AH77" s="93"/>
      <c r="AI77" s="93"/>
      <c r="AJ77" s="93"/>
      <c r="AK77" s="93" t="str">
        <f t="shared" si="4"/>
        <v>#REF!</v>
      </c>
      <c r="AL77" s="93" t="str">
        <f t="shared" si="2"/>
        <v/>
      </c>
      <c r="AM77" s="93" t="str">
        <f t="shared" si="3"/>
        <v>No Deadline</v>
      </c>
      <c r="AN77" s="99"/>
      <c r="AO77" s="93"/>
    </row>
    <row r="78" ht="16.5" customHeight="1">
      <c r="A78" s="34">
        <v>46113.0</v>
      </c>
      <c r="B78" s="47" t="s">
        <v>1346</v>
      </c>
      <c r="C78" s="47" t="s">
        <v>128</v>
      </c>
      <c r="D78" s="58" t="s">
        <v>87</v>
      </c>
      <c r="E78" s="58"/>
      <c r="F78" s="58"/>
      <c r="G78" s="58"/>
      <c r="H78" s="58"/>
      <c r="I78" s="58"/>
      <c r="J78" s="71" t="s">
        <v>1349</v>
      </c>
      <c r="K78" s="58"/>
      <c r="L78" s="58"/>
      <c r="M78" s="58"/>
      <c r="N78" s="58"/>
      <c r="O78" s="58"/>
      <c r="P78" s="58"/>
      <c r="Q78" s="58"/>
      <c r="R78" s="58"/>
      <c r="S78" s="58"/>
      <c r="T78" s="58"/>
      <c r="U78" s="58"/>
      <c r="V78" s="58"/>
      <c r="W78" s="58"/>
      <c r="X78" s="58"/>
      <c r="Y78" s="58"/>
      <c r="Z78" s="58"/>
      <c r="AA78" s="58"/>
      <c r="AB78" s="58"/>
      <c r="AC78" s="93" t="str">
        <f t="shared" si="1"/>
        <v>In Progress</v>
      </c>
      <c r="AD78" s="93"/>
      <c r="AE78" s="93"/>
      <c r="AF78" s="99"/>
      <c r="AG78" s="93"/>
      <c r="AH78" s="93"/>
      <c r="AI78" s="93"/>
      <c r="AJ78" s="93"/>
      <c r="AK78" s="93" t="str">
        <f t="shared" si="4"/>
        <v>#REF!</v>
      </c>
      <c r="AL78" s="93" t="str">
        <f t="shared" si="2"/>
        <v/>
      </c>
      <c r="AM78" s="93" t="str">
        <f t="shared" si="3"/>
        <v>No Deadline</v>
      </c>
      <c r="AN78" s="99"/>
      <c r="AO78" s="93"/>
    </row>
    <row r="79" ht="16.5" customHeight="1">
      <c r="A79" s="34">
        <v>46113.0</v>
      </c>
      <c r="B79" s="47" t="s">
        <v>1352</v>
      </c>
      <c r="C79" s="47" t="s">
        <v>116</v>
      </c>
      <c r="D79" s="58" t="s">
        <v>87</v>
      </c>
      <c r="E79" s="58"/>
      <c r="F79" s="58"/>
      <c r="G79" s="58"/>
      <c r="H79" s="58" t="s">
        <v>87</v>
      </c>
      <c r="I79" s="58"/>
      <c r="J79" s="71" t="s">
        <v>1354</v>
      </c>
      <c r="K79" s="58"/>
      <c r="L79" s="58"/>
      <c r="M79" s="58"/>
      <c r="N79" s="58"/>
      <c r="O79" s="58"/>
      <c r="P79" s="58"/>
      <c r="Q79" s="58"/>
      <c r="R79" s="58"/>
      <c r="S79" s="58"/>
      <c r="T79" s="58"/>
      <c r="U79" s="58"/>
      <c r="V79" s="58"/>
      <c r="W79" s="58"/>
      <c r="X79" s="58"/>
      <c r="Y79" s="58"/>
      <c r="Z79" s="58"/>
      <c r="AA79" s="58"/>
      <c r="AB79" s="58"/>
      <c r="AC79" s="93" t="str">
        <f t="shared" si="1"/>
        <v>In Progress</v>
      </c>
      <c r="AD79" s="93"/>
      <c r="AE79" s="93"/>
      <c r="AF79" s="99"/>
      <c r="AG79" s="93"/>
      <c r="AH79" s="93"/>
      <c r="AI79" s="93"/>
      <c r="AJ79" s="93"/>
      <c r="AK79" s="93" t="str">
        <f t="shared" si="4"/>
        <v>#REF!</v>
      </c>
      <c r="AL79" s="93" t="str">
        <f t="shared" si="2"/>
        <v/>
      </c>
      <c r="AM79" s="93" t="str">
        <f t="shared" si="3"/>
        <v>No Deadline</v>
      </c>
      <c r="AN79" s="99"/>
      <c r="AO79" s="93"/>
    </row>
    <row r="80" ht="16.5" customHeight="1">
      <c r="A80" s="34">
        <v>46113.0</v>
      </c>
      <c r="B80" s="74" t="s">
        <v>1359</v>
      </c>
      <c r="C80" s="47" t="s">
        <v>116</v>
      </c>
      <c r="D80" s="58" t="s">
        <v>87</v>
      </c>
      <c r="E80" s="58"/>
      <c r="F80" s="58"/>
      <c r="G80" s="58"/>
      <c r="H80" s="58" t="s">
        <v>87</v>
      </c>
      <c r="I80" s="58"/>
      <c r="J80" s="71" t="s">
        <v>1361</v>
      </c>
      <c r="K80" s="58"/>
      <c r="L80" s="58"/>
      <c r="M80" s="58"/>
      <c r="N80" s="58"/>
      <c r="O80" s="58"/>
      <c r="P80" s="58"/>
      <c r="Q80" s="58"/>
      <c r="R80" s="58"/>
      <c r="S80" s="58"/>
      <c r="T80" s="58"/>
      <c r="U80" s="58"/>
      <c r="V80" s="58"/>
      <c r="W80" s="58"/>
      <c r="X80" s="58"/>
      <c r="Y80" s="58"/>
      <c r="Z80" s="58"/>
      <c r="AA80" s="58"/>
      <c r="AB80" s="58"/>
      <c r="AC80" s="93" t="str">
        <f t="shared" si="1"/>
        <v>In Progress</v>
      </c>
      <c r="AD80" s="93"/>
      <c r="AE80" s="93"/>
      <c r="AF80" s="99"/>
      <c r="AG80" s="93"/>
      <c r="AH80" s="93"/>
      <c r="AI80" s="93"/>
      <c r="AJ80" s="93"/>
      <c r="AK80" s="93" t="str">
        <f t="shared" si="4"/>
        <v>#REF!</v>
      </c>
      <c r="AL80" s="93" t="str">
        <f t="shared" si="2"/>
        <v/>
      </c>
      <c r="AM80" s="93" t="str">
        <f t="shared" si="3"/>
        <v>No Deadline</v>
      </c>
      <c r="AN80" s="99"/>
      <c r="AO80" s="93"/>
    </row>
    <row r="81" ht="16.5" customHeight="1">
      <c r="A81" s="34">
        <v>46114.0</v>
      </c>
      <c r="B81" s="74" t="s">
        <v>1365</v>
      </c>
      <c r="C81" s="47" t="s">
        <v>116</v>
      </c>
      <c r="D81" s="58" t="s">
        <v>87</v>
      </c>
      <c r="E81" s="58"/>
      <c r="F81" s="58"/>
      <c r="G81" s="58"/>
      <c r="H81" s="58" t="s">
        <v>87</v>
      </c>
      <c r="I81" s="58"/>
      <c r="J81" s="71" t="s">
        <v>1367</v>
      </c>
      <c r="K81" s="58"/>
      <c r="L81" s="58"/>
      <c r="M81" s="58"/>
      <c r="N81" s="58"/>
      <c r="O81" s="58"/>
      <c r="P81" s="58"/>
      <c r="Q81" s="58"/>
      <c r="R81" s="58"/>
      <c r="S81" s="58"/>
      <c r="T81" s="58"/>
      <c r="U81" s="58"/>
      <c r="V81" s="58"/>
      <c r="W81" s="58"/>
      <c r="X81" s="58"/>
      <c r="Y81" s="58"/>
      <c r="Z81" s="58"/>
      <c r="AA81" s="58"/>
      <c r="AB81" s="58"/>
      <c r="AC81" s="93" t="str">
        <f t="shared" si="1"/>
        <v>In Progress</v>
      </c>
      <c r="AD81" s="93"/>
      <c r="AE81" s="93"/>
      <c r="AF81" s="99"/>
      <c r="AG81" s="93"/>
      <c r="AH81" s="93"/>
      <c r="AI81" s="93"/>
      <c r="AJ81" s="93"/>
      <c r="AK81" s="93" t="str">
        <f t="shared" si="4"/>
        <v>#REF!</v>
      </c>
      <c r="AL81" s="93" t="str">
        <f t="shared" si="2"/>
        <v/>
      </c>
      <c r="AM81" s="93" t="str">
        <f t="shared" si="3"/>
        <v>No Deadline</v>
      </c>
      <c r="AN81" s="99"/>
      <c r="AO81" s="93"/>
    </row>
    <row r="82" ht="16.5" customHeight="1">
      <c r="A82" s="34">
        <v>46114.0</v>
      </c>
      <c r="B82" s="74" t="s">
        <v>1373</v>
      </c>
      <c r="C82" s="47" t="s">
        <v>116</v>
      </c>
      <c r="D82" s="58" t="s">
        <v>87</v>
      </c>
      <c r="E82" s="58"/>
      <c r="F82" s="58"/>
      <c r="G82" s="58"/>
      <c r="H82" s="58" t="s">
        <v>87</v>
      </c>
      <c r="I82" s="58"/>
      <c r="J82" s="71" t="s">
        <v>1375</v>
      </c>
      <c r="K82" s="58"/>
      <c r="L82" s="71" t="s">
        <v>1376</v>
      </c>
      <c r="M82" s="184" t="s">
        <v>1378</v>
      </c>
      <c r="N82" s="58"/>
      <c r="O82" s="58"/>
      <c r="P82" s="58"/>
      <c r="Q82" s="58"/>
      <c r="R82" s="58"/>
      <c r="S82" s="58"/>
      <c r="T82" s="58"/>
      <c r="U82" s="58"/>
      <c r="V82" s="58"/>
      <c r="W82" s="58"/>
      <c r="X82" s="58"/>
      <c r="Y82" s="58"/>
      <c r="Z82" s="58"/>
      <c r="AA82" s="58"/>
      <c r="AB82" s="58"/>
      <c r="AC82" s="93" t="str">
        <f t="shared" si="1"/>
        <v>In Progress</v>
      </c>
      <c r="AD82" s="93"/>
      <c r="AE82" s="93"/>
      <c r="AF82" s="99"/>
      <c r="AG82" s="93"/>
      <c r="AH82" s="93"/>
      <c r="AI82" s="93"/>
      <c r="AJ82" s="93"/>
      <c r="AK82" s="93" t="str">
        <f t="shared" si="4"/>
        <v>#REF!</v>
      </c>
      <c r="AL82" s="93" t="str">
        <f t="shared" si="2"/>
        <v/>
      </c>
      <c r="AM82" s="93" t="str">
        <f t="shared" si="3"/>
        <v>No Deadline</v>
      </c>
      <c r="AN82" s="99"/>
      <c r="AO82" s="93"/>
    </row>
    <row r="83" ht="16.5" customHeight="1">
      <c r="A83" s="34">
        <v>46114.0</v>
      </c>
      <c r="B83" s="197" t="s">
        <v>1383</v>
      </c>
      <c r="C83" s="47" t="s">
        <v>90</v>
      </c>
      <c r="D83" s="58" t="s">
        <v>87</v>
      </c>
      <c r="E83" s="58"/>
      <c r="F83" s="58"/>
      <c r="G83" s="58"/>
      <c r="H83" s="58" t="s">
        <v>87</v>
      </c>
      <c r="I83" s="74"/>
      <c r="J83" s="219" t="s">
        <v>1385</v>
      </c>
      <c r="K83" s="58"/>
      <c r="L83" s="58"/>
      <c r="M83" s="58"/>
      <c r="N83" s="58"/>
      <c r="O83" s="58"/>
      <c r="P83" s="58"/>
      <c r="Q83" s="58"/>
      <c r="R83" s="58"/>
      <c r="S83" s="58"/>
      <c r="T83" s="58"/>
      <c r="U83" s="58"/>
      <c r="V83" s="58"/>
      <c r="W83" s="58"/>
      <c r="X83" s="58"/>
      <c r="Y83" s="58"/>
      <c r="Z83" s="58"/>
      <c r="AA83" s="58"/>
      <c r="AB83" s="58"/>
      <c r="AC83" s="93" t="str">
        <f t="shared" si="1"/>
        <v>In Progress</v>
      </c>
      <c r="AD83" s="93"/>
      <c r="AE83" s="93"/>
      <c r="AF83" s="99"/>
      <c r="AG83" s="93"/>
      <c r="AH83" s="93"/>
      <c r="AI83" s="93"/>
      <c r="AJ83" s="93"/>
      <c r="AK83" s="93" t="str">
        <f t="shared" si="4"/>
        <v>#REF!</v>
      </c>
      <c r="AL83" s="93" t="str">
        <f t="shared" si="2"/>
        <v/>
      </c>
      <c r="AM83" s="93" t="str">
        <f t="shared" si="3"/>
        <v>No Deadline</v>
      </c>
      <c r="AN83" s="99"/>
      <c r="AO83" s="93"/>
    </row>
    <row r="84" ht="16.5" customHeight="1">
      <c r="A84" s="34" t="s">
        <v>1391</v>
      </c>
      <c r="B84" s="47" t="s">
        <v>1392</v>
      </c>
      <c r="C84" s="47" t="s">
        <v>116</v>
      </c>
      <c r="D84" s="58" t="s">
        <v>87</v>
      </c>
      <c r="E84" s="58"/>
      <c r="F84" s="58"/>
      <c r="G84" s="58"/>
      <c r="H84" s="58" t="s">
        <v>87</v>
      </c>
      <c r="I84" s="58"/>
      <c r="J84" s="71" t="s">
        <v>1395</v>
      </c>
      <c r="K84" s="58"/>
      <c r="L84" s="58"/>
      <c r="M84" s="58"/>
      <c r="N84" s="58"/>
      <c r="O84" s="58"/>
      <c r="P84" s="58"/>
      <c r="Q84" s="58"/>
      <c r="R84" s="58"/>
      <c r="S84" s="58"/>
      <c r="T84" s="58"/>
      <c r="U84" s="58"/>
      <c r="V84" s="58"/>
      <c r="W84" s="58"/>
      <c r="X84" s="58"/>
      <c r="Y84" s="58"/>
      <c r="Z84" s="58"/>
      <c r="AA84" s="58"/>
      <c r="AB84" s="58"/>
      <c r="AC84" s="93" t="str">
        <f t="shared" si="1"/>
        <v>In Progress</v>
      </c>
      <c r="AD84" s="93"/>
      <c r="AE84" s="93"/>
      <c r="AF84" s="99"/>
      <c r="AG84" s="93"/>
      <c r="AH84" s="93"/>
      <c r="AI84" s="93"/>
      <c r="AJ84" s="93"/>
      <c r="AK84" s="93" t="str">
        <f t="shared" si="4"/>
        <v>#REF!</v>
      </c>
      <c r="AL84" s="93" t="str">
        <f t="shared" si="2"/>
        <v/>
      </c>
      <c r="AM84" s="93" t="str">
        <f t="shared" si="3"/>
        <v>No Deadline</v>
      </c>
      <c r="AN84" s="99"/>
      <c r="AO84" s="93"/>
    </row>
    <row r="85" ht="16.5" customHeight="1">
      <c r="A85" s="34">
        <v>46115.0</v>
      </c>
      <c r="B85" s="74" t="s">
        <v>1399</v>
      </c>
      <c r="C85" s="47" t="s">
        <v>116</v>
      </c>
      <c r="D85" s="58" t="s">
        <v>87</v>
      </c>
      <c r="E85" s="58"/>
      <c r="F85" s="58"/>
      <c r="G85" s="58"/>
      <c r="H85" s="58" t="s">
        <v>87</v>
      </c>
      <c r="I85" s="58"/>
      <c r="J85" s="71" t="s">
        <v>1402</v>
      </c>
      <c r="K85" s="58"/>
      <c r="L85" s="58"/>
      <c r="M85" s="58"/>
      <c r="N85" s="58"/>
      <c r="O85" s="58"/>
      <c r="P85" s="58"/>
      <c r="Q85" s="58"/>
      <c r="R85" s="58"/>
      <c r="S85" s="58"/>
      <c r="T85" s="58"/>
      <c r="U85" s="58"/>
      <c r="V85" s="58"/>
      <c r="W85" s="58"/>
      <c r="X85" s="58"/>
      <c r="Y85" s="58"/>
      <c r="Z85" s="58"/>
      <c r="AA85" s="58"/>
      <c r="AB85" s="58"/>
      <c r="AC85" s="93" t="str">
        <f t="shared" si="1"/>
        <v>In Progress</v>
      </c>
      <c r="AD85" s="93"/>
      <c r="AE85" s="93"/>
      <c r="AF85" s="99"/>
      <c r="AG85" s="93"/>
      <c r="AH85" s="93"/>
      <c r="AI85" s="93"/>
      <c r="AJ85" s="93"/>
      <c r="AK85" s="93" t="str">
        <f t="shared" si="4"/>
        <v>#REF!</v>
      </c>
      <c r="AL85" s="93" t="str">
        <f t="shared" si="2"/>
        <v/>
      </c>
      <c r="AM85" s="93" t="str">
        <f t="shared" si="3"/>
        <v>No Deadline</v>
      </c>
      <c r="AN85" s="99"/>
      <c r="AO85" s="93"/>
    </row>
    <row r="86" ht="16.5" customHeight="1">
      <c r="A86" s="34">
        <v>46115.0</v>
      </c>
      <c r="B86" s="221" t="s">
        <v>1407</v>
      </c>
      <c r="C86" s="47" t="s">
        <v>90</v>
      </c>
      <c r="D86" s="58" t="s">
        <v>87</v>
      </c>
      <c r="E86" s="58"/>
      <c r="F86" s="58"/>
      <c r="G86" s="58"/>
      <c r="H86" s="58" t="s">
        <v>87</v>
      </c>
      <c r="I86" s="58"/>
      <c r="J86" s="71" t="s">
        <v>1409</v>
      </c>
      <c r="K86" s="58"/>
      <c r="L86" s="58"/>
      <c r="M86" s="58"/>
      <c r="N86" s="58"/>
      <c r="O86" s="58"/>
      <c r="P86" s="58"/>
      <c r="Q86" s="58"/>
      <c r="R86" s="58"/>
      <c r="S86" s="58"/>
      <c r="T86" s="58"/>
      <c r="U86" s="58"/>
      <c r="V86" s="58"/>
      <c r="W86" s="58"/>
      <c r="X86" s="58"/>
      <c r="Y86" s="58"/>
      <c r="Z86" s="58"/>
      <c r="AA86" s="58"/>
      <c r="AB86" s="58"/>
      <c r="AC86" s="93" t="str">
        <f t="shared" si="1"/>
        <v>In Progress</v>
      </c>
      <c r="AD86" s="93"/>
      <c r="AE86" s="93"/>
      <c r="AF86" s="99"/>
      <c r="AG86" s="93"/>
      <c r="AH86" s="93"/>
      <c r="AI86" s="93"/>
      <c r="AJ86" s="93"/>
      <c r="AK86" s="93" t="str">
        <f t="shared" si="4"/>
        <v>#REF!</v>
      </c>
      <c r="AL86" s="93" t="str">
        <f t="shared" si="2"/>
        <v/>
      </c>
      <c r="AM86" s="93" t="str">
        <f t="shared" si="3"/>
        <v>No Deadline</v>
      </c>
      <c r="AN86" s="99"/>
      <c r="AO86" s="93"/>
    </row>
    <row r="87" ht="16.5" customHeight="1">
      <c r="A87" s="34">
        <v>46116.0</v>
      </c>
      <c r="B87" s="47" t="s">
        <v>1415</v>
      </c>
      <c r="C87" s="47" t="s">
        <v>116</v>
      </c>
      <c r="D87" s="58" t="s">
        <v>87</v>
      </c>
      <c r="E87" s="58"/>
      <c r="F87" s="58"/>
      <c r="G87" s="58"/>
      <c r="H87" s="58" t="s">
        <v>87</v>
      </c>
      <c r="I87" s="58"/>
      <c r="J87" s="71" t="s">
        <v>1417</v>
      </c>
      <c r="K87" s="58"/>
      <c r="L87" s="58"/>
      <c r="M87" s="58"/>
      <c r="N87" s="58"/>
      <c r="O87" s="58"/>
      <c r="P87" s="58"/>
      <c r="Q87" s="58"/>
      <c r="R87" s="58"/>
      <c r="S87" s="58"/>
      <c r="T87" s="58"/>
      <c r="U87" s="58"/>
      <c r="V87" s="58"/>
      <c r="W87" s="58"/>
      <c r="X87" s="58"/>
      <c r="Y87" s="58"/>
      <c r="Z87" s="58"/>
      <c r="AA87" s="58"/>
      <c r="AB87" s="58"/>
      <c r="AC87" s="93" t="str">
        <f t="shared" si="1"/>
        <v>In Progress</v>
      </c>
      <c r="AD87" s="93"/>
      <c r="AE87" s="93"/>
      <c r="AF87" s="99"/>
      <c r="AG87" s="93"/>
      <c r="AH87" s="93"/>
      <c r="AI87" s="93"/>
      <c r="AJ87" s="93"/>
      <c r="AK87" s="93" t="str">
        <f t="shared" si="4"/>
        <v>#REF!</v>
      </c>
      <c r="AL87" s="93" t="str">
        <f t="shared" si="2"/>
        <v/>
      </c>
      <c r="AM87" s="93" t="str">
        <f t="shared" si="3"/>
        <v>No Deadline</v>
      </c>
      <c r="AN87" s="99"/>
      <c r="AO87" s="93"/>
    </row>
    <row r="88" ht="16.5" customHeight="1">
      <c r="A88" s="34">
        <v>46115.0</v>
      </c>
      <c r="B88" s="47" t="s">
        <v>1421</v>
      </c>
      <c r="C88" s="47" t="s">
        <v>128</v>
      </c>
      <c r="D88" s="58"/>
      <c r="E88" s="58"/>
      <c r="F88" s="58"/>
      <c r="G88" s="58"/>
      <c r="H88" s="58" t="s">
        <v>87</v>
      </c>
      <c r="I88" s="58"/>
      <c r="J88" s="71" t="s">
        <v>1423</v>
      </c>
      <c r="K88" s="58"/>
      <c r="L88" s="58"/>
      <c r="M88" s="58"/>
      <c r="N88" s="58"/>
      <c r="O88" s="58"/>
      <c r="P88" s="58"/>
      <c r="Q88" s="58"/>
      <c r="R88" s="58"/>
      <c r="S88" s="58"/>
      <c r="T88" s="58"/>
      <c r="U88" s="58"/>
      <c r="V88" s="58"/>
      <c r="W88" s="58"/>
      <c r="X88" s="58"/>
      <c r="Y88" s="58"/>
      <c r="Z88" s="58"/>
      <c r="AA88" s="58"/>
      <c r="AB88" s="58"/>
      <c r="AC88" s="93" t="str">
        <f t="shared" si="1"/>
        <v>In Progress</v>
      </c>
      <c r="AD88" s="93"/>
      <c r="AE88" s="93"/>
      <c r="AF88" s="99"/>
      <c r="AG88" s="93"/>
      <c r="AH88" s="93"/>
      <c r="AI88" s="93"/>
      <c r="AJ88" s="93"/>
      <c r="AK88" s="93" t="str">
        <f t="shared" si="4"/>
        <v>#REF!</v>
      </c>
      <c r="AL88" s="93" t="str">
        <f t="shared" si="2"/>
        <v/>
      </c>
      <c r="AM88" s="93" t="str">
        <f t="shared" si="3"/>
        <v>No Deadline</v>
      </c>
      <c r="AN88" s="99"/>
      <c r="AO88" s="93"/>
    </row>
    <row r="89" ht="16.5" customHeight="1">
      <c r="A89" s="34">
        <v>46116.0</v>
      </c>
      <c r="B89" s="47" t="s">
        <v>1425</v>
      </c>
      <c r="C89" s="47" t="s">
        <v>116</v>
      </c>
      <c r="D89" s="58" t="s">
        <v>87</v>
      </c>
      <c r="E89" s="58"/>
      <c r="F89" s="58"/>
      <c r="G89" s="58"/>
      <c r="H89" s="58" t="s">
        <v>87</v>
      </c>
      <c r="I89" s="58"/>
      <c r="J89" s="71" t="s">
        <v>1427</v>
      </c>
      <c r="K89" s="58"/>
      <c r="L89" s="58"/>
      <c r="M89" s="58"/>
      <c r="N89" s="58"/>
      <c r="O89" s="58"/>
      <c r="P89" s="58"/>
      <c r="Q89" s="58"/>
      <c r="R89" s="58"/>
      <c r="S89" s="58"/>
      <c r="T89" s="58"/>
      <c r="U89" s="58"/>
      <c r="V89" s="58"/>
      <c r="W89" s="58"/>
      <c r="X89" s="58"/>
      <c r="Y89" s="58"/>
      <c r="Z89" s="58"/>
      <c r="AA89" s="58"/>
      <c r="AB89" s="58"/>
      <c r="AC89" s="93" t="str">
        <f t="shared" si="1"/>
        <v>In Progress</v>
      </c>
      <c r="AD89" s="93"/>
      <c r="AE89" s="93"/>
      <c r="AF89" s="99"/>
      <c r="AG89" s="93"/>
      <c r="AH89" s="93"/>
      <c r="AI89" s="93"/>
      <c r="AJ89" s="93"/>
      <c r="AK89" s="93" t="str">
        <f t="shared" si="4"/>
        <v>#REF!</v>
      </c>
      <c r="AL89" s="93" t="str">
        <f t="shared" si="2"/>
        <v/>
      </c>
      <c r="AM89" s="93" t="str">
        <f t="shared" si="3"/>
        <v>No Deadline</v>
      </c>
      <c r="AN89" s="99"/>
      <c r="AO89" s="93"/>
    </row>
    <row r="90" ht="16.5" customHeight="1">
      <c r="A90" s="34">
        <v>46116.0</v>
      </c>
      <c r="B90" s="47" t="s">
        <v>1429</v>
      </c>
      <c r="C90" s="47" t="s">
        <v>90</v>
      </c>
      <c r="D90" s="58" t="s">
        <v>87</v>
      </c>
      <c r="E90" s="58"/>
      <c r="F90" s="58"/>
      <c r="G90" s="58" t="s">
        <v>87</v>
      </c>
      <c r="H90" s="58" t="s">
        <v>87</v>
      </c>
      <c r="I90" s="58"/>
      <c r="J90" s="71" t="s">
        <v>1432</v>
      </c>
      <c r="K90" s="58"/>
      <c r="L90" s="58"/>
      <c r="M90" s="58"/>
      <c r="N90" s="71" t="s">
        <v>1433</v>
      </c>
      <c r="O90" s="58"/>
      <c r="P90" s="58"/>
      <c r="Q90" s="58"/>
      <c r="R90" s="58"/>
      <c r="S90" s="58"/>
      <c r="T90" s="58"/>
      <c r="U90" s="58"/>
      <c r="V90" s="58"/>
      <c r="W90" s="58"/>
      <c r="X90" s="58"/>
      <c r="Y90" s="58"/>
      <c r="Z90" s="58"/>
      <c r="AA90" s="58"/>
      <c r="AB90" s="58"/>
      <c r="AC90" s="93" t="str">
        <f t="shared" si="1"/>
        <v>In Progress</v>
      </c>
      <c r="AD90" s="93"/>
      <c r="AE90" s="93"/>
      <c r="AF90" s="99"/>
      <c r="AG90" s="93"/>
      <c r="AH90" s="93"/>
      <c r="AI90" s="93"/>
      <c r="AJ90" s="93"/>
      <c r="AK90" s="93" t="str">
        <f t="shared" si="4"/>
        <v>#REF!</v>
      </c>
      <c r="AL90" s="93" t="str">
        <f t="shared" si="2"/>
        <v/>
      </c>
      <c r="AM90" s="93" t="str">
        <f t="shared" si="3"/>
        <v>No Deadline</v>
      </c>
      <c r="AN90" s="99"/>
      <c r="AO90" s="93"/>
    </row>
    <row r="91" ht="16.5" customHeight="1">
      <c r="A91" s="34">
        <v>46118.0</v>
      </c>
      <c r="B91" s="47" t="s">
        <v>1438</v>
      </c>
      <c r="C91" s="47" t="s">
        <v>116</v>
      </c>
      <c r="D91" s="58" t="s">
        <v>87</v>
      </c>
      <c r="E91" s="58"/>
      <c r="F91" s="58"/>
      <c r="G91" s="58"/>
      <c r="H91" s="58" t="s">
        <v>87</v>
      </c>
      <c r="I91" s="58"/>
      <c r="J91" s="71" t="s">
        <v>1441</v>
      </c>
      <c r="K91" s="58"/>
      <c r="L91" s="58"/>
      <c r="M91" s="58"/>
      <c r="N91" s="58"/>
      <c r="O91" s="58"/>
      <c r="P91" s="58"/>
      <c r="Q91" s="58"/>
      <c r="R91" s="58"/>
      <c r="S91" s="58"/>
      <c r="T91" s="58"/>
      <c r="U91" s="58"/>
      <c r="V91" s="58"/>
      <c r="W91" s="58"/>
      <c r="X91" s="58"/>
      <c r="Y91" s="58"/>
      <c r="Z91" s="58"/>
      <c r="AA91" s="58"/>
      <c r="AB91" s="58"/>
      <c r="AC91" s="93" t="str">
        <f t="shared" si="1"/>
        <v>In Progress</v>
      </c>
      <c r="AD91" s="93"/>
      <c r="AE91" s="93"/>
      <c r="AF91" s="99"/>
      <c r="AG91" s="93"/>
      <c r="AH91" s="93"/>
      <c r="AI91" s="93"/>
      <c r="AJ91" s="93"/>
      <c r="AK91" s="93" t="str">
        <f t="shared" si="4"/>
        <v>#REF!</v>
      </c>
      <c r="AL91" s="93" t="str">
        <f t="shared" si="2"/>
        <v/>
      </c>
      <c r="AM91" s="93" t="str">
        <f t="shared" si="3"/>
        <v>No Deadline</v>
      </c>
      <c r="AN91" s="99"/>
      <c r="AO91" s="93"/>
    </row>
    <row r="92" ht="16.5" customHeight="1">
      <c r="A92" s="34">
        <v>46118.0</v>
      </c>
      <c r="B92" s="47" t="s">
        <v>1448</v>
      </c>
      <c r="C92" s="47" t="s">
        <v>90</v>
      </c>
      <c r="D92" s="58" t="s">
        <v>87</v>
      </c>
      <c r="E92" s="58"/>
      <c r="F92" s="58"/>
      <c r="G92" s="58"/>
      <c r="H92" s="58" t="s">
        <v>87</v>
      </c>
      <c r="I92" s="58"/>
      <c r="J92" s="71" t="s">
        <v>1454</v>
      </c>
      <c r="K92" s="58"/>
      <c r="L92" s="71" t="s">
        <v>1455</v>
      </c>
      <c r="M92" s="58"/>
      <c r="N92" s="58"/>
      <c r="O92" s="58"/>
      <c r="P92" s="58"/>
      <c r="Q92" s="58"/>
      <c r="R92" s="58"/>
      <c r="S92" s="58"/>
      <c r="T92" s="58"/>
      <c r="U92" s="58"/>
      <c r="V92" s="58"/>
      <c r="W92" s="58"/>
      <c r="X92" s="58"/>
      <c r="Y92" s="58"/>
      <c r="Z92" s="58"/>
      <c r="AA92" s="58"/>
      <c r="AB92" s="58"/>
      <c r="AC92" s="93" t="str">
        <f t="shared" si="1"/>
        <v>In Progress</v>
      </c>
      <c r="AD92" s="93"/>
      <c r="AE92" s="93"/>
      <c r="AF92" s="99"/>
      <c r="AG92" s="93"/>
      <c r="AH92" s="93"/>
      <c r="AI92" s="93"/>
      <c r="AJ92" s="93"/>
      <c r="AK92" s="93" t="str">
        <f t="shared" si="4"/>
        <v>#REF!</v>
      </c>
      <c r="AL92" s="93" t="str">
        <f t="shared" si="2"/>
        <v/>
      </c>
      <c r="AM92" s="93" t="str">
        <f t="shared" si="3"/>
        <v>No Deadline</v>
      </c>
      <c r="AN92" s="99"/>
      <c r="AO92" s="93"/>
    </row>
    <row r="93" ht="16.5" customHeight="1">
      <c r="A93" s="34">
        <v>46119.0</v>
      </c>
      <c r="B93" s="47" t="s">
        <v>1465</v>
      </c>
      <c r="C93" s="47" t="s">
        <v>116</v>
      </c>
      <c r="D93" s="58" t="s">
        <v>87</v>
      </c>
      <c r="E93" s="58"/>
      <c r="F93" s="58"/>
      <c r="G93" s="58"/>
      <c r="H93" s="58" t="s">
        <v>87</v>
      </c>
      <c r="I93" s="58"/>
      <c r="J93" s="71" t="s">
        <v>1467</v>
      </c>
      <c r="K93" s="58"/>
      <c r="L93" s="58"/>
      <c r="M93" s="58"/>
      <c r="N93" s="58"/>
      <c r="O93" s="58"/>
      <c r="P93" s="71" t="s">
        <v>1470</v>
      </c>
      <c r="Q93" s="58"/>
      <c r="R93" s="58"/>
      <c r="S93" s="58"/>
      <c r="T93" s="58"/>
      <c r="U93" s="58"/>
      <c r="V93" s="58"/>
      <c r="W93" s="58"/>
      <c r="X93" s="58"/>
      <c r="Y93" s="58"/>
      <c r="Z93" s="58"/>
      <c r="AA93" s="58"/>
      <c r="AB93" s="58"/>
      <c r="AC93" s="93" t="str">
        <f t="shared" si="1"/>
        <v>In Progress</v>
      </c>
      <c r="AD93" s="93"/>
      <c r="AE93" s="93"/>
      <c r="AF93" s="99"/>
      <c r="AG93" s="93"/>
      <c r="AH93" s="93"/>
      <c r="AI93" s="93"/>
      <c r="AJ93" s="93"/>
      <c r="AK93" s="93" t="str">
        <f t="shared" si="4"/>
        <v>#REF!</v>
      </c>
      <c r="AL93" s="93" t="str">
        <f t="shared" si="2"/>
        <v/>
      </c>
      <c r="AM93" s="93" t="str">
        <f t="shared" si="3"/>
        <v>No Deadline</v>
      </c>
      <c r="AN93" s="99"/>
      <c r="AO93" s="93"/>
    </row>
    <row r="94" ht="16.5" customHeight="1">
      <c r="A94" s="34">
        <v>46119.0</v>
      </c>
      <c r="B94" s="47" t="s">
        <v>1477</v>
      </c>
      <c r="C94" s="47" t="s">
        <v>116</v>
      </c>
      <c r="D94" s="58" t="s">
        <v>87</v>
      </c>
      <c r="E94" s="58"/>
      <c r="F94" s="58"/>
      <c r="G94" s="58"/>
      <c r="H94" s="58" t="s">
        <v>87</v>
      </c>
      <c r="I94" s="58"/>
      <c r="J94" s="71" t="s">
        <v>1482</v>
      </c>
      <c r="K94" s="58"/>
      <c r="L94" s="58"/>
      <c r="M94" s="58"/>
      <c r="N94" s="58"/>
      <c r="O94" s="58"/>
      <c r="P94" s="71" t="s">
        <v>1484</v>
      </c>
      <c r="Q94" s="58"/>
      <c r="R94" s="58"/>
      <c r="S94" s="58"/>
      <c r="T94" s="58"/>
      <c r="U94" s="58"/>
      <c r="V94" s="58"/>
      <c r="W94" s="58"/>
      <c r="X94" s="58"/>
      <c r="Y94" s="58"/>
      <c r="Z94" s="58"/>
      <c r="AA94" s="58"/>
      <c r="AB94" s="58"/>
      <c r="AC94" s="93" t="str">
        <f t="shared" si="1"/>
        <v>In Progress</v>
      </c>
      <c r="AD94" s="93"/>
      <c r="AE94" s="93"/>
      <c r="AF94" s="99"/>
      <c r="AG94" s="93"/>
      <c r="AH94" s="93"/>
      <c r="AI94" s="93"/>
      <c r="AJ94" s="93"/>
      <c r="AK94" s="93" t="str">
        <f t="shared" si="4"/>
        <v>#REF!</v>
      </c>
      <c r="AL94" s="93" t="str">
        <f t="shared" si="2"/>
        <v/>
      </c>
      <c r="AM94" s="93" t="str">
        <f t="shared" si="3"/>
        <v>No Deadline</v>
      </c>
      <c r="AN94" s="99"/>
      <c r="AO94" s="93"/>
    </row>
    <row r="95" ht="16.5" customHeight="1">
      <c r="A95" s="34">
        <v>46119.0</v>
      </c>
      <c r="B95" s="47" t="s">
        <v>1494</v>
      </c>
      <c r="C95" s="47" t="s">
        <v>128</v>
      </c>
      <c r="D95" s="58" t="s">
        <v>87</v>
      </c>
      <c r="E95" s="58"/>
      <c r="F95" s="58"/>
      <c r="G95" s="58"/>
      <c r="H95" s="58" t="s">
        <v>87</v>
      </c>
      <c r="I95" s="58"/>
      <c r="J95" s="71" t="s">
        <v>1500</v>
      </c>
      <c r="K95" s="58"/>
      <c r="L95" s="71" t="s">
        <v>1501</v>
      </c>
      <c r="M95" s="71" t="s">
        <v>1502</v>
      </c>
      <c r="N95" s="58"/>
      <c r="O95" s="58"/>
      <c r="P95" s="58"/>
      <c r="Q95" s="58"/>
      <c r="R95" s="58"/>
      <c r="S95" s="58"/>
      <c r="T95" s="58"/>
      <c r="U95" s="58"/>
      <c r="V95" s="58"/>
      <c r="W95" s="58"/>
      <c r="X95" s="58"/>
      <c r="Y95" s="58"/>
      <c r="Z95" s="58"/>
      <c r="AA95" s="58"/>
      <c r="AB95" s="58"/>
      <c r="AC95" s="93" t="str">
        <f t="shared" si="1"/>
        <v>In Progress</v>
      </c>
      <c r="AD95" s="93"/>
      <c r="AE95" s="93"/>
      <c r="AF95" s="99"/>
      <c r="AG95" s="93"/>
      <c r="AH95" s="93"/>
      <c r="AI95" s="93"/>
      <c r="AJ95" s="93"/>
      <c r="AK95" s="93" t="str">
        <f t="shared" si="4"/>
        <v>#REF!</v>
      </c>
      <c r="AL95" s="93" t="str">
        <f t="shared" si="2"/>
        <v/>
      </c>
      <c r="AM95" s="93" t="str">
        <f t="shared" si="3"/>
        <v>No Deadline</v>
      </c>
      <c r="AN95" s="99"/>
      <c r="AO95" s="93"/>
    </row>
    <row r="96" ht="16.5" customHeight="1">
      <c r="A96" s="34">
        <v>46119.0</v>
      </c>
      <c r="B96" s="47" t="s">
        <v>1508</v>
      </c>
      <c r="C96" s="47" t="s">
        <v>90</v>
      </c>
      <c r="D96" s="58" t="s">
        <v>87</v>
      </c>
      <c r="E96" s="58"/>
      <c r="F96" s="58"/>
      <c r="G96" s="58"/>
      <c r="H96" s="58" t="s">
        <v>87</v>
      </c>
      <c r="I96" s="58"/>
      <c r="J96" s="71" t="s">
        <v>1513</v>
      </c>
      <c r="K96" s="58"/>
      <c r="L96" s="58"/>
      <c r="M96" s="58"/>
      <c r="N96" s="58"/>
      <c r="O96" s="58"/>
      <c r="P96" s="58"/>
      <c r="Q96" s="58"/>
      <c r="R96" s="58"/>
      <c r="S96" s="58"/>
      <c r="T96" s="58"/>
      <c r="U96" s="58"/>
      <c r="V96" s="58"/>
      <c r="W96" s="58"/>
      <c r="X96" s="58"/>
      <c r="Y96" s="58"/>
      <c r="Z96" s="58"/>
      <c r="AA96" s="58"/>
      <c r="AB96" s="58"/>
      <c r="AC96" s="93" t="str">
        <f t="shared" si="1"/>
        <v>In Progress</v>
      </c>
      <c r="AD96" s="93"/>
      <c r="AE96" s="93"/>
      <c r="AF96" s="99"/>
      <c r="AG96" s="93"/>
      <c r="AH96" s="93"/>
      <c r="AI96" s="93"/>
      <c r="AJ96" s="93"/>
      <c r="AK96" s="93" t="str">
        <f t="shared" si="4"/>
        <v>#REF!</v>
      </c>
      <c r="AL96" s="93" t="str">
        <f t="shared" si="2"/>
        <v/>
      </c>
      <c r="AM96" s="93" t="str">
        <f t="shared" si="3"/>
        <v>No Deadline</v>
      </c>
      <c r="AN96" s="99"/>
      <c r="AO96" s="93"/>
    </row>
    <row r="97" ht="16.5" customHeight="1">
      <c r="A97" s="34">
        <v>46120.0</v>
      </c>
      <c r="B97" s="47" t="s">
        <v>1523</v>
      </c>
      <c r="C97" s="47" t="s">
        <v>90</v>
      </c>
      <c r="D97" s="58" t="s">
        <v>87</v>
      </c>
      <c r="E97" s="58"/>
      <c r="F97" s="58"/>
      <c r="G97" s="58"/>
      <c r="H97" s="58" t="s">
        <v>87</v>
      </c>
      <c r="I97" s="58"/>
      <c r="J97" s="71" t="s">
        <v>1526</v>
      </c>
      <c r="K97" s="58"/>
      <c r="L97" s="58"/>
      <c r="M97" s="58"/>
      <c r="N97" s="58"/>
      <c r="O97" s="58"/>
      <c r="P97" s="58"/>
      <c r="Q97" s="58"/>
      <c r="R97" s="58"/>
      <c r="S97" s="58"/>
      <c r="T97" s="58"/>
      <c r="U97" s="58"/>
      <c r="V97" s="58"/>
      <c r="W97" s="58"/>
      <c r="X97" s="58"/>
      <c r="Y97" s="58"/>
      <c r="Z97" s="58"/>
      <c r="AA97" s="58"/>
      <c r="AB97" s="58"/>
      <c r="AC97" s="93" t="str">
        <f t="shared" si="1"/>
        <v>In Progress</v>
      </c>
      <c r="AD97" s="93"/>
      <c r="AE97" s="93"/>
      <c r="AF97" s="99"/>
      <c r="AG97" s="93"/>
      <c r="AH97" s="93"/>
      <c r="AI97" s="93"/>
      <c r="AJ97" s="93"/>
      <c r="AK97" s="93" t="str">
        <f t="shared" si="4"/>
        <v>#REF!</v>
      </c>
      <c r="AL97" s="93" t="str">
        <f t="shared" si="2"/>
        <v/>
      </c>
      <c r="AM97" s="93" t="str">
        <f t="shared" si="3"/>
        <v>No Deadline</v>
      </c>
      <c r="AN97" s="99"/>
      <c r="AO97" s="93"/>
    </row>
    <row r="98" ht="16.5" customHeight="1">
      <c r="A98" s="34">
        <v>46121.0</v>
      </c>
      <c r="B98" s="47" t="s">
        <v>1532</v>
      </c>
      <c r="C98" s="47" t="s">
        <v>128</v>
      </c>
      <c r="D98" s="58" t="s">
        <v>87</v>
      </c>
      <c r="E98" s="58"/>
      <c r="F98" s="58"/>
      <c r="G98" s="58"/>
      <c r="H98" s="58" t="s">
        <v>87</v>
      </c>
      <c r="I98" s="58"/>
      <c r="J98" s="71" t="s">
        <v>1536</v>
      </c>
      <c r="K98" s="58"/>
      <c r="L98" s="124" t="s">
        <v>1537</v>
      </c>
      <c r="M98" s="71" t="s">
        <v>1539</v>
      </c>
      <c r="N98" s="58"/>
      <c r="O98" s="58"/>
      <c r="P98" s="58"/>
      <c r="Q98" s="58"/>
      <c r="R98" s="58"/>
      <c r="S98" s="58"/>
      <c r="T98" s="58"/>
      <c r="U98" s="58"/>
      <c r="V98" s="58"/>
      <c r="W98" s="58"/>
      <c r="X98" s="58"/>
      <c r="Y98" s="58"/>
      <c r="Z98" s="58"/>
      <c r="AA98" s="58"/>
      <c r="AB98" s="58"/>
      <c r="AC98" s="93" t="str">
        <f t="shared" si="1"/>
        <v>In Progress</v>
      </c>
      <c r="AD98" s="93"/>
      <c r="AE98" s="93"/>
      <c r="AF98" s="99"/>
      <c r="AG98" s="93"/>
      <c r="AH98" s="93"/>
      <c r="AI98" s="93"/>
      <c r="AJ98" s="93"/>
      <c r="AK98" s="93" t="str">
        <f t="shared" si="4"/>
        <v>#REF!</v>
      </c>
      <c r="AL98" s="93" t="str">
        <f t="shared" si="2"/>
        <v/>
      </c>
      <c r="AM98" s="93" t="str">
        <f t="shared" si="3"/>
        <v>No Deadline</v>
      </c>
      <c r="AN98" s="99"/>
      <c r="AO98" s="93"/>
    </row>
    <row r="99" ht="16.5" customHeight="1">
      <c r="A99" s="34">
        <v>46121.0</v>
      </c>
      <c r="B99" s="47" t="s">
        <v>1541</v>
      </c>
      <c r="C99" s="47" t="s">
        <v>90</v>
      </c>
      <c r="D99" s="58" t="s">
        <v>87</v>
      </c>
      <c r="E99" s="58"/>
      <c r="F99" s="58"/>
      <c r="G99" s="58"/>
      <c r="H99" s="58" t="s">
        <v>87</v>
      </c>
      <c r="I99" s="58"/>
      <c r="J99" s="71" t="s">
        <v>1544</v>
      </c>
      <c r="K99" s="58"/>
      <c r="L99" s="58"/>
      <c r="M99" s="58"/>
      <c r="N99" s="58"/>
      <c r="O99" s="58"/>
      <c r="P99" s="58"/>
      <c r="Q99" s="58"/>
      <c r="R99" s="58"/>
      <c r="S99" s="58"/>
      <c r="T99" s="58"/>
      <c r="U99" s="58"/>
      <c r="V99" s="58"/>
      <c r="W99" s="58"/>
      <c r="X99" s="58"/>
      <c r="Y99" s="58"/>
      <c r="Z99" s="58"/>
      <c r="AA99" s="58"/>
      <c r="AB99" s="58"/>
      <c r="AC99" s="93" t="str">
        <f t="shared" si="1"/>
        <v>In Progress</v>
      </c>
      <c r="AD99" s="93"/>
      <c r="AE99" s="93"/>
      <c r="AF99" s="99"/>
      <c r="AG99" s="93"/>
      <c r="AH99" s="93"/>
      <c r="AI99" s="93"/>
      <c r="AJ99" s="93"/>
      <c r="AK99" s="93" t="str">
        <f t="shared" si="4"/>
        <v>#REF!</v>
      </c>
      <c r="AL99" s="93" t="str">
        <f t="shared" si="2"/>
        <v/>
      </c>
      <c r="AM99" s="93" t="str">
        <f t="shared" si="3"/>
        <v>No Deadline</v>
      </c>
      <c r="AN99" s="99"/>
      <c r="AO99" s="93"/>
    </row>
    <row r="100" ht="16.5" customHeight="1">
      <c r="A100" s="34">
        <v>46122.0</v>
      </c>
      <c r="B100" s="47" t="s">
        <v>1548</v>
      </c>
      <c r="C100" s="47" t="s">
        <v>90</v>
      </c>
      <c r="D100" s="58" t="s">
        <v>87</v>
      </c>
      <c r="E100" s="58"/>
      <c r="F100" s="58"/>
      <c r="G100" s="58"/>
      <c r="H100" s="58" t="s">
        <v>87</v>
      </c>
      <c r="I100" s="58"/>
      <c r="J100" s="71" t="s">
        <v>1549</v>
      </c>
      <c r="K100" s="58"/>
      <c r="L100" s="71" t="s">
        <v>1550</v>
      </c>
      <c r="M100" s="58"/>
      <c r="N100" s="58"/>
      <c r="O100" s="58"/>
      <c r="P100" s="58"/>
      <c r="Q100" s="71" t="s">
        <v>1551</v>
      </c>
      <c r="R100" s="58"/>
      <c r="S100" s="58"/>
      <c r="T100" s="58"/>
      <c r="U100" s="58"/>
      <c r="V100" s="58"/>
      <c r="W100" s="58"/>
      <c r="X100" s="58"/>
      <c r="Y100" s="58"/>
      <c r="Z100" s="58"/>
      <c r="AA100" s="58"/>
      <c r="AB100" s="58"/>
      <c r="AC100" s="93" t="str">
        <f t="shared" si="1"/>
        <v>In Progress</v>
      </c>
      <c r="AD100" s="93"/>
      <c r="AE100" s="93"/>
      <c r="AF100" s="99"/>
      <c r="AG100" s="93"/>
      <c r="AH100" s="93"/>
      <c r="AI100" s="93"/>
      <c r="AJ100" s="93"/>
      <c r="AK100" s="93" t="str">
        <f t="shared" si="4"/>
        <v>#REF!</v>
      </c>
      <c r="AL100" s="93" t="str">
        <f t="shared" si="2"/>
        <v/>
      </c>
      <c r="AM100" s="93" t="str">
        <f t="shared" si="3"/>
        <v>No Deadline</v>
      </c>
      <c r="AN100" s="99"/>
      <c r="AO100" s="93"/>
    </row>
    <row r="101" ht="16.5" customHeight="1">
      <c r="A101" s="34">
        <v>46122.0</v>
      </c>
      <c r="B101" s="47" t="s">
        <v>1556</v>
      </c>
      <c r="C101" s="47" t="s">
        <v>128</v>
      </c>
      <c r="D101" s="58" t="s">
        <v>87</v>
      </c>
      <c r="E101" s="58"/>
      <c r="F101" s="58"/>
      <c r="G101" s="58"/>
      <c r="H101" s="58" t="s">
        <v>87</v>
      </c>
      <c r="I101" s="58"/>
      <c r="J101" s="71" t="s">
        <v>1559</v>
      </c>
      <c r="K101" s="58"/>
      <c r="L101" s="124" t="s">
        <v>1560</v>
      </c>
      <c r="M101" s="124" t="s">
        <v>1561</v>
      </c>
      <c r="N101" s="58"/>
      <c r="O101" s="58"/>
      <c r="P101" s="58"/>
      <c r="Q101" s="58"/>
      <c r="R101" s="58"/>
      <c r="S101" s="58"/>
      <c r="T101" s="58"/>
      <c r="U101" s="58"/>
      <c r="V101" s="58"/>
      <c r="W101" s="58"/>
      <c r="X101" s="58"/>
      <c r="Y101" s="58"/>
      <c r="Z101" s="58"/>
      <c r="AA101" s="58"/>
      <c r="AB101" s="58"/>
      <c r="AC101" s="93" t="str">
        <f t="shared" si="1"/>
        <v>In Progress</v>
      </c>
      <c r="AD101" s="93"/>
      <c r="AE101" s="93"/>
      <c r="AF101" s="99"/>
      <c r="AG101" s="93"/>
      <c r="AH101" s="93"/>
      <c r="AI101" s="93"/>
      <c r="AJ101" s="93"/>
      <c r="AK101" s="93" t="str">
        <f t="shared" si="4"/>
        <v>#REF!</v>
      </c>
      <c r="AL101" s="93" t="str">
        <f t="shared" si="2"/>
        <v/>
      </c>
      <c r="AM101" s="93" t="str">
        <f t="shared" si="3"/>
        <v>No Deadline</v>
      </c>
      <c r="AN101" s="99"/>
      <c r="AO101" s="93"/>
    </row>
    <row r="102" ht="16.5" customHeight="1">
      <c r="A102" s="34">
        <v>46123.0</v>
      </c>
      <c r="B102" s="74" t="s">
        <v>1565</v>
      </c>
      <c r="C102" s="47" t="s">
        <v>116</v>
      </c>
      <c r="D102" s="58" t="s">
        <v>87</v>
      </c>
      <c r="E102" s="58"/>
      <c r="F102" s="58"/>
      <c r="G102" s="58"/>
      <c r="H102" s="58" t="s">
        <v>87</v>
      </c>
      <c r="I102" s="58"/>
      <c r="J102" s="71" t="s">
        <v>1568</v>
      </c>
      <c r="K102" s="58"/>
      <c r="L102" s="58"/>
      <c r="M102" s="58"/>
      <c r="N102" s="58"/>
      <c r="O102" s="58"/>
      <c r="P102" s="71" t="s">
        <v>1569</v>
      </c>
      <c r="Q102" s="58"/>
      <c r="R102" s="58"/>
      <c r="S102" s="58"/>
      <c r="T102" s="58"/>
      <c r="U102" s="58"/>
      <c r="V102" s="58"/>
      <c r="W102" s="58"/>
      <c r="X102" s="58"/>
      <c r="Y102" s="58"/>
      <c r="Z102" s="58"/>
      <c r="AA102" s="58"/>
      <c r="AB102" s="58"/>
      <c r="AC102" s="93" t="str">
        <f t="shared" si="1"/>
        <v>In Progress</v>
      </c>
      <c r="AD102" s="93"/>
      <c r="AE102" s="93"/>
      <c r="AF102" s="99"/>
      <c r="AG102" s="93"/>
      <c r="AH102" s="93"/>
      <c r="AI102" s="93"/>
      <c r="AJ102" s="93"/>
      <c r="AK102" s="93" t="str">
        <f t="shared" si="4"/>
        <v>#REF!</v>
      </c>
      <c r="AL102" s="93" t="str">
        <f t="shared" si="2"/>
        <v/>
      </c>
      <c r="AM102" s="93" t="str">
        <f t="shared" si="3"/>
        <v>No Deadline</v>
      </c>
      <c r="AN102" s="99"/>
      <c r="AO102" s="93"/>
    </row>
    <row r="103" ht="16.5" customHeight="1">
      <c r="A103" s="34">
        <v>46123.0</v>
      </c>
      <c r="B103" s="230" t="s">
        <v>1574</v>
      </c>
      <c r="C103" s="47" t="s">
        <v>116</v>
      </c>
      <c r="D103" s="58" t="s">
        <v>87</v>
      </c>
      <c r="E103" s="58"/>
      <c r="F103" s="58"/>
      <c r="G103" s="58"/>
      <c r="H103" s="58" t="s">
        <v>87</v>
      </c>
      <c r="I103" s="58"/>
      <c r="J103" s="71" t="s">
        <v>1577</v>
      </c>
      <c r="K103" s="58"/>
      <c r="L103" s="58"/>
      <c r="M103" s="58"/>
      <c r="N103" s="58"/>
      <c r="O103" s="58"/>
      <c r="P103" s="71" t="s">
        <v>1578</v>
      </c>
      <c r="Q103" s="58"/>
      <c r="R103" s="58"/>
      <c r="S103" s="58"/>
      <c r="T103" s="58"/>
      <c r="U103" s="58"/>
      <c r="V103" s="58"/>
      <c r="W103" s="58"/>
      <c r="X103" s="58"/>
      <c r="Y103" s="58"/>
      <c r="Z103" s="58"/>
      <c r="AA103" s="58"/>
      <c r="AB103" s="58"/>
      <c r="AC103" s="93" t="str">
        <f t="shared" si="1"/>
        <v>In Progress</v>
      </c>
      <c r="AD103" s="93"/>
      <c r="AE103" s="93"/>
      <c r="AF103" s="99"/>
      <c r="AG103" s="93"/>
      <c r="AH103" s="93"/>
      <c r="AI103" s="93"/>
      <c r="AJ103" s="93"/>
      <c r="AK103" s="93" t="str">
        <f t="shared" si="4"/>
        <v>#REF!</v>
      </c>
      <c r="AL103" s="93" t="str">
        <f t="shared" si="2"/>
        <v/>
      </c>
      <c r="AM103" s="93" t="str">
        <f t="shared" si="3"/>
        <v>No Deadline</v>
      </c>
      <c r="AN103" s="99"/>
      <c r="AO103" s="93"/>
    </row>
    <row r="104" ht="16.5" customHeight="1">
      <c r="A104" s="34">
        <v>46123.0</v>
      </c>
      <c r="B104" s="47" t="s">
        <v>1583</v>
      </c>
      <c r="C104" s="47" t="s">
        <v>90</v>
      </c>
      <c r="D104" s="58" t="s">
        <v>87</v>
      </c>
      <c r="E104" s="58"/>
      <c r="F104" s="58"/>
      <c r="G104" s="58"/>
      <c r="H104" s="58" t="s">
        <v>87</v>
      </c>
      <c r="I104" s="58"/>
      <c r="J104" s="71" t="s">
        <v>1585</v>
      </c>
      <c r="K104" s="58"/>
      <c r="L104" s="58"/>
      <c r="M104" s="58"/>
      <c r="N104" s="58"/>
      <c r="O104" s="58"/>
      <c r="P104" s="71" t="s">
        <v>1586</v>
      </c>
      <c r="Q104" s="71" t="s">
        <v>1587</v>
      </c>
      <c r="R104" s="58"/>
      <c r="S104" s="58"/>
      <c r="T104" s="58"/>
      <c r="U104" s="58"/>
      <c r="V104" s="58"/>
      <c r="W104" s="58"/>
      <c r="X104" s="58"/>
      <c r="Y104" s="58"/>
      <c r="Z104" s="58"/>
      <c r="AA104" s="58"/>
      <c r="AB104" s="58"/>
      <c r="AC104" s="93" t="str">
        <f t="shared" si="1"/>
        <v>In Progress</v>
      </c>
      <c r="AD104" s="93"/>
      <c r="AE104" s="93"/>
      <c r="AF104" s="99"/>
      <c r="AG104" s="93"/>
      <c r="AH104" s="93"/>
      <c r="AI104" s="93"/>
      <c r="AJ104" s="93"/>
      <c r="AK104" s="93" t="str">
        <f t="shared" si="4"/>
        <v>#REF!</v>
      </c>
      <c r="AL104" s="93" t="str">
        <f t="shared" si="2"/>
        <v/>
      </c>
      <c r="AM104" s="93" t="str">
        <f t="shared" si="3"/>
        <v>No Deadline</v>
      </c>
      <c r="AN104" s="99"/>
      <c r="AO104" s="93"/>
    </row>
    <row r="105" ht="16.5" customHeight="1">
      <c r="A105" s="34">
        <v>46125.0</v>
      </c>
      <c r="B105" s="47" t="s">
        <v>1592</v>
      </c>
      <c r="C105" s="47" t="s">
        <v>128</v>
      </c>
      <c r="D105" s="58" t="s">
        <v>87</v>
      </c>
      <c r="E105" s="58"/>
      <c r="F105" s="58"/>
      <c r="G105" s="58"/>
      <c r="H105" s="58" t="s">
        <v>87</v>
      </c>
      <c r="I105" s="58"/>
      <c r="J105" s="71" t="s">
        <v>1593</v>
      </c>
      <c r="K105" s="58"/>
      <c r="L105" s="124" t="s">
        <v>1595</v>
      </c>
      <c r="M105" s="71" t="s">
        <v>1596</v>
      </c>
      <c r="N105" s="58"/>
      <c r="O105" s="58"/>
      <c r="P105" s="58"/>
      <c r="Q105" s="58"/>
      <c r="R105" s="58"/>
      <c r="S105" s="58"/>
      <c r="T105" s="58"/>
      <c r="U105" s="58"/>
      <c r="V105" s="58"/>
      <c r="W105" s="58"/>
      <c r="X105" s="58"/>
      <c r="Y105" s="58"/>
      <c r="Z105" s="58"/>
      <c r="AA105" s="58"/>
      <c r="AB105" s="58"/>
      <c r="AC105" s="93" t="str">
        <f t="shared" si="1"/>
        <v>In Progress</v>
      </c>
      <c r="AD105" s="93"/>
      <c r="AE105" s="93"/>
      <c r="AF105" s="99"/>
      <c r="AG105" s="93"/>
      <c r="AH105" s="93"/>
      <c r="AI105" s="93"/>
      <c r="AJ105" s="93"/>
      <c r="AK105" s="93" t="str">
        <f t="shared" si="4"/>
        <v>#REF!</v>
      </c>
      <c r="AL105" s="93" t="str">
        <f t="shared" si="2"/>
        <v/>
      </c>
      <c r="AM105" s="93" t="str">
        <f t="shared" si="3"/>
        <v>No Deadline</v>
      </c>
      <c r="AN105" s="99"/>
      <c r="AO105" s="93"/>
    </row>
    <row r="106" ht="16.5" customHeight="1">
      <c r="A106" s="34">
        <v>46125.0</v>
      </c>
      <c r="B106" s="47" t="s">
        <v>1600</v>
      </c>
      <c r="C106" s="47" t="s">
        <v>90</v>
      </c>
      <c r="D106" s="58" t="s">
        <v>87</v>
      </c>
      <c r="E106" s="58"/>
      <c r="F106" s="58"/>
      <c r="G106" s="58"/>
      <c r="H106" s="58" t="s">
        <v>87</v>
      </c>
      <c r="I106" s="58"/>
      <c r="J106" s="71" t="s">
        <v>1605</v>
      </c>
      <c r="K106" s="58"/>
      <c r="L106" s="58"/>
      <c r="M106" s="58"/>
      <c r="N106" s="58"/>
      <c r="O106" s="58"/>
      <c r="P106" s="71" t="s">
        <v>1606</v>
      </c>
      <c r="Q106" s="71" t="s">
        <v>1607</v>
      </c>
      <c r="R106" s="58"/>
      <c r="S106" s="58"/>
      <c r="T106" s="58"/>
      <c r="U106" s="58"/>
      <c r="V106" s="58"/>
      <c r="W106" s="58"/>
      <c r="X106" s="58"/>
      <c r="Y106" s="58"/>
      <c r="Z106" s="58"/>
      <c r="AA106" s="58"/>
      <c r="AB106" s="58"/>
      <c r="AC106" s="93" t="str">
        <f t="shared" si="1"/>
        <v>In Progress</v>
      </c>
      <c r="AD106" s="93"/>
      <c r="AE106" s="93"/>
      <c r="AF106" s="99"/>
      <c r="AG106" s="93"/>
      <c r="AH106" s="93"/>
      <c r="AI106" s="93"/>
      <c r="AJ106" s="93"/>
      <c r="AK106" s="93" t="str">
        <f t="shared" si="4"/>
        <v>#REF!</v>
      </c>
      <c r="AL106" s="93" t="str">
        <f t="shared" si="2"/>
        <v/>
      </c>
      <c r="AM106" s="93" t="str">
        <f t="shared" si="3"/>
        <v>No Deadline</v>
      </c>
      <c r="AN106" s="99"/>
      <c r="AO106" s="93"/>
    </row>
    <row r="107" ht="16.5" customHeight="1">
      <c r="A107" s="34">
        <v>46125.0</v>
      </c>
      <c r="B107" s="74" t="s">
        <v>1610</v>
      </c>
      <c r="C107" s="47" t="s">
        <v>116</v>
      </c>
      <c r="D107" s="58" t="s">
        <v>87</v>
      </c>
      <c r="E107" s="58"/>
      <c r="F107" s="58"/>
      <c r="G107" s="58"/>
      <c r="H107" s="58" t="s">
        <v>87</v>
      </c>
      <c r="I107" s="58"/>
      <c r="J107" s="71" t="s">
        <v>1614</v>
      </c>
      <c r="K107" s="58"/>
      <c r="L107" s="58"/>
      <c r="M107" s="235"/>
      <c r="N107" s="58"/>
      <c r="O107" s="58"/>
      <c r="P107" s="71" t="s">
        <v>1618</v>
      </c>
      <c r="Q107" s="58"/>
      <c r="R107" s="58"/>
      <c r="S107" s="58"/>
      <c r="T107" s="58"/>
      <c r="U107" s="58"/>
      <c r="V107" s="58"/>
      <c r="W107" s="58"/>
      <c r="X107" s="58"/>
      <c r="Y107" s="58"/>
      <c r="Z107" s="58"/>
      <c r="AA107" s="58"/>
      <c r="AB107" s="58"/>
      <c r="AC107" s="93" t="str">
        <f t="shared" si="1"/>
        <v>In Progress</v>
      </c>
      <c r="AD107" s="93"/>
      <c r="AE107" s="93"/>
      <c r="AF107" s="99"/>
      <c r="AG107" s="93"/>
      <c r="AH107" s="93"/>
      <c r="AI107" s="93"/>
      <c r="AJ107" s="93"/>
      <c r="AK107" s="93" t="str">
        <f t="shared" si="4"/>
        <v>#REF!</v>
      </c>
      <c r="AL107" s="93" t="str">
        <f t="shared" si="2"/>
        <v/>
      </c>
      <c r="AM107" s="93" t="str">
        <f t="shared" si="3"/>
        <v>No Deadline</v>
      </c>
      <c r="AN107" s="99"/>
      <c r="AO107" s="93"/>
    </row>
    <row r="108" ht="16.5" customHeight="1">
      <c r="A108" s="34">
        <v>46126.0</v>
      </c>
      <c r="B108" s="74" t="s">
        <v>1624</v>
      </c>
      <c r="C108" s="47" t="s">
        <v>116</v>
      </c>
      <c r="D108" s="58" t="s">
        <v>87</v>
      </c>
      <c r="E108" s="58"/>
      <c r="F108" s="58"/>
      <c r="G108" s="58"/>
      <c r="H108" s="58" t="s">
        <v>87</v>
      </c>
      <c r="I108" s="58"/>
      <c r="J108" s="71" t="s">
        <v>1629</v>
      </c>
      <c r="K108" s="58"/>
      <c r="L108" s="58"/>
      <c r="M108" s="219" t="s">
        <v>1630</v>
      </c>
      <c r="N108" s="58"/>
      <c r="O108" s="58"/>
      <c r="P108" s="71" t="s">
        <v>1631</v>
      </c>
      <c r="Q108" s="58"/>
      <c r="R108" s="58"/>
      <c r="S108" s="58"/>
      <c r="T108" s="58"/>
      <c r="U108" s="58"/>
      <c r="V108" s="58"/>
      <c r="W108" s="58"/>
      <c r="X108" s="58"/>
      <c r="Y108" s="58"/>
      <c r="Z108" s="58"/>
      <c r="AA108" s="58"/>
      <c r="AB108" s="58"/>
      <c r="AC108" s="93" t="str">
        <f t="shared" si="1"/>
        <v>In Progress</v>
      </c>
      <c r="AD108" s="93"/>
      <c r="AE108" s="93"/>
      <c r="AF108" s="99"/>
      <c r="AG108" s="93"/>
      <c r="AH108" s="93"/>
      <c r="AI108" s="93"/>
      <c r="AJ108" s="93"/>
      <c r="AK108" s="93" t="str">
        <f t="shared" si="4"/>
        <v>#REF!</v>
      </c>
      <c r="AL108" s="93" t="str">
        <f t="shared" si="2"/>
        <v/>
      </c>
      <c r="AM108" s="93" t="str">
        <f t="shared" si="3"/>
        <v>No Deadline</v>
      </c>
      <c r="AN108" s="99"/>
      <c r="AO108" s="93"/>
    </row>
    <row r="109" ht="16.5" customHeight="1">
      <c r="A109" s="34">
        <v>46126.0</v>
      </c>
      <c r="B109" s="74" t="s">
        <v>1636</v>
      </c>
      <c r="C109" s="47" t="s">
        <v>116</v>
      </c>
      <c r="D109" s="58" t="s">
        <v>87</v>
      </c>
      <c r="E109" s="58"/>
      <c r="F109" s="58"/>
      <c r="G109" s="58"/>
      <c r="H109" s="58" t="s">
        <v>87</v>
      </c>
      <c r="I109" s="58"/>
      <c r="J109" s="71" t="s">
        <v>1640</v>
      </c>
      <c r="K109" s="58"/>
      <c r="L109" s="58"/>
      <c r="M109" s="219" t="s">
        <v>1644</v>
      </c>
      <c r="N109" s="58"/>
      <c r="O109" s="58"/>
      <c r="P109" s="71" t="s">
        <v>1646</v>
      </c>
      <c r="Q109" s="58"/>
      <c r="R109" s="58"/>
      <c r="S109" s="58"/>
      <c r="T109" s="58"/>
      <c r="U109" s="58"/>
      <c r="V109" s="58"/>
      <c r="W109" s="58"/>
      <c r="X109" s="58"/>
      <c r="Y109" s="58"/>
      <c r="Z109" s="58"/>
      <c r="AA109" s="58"/>
      <c r="AB109" s="58"/>
      <c r="AC109" s="93" t="str">
        <f t="shared" si="1"/>
        <v>In Progress</v>
      </c>
      <c r="AD109" s="93"/>
      <c r="AE109" s="93"/>
      <c r="AF109" s="99"/>
      <c r="AG109" s="93"/>
      <c r="AH109" s="93"/>
      <c r="AI109" s="93"/>
      <c r="AJ109" s="93"/>
      <c r="AK109" s="93" t="str">
        <f t="shared" si="4"/>
        <v>#REF!</v>
      </c>
      <c r="AL109" s="93" t="str">
        <f t="shared" si="2"/>
        <v/>
      </c>
      <c r="AM109" s="93" t="str">
        <f t="shared" si="3"/>
        <v>No Deadline</v>
      </c>
      <c r="AN109" s="99"/>
      <c r="AO109" s="93"/>
    </row>
    <row r="110" ht="16.5" customHeight="1">
      <c r="A110" s="34">
        <v>46126.0</v>
      </c>
      <c r="B110" s="47" t="s">
        <v>1650</v>
      </c>
      <c r="C110" s="47" t="s">
        <v>128</v>
      </c>
      <c r="D110" s="58" t="s">
        <v>87</v>
      </c>
      <c r="E110" s="58"/>
      <c r="F110" s="58"/>
      <c r="G110" s="58"/>
      <c r="H110" s="58" t="s">
        <v>87</v>
      </c>
      <c r="I110" s="58"/>
      <c r="J110" s="71" t="s">
        <v>1653</v>
      </c>
      <c r="K110" s="58"/>
      <c r="L110" s="58"/>
      <c r="M110" s="71" t="s">
        <v>1654</v>
      </c>
      <c r="N110" s="58"/>
      <c r="O110" s="58"/>
      <c r="P110" s="71" t="s">
        <v>1655</v>
      </c>
      <c r="Q110" s="58"/>
      <c r="R110" s="58"/>
      <c r="S110" s="58"/>
      <c r="T110" s="58"/>
      <c r="U110" s="58"/>
      <c r="V110" s="58"/>
      <c r="W110" s="58"/>
      <c r="X110" s="58"/>
      <c r="Y110" s="58"/>
      <c r="Z110" s="58"/>
      <c r="AA110" s="58"/>
      <c r="AB110" s="58"/>
      <c r="AC110" s="93" t="str">
        <f t="shared" si="1"/>
        <v>In Progress</v>
      </c>
      <c r="AD110" s="93"/>
      <c r="AE110" s="93"/>
      <c r="AF110" s="99"/>
      <c r="AG110" s="93"/>
      <c r="AH110" s="93"/>
      <c r="AI110" s="93"/>
      <c r="AJ110" s="93"/>
      <c r="AK110" s="93" t="str">
        <f t="shared" si="4"/>
        <v>#REF!</v>
      </c>
      <c r="AL110" s="93" t="str">
        <f t="shared" si="2"/>
        <v/>
      </c>
      <c r="AM110" s="93" t="str">
        <f t="shared" si="3"/>
        <v>No Deadline</v>
      </c>
      <c r="AN110" s="99"/>
      <c r="AO110" s="93"/>
    </row>
    <row r="111" ht="16.5" customHeight="1">
      <c r="A111" s="34">
        <v>46126.0</v>
      </c>
      <c r="B111" s="47" t="s">
        <v>1661</v>
      </c>
      <c r="C111" s="47" t="s">
        <v>90</v>
      </c>
      <c r="D111" s="58" t="s">
        <v>87</v>
      </c>
      <c r="E111" s="58"/>
      <c r="F111" s="58"/>
      <c r="G111" s="58"/>
      <c r="H111" s="58" t="s">
        <v>87</v>
      </c>
      <c r="I111" s="58"/>
      <c r="J111" s="71" t="s">
        <v>1662</v>
      </c>
      <c r="K111" s="58"/>
      <c r="L111" s="58"/>
      <c r="M111" s="58"/>
      <c r="N111" s="58"/>
      <c r="O111" s="58"/>
      <c r="P111" s="71" t="s">
        <v>1663</v>
      </c>
      <c r="Q111" s="71" t="s">
        <v>1666</v>
      </c>
      <c r="R111" s="58"/>
      <c r="S111" s="58"/>
      <c r="T111" s="58"/>
      <c r="U111" s="58"/>
      <c r="V111" s="58"/>
      <c r="W111" s="58"/>
      <c r="X111" s="58"/>
      <c r="Y111" s="58"/>
      <c r="Z111" s="58"/>
      <c r="AA111" s="58"/>
      <c r="AB111" s="58"/>
      <c r="AC111" s="93" t="str">
        <f t="shared" si="1"/>
        <v>In Progress</v>
      </c>
      <c r="AD111" s="93"/>
      <c r="AE111" s="93"/>
      <c r="AF111" s="99"/>
      <c r="AG111" s="93"/>
      <c r="AH111" s="93"/>
      <c r="AI111" s="93"/>
      <c r="AJ111" s="93"/>
      <c r="AK111" s="93" t="str">
        <f t="shared" si="4"/>
        <v>#REF!</v>
      </c>
      <c r="AL111" s="93" t="str">
        <f t="shared" si="2"/>
        <v/>
      </c>
      <c r="AM111" s="93" t="str">
        <f t="shared" si="3"/>
        <v>No Deadline</v>
      </c>
      <c r="AN111" s="99"/>
      <c r="AO111" s="93"/>
    </row>
    <row r="112" ht="16.5" customHeight="1">
      <c r="A112" s="34">
        <v>46127.0</v>
      </c>
      <c r="B112" s="74" t="s">
        <v>1671</v>
      </c>
      <c r="C112" s="47" t="s">
        <v>116</v>
      </c>
      <c r="D112" s="58" t="s">
        <v>87</v>
      </c>
      <c r="E112" s="58"/>
      <c r="F112" s="58"/>
      <c r="G112" s="58"/>
      <c r="H112" s="58" t="s">
        <v>87</v>
      </c>
      <c r="I112" s="58"/>
      <c r="J112" s="71" t="s">
        <v>1673</v>
      </c>
      <c r="K112" s="58"/>
      <c r="L112" s="58"/>
      <c r="M112" s="219" t="s">
        <v>1674</v>
      </c>
      <c r="N112" s="58"/>
      <c r="O112" s="58"/>
      <c r="P112" s="71" t="s">
        <v>1675</v>
      </c>
      <c r="Q112" s="58"/>
      <c r="R112" s="58"/>
      <c r="S112" s="58"/>
      <c r="T112" s="58"/>
      <c r="U112" s="58"/>
      <c r="V112" s="58"/>
      <c r="W112" s="58"/>
      <c r="X112" s="58"/>
      <c r="Y112" s="58"/>
      <c r="Z112" s="58"/>
      <c r="AA112" s="58"/>
      <c r="AB112" s="58"/>
      <c r="AC112" s="93" t="str">
        <f t="shared" si="1"/>
        <v>In Progress</v>
      </c>
      <c r="AD112" s="93"/>
      <c r="AE112" s="93"/>
      <c r="AF112" s="99"/>
      <c r="AG112" s="93"/>
      <c r="AH112" s="93"/>
      <c r="AI112" s="93"/>
      <c r="AJ112" s="93"/>
      <c r="AK112" s="93" t="str">
        <f t="shared" si="4"/>
        <v>#REF!</v>
      </c>
      <c r="AL112" s="93" t="str">
        <f t="shared" si="2"/>
        <v/>
      </c>
      <c r="AM112" s="93" t="str">
        <f t="shared" si="3"/>
        <v>No Deadline</v>
      </c>
      <c r="AN112" s="99"/>
      <c r="AO112" s="93"/>
    </row>
    <row r="113" ht="16.5" customHeight="1">
      <c r="A113" s="34">
        <v>46127.0</v>
      </c>
      <c r="B113" s="236" t="s">
        <v>1682</v>
      </c>
      <c r="C113" s="47" t="s">
        <v>116</v>
      </c>
      <c r="D113" s="58" t="s">
        <v>87</v>
      </c>
      <c r="E113" s="58"/>
      <c r="F113" s="58"/>
      <c r="G113" s="58"/>
      <c r="H113" s="58" t="s">
        <v>87</v>
      </c>
      <c r="I113" s="58"/>
      <c r="J113" s="71" t="s">
        <v>1686</v>
      </c>
      <c r="K113" s="58"/>
      <c r="L113" s="58"/>
      <c r="M113" s="219" t="s">
        <v>1687</v>
      </c>
      <c r="N113" s="58"/>
      <c r="O113" s="58"/>
      <c r="P113" s="71" t="s">
        <v>1688</v>
      </c>
      <c r="Q113" s="58"/>
      <c r="R113" s="58"/>
      <c r="S113" s="58"/>
      <c r="T113" s="58"/>
      <c r="U113" s="58"/>
      <c r="V113" s="58"/>
      <c r="W113" s="58"/>
      <c r="X113" s="58"/>
      <c r="Y113" s="58"/>
      <c r="Z113" s="58"/>
      <c r="AA113" s="58"/>
      <c r="AB113" s="58"/>
      <c r="AC113" s="93" t="str">
        <f t="shared" si="1"/>
        <v>In Progress</v>
      </c>
      <c r="AD113" s="93"/>
      <c r="AE113" s="93"/>
      <c r="AF113" s="99"/>
      <c r="AG113" s="93"/>
      <c r="AH113" s="93"/>
      <c r="AI113" s="93"/>
      <c r="AJ113" s="93"/>
      <c r="AK113" s="93" t="str">
        <f t="shared" si="4"/>
        <v>#REF!</v>
      </c>
      <c r="AL113" s="93" t="str">
        <f t="shared" si="2"/>
        <v/>
      </c>
      <c r="AM113" s="93" t="str">
        <f t="shared" si="3"/>
        <v>No Deadline</v>
      </c>
      <c r="AN113" s="99"/>
      <c r="AO113" s="93"/>
    </row>
    <row r="114" ht="16.5" customHeight="1">
      <c r="A114" s="34">
        <v>46127.0</v>
      </c>
      <c r="B114" s="236" t="s">
        <v>1694</v>
      </c>
      <c r="C114" s="47" t="s">
        <v>128</v>
      </c>
      <c r="D114" s="58" t="s">
        <v>87</v>
      </c>
      <c r="E114" s="58"/>
      <c r="F114" s="58"/>
      <c r="G114" s="58"/>
      <c r="H114" s="58" t="s">
        <v>87</v>
      </c>
      <c r="I114" s="58"/>
      <c r="J114" s="71" t="s">
        <v>1696</v>
      </c>
      <c r="K114" s="58"/>
      <c r="L114" s="58"/>
      <c r="M114" s="71" t="s">
        <v>1698</v>
      </c>
      <c r="N114" s="58"/>
      <c r="O114" s="58"/>
      <c r="P114" s="71" t="s">
        <v>1700</v>
      </c>
      <c r="Q114" s="58"/>
      <c r="R114" s="58"/>
      <c r="S114" s="58"/>
      <c r="T114" s="58"/>
      <c r="U114" s="58"/>
      <c r="V114" s="58"/>
      <c r="W114" s="58"/>
      <c r="X114" s="58"/>
      <c r="Y114" s="58"/>
      <c r="Z114" s="58"/>
      <c r="AA114" s="58"/>
      <c r="AB114" s="58"/>
      <c r="AC114" s="93" t="str">
        <f t="shared" si="1"/>
        <v>In Progress</v>
      </c>
      <c r="AD114" s="93"/>
      <c r="AE114" s="93"/>
      <c r="AF114" s="99"/>
      <c r="AG114" s="93"/>
      <c r="AH114" s="93"/>
      <c r="AI114" s="93"/>
      <c r="AJ114" s="93"/>
      <c r="AK114" s="93" t="str">
        <f t="shared" si="4"/>
        <v>#REF!</v>
      </c>
      <c r="AL114" s="93" t="str">
        <f t="shared" si="2"/>
        <v/>
      </c>
      <c r="AM114" s="93" t="str">
        <f t="shared" si="3"/>
        <v>No Deadline</v>
      </c>
      <c r="AN114" s="99"/>
      <c r="AO114" s="93"/>
    </row>
    <row r="115" ht="16.5" customHeight="1">
      <c r="A115" s="34">
        <v>46127.0</v>
      </c>
      <c r="B115" s="47" t="s">
        <v>1704</v>
      </c>
      <c r="C115" s="47" t="s">
        <v>128</v>
      </c>
      <c r="D115" s="58" t="s">
        <v>87</v>
      </c>
      <c r="E115" s="58"/>
      <c r="F115" s="58"/>
      <c r="G115" s="58"/>
      <c r="H115" s="58" t="s">
        <v>87</v>
      </c>
      <c r="I115" s="58"/>
      <c r="J115" s="71" t="s">
        <v>1708</v>
      </c>
      <c r="K115" s="58"/>
      <c r="L115" s="58"/>
      <c r="M115" s="71" t="s">
        <v>1709</v>
      </c>
      <c r="N115" s="58"/>
      <c r="O115" s="58"/>
      <c r="P115" s="71" t="s">
        <v>1710</v>
      </c>
      <c r="Q115" s="58"/>
      <c r="R115" s="58"/>
      <c r="S115" s="58"/>
      <c r="T115" s="58"/>
      <c r="U115" s="58"/>
      <c r="V115" s="58"/>
      <c r="W115" s="58"/>
      <c r="X115" s="58"/>
      <c r="Y115" s="58"/>
      <c r="Z115" s="58"/>
      <c r="AA115" s="58"/>
      <c r="AB115" s="58"/>
      <c r="AC115" s="93" t="str">
        <f t="shared" si="1"/>
        <v>In Progress</v>
      </c>
      <c r="AD115" s="93"/>
      <c r="AE115" s="93"/>
      <c r="AF115" s="99"/>
      <c r="AG115" s="93"/>
      <c r="AH115" s="93"/>
      <c r="AI115" s="93"/>
      <c r="AJ115" s="93"/>
      <c r="AK115" s="93" t="str">
        <f t="shared" si="4"/>
        <v>#REF!</v>
      </c>
      <c r="AL115" s="93" t="str">
        <f t="shared" si="2"/>
        <v/>
      </c>
      <c r="AM115" s="93" t="str">
        <f t="shared" si="3"/>
        <v>No Deadline</v>
      </c>
      <c r="AN115" s="99"/>
      <c r="AO115" s="93"/>
    </row>
    <row r="116" ht="16.5" customHeight="1">
      <c r="A116" s="34">
        <v>46127.0</v>
      </c>
      <c r="B116" s="74" t="s">
        <v>1713</v>
      </c>
      <c r="C116" s="47" t="s">
        <v>90</v>
      </c>
      <c r="D116" s="58" t="s">
        <v>87</v>
      </c>
      <c r="E116" s="58"/>
      <c r="F116" s="58"/>
      <c r="G116" s="58"/>
      <c r="H116" s="58" t="s">
        <v>87</v>
      </c>
      <c r="I116" s="58"/>
      <c r="J116" s="71" t="s">
        <v>1716</v>
      </c>
      <c r="K116" s="58"/>
      <c r="L116" s="71" t="s">
        <v>1717</v>
      </c>
      <c r="M116" s="58"/>
      <c r="N116" s="58"/>
      <c r="O116" s="58"/>
      <c r="P116" s="71" t="s">
        <v>1718</v>
      </c>
      <c r="Q116" s="71" t="s">
        <v>1719</v>
      </c>
      <c r="R116" s="58"/>
      <c r="S116" s="58"/>
      <c r="T116" s="58"/>
      <c r="U116" s="58"/>
      <c r="V116" s="58"/>
      <c r="W116" s="58"/>
      <c r="X116" s="58"/>
      <c r="Y116" s="58"/>
      <c r="Z116" s="58"/>
      <c r="AA116" s="58"/>
      <c r="AB116" s="58"/>
      <c r="AC116" s="93" t="str">
        <f t="shared" si="1"/>
        <v>In Progress</v>
      </c>
      <c r="AD116" s="93"/>
      <c r="AE116" s="93"/>
      <c r="AF116" s="99"/>
      <c r="AG116" s="93"/>
      <c r="AH116" s="93"/>
      <c r="AI116" s="93"/>
      <c r="AJ116" s="93"/>
      <c r="AK116" s="93" t="str">
        <f t="shared" si="4"/>
        <v>#REF!</v>
      </c>
      <c r="AL116" s="93" t="str">
        <f t="shared" si="2"/>
        <v/>
      </c>
      <c r="AM116" s="93" t="str">
        <f t="shared" si="3"/>
        <v>No Deadline</v>
      </c>
      <c r="AN116" s="99"/>
      <c r="AO116" s="93"/>
    </row>
    <row r="117" ht="16.5" customHeight="1">
      <c r="A117" s="34">
        <v>46128.0</v>
      </c>
      <c r="B117" s="47" t="s">
        <v>1722</v>
      </c>
      <c r="C117" s="47" t="s">
        <v>116</v>
      </c>
      <c r="D117" s="58" t="s">
        <v>87</v>
      </c>
      <c r="E117" s="58"/>
      <c r="F117" s="58" t="s">
        <v>87</v>
      </c>
      <c r="G117" s="58" t="s">
        <v>87</v>
      </c>
      <c r="H117" s="58" t="s">
        <v>87</v>
      </c>
      <c r="I117" s="58"/>
      <c r="J117" s="71" t="s">
        <v>1725</v>
      </c>
      <c r="K117" s="58"/>
      <c r="L117" s="58"/>
      <c r="M117" s="71" t="s">
        <v>1726</v>
      </c>
      <c r="N117" s="71" t="s">
        <v>1728</v>
      </c>
      <c r="O117" s="71" t="s">
        <v>1729</v>
      </c>
      <c r="P117" s="71" t="s">
        <v>1730</v>
      </c>
      <c r="Q117" s="58"/>
      <c r="R117" s="58"/>
      <c r="S117" s="58"/>
      <c r="T117" s="58"/>
      <c r="U117" s="58"/>
      <c r="V117" s="58"/>
      <c r="W117" s="58"/>
      <c r="X117" s="58"/>
      <c r="Y117" s="58"/>
      <c r="Z117" s="58"/>
      <c r="AA117" s="58"/>
      <c r="AB117" s="58"/>
      <c r="AC117" s="93" t="str">
        <f t="shared" si="1"/>
        <v>In Progress</v>
      </c>
      <c r="AD117" s="93"/>
      <c r="AE117" s="93"/>
      <c r="AF117" s="99"/>
      <c r="AG117" s="93"/>
      <c r="AH117" s="93"/>
      <c r="AI117" s="93"/>
      <c r="AJ117" s="93"/>
      <c r="AK117" s="93" t="str">
        <f t="shared" si="4"/>
        <v>#REF!</v>
      </c>
      <c r="AL117" s="93" t="str">
        <f t="shared" si="2"/>
        <v/>
      </c>
      <c r="AM117" s="93" t="str">
        <f t="shared" si="3"/>
        <v>No Deadline</v>
      </c>
      <c r="AN117" s="99"/>
      <c r="AO117" s="93"/>
    </row>
    <row r="118" ht="16.5" customHeight="1">
      <c r="A118" s="34">
        <v>46128.0</v>
      </c>
      <c r="B118" s="74" t="s">
        <v>1734</v>
      </c>
      <c r="C118" s="47" t="s">
        <v>116</v>
      </c>
      <c r="D118" s="58" t="s">
        <v>87</v>
      </c>
      <c r="E118" s="58"/>
      <c r="F118" s="58" t="s">
        <v>87</v>
      </c>
      <c r="G118" s="58" t="s">
        <v>87</v>
      </c>
      <c r="H118" s="58" t="s">
        <v>87</v>
      </c>
      <c r="I118" s="58"/>
      <c r="J118" s="71" t="s">
        <v>1737</v>
      </c>
      <c r="K118" s="58"/>
      <c r="L118" s="58"/>
      <c r="M118" s="71" t="s">
        <v>1738</v>
      </c>
      <c r="N118" s="58"/>
      <c r="O118" s="58"/>
      <c r="P118" s="71" t="s">
        <v>1740</v>
      </c>
      <c r="Q118" s="58"/>
      <c r="R118" s="58"/>
      <c r="S118" s="58"/>
      <c r="T118" s="58"/>
      <c r="U118" s="58"/>
      <c r="V118" s="58"/>
      <c r="W118" s="58"/>
      <c r="X118" s="58"/>
      <c r="Y118" s="58"/>
      <c r="Z118" s="58"/>
      <c r="AA118" s="58"/>
      <c r="AB118" s="58"/>
      <c r="AC118" s="93" t="str">
        <f t="shared" si="1"/>
        <v>In Progress</v>
      </c>
      <c r="AD118" s="93"/>
      <c r="AE118" s="93"/>
      <c r="AF118" s="99"/>
      <c r="AG118" s="93"/>
      <c r="AH118" s="93"/>
      <c r="AI118" s="93"/>
      <c r="AJ118" s="93"/>
      <c r="AK118" s="93" t="str">
        <f t="shared" si="4"/>
        <v>#REF!</v>
      </c>
      <c r="AL118" s="93" t="str">
        <f t="shared" si="2"/>
        <v/>
      </c>
      <c r="AM118" s="93" t="str">
        <f t="shared" si="3"/>
        <v>No Deadline</v>
      </c>
      <c r="AN118" s="99"/>
      <c r="AO118" s="93"/>
    </row>
    <row r="119" ht="16.5" customHeight="1">
      <c r="A119" s="34">
        <v>46128.0</v>
      </c>
      <c r="B119" s="47" t="s">
        <v>1742</v>
      </c>
      <c r="C119" s="47" t="s">
        <v>128</v>
      </c>
      <c r="D119" s="58" t="s">
        <v>87</v>
      </c>
      <c r="E119" s="58"/>
      <c r="F119" s="58"/>
      <c r="G119" s="58"/>
      <c r="H119" s="58" t="s">
        <v>87</v>
      </c>
      <c r="I119" s="58"/>
      <c r="J119" s="71" t="s">
        <v>1743</v>
      </c>
      <c r="K119" s="58"/>
      <c r="L119" s="58"/>
      <c r="M119" s="71" t="s">
        <v>1744</v>
      </c>
      <c r="N119" s="58"/>
      <c r="O119" s="58"/>
      <c r="P119" s="58"/>
      <c r="Q119" s="58"/>
      <c r="R119" s="58"/>
      <c r="S119" s="58"/>
      <c r="T119" s="58"/>
      <c r="U119" s="58"/>
      <c r="V119" s="58"/>
      <c r="W119" s="58"/>
      <c r="X119" s="58"/>
      <c r="Y119" s="58"/>
      <c r="Z119" s="58"/>
      <c r="AA119" s="58"/>
      <c r="AB119" s="58"/>
      <c r="AC119" s="93" t="str">
        <f t="shared" si="1"/>
        <v>In Progress</v>
      </c>
      <c r="AD119" s="93"/>
      <c r="AE119" s="93"/>
      <c r="AF119" s="99"/>
      <c r="AG119" s="93"/>
      <c r="AH119" s="93"/>
      <c r="AI119" s="93"/>
      <c r="AJ119" s="93"/>
      <c r="AK119" s="93" t="str">
        <f t="shared" si="4"/>
        <v>#REF!</v>
      </c>
      <c r="AL119" s="93" t="str">
        <f t="shared" si="2"/>
        <v/>
      </c>
      <c r="AM119" s="93" t="str">
        <f t="shared" si="3"/>
        <v>No Deadline</v>
      </c>
      <c r="AN119" s="99"/>
      <c r="AO119" s="93"/>
    </row>
    <row r="120" ht="16.5" customHeight="1">
      <c r="A120" s="34">
        <v>46128.0</v>
      </c>
      <c r="B120" s="47" t="s">
        <v>1745</v>
      </c>
      <c r="C120" s="47" t="s">
        <v>90</v>
      </c>
      <c r="D120" s="58" t="s">
        <v>87</v>
      </c>
      <c r="E120" s="58"/>
      <c r="F120" s="58"/>
      <c r="G120" s="58"/>
      <c r="H120" s="58" t="s">
        <v>87</v>
      </c>
      <c r="I120" s="58"/>
      <c r="J120" s="71" t="s">
        <v>1748</v>
      </c>
      <c r="K120" s="58"/>
      <c r="L120" s="58"/>
      <c r="M120" s="58"/>
      <c r="N120" s="58"/>
      <c r="O120" s="58"/>
      <c r="P120" s="71" t="s">
        <v>1749</v>
      </c>
      <c r="Q120" s="58"/>
      <c r="R120" s="58"/>
      <c r="S120" s="58"/>
      <c r="T120" s="58"/>
      <c r="U120" s="58"/>
      <c r="V120" s="58"/>
      <c r="W120" s="58"/>
      <c r="X120" s="58"/>
      <c r="Y120" s="58"/>
      <c r="Z120" s="58"/>
      <c r="AA120" s="58"/>
      <c r="AB120" s="58"/>
      <c r="AC120" s="93" t="str">
        <f t="shared" si="1"/>
        <v>In Progress</v>
      </c>
      <c r="AD120" s="93"/>
      <c r="AE120" s="93"/>
      <c r="AF120" s="99"/>
      <c r="AG120" s="93"/>
      <c r="AH120" s="93"/>
      <c r="AI120" s="93"/>
      <c r="AJ120" s="93"/>
      <c r="AK120" s="93" t="str">
        <f t="shared" si="4"/>
        <v>#REF!</v>
      </c>
      <c r="AL120" s="93" t="str">
        <f t="shared" si="2"/>
        <v/>
      </c>
      <c r="AM120" s="93" t="str">
        <f t="shared" si="3"/>
        <v>No Deadline</v>
      </c>
      <c r="AN120" s="99"/>
      <c r="AO120" s="93"/>
    </row>
    <row r="121" ht="16.5" customHeight="1">
      <c r="A121" s="34">
        <v>46129.0</v>
      </c>
      <c r="B121" s="74" t="s">
        <v>1754</v>
      </c>
      <c r="C121" s="47" t="s">
        <v>116</v>
      </c>
      <c r="D121" s="58" t="s">
        <v>87</v>
      </c>
      <c r="E121" s="58"/>
      <c r="F121" s="58" t="s">
        <v>87</v>
      </c>
      <c r="G121" s="58" t="s">
        <v>87</v>
      </c>
      <c r="H121" s="58" t="s">
        <v>87</v>
      </c>
      <c r="I121" s="58"/>
      <c r="J121" s="71" t="s">
        <v>1756</v>
      </c>
      <c r="K121" s="58"/>
      <c r="L121" s="58"/>
      <c r="M121" s="71" t="s">
        <v>1757</v>
      </c>
      <c r="N121" s="71" t="s">
        <v>1758</v>
      </c>
      <c r="O121" s="58"/>
      <c r="P121" s="71" t="s">
        <v>1759</v>
      </c>
      <c r="Q121" s="58"/>
      <c r="R121" s="58"/>
      <c r="S121" s="58"/>
      <c r="T121" s="58"/>
      <c r="U121" s="58"/>
      <c r="V121" s="58"/>
      <c r="W121" s="58"/>
      <c r="X121" s="58"/>
      <c r="Y121" s="58"/>
      <c r="Z121" s="58"/>
      <c r="AA121" s="58"/>
      <c r="AB121" s="58"/>
      <c r="AC121" s="93" t="str">
        <f t="shared" si="1"/>
        <v>In Progress</v>
      </c>
      <c r="AD121" s="93"/>
      <c r="AE121" s="93"/>
      <c r="AF121" s="99"/>
      <c r="AG121" s="93"/>
      <c r="AH121" s="93"/>
      <c r="AI121" s="93"/>
      <c r="AJ121" s="93"/>
      <c r="AK121" s="93" t="str">
        <f t="shared" si="4"/>
        <v>#REF!</v>
      </c>
      <c r="AL121" s="93" t="str">
        <f t="shared" si="2"/>
        <v/>
      </c>
      <c r="AM121" s="93" t="str">
        <f t="shared" si="3"/>
        <v>No Deadline</v>
      </c>
      <c r="AN121" s="99"/>
      <c r="AO121" s="93"/>
    </row>
    <row r="122" ht="16.5" customHeight="1">
      <c r="A122" s="34">
        <v>46129.0</v>
      </c>
      <c r="B122" s="236" t="s">
        <v>1765</v>
      </c>
      <c r="C122" s="47" t="s">
        <v>116</v>
      </c>
      <c r="D122" s="58" t="s">
        <v>87</v>
      </c>
      <c r="E122" s="58"/>
      <c r="F122" s="58" t="s">
        <v>87</v>
      </c>
      <c r="G122" s="58" t="s">
        <v>87</v>
      </c>
      <c r="H122" s="58" t="s">
        <v>87</v>
      </c>
      <c r="I122" s="58"/>
      <c r="J122" s="71" t="s">
        <v>1766</v>
      </c>
      <c r="K122" s="58"/>
      <c r="L122" s="58"/>
      <c r="M122" s="71" t="s">
        <v>1767</v>
      </c>
      <c r="N122" s="219" t="s">
        <v>1769</v>
      </c>
      <c r="O122" s="219" t="s">
        <v>1771</v>
      </c>
      <c r="P122" s="71" t="s">
        <v>1772</v>
      </c>
      <c r="Q122" s="58"/>
      <c r="R122" s="58"/>
      <c r="S122" s="58"/>
      <c r="T122" s="58"/>
      <c r="U122" s="58"/>
      <c r="V122" s="58"/>
      <c r="W122" s="58"/>
      <c r="X122" s="58"/>
      <c r="Y122" s="58"/>
      <c r="Z122" s="58"/>
      <c r="AA122" s="58"/>
      <c r="AB122" s="58"/>
      <c r="AC122" s="93" t="str">
        <f t="shared" si="1"/>
        <v>In Progress</v>
      </c>
      <c r="AD122" s="93"/>
      <c r="AE122" s="93"/>
      <c r="AF122" s="99"/>
      <c r="AG122" s="93"/>
      <c r="AH122" s="93"/>
      <c r="AI122" s="93"/>
      <c r="AJ122" s="93"/>
      <c r="AK122" s="93" t="str">
        <f t="shared" si="4"/>
        <v>#REF!</v>
      </c>
      <c r="AL122" s="93" t="str">
        <f t="shared" si="2"/>
        <v/>
      </c>
      <c r="AM122" s="93" t="str">
        <f t="shared" si="3"/>
        <v>No Deadline</v>
      </c>
      <c r="AN122" s="99"/>
      <c r="AO122" s="93"/>
    </row>
    <row r="123" ht="16.5" customHeight="1">
      <c r="A123" s="34">
        <v>46129.0</v>
      </c>
      <c r="B123" s="37" t="s">
        <v>1776</v>
      </c>
      <c r="C123" s="47" t="s">
        <v>90</v>
      </c>
      <c r="D123" s="58" t="s">
        <v>87</v>
      </c>
      <c r="E123" s="58"/>
      <c r="F123" s="58"/>
      <c r="G123" s="58"/>
      <c r="H123" s="58" t="s">
        <v>87</v>
      </c>
      <c r="I123" s="58"/>
      <c r="J123" s="71" t="s">
        <v>1780</v>
      </c>
      <c r="K123" s="58"/>
      <c r="L123" s="58"/>
      <c r="M123" s="58"/>
      <c r="N123" s="58"/>
      <c r="O123" s="58"/>
      <c r="P123" s="71" t="s">
        <v>1781</v>
      </c>
      <c r="Q123" s="58"/>
      <c r="R123" s="58"/>
      <c r="S123" s="58"/>
      <c r="T123" s="58"/>
      <c r="U123" s="58"/>
      <c r="V123" s="58"/>
      <c r="W123" s="58"/>
      <c r="X123" s="58"/>
      <c r="Y123" s="58"/>
      <c r="Z123" s="58"/>
      <c r="AA123" s="58"/>
      <c r="AB123" s="58"/>
      <c r="AC123" s="93" t="str">
        <f t="shared" si="1"/>
        <v>In Progress</v>
      </c>
      <c r="AD123" s="93"/>
      <c r="AE123" s="93"/>
      <c r="AF123" s="99"/>
      <c r="AG123" s="93"/>
      <c r="AH123" s="93"/>
      <c r="AI123" s="93"/>
      <c r="AJ123" s="93"/>
      <c r="AK123" s="93" t="str">
        <f t="shared" si="4"/>
        <v>#REF!</v>
      </c>
      <c r="AL123" s="93" t="str">
        <f t="shared" si="2"/>
        <v/>
      </c>
      <c r="AM123" s="93" t="str">
        <f t="shared" si="3"/>
        <v>No Deadline</v>
      </c>
      <c r="AN123" s="99"/>
      <c r="AO123" s="93"/>
    </row>
    <row r="124" ht="16.5" customHeight="1">
      <c r="A124" s="34">
        <v>46129.0</v>
      </c>
      <c r="B124" s="47" t="s">
        <v>1785</v>
      </c>
      <c r="C124" s="47" t="s">
        <v>128</v>
      </c>
      <c r="D124" s="58" t="s">
        <v>87</v>
      </c>
      <c r="E124" s="58"/>
      <c r="F124" s="58"/>
      <c r="G124" s="58"/>
      <c r="H124" s="58" t="s">
        <v>87</v>
      </c>
      <c r="I124" s="58"/>
      <c r="J124" s="71" t="s">
        <v>1788</v>
      </c>
      <c r="K124" s="58"/>
      <c r="L124" s="58"/>
      <c r="M124" s="71" t="s">
        <v>1789</v>
      </c>
      <c r="N124" s="58"/>
      <c r="O124" s="58"/>
      <c r="P124" s="71" t="s">
        <v>1790</v>
      </c>
      <c r="Q124" s="58"/>
      <c r="R124" s="58"/>
      <c r="S124" s="58"/>
      <c r="T124" s="58"/>
      <c r="U124" s="58"/>
      <c r="V124" s="58"/>
      <c r="W124" s="58"/>
      <c r="X124" s="58"/>
      <c r="Y124" s="58"/>
      <c r="Z124" s="58"/>
      <c r="AA124" s="58"/>
      <c r="AB124" s="58"/>
      <c r="AC124" s="93" t="str">
        <f t="shared" si="1"/>
        <v>In Progress</v>
      </c>
      <c r="AD124" s="93"/>
      <c r="AE124" s="93"/>
      <c r="AF124" s="99"/>
      <c r="AG124" s="93"/>
      <c r="AH124" s="93"/>
      <c r="AI124" s="93"/>
      <c r="AJ124" s="93"/>
      <c r="AK124" s="93" t="str">
        <f t="shared" si="4"/>
        <v>#REF!</v>
      </c>
      <c r="AL124" s="93" t="str">
        <f t="shared" si="2"/>
        <v/>
      </c>
      <c r="AM124" s="93" t="str">
        <f t="shared" si="3"/>
        <v>No Deadline</v>
      </c>
      <c r="AN124" s="99"/>
      <c r="AO124" s="93"/>
    </row>
    <row r="125" ht="16.5" customHeight="1">
      <c r="A125" s="34">
        <v>46130.0</v>
      </c>
      <c r="B125" s="47" t="s">
        <v>1794</v>
      </c>
      <c r="C125" s="47" t="s">
        <v>116</v>
      </c>
      <c r="D125" s="58" t="s">
        <v>87</v>
      </c>
      <c r="E125" s="58"/>
      <c r="F125" s="58" t="s">
        <v>87</v>
      </c>
      <c r="G125" s="58" t="s">
        <v>87</v>
      </c>
      <c r="H125" s="58" t="s">
        <v>87</v>
      </c>
      <c r="I125" s="58"/>
      <c r="J125" s="71" t="s">
        <v>1795</v>
      </c>
      <c r="K125" s="58"/>
      <c r="L125" s="58"/>
      <c r="M125" s="71" t="s">
        <v>1796</v>
      </c>
      <c r="N125" s="71" t="s">
        <v>1798</v>
      </c>
      <c r="O125" s="71" t="s">
        <v>1799</v>
      </c>
      <c r="P125" s="71" t="s">
        <v>1801</v>
      </c>
      <c r="Q125" s="58"/>
      <c r="R125" s="58"/>
      <c r="S125" s="58"/>
      <c r="T125" s="58"/>
      <c r="U125" s="58"/>
      <c r="V125" s="58"/>
      <c r="W125" s="58"/>
      <c r="X125" s="58"/>
      <c r="Y125" s="58"/>
      <c r="Z125" s="58"/>
      <c r="AA125" s="58"/>
      <c r="AB125" s="58"/>
      <c r="AC125" s="93" t="str">
        <f t="shared" si="1"/>
        <v>In Progress</v>
      </c>
      <c r="AD125" s="93"/>
      <c r="AE125" s="93"/>
      <c r="AF125" s="99"/>
      <c r="AG125" s="93"/>
      <c r="AH125" s="93"/>
      <c r="AI125" s="93"/>
      <c r="AJ125" s="93"/>
      <c r="AK125" s="93" t="str">
        <f t="shared" si="4"/>
        <v>#REF!</v>
      </c>
      <c r="AL125" s="93" t="str">
        <f t="shared" si="2"/>
        <v/>
      </c>
      <c r="AM125" s="93" t="str">
        <f t="shared" si="3"/>
        <v>No Deadline</v>
      </c>
      <c r="AN125" s="99"/>
      <c r="AO125" s="93"/>
    </row>
    <row r="126" ht="16.5" customHeight="1">
      <c r="A126" s="34">
        <v>46130.0</v>
      </c>
      <c r="B126" s="74" t="s">
        <v>1805</v>
      </c>
      <c r="C126" s="47" t="s">
        <v>116</v>
      </c>
      <c r="D126" s="58" t="s">
        <v>87</v>
      </c>
      <c r="E126" s="58"/>
      <c r="F126" s="58" t="s">
        <v>87</v>
      </c>
      <c r="G126" s="58" t="s">
        <v>87</v>
      </c>
      <c r="H126" s="58" t="s">
        <v>87</v>
      </c>
      <c r="I126" s="58"/>
      <c r="J126" s="71" t="s">
        <v>1809</v>
      </c>
      <c r="K126" s="58"/>
      <c r="L126" s="58"/>
      <c r="M126" s="58"/>
      <c r="N126" s="71" t="s">
        <v>1810</v>
      </c>
      <c r="O126" s="71" t="s">
        <v>1811</v>
      </c>
      <c r="P126" s="71" t="s">
        <v>1801</v>
      </c>
      <c r="Q126" s="58"/>
      <c r="R126" s="58"/>
      <c r="S126" s="58"/>
      <c r="T126" s="58"/>
      <c r="U126" s="58"/>
      <c r="V126" s="58"/>
      <c r="W126" s="58"/>
      <c r="X126" s="58"/>
      <c r="Y126" s="58"/>
      <c r="Z126" s="58"/>
      <c r="AA126" s="58"/>
      <c r="AB126" s="58"/>
      <c r="AC126" s="93" t="str">
        <f t="shared" si="1"/>
        <v>In Progress</v>
      </c>
      <c r="AD126" s="93"/>
      <c r="AE126" s="93"/>
      <c r="AF126" s="99"/>
      <c r="AG126" s="93"/>
      <c r="AH126" s="93"/>
      <c r="AI126" s="93"/>
      <c r="AJ126" s="93"/>
      <c r="AK126" s="93" t="str">
        <f t="shared" si="4"/>
        <v>#REF!</v>
      </c>
      <c r="AL126" s="93" t="str">
        <f t="shared" si="2"/>
        <v/>
      </c>
      <c r="AM126" s="93" t="str">
        <f t="shared" si="3"/>
        <v>No Deadline</v>
      </c>
      <c r="AN126" s="99"/>
      <c r="AO126" s="93"/>
    </row>
    <row r="127" ht="16.5" customHeight="1">
      <c r="A127" s="239">
        <v>46130.0</v>
      </c>
      <c r="B127" s="47" t="s">
        <v>1817</v>
      </c>
      <c r="C127" s="47" t="s">
        <v>90</v>
      </c>
      <c r="D127" s="58" t="s">
        <v>87</v>
      </c>
      <c r="E127" s="58"/>
      <c r="F127" s="58"/>
      <c r="G127" s="58"/>
      <c r="H127" s="58" t="s">
        <v>87</v>
      </c>
      <c r="I127" s="58"/>
      <c r="J127" s="71" t="s">
        <v>1820</v>
      </c>
      <c r="K127" s="58"/>
      <c r="L127" s="58"/>
      <c r="M127" s="58"/>
      <c r="N127" s="58"/>
      <c r="O127" s="58"/>
      <c r="P127" s="71" t="s">
        <v>1821</v>
      </c>
      <c r="Q127" s="58"/>
      <c r="R127" s="58"/>
      <c r="S127" s="58"/>
      <c r="T127" s="58"/>
      <c r="U127" s="58"/>
      <c r="V127" s="58"/>
      <c r="W127" s="58"/>
      <c r="X127" s="58"/>
      <c r="Y127" s="58"/>
      <c r="Z127" s="58"/>
      <c r="AA127" s="58"/>
      <c r="AB127" s="58"/>
      <c r="AC127" s="93" t="str">
        <f t="shared" si="1"/>
        <v>In Progress</v>
      </c>
      <c r="AD127" s="93"/>
      <c r="AE127" s="93"/>
      <c r="AF127" s="99"/>
      <c r="AG127" s="93"/>
      <c r="AH127" s="93"/>
      <c r="AI127" s="93"/>
      <c r="AJ127" s="93"/>
      <c r="AK127" s="93" t="str">
        <f t="shared" si="4"/>
        <v>#REF!</v>
      </c>
      <c r="AL127" s="93" t="str">
        <f t="shared" si="2"/>
        <v/>
      </c>
      <c r="AM127" s="93" t="str">
        <f t="shared" si="3"/>
        <v>No Deadline</v>
      </c>
      <c r="AN127" s="99"/>
      <c r="AO127" s="93"/>
    </row>
    <row r="128" ht="16.5" customHeight="1">
      <c r="A128" s="34">
        <v>46130.0</v>
      </c>
      <c r="B128" s="47" t="s">
        <v>1824</v>
      </c>
      <c r="C128" s="47" t="s">
        <v>128</v>
      </c>
      <c r="D128" s="58" t="s">
        <v>87</v>
      </c>
      <c r="E128" s="58"/>
      <c r="F128" s="58"/>
      <c r="G128" s="58"/>
      <c r="H128" s="58" t="s">
        <v>87</v>
      </c>
      <c r="I128" s="58"/>
      <c r="J128" s="71" t="s">
        <v>1827</v>
      </c>
      <c r="K128" s="58"/>
      <c r="L128" s="58"/>
      <c r="M128" s="71" t="s">
        <v>1828</v>
      </c>
      <c r="N128" s="58"/>
      <c r="O128" s="58"/>
      <c r="P128" s="71" t="s">
        <v>1829</v>
      </c>
      <c r="Q128" s="58"/>
      <c r="R128" s="58"/>
      <c r="S128" s="58"/>
      <c r="T128" s="58"/>
      <c r="U128" s="58"/>
      <c r="V128" s="58"/>
      <c r="W128" s="58"/>
      <c r="X128" s="58"/>
      <c r="Y128" s="58"/>
      <c r="Z128" s="58"/>
      <c r="AA128" s="58"/>
      <c r="AB128" s="58"/>
      <c r="AC128" s="93" t="str">
        <f t="shared" si="1"/>
        <v>In Progress</v>
      </c>
      <c r="AD128" s="93"/>
      <c r="AE128" s="93"/>
      <c r="AF128" s="99"/>
      <c r="AG128" s="93"/>
      <c r="AH128" s="93"/>
      <c r="AI128" s="93"/>
      <c r="AJ128" s="93"/>
      <c r="AK128" s="93" t="str">
        <f t="shared" si="4"/>
        <v>#REF!</v>
      </c>
      <c r="AL128" s="93" t="str">
        <f t="shared" si="2"/>
        <v/>
      </c>
      <c r="AM128" s="93" t="str">
        <f t="shared" si="3"/>
        <v>No Deadline</v>
      </c>
      <c r="AN128" s="99"/>
      <c r="AO128" s="93"/>
    </row>
    <row r="129" ht="16.5" customHeight="1">
      <c r="A129" s="34">
        <v>46132.0</v>
      </c>
      <c r="B129" s="47" t="s">
        <v>1834</v>
      </c>
      <c r="C129" s="47" t="s">
        <v>116</v>
      </c>
      <c r="D129" s="58" t="s">
        <v>87</v>
      </c>
      <c r="E129" s="58"/>
      <c r="F129" s="58" t="s">
        <v>87</v>
      </c>
      <c r="G129" s="58" t="s">
        <v>87</v>
      </c>
      <c r="H129" s="58" t="s">
        <v>87</v>
      </c>
      <c r="I129" s="58"/>
      <c r="J129" s="71" t="s">
        <v>1835</v>
      </c>
      <c r="K129" s="58"/>
      <c r="L129" s="71" t="s">
        <v>1836</v>
      </c>
      <c r="M129" s="71" t="s">
        <v>1837</v>
      </c>
      <c r="N129" s="71" t="s">
        <v>1838</v>
      </c>
      <c r="O129" s="71" t="s">
        <v>1840</v>
      </c>
      <c r="P129" s="58"/>
      <c r="Q129" s="58"/>
      <c r="R129" s="58"/>
      <c r="S129" s="58"/>
      <c r="T129" s="58"/>
      <c r="U129" s="58"/>
      <c r="V129" s="58"/>
      <c r="W129" s="58"/>
      <c r="X129" s="58"/>
      <c r="Y129" s="58"/>
      <c r="Z129" s="58"/>
      <c r="AA129" s="58"/>
      <c r="AB129" s="58"/>
      <c r="AC129" s="93" t="str">
        <f t="shared" si="1"/>
        <v>In Progress</v>
      </c>
      <c r="AD129" s="93"/>
      <c r="AE129" s="93"/>
      <c r="AF129" s="99"/>
      <c r="AG129" s="93"/>
      <c r="AH129" s="93"/>
      <c r="AI129" s="93"/>
      <c r="AJ129" s="93"/>
      <c r="AK129" s="93" t="str">
        <f t="shared" si="4"/>
        <v>#REF!</v>
      </c>
      <c r="AL129" s="93" t="str">
        <f t="shared" si="2"/>
        <v/>
      </c>
      <c r="AM129" s="93" t="str">
        <f t="shared" si="3"/>
        <v>No Deadline</v>
      </c>
      <c r="AN129" s="99"/>
      <c r="AO129" s="93"/>
    </row>
    <row r="130" ht="16.5" customHeight="1">
      <c r="A130" s="34">
        <v>46132.0</v>
      </c>
      <c r="B130" s="74" t="s">
        <v>1844</v>
      </c>
      <c r="C130" s="47" t="s">
        <v>116</v>
      </c>
      <c r="D130" s="58" t="s">
        <v>87</v>
      </c>
      <c r="E130" s="58"/>
      <c r="F130" s="58" t="s">
        <v>87</v>
      </c>
      <c r="G130" s="58" t="s">
        <v>87</v>
      </c>
      <c r="H130" s="58" t="s">
        <v>87</v>
      </c>
      <c r="I130" s="58"/>
      <c r="J130" s="71" t="s">
        <v>1846</v>
      </c>
      <c r="K130" s="58"/>
      <c r="L130" s="58"/>
      <c r="M130" s="71" t="s">
        <v>1848</v>
      </c>
      <c r="N130" s="71" t="s">
        <v>1849</v>
      </c>
      <c r="O130" s="58"/>
      <c r="P130" s="58"/>
      <c r="Q130" s="58"/>
      <c r="R130" s="58"/>
      <c r="S130" s="58"/>
      <c r="T130" s="58"/>
      <c r="U130" s="58"/>
      <c r="V130" s="58"/>
      <c r="W130" s="58"/>
      <c r="X130" s="58"/>
      <c r="Y130" s="58"/>
      <c r="Z130" s="58"/>
      <c r="AA130" s="58"/>
      <c r="AB130" s="58"/>
      <c r="AC130" s="93" t="str">
        <f t="shared" si="1"/>
        <v>In Progress</v>
      </c>
      <c r="AD130" s="93"/>
      <c r="AE130" s="93"/>
      <c r="AF130" s="99"/>
      <c r="AG130" s="93"/>
      <c r="AH130" s="93"/>
      <c r="AI130" s="93"/>
      <c r="AJ130" s="93"/>
      <c r="AK130" s="93" t="str">
        <f t="shared" si="4"/>
        <v>#REF!</v>
      </c>
      <c r="AL130" s="93" t="str">
        <f t="shared" si="2"/>
        <v/>
      </c>
      <c r="AM130" s="93" t="str">
        <f t="shared" si="3"/>
        <v>No Deadline</v>
      </c>
      <c r="AN130" s="99"/>
      <c r="AO130" s="93"/>
    </row>
    <row r="131" ht="16.5" customHeight="1">
      <c r="A131" s="34">
        <v>46132.0</v>
      </c>
      <c r="B131" s="240" t="s">
        <v>1852</v>
      </c>
      <c r="C131" s="221" t="s">
        <v>90</v>
      </c>
      <c r="D131" s="58" t="s">
        <v>87</v>
      </c>
      <c r="E131" s="58"/>
      <c r="F131" s="58"/>
      <c r="G131" s="58"/>
      <c r="H131" s="58" t="s">
        <v>87</v>
      </c>
      <c r="I131" s="58"/>
      <c r="J131" s="71" t="s">
        <v>1854</v>
      </c>
      <c r="K131" s="58"/>
      <c r="L131" s="71" t="s">
        <v>1855</v>
      </c>
      <c r="M131" s="71" t="s">
        <v>1856</v>
      </c>
      <c r="N131" s="58"/>
      <c r="O131" s="58"/>
      <c r="P131" s="71" t="s">
        <v>1857</v>
      </c>
      <c r="Q131" s="58"/>
      <c r="R131" s="58"/>
      <c r="S131" s="58"/>
      <c r="T131" s="58"/>
      <c r="U131" s="58"/>
      <c r="V131" s="58"/>
      <c r="W131" s="58"/>
      <c r="X131" s="58"/>
      <c r="Y131" s="58"/>
      <c r="Z131" s="58"/>
      <c r="AA131" s="58"/>
      <c r="AB131" s="58"/>
      <c r="AC131" s="93" t="str">
        <f t="shared" si="1"/>
        <v>In Progress</v>
      </c>
      <c r="AD131" s="93"/>
      <c r="AE131" s="93"/>
      <c r="AF131" s="99"/>
      <c r="AG131" s="93"/>
      <c r="AH131" s="93"/>
      <c r="AI131" s="93"/>
      <c r="AJ131" s="93"/>
      <c r="AK131" s="93" t="str">
        <f t="shared" si="4"/>
        <v>#REF!</v>
      </c>
      <c r="AL131" s="93" t="str">
        <f t="shared" si="2"/>
        <v/>
      </c>
      <c r="AM131" s="93" t="str">
        <f t="shared" si="3"/>
        <v>No Deadline</v>
      </c>
      <c r="AN131" s="99"/>
      <c r="AO131" s="93"/>
    </row>
    <row r="132" ht="16.5" customHeight="1">
      <c r="A132" s="34">
        <v>46132.0</v>
      </c>
      <c r="B132" s="47" t="s">
        <v>1862</v>
      </c>
      <c r="C132" s="47" t="s">
        <v>128</v>
      </c>
      <c r="D132" s="58" t="s">
        <v>87</v>
      </c>
      <c r="E132" s="58"/>
      <c r="F132" s="58"/>
      <c r="G132" s="58"/>
      <c r="H132" s="58" t="s">
        <v>87</v>
      </c>
      <c r="I132" s="58"/>
      <c r="J132" s="71" t="s">
        <v>1865</v>
      </c>
      <c r="K132" s="58"/>
      <c r="L132" s="58"/>
      <c r="M132" s="71" t="s">
        <v>1866</v>
      </c>
      <c r="N132" s="58"/>
      <c r="O132" s="58"/>
      <c r="P132" s="71" t="s">
        <v>1867</v>
      </c>
      <c r="Q132" s="58"/>
      <c r="R132" s="58"/>
      <c r="S132" s="58"/>
      <c r="T132" s="58"/>
      <c r="U132" s="58"/>
      <c r="V132" s="58"/>
      <c r="W132" s="58"/>
      <c r="X132" s="58"/>
      <c r="Y132" s="58"/>
      <c r="Z132" s="58"/>
      <c r="AA132" s="58"/>
      <c r="AB132" s="58"/>
      <c r="AC132" s="93" t="str">
        <f t="shared" si="1"/>
        <v>In Progress</v>
      </c>
      <c r="AD132" s="93"/>
      <c r="AE132" s="93"/>
      <c r="AF132" s="99"/>
      <c r="AG132" s="93"/>
      <c r="AH132" s="93"/>
      <c r="AI132" s="93"/>
      <c r="AJ132" s="93"/>
      <c r="AK132" s="93" t="str">
        <f t="shared" si="4"/>
        <v>#REF!</v>
      </c>
      <c r="AL132" s="93" t="str">
        <f t="shared" si="2"/>
        <v/>
      </c>
      <c r="AM132" s="93" t="str">
        <f t="shared" si="3"/>
        <v>No Deadline</v>
      </c>
      <c r="AN132" s="99"/>
      <c r="AO132" s="93"/>
    </row>
    <row r="133" ht="16.5" customHeight="1">
      <c r="A133" s="34">
        <v>46133.0</v>
      </c>
      <c r="B133" s="47" t="s">
        <v>1871</v>
      </c>
      <c r="C133" s="47" t="s">
        <v>116</v>
      </c>
      <c r="D133" s="58" t="s">
        <v>87</v>
      </c>
      <c r="E133" s="58"/>
      <c r="F133" s="58" t="s">
        <v>87</v>
      </c>
      <c r="G133" s="58" t="s">
        <v>87</v>
      </c>
      <c r="H133" s="58" t="s">
        <v>87</v>
      </c>
      <c r="I133" s="58"/>
      <c r="J133" s="71" t="s">
        <v>1873</v>
      </c>
      <c r="K133" s="58"/>
      <c r="L133" s="58"/>
      <c r="M133" s="71" t="s">
        <v>1876</v>
      </c>
      <c r="N133" s="58"/>
      <c r="O133" s="71" t="s">
        <v>1877</v>
      </c>
      <c r="P133" s="71" t="s">
        <v>1878</v>
      </c>
      <c r="Q133" s="58"/>
      <c r="R133" s="58"/>
      <c r="S133" s="58"/>
      <c r="T133" s="58"/>
      <c r="U133" s="58"/>
      <c r="V133" s="58"/>
      <c r="W133" s="58"/>
      <c r="X133" s="58"/>
      <c r="Y133" s="58"/>
      <c r="Z133" s="58"/>
      <c r="AA133" s="58"/>
      <c r="AB133" s="58"/>
      <c r="AC133" s="93" t="str">
        <f t="shared" si="1"/>
        <v>In Progress</v>
      </c>
      <c r="AD133" s="93"/>
      <c r="AE133" s="93"/>
      <c r="AF133" s="99"/>
      <c r="AG133" s="93"/>
      <c r="AH133" s="93"/>
      <c r="AI133" s="93"/>
      <c r="AJ133" s="93"/>
      <c r="AK133" s="93" t="str">
        <f t="shared" si="4"/>
        <v>#REF!</v>
      </c>
      <c r="AL133" s="93" t="str">
        <f t="shared" si="2"/>
        <v/>
      </c>
      <c r="AM133" s="93" t="str">
        <f t="shared" si="3"/>
        <v>No Deadline</v>
      </c>
      <c r="AN133" s="99"/>
      <c r="AO133" s="93"/>
    </row>
    <row r="134" ht="16.5" customHeight="1">
      <c r="A134" s="34">
        <v>46133.0</v>
      </c>
      <c r="B134" s="177" t="s">
        <v>1881</v>
      </c>
      <c r="C134" s="47" t="s">
        <v>116</v>
      </c>
      <c r="D134" s="58" t="s">
        <v>87</v>
      </c>
      <c r="E134" s="58"/>
      <c r="F134" s="58"/>
      <c r="G134" s="58"/>
      <c r="H134" s="58" t="s">
        <v>87</v>
      </c>
      <c r="I134" s="58"/>
      <c r="J134" s="71" t="s">
        <v>1884</v>
      </c>
      <c r="K134" s="58"/>
      <c r="L134" s="58"/>
      <c r="M134" s="58"/>
      <c r="N134" s="58"/>
      <c r="O134" s="58"/>
      <c r="P134" s="71" t="s">
        <v>1885</v>
      </c>
      <c r="Q134" s="71" t="s">
        <v>1886</v>
      </c>
      <c r="R134" s="58"/>
      <c r="S134" s="58"/>
      <c r="T134" s="58"/>
      <c r="U134" s="58"/>
      <c r="V134" s="58"/>
      <c r="W134" s="58"/>
      <c r="X134" s="58"/>
      <c r="Y134" s="58"/>
      <c r="Z134" s="58"/>
      <c r="AA134" s="58"/>
      <c r="AB134" s="58"/>
      <c r="AC134" s="93" t="str">
        <f t="shared" si="1"/>
        <v>In Progress</v>
      </c>
      <c r="AD134" s="93"/>
      <c r="AE134" s="93"/>
      <c r="AF134" s="99"/>
      <c r="AG134" s="93"/>
      <c r="AH134" s="93"/>
      <c r="AI134" s="93"/>
      <c r="AJ134" s="93"/>
      <c r="AK134" s="93" t="str">
        <f t="shared" si="4"/>
        <v>#REF!</v>
      </c>
      <c r="AL134" s="93" t="str">
        <f t="shared" si="2"/>
        <v/>
      </c>
      <c r="AM134" s="93" t="str">
        <f t="shared" si="3"/>
        <v>No Deadline</v>
      </c>
      <c r="AN134" s="99"/>
      <c r="AO134" s="93"/>
    </row>
    <row r="135" ht="16.5" customHeight="1">
      <c r="A135" s="34">
        <v>46133.0</v>
      </c>
      <c r="B135" s="47" t="s">
        <v>1888</v>
      </c>
      <c r="C135" s="47" t="s">
        <v>1889</v>
      </c>
      <c r="D135" s="58" t="s">
        <v>87</v>
      </c>
      <c r="E135" s="58"/>
      <c r="F135" s="58"/>
      <c r="G135" s="58"/>
      <c r="H135" s="58" t="s">
        <v>87</v>
      </c>
      <c r="I135" s="58"/>
      <c r="J135" s="71" t="s">
        <v>1890</v>
      </c>
      <c r="K135" s="58"/>
      <c r="L135" s="242" t="s">
        <v>1891</v>
      </c>
      <c r="M135" s="243" t="s">
        <v>1892</v>
      </c>
      <c r="N135" s="58"/>
      <c r="O135" s="58"/>
      <c r="P135" s="243" t="s">
        <v>1867</v>
      </c>
      <c r="Q135" s="58"/>
      <c r="R135" s="58"/>
      <c r="S135" s="58"/>
      <c r="T135" s="58"/>
      <c r="U135" s="58"/>
      <c r="V135" s="58"/>
      <c r="W135" s="58"/>
      <c r="X135" s="58"/>
      <c r="Y135" s="58"/>
      <c r="Z135" s="58"/>
      <c r="AA135" s="58"/>
      <c r="AB135" s="58"/>
      <c r="AC135" s="93" t="str">
        <f t="shared" si="1"/>
        <v>In Progress</v>
      </c>
      <c r="AD135" s="93"/>
      <c r="AE135" s="93"/>
      <c r="AF135" s="99"/>
      <c r="AG135" s="93"/>
      <c r="AH135" s="93"/>
      <c r="AI135" s="93"/>
      <c r="AJ135" s="93"/>
      <c r="AK135" s="93" t="str">
        <f t="shared" si="4"/>
        <v>#REF!</v>
      </c>
      <c r="AL135" s="93" t="str">
        <f t="shared" si="2"/>
        <v/>
      </c>
      <c r="AM135" s="93" t="str">
        <f t="shared" si="3"/>
        <v>No Deadline</v>
      </c>
      <c r="AN135" s="99"/>
      <c r="AO135" s="93"/>
    </row>
    <row r="136" ht="16.5" customHeight="1">
      <c r="A136" s="34">
        <v>46134.0</v>
      </c>
      <c r="B136" s="74" t="s">
        <v>1897</v>
      </c>
      <c r="C136" s="47" t="s">
        <v>116</v>
      </c>
      <c r="D136" s="58" t="s">
        <v>87</v>
      </c>
      <c r="E136" s="58"/>
      <c r="F136" s="58" t="s">
        <v>87</v>
      </c>
      <c r="G136" s="58" t="s">
        <v>87</v>
      </c>
      <c r="H136" s="58" t="s">
        <v>87</v>
      </c>
      <c r="I136" s="58"/>
      <c r="J136" s="71" t="s">
        <v>1900</v>
      </c>
      <c r="K136" s="58"/>
      <c r="L136" s="58"/>
      <c r="M136" s="71" t="s">
        <v>1901</v>
      </c>
      <c r="N136" s="71" t="s">
        <v>1902</v>
      </c>
      <c r="O136" s="71" t="s">
        <v>1903</v>
      </c>
      <c r="P136" s="71" t="s">
        <v>1904</v>
      </c>
      <c r="Q136" s="58"/>
      <c r="R136" s="58"/>
      <c r="S136" s="58"/>
      <c r="T136" s="58"/>
      <c r="U136" s="58"/>
      <c r="V136" s="58"/>
      <c r="W136" s="58"/>
      <c r="X136" s="58"/>
      <c r="Y136" s="58"/>
      <c r="Z136" s="58"/>
      <c r="AA136" s="58"/>
      <c r="AB136" s="58"/>
      <c r="AC136" s="93" t="str">
        <f t="shared" si="1"/>
        <v>In Progress</v>
      </c>
      <c r="AD136" s="93"/>
      <c r="AE136" s="93"/>
      <c r="AF136" s="99"/>
      <c r="AG136" s="93"/>
      <c r="AH136" s="93"/>
      <c r="AI136" s="93"/>
      <c r="AJ136" s="93"/>
      <c r="AK136" s="93" t="str">
        <f t="shared" si="4"/>
        <v>#REF!</v>
      </c>
      <c r="AL136" s="93" t="str">
        <f t="shared" si="2"/>
        <v/>
      </c>
      <c r="AM136" s="93" t="str">
        <f t="shared" si="3"/>
        <v>No Deadline</v>
      </c>
      <c r="AN136" s="99"/>
      <c r="AO136" s="93"/>
    </row>
    <row r="137" ht="16.5" customHeight="1">
      <c r="A137" s="34">
        <v>46134.0</v>
      </c>
      <c r="B137" s="74" t="s">
        <v>1909</v>
      </c>
      <c r="C137" s="47" t="s">
        <v>116</v>
      </c>
      <c r="D137" s="58" t="s">
        <v>87</v>
      </c>
      <c r="E137" s="58"/>
      <c r="F137" s="58" t="s">
        <v>87</v>
      </c>
      <c r="G137" s="58" t="s">
        <v>87</v>
      </c>
      <c r="H137" s="58" t="s">
        <v>87</v>
      </c>
      <c r="I137" s="58"/>
      <c r="J137" s="71" t="s">
        <v>1910</v>
      </c>
      <c r="K137" s="58"/>
      <c r="L137" s="58"/>
      <c r="M137" s="71" t="s">
        <v>1911</v>
      </c>
      <c r="N137" s="71" t="s">
        <v>1912</v>
      </c>
      <c r="O137" s="71" t="s">
        <v>1914</v>
      </c>
      <c r="P137" s="71" t="s">
        <v>1916</v>
      </c>
      <c r="Q137" s="58"/>
      <c r="R137" s="58"/>
      <c r="S137" s="58"/>
      <c r="T137" s="58"/>
      <c r="U137" s="58"/>
      <c r="V137" s="58"/>
      <c r="W137" s="58"/>
      <c r="X137" s="58"/>
      <c r="Y137" s="58"/>
      <c r="Z137" s="58"/>
      <c r="AA137" s="58"/>
      <c r="AB137" s="58"/>
      <c r="AC137" s="93" t="str">
        <f t="shared" si="1"/>
        <v>In Progress</v>
      </c>
      <c r="AD137" s="93"/>
      <c r="AE137" s="93"/>
      <c r="AF137" s="99"/>
      <c r="AG137" s="93"/>
      <c r="AH137" s="93"/>
      <c r="AI137" s="93"/>
      <c r="AJ137" s="93"/>
      <c r="AK137" s="93" t="str">
        <f t="shared" si="4"/>
        <v>#REF!</v>
      </c>
      <c r="AL137" s="93" t="str">
        <f t="shared" si="2"/>
        <v/>
      </c>
      <c r="AM137" s="93" t="str">
        <f t="shared" si="3"/>
        <v>No Deadline</v>
      </c>
      <c r="AN137" s="99"/>
      <c r="AO137" s="93"/>
    </row>
    <row r="138" ht="16.5" customHeight="1">
      <c r="A138" s="34">
        <v>46134.0</v>
      </c>
      <c r="B138" s="47" t="s">
        <v>1919</v>
      </c>
      <c r="C138" s="47" t="s">
        <v>90</v>
      </c>
      <c r="D138" s="58" t="s">
        <v>87</v>
      </c>
      <c r="E138" s="58"/>
      <c r="F138" s="58"/>
      <c r="G138" s="58"/>
      <c r="H138" s="58" t="s">
        <v>87</v>
      </c>
      <c r="I138" s="58"/>
      <c r="J138" s="71" t="s">
        <v>1922</v>
      </c>
      <c r="K138" s="58"/>
      <c r="L138" s="58"/>
      <c r="M138" s="58"/>
      <c r="N138" s="58"/>
      <c r="O138" s="58"/>
      <c r="P138" s="71" t="s">
        <v>1923</v>
      </c>
      <c r="Q138" s="71" t="s">
        <v>1924</v>
      </c>
      <c r="R138" s="58"/>
      <c r="S138" s="58"/>
      <c r="T138" s="58"/>
      <c r="U138" s="58"/>
      <c r="V138" s="58"/>
      <c r="W138" s="58"/>
      <c r="X138" s="58"/>
      <c r="Y138" s="58"/>
      <c r="Z138" s="58"/>
      <c r="AA138" s="58"/>
      <c r="AB138" s="58"/>
      <c r="AC138" s="93" t="str">
        <f t="shared" si="1"/>
        <v>In Progress</v>
      </c>
      <c r="AD138" s="93"/>
      <c r="AE138" s="93"/>
      <c r="AF138" s="99"/>
      <c r="AG138" s="93"/>
      <c r="AH138" s="93"/>
      <c r="AI138" s="93"/>
      <c r="AJ138" s="93"/>
      <c r="AK138" s="93" t="str">
        <f t="shared" si="4"/>
        <v>#REF!</v>
      </c>
      <c r="AL138" s="93" t="str">
        <f t="shared" si="2"/>
        <v/>
      </c>
      <c r="AM138" s="93" t="str">
        <f t="shared" si="3"/>
        <v>No Deadline</v>
      </c>
      <c r="AN138" s="99"/>
      <c r="AO138" s="93"/>
    </row>
    <row r="139" ht="16.5" customHeight="1">
      <c r="A139" s="34">
        <v>46134.0</v>
      </c>
      <c r="B139" s="47" t="s">
        <v>1926</v>
      </c>
      <c r="C139" s="47" t="s">
        <v>128</v>
      </c>
      <c r="D139" s="58" t="s">
        <v>87</v>
      </c>
      <c r="E139" s="58"/>
      <c r="F139" s="58"/>
      <c r="G139" s="58"/>
      <c r="H139" s="58" t="s">
        <v>87</v>
      </c>
      <c r="I139" s="58"/>
      <c r="J139" s="71" t="s">
        <v>1929</v>
      </c>
      <c r="K139" s="58"/>
      <c r="L139" s="58"/>
      <c r="M139" s="124" t="s">
        <v>1931</v>
      </c>
      <c r="N139" s="58"/>
      <c r="O139" s="58"/>
      <c r="P139" s="71" t="s">
        <v>1932</v>
      </c>
      <c r="Q139" s="58"/>
      <c r="R139" s="58"/>
      <c r="S139" s="58"/>
      <c r="T139" s="58"/>
      <c r="U139" s="58"/>
      <c r="V139" s="58"/>
      <c r="W139" s="58"/>
      <c r="X139" s="58"/>
      <c r="Y139" s="58"/>
      <c r="Z139" s="58"/>
      <c r="AA139" s="58"/>
      <c r="AB139" s="58"/>
      <c r="AC139" s="93" t="str">
        <f t="shared" si="1"/>
        <v>In Progress</v>
      </c>
      <c r="AD139" s="93"/>
      <c r="AE139" s="93"/>
      <c r="AF139" s="99"/>
      <c r="AG139" s="93"/>
      <c r="AH139" s="93"/>
      <c r="AI139" s="93"/>
      <c r="AJ139" s="93"/>
      <c r="AK139" s="93" t="str">
        <f t="shared" si="4"/>
        <v>#REF!</v>
      </c>
      <c r="AL139" s="93" t="str">
        <f t="shared" si="2"/>
        <v/>
      </c>
      <c r="AM139" s="93" t="str">
        <f t="shared" si="3"/>
        <v>No Deadline</v>
      </c>
      <c r="AN139" s="99"/>
      <c r="AO139" s="93"/>
    </row>
    <row r="140" ht="16.5" customHeight="1">
      <c r="A140" s="34">
        <v>46135.0</v>
      </c>
      <c r="B140" s="47" t="s">
        <v>1935</v>
      </c>
      <c r="C140" s="47" t="s">
        <v>116</v>
      </c>
      <c r="D140" s="58" t="s">
        <v>87</v>
      </c>
      <c r="E140" s="58"/>
      <c r="F140" s="58" t="s">
        <v>87</v>
      </c>
      <c r="G140" s="58" t="s">
        <v>87</v>
      </c>
      <c r="H140" s="58" t="s">
        <v>87</v>
      </c>
      <c r="I140" s="58"/>
      <c r="J140" s="71" t="s">
        <v>1937</v>
      </c>
      <c r="K140" s="58"/>
      <c r="L140" s="58"/>
      <c r="M140" s="58"/>
      <c r="N140" s="71" t="s">
        <v>1938</v>
      </c>
      <c r="O140" s="71" t="s">
        <v>1939</v>
      </c>
      <c r="P140" s="71" t="s">
        <v>1940</v>
      </c>
      <c r="Q140" s="58"/>
      <c r="R140" s="58"/>
      <c r="S140" s="58"/>
      <c r="T140" s="58"/>
      <c r="U140" s="58"/>
      <c r="V140" s="58"/>
      <c r="W140" s="58"/>
      <c r="X140" s="58"/>
      <c r="Y140" s="58"/>
      <c r="Z140" s="58"/>
      <c r="AA140" s="58"/>
      <c r="AB140" s="58"/>
      <c r="AC140" s="93" t="str">
        <f t="shared" si="1"/>
        <v>In Progress</v>
      </c>
      <c r="AD140" s="93"/>
      <c r="AE140" s="93"/>
      <c r="AF140" s="99"/>
      <c r="AG140" s="93"/>
      <c r="AH140" s="93"/>
      <c r="AI140" s="93"/>
      <c r="AJ140" s="93"/>
      <c r="AK140" s="93" t="str">
        <f t="shared" si="4"/>
        <v>#REF!</v>
      </c>
      <c r="AL140" s="93" t="str">
        <f t="shared" si="2"/>
        <v/>
      </c>
      <c r="AM140" s="93" t="str">
        <f t="shared" si="3"/>
        <v>No Deadline</v>
      </c>
      <c r="AN140" s="99"/>
      <c r="AO140" s="93"/>
    </row>
    <row r="141" ht="16.5" customHeight="1">
      <c r="A141" s="34">
        <v>46135.0</v>
      </c>
      <c r="B141" s="47" t="s">
        <v>1944</v>
      </c>
      <c r="C141" s="47" t="s">
        <v>116</v>
      </c>
      <c r="D141" s="58" t="s">
        <v>87</v>
      </c>
      <c r="E141" s="58"/>
      <c r="F141" s="58" t="s">
        <v>87</v>
      </c>
      <c r="G141" s="58" t="s">
        <v>87</v>
      </c>
      <c r="H141" s="58" t="s">
        <v>87</v>
      </c>
      <c r="I141" s="58"/>
      <c r="J141" s="71" t="s">
        <v>1946</v>
      </c>
      <c r="K141" s="58"/>
      <c r="L141" s="58"/>
      <c r="M141" s="71" t="s">
        <v>1947</v>
      </c>
      <c r="N141" s="71" t="s">
        <v>1948</v>
      </c>
      <c r="O141" s="71" t="s">
        <v>1949</v>
      </c>
      <c r="P141" s="71" t="s">
        <v>1940</v>
      </c>
      <c r="Q141" s="58"/>
      <c r="R141" s="58"/>
      <c r="S141" s="58"/>
      <c r="T141" s="58"/>
      <c r="U141" s="58"/>
      <c r="V141" s="58"/>
      <c r="W141" s="58"/>
      <c r="X141" s="58"/>
      <c r="Y141" s="58"/>
      <c r="Z141" s="58"/>
      <c r="AA141" s="58"/>
      <c r="AB141" s="58"/>
      <c r="AC141" s="93" t="str">
        <f t="shared" si="1"/>
        <v>In Progress</v>
      </c>
      <c r="AD141" s="93"/>
      <c r="AE141" s="93"/>
      <c r="AF141" s="99"/>
      <c r="AG141" s="93"/>
      <c r="AH141" s="93"/>
      <c r="AI141" s="93"/>
      <c r="AJ141" s="93"/>
      <c r="AK141" s="93" t="str">
        <f t="shared" si="4"/>
        <v>#REF!</v>
      </c>
      <c r="AL141" s="93" t="str">
        <f t="shared" si="2"/>
        <v/>
      </c>
      <c r="AM141" s="93" t="str">
        <f t="shared" si="3"/>
        <v>No Deadline</v>
      </c>
      <c r="AN141" s="99"/>
      <c r="AO141" s="93"/>
    </row>
    <row r="142" ht="16.5" customHeight="1">
      <c r="A142" s="34">
        <v>46135.0</v>
      </c>
      <c r="B142" s="244" t="s">
        <v>1954</v>
      </c>
      <c r="C142" s="47" t="s">
        <v>128</v>
      </c>
      <c r="D142" s="58" t="s">
        <v>87</v>
      </c>
      <c r="E142" s="58"/>
      <c r="F142" s="58"/>
      <c r="G142" s="58"/>
      <c r="H142" s="58" t="s">
        <v>87</v>
      </c>
      <c r="I142" s="58"/>
      <c r="J142" s="71" t="s">
        <v>1957</v>
      </c>
      <c r="K142" s="58"/>
      <c r="L142" s="58"/>
      <c r="M142" s="124" t="s">
        <v>1959</v>
      </c>
      <c r="N142" s="58"/>
      <c r="O142" s="58"/>
      <c r="P142" s="71" t="s">
        <v>1960</v>
      </c>
      <c r="Q142" s="58"/>
      <c r="R142" s="58"/>
      <c r="S142" s="58"/>
      <c r="T142" s="58"/>
      <c r="U142" s="58"/>
      <c r="V142" s="58"/>
      <c r="W142" s="58"/>
      <c r="X142" s="58"/>
      <c r="Y142" s="58"/>
      <c r="Z142" s="58"/>
      <c r="AA142" s="58"/>
      <c r="AB142" s="58"/>
      <c r="AC142" s="93" t="str">
        <f t="shared" si="1"/>
        <v>In Progress</v>
      </c>
      <c r="AD142" s="93"/>
      <c r="AE142" s="93"/>
      <c r="AF142" s="99"/>
      <c r="AG142" s="93"/>
      <c r="AH142" s="93"/>
      <c r="AI142" s="93"/>
      <c r="AJ142" s="93"/>
      <c r="AK142" s="93" t="str">
        <f t="shared" si="4"/>
        <v>#REF!</v>
      </c>
      <c r="AL142" s="93" t="str">
        <f t="shared" si="2"/>
        <v/>
      </c>
      <c r="AM142" s="93" t="str">
        <f t="shared" si="3"/>
        <v>No Deadline</v>
      </c>
      <c r="AN142" s="99"/>
      <c r="AO142" s="93"/>
    </row>
    <row r="143" ht="16.5" customHeight="1">
      <c r="A143" s="34">
        <v>45771.0</v>
      </c>
      <c r="B143" s="47" t="s">
        <v>1881</v>
      </c>
      <c r="C143" s="47" t="s">
        <v>116</v>
      </c>
      <c r="D143" s="58" t="s">
        <v>87</v>
      </c>
      <c r="E143" s="58"/>
      <c r="F143" s="58" t="s">
        <v>87</v>
      </c>
      <c r="G143" s="58" t="s">
        <v>87</v>
      </c>
      <c r="H143" s="58" t="s">
        <v>87</v>
      </c>
      <c r="I143" s="58"/>
      <c r="J143" s="71" t="s">
        <v>1963</v>
      </c>
      <c r="K143" s="58"/>
      <c r="L143" s="58"/>
      <c r="M143" s="71" t="s">
        <v>1964</v>
      </c>
      <c r="N143" s="71" t="s">
        <v>1965</v>
      </c>
      <c r="O143" s="71" t="s">
        <v>1966</v>
      </c>
      <c r="P143" s="71" t="s">
        <v>1967</v>
      </c>
      <c r="Q143" s="58"/>
      <c r="R143" s="58"/>
      <c r="S143" s="58"/>
      <c r="T143" s="58"/>
      <c r="U143" s="58"/>
      <c r="V143" s="58"/>
      <c r="W143" s="58"/>
      <c r="X143" s="58"/>
      <c r="Y143" s="58"/>
      <c r="Z143" s="58"/>
      <c r="AA143" s="58"/>
      <c r="AB143" s="58"/>
      <c r="AC143" s="93" t="str">
        <f t="shared" si="1"/>
        <v>In Progress</v>
      </c>
      <c r="AD143" s="93"/>
      <c r="AE143" s="93"/>
      <c r="AF143" s="99"/>
      <c r="AG143" s="93"/>
      <c r="AH143" s="93"/>
      <c r="AI143" s="93"/>
      <c r="AJ143" s="93"/>
      <c r="AK143" s="93" t="str">
        <f t="shared" si="4"/>
        <v>#REF!</v>
      </c>
      <c r="AL143" s="93" t="str">
        <f t="shared" si="2"/>
        <v/>
      </c>
      <c r="AM143" s="93" t="str">
        <f t="shared" si="3"/>
        <v>No Deadline</v>
      </c>
      <c r="AN143" s="99"/>
      <c r="AO143" s="93"/>
    </row>
    <row r="144" ht="16.5" customHeight="1">
      <c r="A144" s="34">
        <v>46136.0</v>
      </c>
      <c r="B144" s="74" t="s">
        <v>1972</v>
      </c>
      <c r="C144" s="47" t="s">
        <v>116</v>
      </c>
      <c r="D144" s="58" t="s">
        <v>87</v>
      </c>
      <c r="E144" s="58"/>
      <c r="F144" s="58" t="s">
        <v>87</v>
      </c>
      <c r="G144" s="58" t="s">
        <v>87</v>
      </c>
      <c r="H144" s="58" t="s">
        <v>87</v>
      </c>
      <c r="I144" s="58"/>
      <c r="J144" s="71" t="s">
        <v>1973</v>
      </c>
      <c r="K144" s="58"/>
      <c r="L144" s="58"/>
      <c r="M144" s="71" t="s">
        <v>1975</v>
      </c>
      <c r="N144" s="71" t="s">
        <v>1977</v>
      </c>
      <c r="O144" s="71" t="s">
        <v>1949</v>
      </c>
      <c r="P144" s="71" t="s">
        <v>1978</v>
      </c>
      <c r="Q144" s="58"/>
      <c r="R144" s="58"/>
      <c r="S144" s="58"/>
      <c r="T144" s="58"/>
      <c r="U144" s="58"/>
      <c r="V144" s="58"/>
      <c r="W144" s="58"/>
      <c r="X144" s="58"/>
      <c r="Y144" s="58"/>
      <c r="Z144" s="58"/>
      <c r="AA144" s="58"/>
      <c r="AB144" s="58"/>
      <c r="AC144" s="93" t="str">
        <f t="shared" si="1"/>
        <v>In Progress</v>
      </c>
      <c r="AD144" s="93"/>
      <c r="AE144" s="93"/>
      <c r="AF144" s="99"/>
      <c r="AG144" s="93"/>
      <c r="AH144" s="93"/>
      <c r="AI144" s="93"/>
      <c r="AJ144" s="93"/>
      <c r="AK144" s="93" t="str">
        <f t="shared" si="4"/>
        <v>#REF!</v>
      </c>
      <c r="AL144" s="93" t="str">
        <f t="shared" si="2"/>
        <v/>
      </c>
      <c r="AM144" s="93" t="str">
        <f t="shared" si="3"/>
        <v>No Deadline</v>
      </c>
      <c r="AN144" s="99"/>
      <c r="AO144" s="93"/>
    </row>
    <row r="145" ht="16.5" customHeight="1">
      <c r="A145" s="34">
        <v>46136.0</v>
      </c>
      <c r="B145" s="47" t="s">
        <v>1981</v>
      </c>
      <c r="C145" s="47" t="s">
        <v>90</v>
      </c>
      <c r="D145" s="58" t="s">
        <v>87</v>
      </c>
      <c r="E145" s="58"/>
      <c r="F145" s="58"/>
      <c r="G145" s="58"/>
      <c r="H145" s="58" t="s">
        <v>87</v>
      </c>
      <c r="I145" s="58"/>
      <c r="J145" s="71" t="s">
        <v>1984</v>
      </c>
      <c r="K145" s="58"/>
      <c r="L145" s="58"/>
      <c r="M145" s="58"/>
      <c r="N145" s="58"/>
      <c r="O145" s="58"/>
      <c r="P145" s="245" t="s">
        <v>1985</v>
      </c>
      <c r="Q145" s="71" t="s">
        <v>1986</v>
      </c>
      <c r="R145" s="58"/>
      <c r="S145" s="58"/>
      <c r="T145" s="58"/>
      <c r="U145" s="58"/>
      <c r="V145" s="58"/>
      <c r="W145" s="58"/>
      <c r="X145" s="58"/>
      <c r="Y145" s="58"/>
      <c r="Z145" s="58"/>
      <c r="AA145" s="58"/>
      <c r="AB145" s="58"/>
      <c r="AC145" s="93" t="str">
        <f t="shared" si="1"/>
        <v>In Progress</v>
      </c>
      <c r="AD145" s="93"/>
      <c r="AE145" s="93"/>
      <c r="AF145" s="99"/>
      <c r="AG145" s="93"/>
      <c r="AH145" s="93"/>
      <c r="AI145" s="93"/>
      <c r="AJ145" s="93"/>
      <c r="AK145" s="93" t="str">
        <f t="shared" si="4"/>
        <v>#REF!</v>
      </c>
      <c r="AL145" s="93" t="str">
        <f t="shared" si="2"/>
        <v/>
      </c>
      <c r="AM145" s="93" t="str">
        <f t="shared" si="3"/>
        <v>No Deadline</v>
      </c>
      <c r="AN145" s="99"/>
      <c r="AO145" s="93"/>
    </row>
    <row r="146" ht="16.5" customHeight="1">
      <c r="A146" s="34">
        <v>46136.0</v>
      </c>
      <c r="B146" s="246" t="s">
        <v>1991</v>
      </c>
      <c r="C146" s="47" t="s">
        <v>128</v>
      </c>
      <c r="D146" s="58" t="s">
        <v>87</v>
      </c>
      <c r="E146" s="58"/>
      <c r="F146" s="58"/>
      <c r="G146" s="58"/>
      <c r="H146" s="58" t="s">
        <v>87</v>
      </c>
      <c r="I146" s="58"/>
      <c r="J146" s="71" t="s">
        <v>1992</v>
      </c>
      <c r="K146" s="58"/>
      <c r="L146" s="243" t="s">
        <v>1993</v>
      </c>
      <c r="M146" s="243" t="s">
        <v>1995</v>
      </c>
      <c r="N146" s="58"/>
      <c r="O146" s="58"/>
      <c r="P146" s="243" t="s">
        <v>1997</v>
      </c>
      <c r="Q146" s="58"/>
      <c r="R146" s="58"/>
      <c r="S146" s="58"/>
      <c r="T146" s="58"/>
      <c r="U146" s="58"/>
      <c r="V146" s="58"/>
      <c r="W146" s="58"/>
      <c r="X146" s="58"/>
      <c r="Y146" s="58"/>
      <c r="Z146" s="58"/>
      <c r="AA146" s="58"/>
      <c r="AB146" s="58"/>
      <c r="AC146" s="93" t="str">
        <f t="shared" si="1"/>
        <v>In Progress</v>
      </c>
      <c r="AD146" s="93"/>
      <c r="AE146" s="93"/>
      <c r="AF146" s="99"/>
      <c r="AG146" s="93"/>
      <c r="AH146" s="93"/>
      <c r="AI146" s="93"/>
      <c r="AJ146" s="93"/>
      <c r="AK146" s="93" t="str">
        <f t="shared" si="4"/>
        <v>#REF!</v>
      </c>
      <c r="AL146" s="93" t="str">
        <f t="shared" si="2"/>
        <v/>
      </c>
      <c r="AM146" s="93" t="str">
        <f t="shared" si="3"/>
        <v>No Deadline</v>
      </c>
      <c r="AN146" s="99"/>
      <c r="AO146" s="93"/>
    </row>
    <row r="147" ht="16.5" customHeight="1">
      <c r="A147" s="34">
        <v>46137.0</v>
      </c>
      <c r="B147" s="47" t="s">
        <v>2000</v>
      </c>
      <c r="C147" s="47" t="s">
        <v>116</v>
      </c>
      <c r="D147" s="58" t="s">
        <v>87</v>
      </c>
      <c r="E147" s="58"/>
      <c r="F147" s="58" t="s">
        <v>87</v>
      </c>
      <c r="G147" s="58" t="s">
        <v>87</v>
      </c>
      <c r="H147" s="58" t="s">
        <v>87</v>
      </c>
      <c r="I147" s="58"/>
      <c r="J147" s="71" t="s">
        <v>2001</v>
      </c>
      <c r="K147" s="58"/>
      <c r="L147" s="58"/>
      <c r="M147" s="58"/>
      <c r="N147" s="71" t="s">
        <v>2002</v>
      </c>
      <c r="O147" s="71" t="s">
        <v>2003</v>
      </c>
      <c r="P147" s="247" t="s">
        <v>2005</v>
      </c>
      <c r="Q147" s="58"/>
      <c r="R147" s="58"/>
      <c r="S147" s="58"/>
      <c r="T147" s="58"/>
      <c r="U147" s="58"/>
      <c r="V147" s="58"/>
      <c r="W147" s="58"/>
      <c r="X147" s="58"/>
      <c r="Y147" s="58"/>
      <c r="Z147" s="58"/>
      <c r="AA147" s="58"/>
      <c r="AB147" s="58"/>
      <c r="AC147" s="93" t="str">
        <f t="shared" si="1"/>
        <v>In Progress</v>
      </c>
      <c r="AD147" s="93"/>
      <c r="AE147" s="93"/>
      <c r="AF147" s="99"/>
      <c r="AG147" s="93"/>
      <c r="AH147" s="93"/>
      <c r="AI147" s="93"/>
      <c r="AJ147" s="93"/>
      <c r="AK147" s="93" t="str">
        <f t="shared" si="4"/>
        <v>#REF!</v>
      </c>
      <c r="AL147" s="93" t="str">
        <f t="shared" si="2"/>
        <v/>
      </c>
      <c r="AM147" s="93" t="str">
        <f t="shared" si="3"/>
        <v>No Deadline</v>
      </c>
      <c r="AN147" s="99"/>
      <c r="AO147" s="93"/>
    </row>
    <row r="148" ht="16.5" customHeight="1">
      <c r="A148" s="34">
        <v>46137.0</v>
      </c>
      <c r="B148" s="47" t="s">
        <v>2008</v>
      </c>
      <c r="C148" s="47" t="s">
        <v>116</v>
      </c>
      <c r="D148" s="58" t="s">
        <v>87</v>
      </c>
      <c r="E148" s="58"/>
      <c r="F148" s="58" t="s">
        <v>87</v>
      </c>
      <c r="G148" s="58" t="s">
        <v>87</v>
      </c>
      <c r="H148" s="58" t="s">
        <v>87</v>
      </c>
      <c r="I148" s="58"/>
      <c r="J148" s="71" t="s">
        <v>2010</v>
      </c>
      <c r="K148" s="58"/>
      <c r="L148" s="58"/>
      <c r="M148" s="71" t="s">
        <v>2011</v>
      </c>
      <c r="N148" s="71" t="s">
        <v>2012</v>
      </c>
      <c r="O148" s="71" t="s">
        <v>2013</v>
      </c>
      <c r="P148" s="71" t="s">
        <v>2014</v>
      </c>
      <c r="Q148" s="71" t="s">
        <v>2015</v>
      </c>
      <c r="R148" s="58"/>
      <c r="S148" s="58"/>
      <c r="T148" s="58"/>
      <c r="U148" s="58"/>
      <c r="V148" s="58"/>
      <c r="W148" s="58"/>
      <c r="X148" s="58"/>
      <c r="Y148" s="58"/>
      <c r="Z148" s="58"/>
      <c r="AA148" s="58"/>
      <c r="AB148" s="58"/>
      <c r="AC148" s="93" t="str">
        <f t="shared" si="1"/>
        <v>In Progress</v>
      </c>
      <c r="AD148" s="93"/>
      <c r="AE148" s="93"/>
      <c r="AF148" s="99"/>
      <c r="AG148" s="93"/>
      <c r="AH148" s="93"/>
      <c r="AI148" s="93"/>
      <c r="AJ148" s="93"/>
      <c r="AK148" s="93" t="str">
        <f t="shared" si="4"/>
        <v>#REF!</v>
      </c>
      <c r="AL148" s="93" t="str">
        <f t="shared" si="2"/>
        <v/>
      </c>
      <c r="AM148" s="93" t="str">
        <f t="shared" si="3"/>
        <v>No Deadline</v>
      </c>
      <c r="AN148" s="99"/>
      <c r="AO148" s="93"/>
    </row>
    <row r="149" ht="16.5" customHeight="1">
      <c r="A149" s="34">
        <v>46137.0</v>
      </c>
      <c r="B149" s="47" t="s">
        <v>2019</v>
      </c>
      <c r="C149" s="47" t="s">
        <v>90</v>
      </c>
      <c r="D149" s="58" t="s">
        <v>87</v>
      </c>
      <c r="E149" s="58"/>
      <c r="F149" s="58"/>
      <c r="G149" s="58"/>
      <c r="H149" s="58" t="s">
        <v>87</v>
      </c>
      <c r="I149" s="58"/>
      <c r="J149" s="71" t="s">
        <v>2021</v>
      </c>
      <c r="K149" s="58"/>
      <c r="L149" s="71" t="s">
        <v>2022</v>
      </c>
      <c r="M149" s="58"/>
      <c r="N149" s="58"/>
      <c r="O149" s="58"/>
      <c r="P149" s="71" t="s">
        <v>2023</v>
      </c>
      <c r="Q149" s="58"/>
      <c r="R149" s="58"/>
      <c r="S149" s="58"/>
      <c r="T149" s="58"/>
      <c r="U149" s="58"/>
      <c r="V149" s="58"/>
      <c r="W149" s="58"/>
      <c r="X149" s="58"/>
      <c r="Y149" s="58"/>
      <c r="Z149" s="58"/>
      <c r="AA149" s="58"/>
      <c r="AB149" s="58"/>
      <c r="AC149" s="93" t="str">
        <f t="shared" si="1"/>
        <v>In Progress</v>
      </c>
      <c r="AD149" s="93"/>
      <c r="AE149" s="93"/>
      <c r="AF149" s="99"/>
      <c r="AG149" s="93"/>
      <c r="AH149" s="93"/>
      <c r="AI149" s="93"/>
      <c r="AJ149" s="93"/>
      <c r="AK149" s="93" t="str">
        <f t="shared" si="4"/>
        <v>#REF!</v>
      </c>
      <c r="AL149" s="93" t="str">
        <f t="shared" si="2"/>
        <v/>
      </c>
      <c r="AM149" s="93" t="str">
        <f t="shared" si="3"/>
        <v>No Deadline</v>
      </c>
      <c r="AN149" s="99"/>
      <c r="AO149" s="93"/>
    </row>
    <row r="150" ht="16.5" customHeight="1">
      <c r="A150" s="34">
        <v>46137.0</v>
      </c>
      <c r="B150" s="47" t="s">
        <v>2028</v>
      </c>
      <c r="C150" s="47" t="s">
        <v>128</v>
      </c>
      <c r="D150" s="58" t="s">
        <v>87</v>
      </c>
      <c r="E150" s="58"/>
      <c r="F150" s="58"/>
      <c r="G150" s="58"/>
      <c r="H150" s="58" t="s">
        <v>87</v>
      </c>
      <c r="I150" s="58"/>
      <c r="J150" s="71" t="s">
        <v>2029</v>
      </c>
      <c r="K150" s="58"/>
      <c r="L150" s="71" t="s">
        <v>2032</v>
      </c>
      <c r="M150" s="58"/>
      <c r="N150" s="58"/>
      <c r="O150" s="58"/>
      <c r="P150" s="71" t="s">
        <v>2033</v>
      </c>
      <c r="Q150" s="58"/>
      <c r="R150" s="58"/>
      <c r="S150" s="58"/>
      <c r="T150" s="58"/>
      <c r="U150" s="58"/>
      <c r="V150" s="58"/>
      <c r="W150" s="58"/>
      <c r="X150" s="58"/>
      <c r="Y150" s="58"/>
      <c r="Z150" s="58"/>
      <c r="AA150" s="58"/>
      <c r="AB150" s="58"/>
      <c r="AC150" s="93" t="str">
        <f t="shared" si="1"/>
        <v>In Progress</v>
      </c>
      <c r="AD150" s="93"/>
      <c r="AE150" s="93"/>
      <c r="AF150" s="99"/>
      <c r="AG150" s="93"/>
      <c r="AH150" s="93"/>
      <c r="AI150" s="93"/>
      <c r="AJ150" s="93"/>
      <c r="AK150" s="93" t="str">
        <f t="shared" si="4"/>
        <v>#REF!</v>
      </c>
      <c r="AL150" s="93" t="str">
        <f t="shared" si="2"/>
        <v/>
      </c>
      <c r="AM150" s="93" t="str">
        <f t="shared" si="3"/>
        <v>No Deadline</v>
      </c>
      <c r="AN150" s="99"/>
      <c r="AO150" s="93"/>
    </row>
    <row r="151" ht="16.5" customHeight="1">
      <c r="A151" s="34">
        <v>45774.0</v>
      </c>
      <c r="B151" s="47" t="s">
        <v>2036</v>
      </c>
      <c r="C151" s="47" t="s">
        <v>116</v>
      </c>
      <c r="D151" s="58" t="s">
        <v>87</v>
      </c>
      <c r="E151" s="58"/>
      <c r="F151" s="58" t="s">
        <v>87</v>
      </c>
      <c r="G151" s="58" t="s">
        <v>87</v>
      </c>
      <c r="H151" s="58" t="s">
        <v>87</v>
      </c>
      <c r="I151" s="58"/>
      <c r="J151" s="71" t="s">
        <v>2038</v>
      </c>
      <c r="K151" s="58"/>
      <c r="L151" s="58"/>
      <c r="M151" s="58"/>
      <c r="N151" s="71" t="s">
        <v>2039</v>
      </c>
      <c r="O151" s="71" t="s">
        <v>2040</v>
      </c>
      <c r="P151" s="71" t="s">
        <v>2041</v>
      </c>
      <c r="Q151" s="58"/>
      <c r="R151" s="58"/>
      <c r="S151" s="58"/>
      <c r="T151" s="58"/>
      <c r="U151" s="58"/>
      <c r="V151" s="58"/>
      <c r="W151" s="58"/>
      <c r="X151" s="58"/>
      <c r="Y151" s="58"/>
      <c r="Z151" s="58"/>
      <c r="AA151" s="58"/>
      <c r="AB151" s="58"/>
      <c r="AC151" s="93" t="str">
        <f t="shared" si="1"/>
        <v>In Progress</v>
      </c>
      <c r="AD151" s="93"/>
      <c r="AE151" s="93"/>
      <c r="AF151" s="99"/>
      <c r="AG151" s="93"/>
      <c r="AH151" s="93"/>
      <c r="AI151" s="93"/>
      <c r="AJ151" s="93"/>
      <c r="AK151" s="93" t="str">
        <f t="shared" si="4"/>
        <v>#REF!</v>
      </c>
      <c r="AL151" s="93" t="str">
        <f t="shared" si="2"/>
        <v/>
      </c>
      <c r="AM151" s="93" t="str">
        <f t="shared" si="3"/>
        <v>No Deadline</v>
      </c>
      <c r="AN151" s="99"/>
      <c r="AO151" s="93"/>
    </row>
    <row r="152" ht="16.5" customHeight="1">
      <c r="A152" s="34">
        <v>46139.0</v>
      </c>
      <c r="B152" s="74" t="s">
        <v>2046</v>
      </c>
      <c r="C152" s="47" t="s">
        <v>116</v>
      </c>
      <c r="D152" s="58" t="s">
        <v>87</v>
      </c>
      <c r="E152" s="58"/>
      <c r="F152" s="58" t="s">
        <v>87</v>
      </c>
      <c r="G152" s="58" t="s">
        <v>87</v>
      </c>
      <c r="H152" s="58" t="s">
        <v>87</v>
      </c>
      <c r="I152" s="58"/>
      <c r="J152" s="71" t="s">
        <v>2047</v>
      </c>
      <c r="K152" s="58"/>
      <c r="L152" s="58"/>
      <c r="M152" s="71" t="s">
        <v>2048</v>
      </c>
      <c r="N152" s="71" t="s">
        <v>2049</v>
      </c>
      <c r="O152" s="71" t="s">
        <v>2051</v>
      </c>
      <c r="P152" s="71" t="s">
        <v>2052</v>
      </c>
      <c r="Q152" s="58"/>
      <c r="R152" s="58"/>
      <c r="S152" s="58"/>
      <c r="T152" s="58"/>
      <c r="U152" s="58"/>
      <c r="V152" s="58"/>
      <c r="W152" s="58"/>
      <c r="X152" s="58"/>
      <c r="Y152" s="58"/>
      <c r="Z152" s="58"/>
      <c r="AA152" s="58"/>
      <c r="AB152" s="58"/>
      <c r="AC152" s="93" t="str">
        <f t="shared" si="1"/>
        <v>In Progress</v>
      </c>
      <c r="AD152" s="93"/>
      <c r="AE152" s="93"/>
      <c r="AF152" s="99"/>
      <c r="AG152" s="93"/>
      <c r="AH152" s="93"/>
      <c r="AI152" s="93"/>
      <c r="AJ152" s="93"/>
      <c r="AK152" s="93" t="str">
        <f t="shared" si="4"/>
        <v>#REF!</v>
      </c>
      <c r="AL152" s="93" t="str">
        <f t="shared" si="2"/>
        <v/>
      </c>
      <c r="AM152" s="93" t="str">
        <f t="shared" si="3"/>
        <v>No Deadline</v>
      </c>
      <c r="AN152" s="99"/>
      <c r="AO152" s="93"/>
    </row>
    <row r="153" ht="16.5" customHeight="1">
      <c r="A153" s="34">
        <v>46139.0</v>
      </c>
      <c r="B153" s="37" t="s">
        <v>2055</v>
      </c>
      <c r="C153" s="47" t="s">
        <v>90</v>
      </c>
      <c r="D153" s="58" t="s">
        <v>87</v>
      </c>
      <c r="E153" s="58"/>
      <c r="F153" s="58"/>
      <c r="G153" s="58"/>
      <c r="H153" s="58" t="s">
        <v>87</v>
      </c>
      <c r="I153" s="58"/>
      <c r="J153" s="71" t="s">
        <v>2058</v>
      </c>
      <c r="K153" s="58"/>
      <c r="L153" s="71" t="s">
        <v>2059</v>
      </c>
      <c r="M153" s="58"/>
      <c r="N153" s="58"/>
      <c r="O153" s="58"/>
      <c r="P153" s="71" t="s">
        <v>2060</v>
      </c>
      <c r="Q153" s="71" t="s">
        <v>2061</v>
      </c>
      <c r="R153" s="58"/>
      <c r="S153" s="58"/>
      <c r="T153" s="58"/>
      <c r="U153" s="58"/>
      <c r="V153" s="58"/>
      <c r="W153" s="58"/>
      <c r="X153" s="58"/>
      <c r="Y153" s="58"/>
      <c r="Z153" s="58"/>
      <c r="AA153" s="58"/>
      <c r="AB153" s="58"/>
      <c r="AC153" s="93" t="str">
        <f t="shared" si="1"/>
        <v>In Progress</v>
      </c>
      <c r="AD153" s="93"/>
      <c r="AE153" s="93"/>
      <c r="AF153" s="99"/>
      <c r="AG153" s="93"/>
      <c r="AH153" s="93"/>
      <c r="AI153" s="93"/>
      <c r="AJ153" s="93"/>
      <c r="AK153" s="93" t="str">
        <f t="shared" si="4"/>
        <v>#REF!</v>
      </c>
      <c r="AL153" s="93" t="str">
        <f t="shared" si="2"/>
        <v/>
      </c>
      <c r="AM153" s="93" t="str">
        <f t="shared" si="3"/>
        <v>No Deadline</v>
      </c>
      <c r="AN153" s="99"/>
      <c r="AO153" s="93"/>
    </row>
    <row r="154" ht="16.5" customHeight="1">
      <c r="A154" s="34">
        <v>46139.0</v>
      </c>
      <c r="B154" s="248" t="s">
        <v>2066</v>
      </c>
      <c r="C154" s="47" t="s">
        <v>128</v>
      </c>
      <c r="D154" s="58" t="s">
        <v>87</v>
      </c>
      <c r="E154" s="58"/>
      <c r="F154" s="58"/>
      <c r="G154" s="58"/>
      <c r="H154" s="58" t="s">
        <v>87</v>
      </c>
      <c r="I154" s="58"/>
      <c r="J154" s="71" t="s">
        <v>2068</v>
      </c>
      <c r="K154" s="58"/>
      <c r="L154" s="71" t="s">
        <v>2069</v>
      </c>
      <c r="M154" s="71" t="s">
        <v>2070</v>
      </c>
      <c r="N154" s="58"/>
      <c r="O154" s="58"/>
      <c r="P154" s="124" t="s">
        <v>2071</v>
      </c>
      <c r="Q154" s="58"/>
      <c r="R154" s="58"/>
      <c r="S154" s="58"/>
      <c r="T154" s="58"/>
      <c r="U154" s="58"/>
      <c r="V154" s="58"/>
      <c r="W154" s="58"/>
      <c r="X154" s="58"/>
      <c r="Y154" s="58"/>
      <c r="Z154" s="58"/>
      <c r="AA154" s="58"/>
      <c r="AB154" s="58"/>
      <c r="AC154" s="93" t="str">
        <f t="shared" si="1"/>
        <v>In Progress</v>
      </c>
      <c r="AD154" s="93"/>
      <c r="AE154" s="93"/>
      <c r="AF154" s="99"/>
      <c r="AG154" s="93"/>
      <c r="AH154" s="93"/>
      <c r="AI154" s="93"/>
      <c r="AJ154" s="93"/>
      <c r="AK154" s="93" t="str">
        <f t="shared" si="4"/>
        <v>#REF!</v>
      </c>
      <c r="AL154" s="93" t="str">
        <f t="shared" si="2"/>
        <v/>
      </c>
      <c r="AM154" s="93" t="str">
        <f t="shared" si="3"/>
        <v>No Deadline</v>
      </c>
      <c r="AN154" s="99"/>
      <c r="AO154" s="93"/>
    </row>
    <row r="155" ht="16.5" customHeight="1">
      <c r="A155" s="34">
        <v>46140.0</v>
      </c>
      <c r="B155" s="74" t="s">
        <v>2076</v>
      </c>
      <c r="C155" s="47" t="s">
        <v>116</v>
      </c>
      <c r="D155" s="58" t="s">
        <v>87</v>
      </c>
      <c r="E155" s="58"/>
      <c r="F155" s="58" t="s">
        <v>87</v>
      </c>
      <c r="G155" s="58" t="s">
        <v>87</v>
      </c>
      <c r="H155" s="58" t="s">
        <v>87</v>
      </c>
      <c r="I155" s="58"/>
      <c r="J155" s="71" t="s">
        <v>2077</v>
      </c>
      <c r="K155" s="58"/>
      <c r="L155" s="58"/>
      <c r="M155" s="58"/>
      <c r="N155" s="71" t="s">
        <v>2079</v>
      </c>
      <c r="O155" s="71" t="s">
        <v>2080</v>
      </c>
      <c r="P155" s="71" t="s">
        <v>2082</v>
      </c>
      <c r="Q155" s="58"/>
      <c r="R155" s="58"/>
      <c r="S155" s="58"/>
      <c r="T155" s="58"/>
      <c r="U155" s="58"/>
      <c r="V155" s="58"/>
      <c r="W155" s="58"/>
      <c r="X155" s="58"/>
      <c r="Y155" s="58"/>
      <c r="Z155" s="58"/>
      <c r="AA155" s="58"/>
      <c r="AB155" s="58"/>
      <c r="AC155" s="93" t="str">
        <f t="shared" si="1"/>
        <v>In Progress</v>
      </c>
      <c r="AD155" s="93"/>
      <c r="AE155" s="93"/>
      <c r="AF155" s="99"/>
      <c r="AG155" s="93"/>
      <c r="AH155" s="93"/>
      <c r="AI155" s="93"/>
      <c r="AJ155" s="93"/>
      <c r="AK155" s="93" t="str">
        <f t="shared" si="4"/>
        <v>#REF!</v>
      </c>
      <c r="AL155" s="93" t="str">
        <f t="shared" si="2"/>
        <v/>
      </c>
      <c r="AM155" s="93" t="str">
        <f t="shared" si="3"/>
        <v>No Deadline</v>
      </c>
      <c r="AN155" s="99"/>
      <c r="AO155" s="93"/>
    </row>
    <row r="156" ht="16.5" customHeight="1">
      <c r="A156" s="34">
        <v>46141.0</v>
      </c>
      <c r="B156" s="74" t="s">
        <v>2085</v>
      </c>
      <c r="C156" s="47" t="s">
        <v>116</v>
      </c>
      <c r="D156" s="58" t="s">
        <v>87</v>
      </c>
      <c r="E156" s="58"/>
      <c r="F156" s="58" t="s">
        <v>87</v>
      </c>
      <c r="G156" s="58" t="s">
        <v>87</v>
      </c>
      <c r="H156" s="58" t="s">
        <v>87</v>
      </c>
      <c r="I156" s="58"/>
      <c r="J156" s="71" t="s">
        <v>2087</v>
      </c>
      <c r="K156" s="58"/>
      <c r="L156" s="58"/>
      <c r="M156" s="58"/>
      <c r="N156" s="71" t="s">
        <v>2088</v>
      </c>
      <c r="O156" s="71" t="s">
        <v>2051</v>
      </c>
      <c r="P156" s="71" t="s">
        <v>2090</v>
      </c>
      <c r="Q156" s="58"/>
      <c r="R156" s="58"/>
      <c r="S156" s="58"/>
      <c r="T156" s="58"/>
      <c r="U156" s="58"/>
      <c r="V156" s="58"/>
      <c r="W156" s="58"/>
      <c r="X156" s="58"/>
      <c r="Y156" s="58"/>
      <c r="Z156" s="58"/>
      <c r="AA156" s="58"/>
      <c r="AB156" s="58"/>
      <c r="AC156" s="93" t="str">
        <f t="shared" si="1"/>
        <v>In Progress</v>
      </c>
      <c r="AD156" s="93"/>
      <c r="AE156" s="93"/>
      <c r="AF156" s="99"/>
      <c r="AG156" s="93"/>
      <c r="AH156" s="93"/>
      <c r="AI156" s="93"/>
      <c r="AJ156" s="93"/>
      <c r="AK156" s="93" t="str">
        <f t="shared" si="4"/>
        <v>#REF!</v>
      </c>
      <c r="AL156" s="93" t="str">
        <f t="shared" si="2"/>
        <v/>
      </c>
      <c r="AM156" s="93" t="str">
        <f t="shared" si="3"/>
        <v>No Deadline</v>
      </c>
      <c r="AN156" s="99"/>
      <c r="AO156" s="93"/>
    </row>
    <row r="157" ht="16.5" customHeight="1">
      <c r="A157" s="34">
        <v>46140.0</v>
      </c>
      <c r="B157" s="74" t="s">
        <v>2093</v>
      </c>
      <c r="C157" s="47" t="s">
        <v>90</v>
      </c>
      <c r="D157" s="58" t="s">
        <v>87</v>
      </c>
      <c r="E157" s="58"/>
      <c r="F157" s="58"/>
      <c r="G157" s="58"/>
      <c r="H157" s="58" t="s">
        <v>87</v>
      </c>
      <c r="I157" s="58"/>
      <c r="J157" s="71" t="s">
        <v>2094</v>
      </c>
      <c r="K157" s="58"/>
      <c r="L157" s="58"/>
      <c r="M157" s="58"/>
      <c r="N157" s="58"/>
      <c r="O157" s="58"/>
      <c r="P157" s="71" t="s">
        <v>2095</v>
      </c>
      <c r="Q157" s="71" t="s">
        <v>2096</v>
      </c>
      <c r="R157" s="58"/>
      <c r="S157" s="58"/>
      <c r="T157" s="58"/>
      <c r="U157" s="58"/>
      <c r="V157" s="58"/>
      <c r="W157" s="58"/>
      <c r="X157" s="58"/>
      <c r="Y157" s="58"/>
      <c r="Z157" s="58"/>
      <c r="AA157" s="58"/>
      <c r="AB157" s="58"/>
      <c r="AC157" s="93" t="str">
        <f t="shared" si="1"/>
        <v>In Progress</v>
      </c>
      <c r="AD157" s="93"/>
      <c r="AE157" s="93"/>
      <c r="AF157" s="99"/>
      <c r="AG157" s="93"/>
      <c r="AH157" s="93"/>
      <c r="AI157" s="93"/>
      <c r="AJ157" s="93"/>
      <c r="AK157" s="93" t="str">
        <f t="shared" si="4"/>
        <v>#REF!</v>
      </c>
      <c r="AL157" s="93" t="str">
        <f t="shared" si="2"/>
        <v/>
      </c>
      <c r="AM157" s="93" t="str">
        <f t="shared" si="3"/>
        <v>No Deadline</v>
      </c>
      <c r="AN157" s="99"/>
      <c r="AO157" s="93"/>
    </row>
    <row r="158" ht="16.5" customHeight="1">
      <c r="A158" s="34">
        <v>46140.0</v>
      </c>
      <c r="B158" s="47" t="s">
        <v>2100</v>
      </c>
      <c r="C158" s="47" t="s">
        <v>128</v>
      </c>
      <c r="D158" s="58" t="s">
        <v>87</v>
      </c>
      <c r="E158" s="58"/>
      <c r="F158" s="58"/>
      <c r="G158" s="58"/>
      <c r="H158" s="58" t="s">
        <v>87</v>
      </c>
      <c r="I158" s="58"/>
      <c r="J158" s="71" t="s">
        <v>2102</v>
      </c>
      <c r="K158" s="58"/>
      <c r="L158" s="71" t="s">
        <v>2103</v>
      </c>
      <c r="M158" s="124" t="s">
        <v>2104</v>
      </c>
      <c r="N158" s="58"/>
      <c r="O158" s="58"/>
      <c r="P158" s="124" t="s">
        <v>2105</v>
      </c>
      <c r="Q158" s="58"/>
      <c r="R158" s="58"/>
      <c r="S158" s="58"/>
      <c r="T158" s="58"/>
      <c r="U158" s="58"/>
      <c r="V158" s="58"/>
      <c r="W158" s="58"/>
      <c r="X158" s="58"/>
      <c r="Y158" s="58"/>
      <c r="Z158" s="58"/>
      <c r="AA158" s="58"/>
      <c r="AB158" s="58"/>
      <c r="AC158" s="93" t="str">
        <f t="shared" si="1"/>
        <v>In Progress</v>
      </c>
      <c r="AD158" s="93"/>
      <c r="AE158" s="93"/>
      <c r="AF158" s="99"/>
      <c r="AG158" s="93"/>
      <c r="AH158" s="93"/>
      <c r="AI158" s="93"/>
      <c r="AJ158" s="93"/>
      <c r="AK158" s="93" t="str">
        <f t="shared" si="4"/>
        <v>#REF!</v>
      </c>
      <c r="AL158" s="93" t="str">
        <f t="shared" si="2"/>
        <v/>
      </c>
      <c r="AM158" s="93" t="str">
        <f t="shared" si="3"/>
        <v>No Deadline</v>
      </c>
      <c r="AN158" s="99"/>
      <c r="AO158" s="93"/>
    </row>
    <row r="159" ht="16.5" customHeight="1">
      <c r="A159" s="34">
        <v>46141.0</v>
      </c>
      <c r="B159" s="74" t="s">
        <v>2110</v>
      </c>
      <c r="C159" s="47" t="s">
        <v>116</v>
      </c>
      <c r="D159" s="58" t="s">
        <v>87</v>
      </c>
      <c r="E159" s="58"/>
      <c r="F159" s="58" t="s">
        <v>87</v>
      </c>
      <c r="G159" s="58" t="s">
        <v>87</v>
      </c>
      <c r="H159" s="58" t="s">
        <v>87</v>
      </c>
      <c r="I159" s="58"/>
      <c r="J159" s="71" t="s">
        <v>2112</v>
      </c>
      <c r="K159" s="58"/>
      <c r="L159" s="58"/>
      <c r="M159" s="71" t="s">
        <v>2113</v>
      </c>
      <c r="N159" s="71" t="s">
        <v>2114</v>
      </c>
      <c r="O159" s="71" t="s">
        <v>2115</v>
      </c>
      <c r="P159" s="71" t="s">
        <v>2116</v>
      </c>
      <c r="Q159" s="58"/>
      <c r="R159" s="58"/>
      <c r="S159" s="58"/>
      <c r="T159" s="58"/>
      <c r="U159" s="58"/>
      <c r="V159" s="58"/>
      <c r="W159" s="58"/>
      <c r="X159" s="58"/>
      <c r="Y159" s="58"/>
      <c r="Z159" s="58"/>
      <c r="AA159" s="58"/>
      <c r="AB159" s="58"/>
      <c r="AC159" s="93" t="str">
        <f t="shared" si="1"/>
        <v>In Progress</v>
      </c>
      <c r="AD159" s="93"/>
      <c r="AE159" s="93"/>
      <c r="AF159" s="99"/>
      <c r="AG159" s="93"/>
      <c r="AH159" s="93"/>
      <c r="AI159" s="93"/>
      <c r="AJ159" s="93"/>
      <c r="AK159" s="93" t="str">
        <f t="shared" si="4"/>
        <v>#REF!</v>
      </c>
      <c r="AL159" s="93" t="str">
        <f t="shared" si="2"/>
        <v/>
      </c>
      <c r="AM159" s="93" t="str">
        <f t="shared" si="3"/>
        <v>No Deadline</v>
      </c>
      <c r="AN159" s="99"/>
      <c r="AO159" s="93"/>
    </row>
    <row r="160" ht="16.5" customHeight="1">
      <c r="A160" s="34">
        <v>46141.0</v>
      </c>
      <c r="B160" s="74" t="s">
        <v>2119</v>
      </c>
      <c r="C160" s="47" t="s">
        <v>90</v>
      </c>
      <c r="D160" s="58" t="s">
        <v>87</v>
      </c>
      <c r="E160" s="58"/>
      <c r="F160" s="58"/>
      <c r="G160" s="58"/>
      <c r="H160" s="58" t="s">
        <v>87</v>
      </c>
      <c r="I160" s="58"/>
      <c r="J160" s="71" t="s">
        <v>2121</v>
      </c>
      <c r="K160" s="58"/>
      <c r="L160" s="71" t="s">
        <v>2122</v>
      </c>
      <c r="M160" s="58"/>
      <c r="N160" s="58"/>
      <c r="O160" s="58"/>
      <c r="P160" s="71" t="s">
        <v>2123</v>
      </c>
      <c r="Q160" s="71" t="s">
        <v>2124</v>
      </c>
      <c r="R160" s="58"/>
      <c r="S160" s="58"/>
      <c r="T160" s="58"/>
      <c r="U160" s="58"/>
      <c r="V160" s="58"/>
      <c r="W160" s="58"/>
      <c r="X160" s="58"/>
      <c r="Y160" s="58"/>
      <c r="Z160" s="58"/>
      <c r="AA160" s="58"/>
      <c r="AB160" s="58"/>
      <c r="AC160" s="93" t="str">
        <f t="shared" si="1"/>
        <v>In Progress</v>
      </c>
      <c r="AD160" s="93"/>
      <c r="AE160" s="93"/>
      <c r="AF160" s="99"/>
      <c r="AG160" s="93"/>
      <c r="AH160" s="93"/>
      <c r="AI160" s="93"/>
      <c r="AJ160" s="93"/>
      <c r="AK160" s="93" t="str">
        <f t="shared" si="4"/>
        <v>#REF!</v>
      </c>
      <c r="AL160" s="93" t="str">
        <f t="shared" si="2"/>
        <v/>
      </c>
      <c r="AM160" s="93" t="str">
        <f t="shared" si="3"/>
        <v>No Deadline</v>
      </c>
      <c r="AN160" s="99"/>
      <c r="AO160" s="93"/>
    </row>
    <row r="161" ht="16.5" customHeight="1">
      <c r="A161" s="34">
        <v>45411.0</v>
      </c>
      <c r="B161" s="47" t="s">
        <v>2126</v>
      </c>
      <c r="C161" s="47" t="s">
        <v>116</v>
      </c>
      <c r="D161" s="58" t="s">
        <v>87</v>
      </c>
      <c r="E161" s="58"/>
      <c r="F161" s="58" t="s">
        <v>87</v>
      </c>
      <c r="G161" s="58" t="s">
        <v>87</v>
      </c>
      <c r="H161" s="58" t="s">
        <v>87</v>
      </c>
      <c r="I161" s="58"/>
      <c r="J161" s="71" t="s">
        <v>2129</v>
      </c>
      <c r="K161" s="58"/>
      <c r="L161" s="58"/>
      <c r="M161" s="58"/>
      <c r="N161" s="71" t="s">
        <v>2130</v>
      </c>
      <c r="O161" s="71" t="s">
        <v>2131</v>
      </c>
      <c r="P161" s="71" t="s">
        <v>2133</v>
      </c>
      <c r="Q161" s="71" t="s">
        <v>2135</v>
      </c>
      <c r="R161" s="58"/>
      <c r="S161" s="58"/>
      <c r="T161" s="58"/>
      <c r="U161" s="58"/>
      <c r="V161" s="58"/>
      <c r="W161" s="58"/>
      <c r="X161" s="58"/>
      <c r="Y161" s="58"/>
      <c r="Z161" s="58"/>
      <c r="AA161" s="58"/>
      <c r="AB161" s="58"/>
      <c r="AC161" s="93" t="str">
        <f t="shared" si="1"/>
        <v>In Progress</v>
      </c>
      <c r="AD161" s="93"/>
      <c r="AE161" s="93"/>
      <c r="AF161" s="99"/>
      <c r="AG161" s="93"/>
      <c r="AH161" s="93"/>
      <c r="AI161" s="93"/>
      <c r="AJ161" s="93"/>
      <c r="AK161" s="93" t="str">
        <f t="shared" si="4"/>
        <v>#REF!</v>
      </c>
      <c r="AL161" s="93" t="str">
        <f t="shared" si="2"/>
        <v/>
      </c>
      <c r="AM161" s="93" t="str">
        <f t="shared" si="3"/>
        <v>No Deadline</v>
      </c>
      <c r="AN161" s="99"/>
      <c r="AO161" s="93"/>
    </row>
    <row r="162" ht="16.5" customHeight="1">
      <c r="A162" s="34">
        <v>46141.0</v>
      </c>
      <c r="B162" s="47" t="s">
        <v>2137</v>
      </c>
      <c r="C162" s="47" t="s">
        <v>128</v>
      </c>
      <c r="D162" s="58" t="s">
        <v>87</v>
      </c>
      <c r="E162" s="58"/>
      <c r="F162" s="58"/>
      <c r="G162" s="58"/>
      <c r="H162" s="58" t="s">
        <v>87</v>
      </c>
      <c r="I162" s="58"/>
      <c r="J162" s="249" t="s">
        <v>2140</v>
      </c>
      <c r="K162" s="58"/>
      <c r="L162" s="71" t="s">
        <v>2149</v>
      </c>
      <c r="M162" s="71" t="s">
        <v>2150</v>
      </c>
      <c r="N162" s="58"/>
      <c r="O162" s="58"/>
      <c r="P162" s="71" t="s">
        <v>2151</v>
      </c>
      <c r="Q162" s="71" t="s">
        <v>2152</v>
      </c>
      <c r="R162" s="71" t="s">
        <v>2153</v>
      </c>
      <c r="S162" s="58"/>
      <c r="T162" s="58"/>
      <c r="U162" s="58"/>
      <c r="V162" s="58"/>
      <c r="W162" s="58"/>
      <c r="X162" s="58"/>
      <c r="Y162" s="58"/>
      <c r="Z162" s="58"/>
      <c r="AA162" s="58"/>
      <c r="AB162" s="58"/>
      <c r="AC162" s="93" t="str">
        <f t="shared" si="1"/>
        <v>In Progress</v>
      </c>
      <c r="AD162" s="93"/>
      <c r="AE162" s="93"/>
      <c r="AF162" s="99"/>
      <c r="AG162" s="93"/>
      <c r="AH162" s="93"/>
      <c r="AI162" s="93"/>
      <c r="AJ162" s="93"/>
      <c r="AK162" s="93" t="str">
        <f t="shared" si="4"/>
        <v>#REF!</v>
      </c>
      <c r="AL162" s="93" t="str">
        <f t="shared" si="2"/>
        <v/>
      </c>
      <c r="AM162" s="93" t="str">
        <f t="shared" si="3"/>
        <v>No Deadline</v>
      </c>
      <c r="AN162" s="99"/>
      <c r="AO162" s="93"/>
    </row>
    <row r="163" ht="16.5" customHeight="1">
      <c r="A163" s="34">
        <v>46142.0</v>
      </c>
      <c r="B163" s="47" t="s">
        <v>2157</v>
      </c>
      <c r="C163" s="47" t="s">
        <v>116</v>
      </c>
      <c r="D163" s="58" t="s">
        <v>87</v>
      </c>
      <c r="E163" s="58"/>
      <c r="F163" s="58" t="s">
        <v>87</v>
      </c>
      <c r="G163" s="58" t="s">
        <v>87</v>
      </c>
      <c r="H163" s="58" t="s">
        <v>87</v>
      </c>
      <c r="I163" s="58"/>
      <c r="J163" s="71" t="s">
        <v>2159</v>
      </c>
      <c r="K163" s="58"/>
      <c r="L163" s="58"/>
      <c r="M163" s="71" t="s">
        <v>2160</v>
      </c>
      <c r="N163" s="71" t="s">
        <v>2161</v>
      </c>
      <c r="O163" s="71" t="s">
        <v>2162</v>
      </c>
      <c r="P163" s="71" t="s">
        <v>2163</v>
      </c>
      <c r="Q163" s="58"/>
      <c r="R163" s="58"/>
      <c r="S163" s="58"/>
      <c r="T163" s="58"/>
      <c r="U163" s="58"/>
      <c r="V163" s="58"/>
      <c r="W163" s="58"/>
      <c r="X163" s="58"/>
      <c r="Y163" s="58"/>
      <c r="Z163" s="58"/>
      <c r="AA163" s="58"/>
      <c r="AB163" s="58"/>
      <c r="AC163" s="93" t="str">
        <f t="shared" si="1"/>
        <v>In Progress</v>
      </c>
      <c r="AD163" s="93"/>
      <c r="AE163" s="93"/>
      <c r="AF163" s="99"/>
      <c r="AG163" s="93"/>
      <c r="AH163" s="93"/>
      <c r="AI163" s="93"/>
      <c r="AJ163" s="93"/>
      <c r="AK163" s="93" t="str">
        <f t="shared" si="4"/>
        <v>#REF!</v>
      </c>
      <c r="AL163" s="93" t="str">
        <f t="shared" si="2"/>
        <v/>
      </c>
      <c r="AM163" s="93" t="str">
        <f t="shared" si="3"/>
        <v>No Deadline</v>
      </c>
      <c r="AN163" s="99"/>
      <c r="AO163" s="93"/>
    </row>
    <row r="164" ht="16.5" customHeight="1">
      <c r="A164" s="34">
        <v>46143.0</v>
      </c>
      <c r="B164" s="74" t="s">
        <v>2165</v>
      </c>
      <c r="C164" s="47" t="s">
        <v>116</v>
      </c>
      <c r="D164" s="58" t="s">
        <v>87</v>
      </c>
      <c r="E164" s="58"/>
      <c r="F164" s="58" t="s">
        <v>87</v>
      </c>
      <c r="G164" s="58" t="s">
        <v>87</v>
      </c>
      <c r="H164" s="58" t="s">
        <v>87</v>
      </c>
      <c r="I164" s="58"/>
      <c r="J164" s="71" t="s">
        <v>2168</v>
      </c>
      <c r="K164" s="58"/>
      <c r="L164" s="71" t="s">
        <v>2169</v>
      </c>
      <c r="M164" s="58"/>
      <c r="N164" s="71" t="s">
        <v>2170</v>
      </c>
      <c r="O164" s="71" t="s">
        <v>2171</v>
      </c>
      <c r="P164" s="58"/>
      <c r="Q164" s="58"/>
      <c r="R164" s="58"/>
      <c r="S164" s="58"/>
      <c r="T164" s="58"/>
      <c r="U164" s="58"/>
      <c r="V164" s="58"/>
      <c r="W164" s="58"/>
      <c r="X164" s="58"/>
      <c r="Y164" s="58"/>
      <c r="Z164" s="58"/>
      <c r="AA164" s="58"/>
      <c r="AB164" s="58"/>
      <c r="AC164" s="93" t="str">
        <f t="shared" si="1"/>
        <v>In Progress</v>
      </c>
      <c r="AD164" s="93"/>
      <c r="AE164" s="93"/>
      <c r="AF164" s="99"/>
      <c r="AG164" s="93"/>
      <c r="AH164" s="93"/>
      <c r="AI164" s="93"/>
      <c r="AJ164" s="93"/>
      <c r="AK164" s="93" t="str">
        <f t="shared" si="4"/>
        <v>#REF!</v>
      </c>
      <c r="AL164" s="93" t="str">
        <f t="shared" si="2"/>
        <v/>
      </c>
      <c r="AM164" s="93" t="str">
        <f t="shared" si="3"/>
        <v>No Deadline</v>
      </c>
      <c r="AN164" s="99"/>
      <c r="AO164" s="93"/>
    </row>
    <row r="165" ht="16.5" customHeight="1">
      <c r="A165" s="34">
        <v>46144.0</v>
      </c>
      <c r="B165" s="74" t="s">
        <v>2175</v>
      </c>
      <c r="C165" s="47" t="s">
        <v>116</v>
      </c>
      <c r="D165" s="58" t="s">
        <v>87</v>
      </c>
      <c r="E165" s="58"/>
      <c r="F165" s="58" t="s">
        <v>87</v>
      </c>
      <c r="G165" s="58" t="s">
        <v>87</v>
      </c>
      <c r="H165" s="58" t="s">
        <v>87</v>
      </c>
      <c r="I165" s="58"/>
      <c r="J165" s="71" t="s">
        <v>2176</v>
      </c>
      <c r="K165" s="58"/>
      <c r="L165" s="71" t="s">
        <v>2177</v>
      </c>
      <c r="M165" s="71" t="s">
        <v>2179</v>
      </c>
      <c r="N165" s="71" t="s">
        <v>2180</v>
      </c>
      <c r="O165" s="71" t="s">
        <v>2181</v>
      </c>
      <c r="P165" s="58"/>
      <c r="Q165" s="58"/>
      <c r="R165" s="58"/>
      <c r="S165" s="58"/>
      <c r="T165" s="58"/>
      <c r="U165" s="58"/>
      <c r="V165" s="58"/>
      <c r="W165" s="58"/>
      <c r="X165" s="58"/>
      <c r="Y165" s="58"/>
      <c r="Z165" s="58"/>
      <c r="AA165" s="58"/>
      <c r="AB165" s="58"/>
      <c r="AC165" s="93" t="str">
        <f t="shared" si="1"/>
        <v>In Progress</v>
      </c>
      <c r="AD165" s="93"/>
      <c r="AE165" s="93"/>
      <c r="AF165" s="99"/>
      <c r="AG165" s="93"/>
      <c r="AH165" s="93"/>
      <c r="AI165" s="93"/>
      <c r="AJ165" s="93"/>
      <c r="AK165" s="93" t="str">
        <f t="shared" si="4"/>
        <v>#REF!</v>
      </c>
      <c r="AL165" s="93" t="str">
        <f t="shared" si="2"/>
        <v/>
      </c>
      <c r="AM165" s="93" t="str">
        <f t="shared" si="3"/>
        <v>No Deadline</v>
      </c>
      <c r="AN165" s="99"/>
      <c r="AO165" s="93"/>
    </row>
    <row r="166" ht="16.5" customHeight="1">
      <c r="A166" s="34">
        <v>46146.0</v>
      </c>
      <c r="B166" s="47" t="s">
        <v>2184</v>
      </c>
      <c r="C166" s="47" t="s">
        <v>116</v>
      </c>
      <c r="D166" s="58" t="s">
        <v>87</v>
      </c>
      <c r="E166" s="58"/>
      <c r="F166" s="58" t="s">
        <v>87</v>
      </c>
      <c r="G166" s="58" t="s">
        <v>87</v>
      </c>
      <c r="H166" s="58" t="s">
        <v>87</v>
      </c>
      <c r="I166" s="58"/>
      <c r="J166" s="71" t="s">
        <v>2187</v>
      </c>
      <c r="K166" s="58"/>
      <c r="L166" s="71" t="s">
        <v>2188</v>
      </c>
      <c r="M166" s="71" t="s">
        <v>2189</v>
      </c>
      <c r="N166" s="71" t="s">
        <v>2190</v>
      </c>
      <c r="O166" s="71" t="s">
        <v>2191</v>
      </c>
      <c r="P166" s="71" t="s">
        <v>2192</v>
      </c>
      <c r="Q166" s="58"/>
      <c r="R166" s="58"/>
      <c r="S166" s="58"/>
      <c r="T166" s="58"/>
      <c r="U166" s="58"/>
      <c r="V166" s="58"/>
      <c r="W166" s="58"/>
      <c r="X166" s="58"/>
      <c r="Y166" s="58"/>
      <c r="Z166" s="58"/>
      <c r="AA166" s="58"/>
      <c r="AB166" s="58"/>
      <c r="AC166" s="93" t="str">
        <f t="shared" si="1"/>
        <v>In Progress</v>
      </c>
      <c r="AD166" s="93"/>
      <c r="AE166" s="93"/>
      <c r="AF166" s="99"/>
      <c r="AG166" s="93"/>
      <c r="AH166" s="93"/>
      <c r="AI166" s="93"/>
      <c r="AJ166" s="93"/>
      <c r="AK166" s="93" t="str">
        <f t="shared" si="4"/>
        <v>#REF!</v>
      </c>
      <c r="AL166" s="93" t="str">
        <f t="shared" si="2"/>
        <v/>
      </c>
      <c r="AM166" s="93" t="str">
        <f t="shared" si="3"/>
        <v>No Deadline</v>
      </c>
      <c r="AN166" s="99"/>
      <c r="AO166" s="93"/>
    </row>
    <row r="167" ht="16.5" customHeight="1">
      <c r="A167" s="34">
        <v>46146.0</v>
      </c>
      <c r="B167" s="47" t="s">
        <v>2197</v>
      </c>
      <c r="C167" s="47" t="s">
        <v>90</v>
      </c>
      <c r="D167" s="58"/>
      <c r="E167" s="58"/>
      <c r="F167" s="58"/>
      <c r="G167" s="58"/>
      <c r="H167" s="58" t="s">
        <v>87</v>
      </c>
      <c r="I167" s="58"/>
      <c r="J167" s="71" t="s">
        <v>2198</v>
      </c>
      <c r="K167" s="58"/>
      <c r="L167" s="71" t="s">
        <v>2199</v>
      </c>
      <c r="M167" s="58"/>
      <c r="N167" s="58"/>
      <c r="O167" s="58"/>
      <c r="P167" s="58"/>
      <c r="Q167" s="71" t="s">
        <v>2201</v>
      </c>
      <c r="R167" s="58"/>
      <c r="S167" s="58"/>
      <c r="T167" s="58"/>
      <c r="U167" s="58"/>
      <c r="V167" s="58"/>
      <c r="W167" s="58"/>
      <c r="X167" s="58"/>
      <c r="Y167" s="58"/>
      <c r="Z167" s="58"/>
      <c r="AA167" s="58"/>
      <c r="AB167" s="58"/>
      <c r="AC167" s="93" t="str">
        <f t="shared" si="1"/>
        <v>In Progress</v>
      </c>
      <c r="AD167" s="93"/>
      <c r="AE167" s="93"/>
      <c r="AF167" s="99"/>
      <c r="AG167" s="93"/>
      <c r="AH167" s="93"/>
      <c r="AI167" s="93"/>
      <c r="AJ167" s="93"/>
      <c r="AK167" s="93" t="str">
        <f t="shared" si="4"/>
        <v>#REF!</v>
      </c>
      <c r="AL167" s="93" t="str">
        <f t="shared" si="2"/>
        <v/>
      </c>
      <c r="AM167" s="93" t="str">
        <f t="shared" si="3"/>
        <v>No Deadline</v>
      </c>
      <c r="AN167" s="99"/>
      <c r="AO167" s="93"/>
    </row>
    <row r="168" ht="16.5" customHeight="1">
      <c r="A168" s="34">
        <v>46146.0</v>
      </c>
      <c r="B168" s="47" t="s">
        <v>2204</v>
      </c>
      <c r="C168" s="47" t="s">
        <v>128</v>
      </c>
      <c r="D168" s="58" t="s">
        <v>87</v>
      </c>
      <c r="E168" s="58"/>
      <c r="F168" s="58"/>
      <c r="G168" s="58"/>
      <c r="H168" s="58" t="s">
        <v>87</v>
      </c>
      <c r="I168" s="58"/>
      <c r="J168" s="71" t="s">
        <v>2207</v>
      </c>
      <c r="K168" s="58"/>
      <c r="L168" s="71" t="s">
        <v>2208</v>
      </c>
      <c r="M168" s="58"/>
      <c r="N168" s="58"/>
      <c r="O168" s="58"/>
      <c r="P168" s="58"/>
      <c r="Q168" s="58"/>
      <c r="R168" s="71" t="s">
        <v>2209</v>
      </c>
      <c r="S168" s="58"/>
      <c r="T168" s="58"/>
      <c r="U168" s="58"/>
      <c r="V168" s="58"/>
      <c r="W168" s="58"/>
      <c r="X168" s="58"/>
      <c r="Y168" s="58"/>
      <c r="Z168" s="58"/>
      <c r="AA168" s="58"/>
      <c r="AB168" s="58"/>
      <c r="AC168" s="93" t="str">
        <f t="shared" si="1"/>
        <v>In Progress</v>
      </c>
      <c r="AD168" s="93"/>
      <c r="AE168" s="93"/>
      <c r="AF168" s="99"/>
      <c r="AG168" s="93"/>
      <c r="AH168" s="93"/>
      <c r="AI168" s="93"/>
      <c r="AJ168" s="93"/>
      <c r="AK168" s="93" t="str">
        <f t="shared" si="4"/>
        <v>#REF!</v>
      </c>
      <c r="AL168" s="93" t="str">
        <f t="shared" si="2"/>
        <v/>
      </c>
      <c r="AM168" s="93" t="str">
        <f t="shared" si="3"/>
        <v>No Deadline</v>
      </c>
      <c r="AN168" s="99"/>
      <c r="AO168" s="93"/>
    </row>
    <row r="169" ht="16.5" customHeight="1">
      <c r="A169" s="34">
        <v>46147.0</v>
      </c>
      <c r="B169" s="47" t="s">
        <v>2213</v>
      </c>
      <c r="C169" s="47" t="s">
        <v>90</v>
      </c>
      <c r="D169" s="58" t="s">
        <v>87</v>
      </c>
      <c r="E169" s="58"/>
      <c r="F169" s="58"/>
      <c r="G169" s="58"/>
      <c r="H169" s="58" t="s">
        <v>87</v>
      </c>
      <c r="I169" s="58"/>
      <c r="J169" s="71" t="s">
        <v>2215</v>
      </c>
      <c r="K169" s="58"/>
      <c r="L169" s="71" t="s">
        <v>2216</v>
      </c>
      <c r="M169" s="58"/>
      <c r="N169" s="58"/>
      <c r="O169" s="58"/>
      <c r="P169" s="71" t="s">
        <v>2217</v>
      </c>
      <c r="Q169" s="71" t="s">
        <v>2218</v>
      </c>
      <c r="R169" s="58"/>
      <c r="S169" s="58"/>
      <c r="T169" s="58"/>
      <c r="U169" s="58"/>
      <c r="V169" s="58"/>
      <c r="W169" s="58"/>
      <c r="X169" s="58"/>
      <c r="Y169" s="58"/>
      <c r="Z169" s="58"/>
      <c r="AA169" s="58"/>
      <c r="AB169" s="58"/>
      <c r="AC169" s="93" t="str">
        <f t="shared" si="1"/>
        <v>In Progress</v>
      </c>
      <c r="AD169" s="93"/>
      <c r="AE169" s="93"/>
      <c r="AF169" s="99"/>
      <c r="AG169" s="93"/>
      <c r="AH169" s="93"/>
      <c r="AI169" s="93"/>
      <c r="AJ169" s="93"/>
      <c r="AK169" s="93" t="str">
        <f t="shared" si="4"/>
        <v>#REF!</v>
      </c>
      <c r="AL169" s="93" t="str">
        <f t="shared" si="2"/>
        <v/>
      </c>
      <c r="AM169" s="93" t="str">
        <f t="shared" si="3"/>
        <v>No Deadline</v>
      </c>
      <c r="AN169" s="99"/>
      <c r="AO169" s="93"/>
    </row>
    <row r="170" ht="16.5" customHeight="1">
      <c r="A170" s="34">
        <v>46147.0</v>
      </c>
      <c r="B170" s="47" t="s">
        <v>2222</v>
      </c>
      <c r="C170" s="47" t="s">
        <v>116</v>
      </c>
      <c r="D170" s="58" t="s">
        <v>87</v>
      </c>
      <c r="E170" s="58"/>
      <c r="F170" s="58" t="s">
        <v>87</v>
      </c>
      <c r="G170" s="58" t="s">
        <v>87</v>
      </c>
      <c r="H170" s="58" t="s">
        <v>87</v>
      </c>
      <c r="I170" s="58"/>
      <c r="J170" s="71" t="s">
        <v>2223</v>
      </c>
      <c r="K170" s="58"/>
      <c r="L170" s="58"/>
      <c r="M170" s="58"/>
      <c r="N170" s="58"/>
      <c r="O170" s="58"/>
      <c r="P170" s="58"/>
      <c r="Q170" s="58"/>
      <c r="R170" s="58"/>
      <c r="S170" s="58"/>
      <c r="T170" s="58"/>
      <c r="U170" s="58"/>
      <c r="V170" s="58"/>
      <c r="W170" s="58"/>
      <c r="X170" s="58"/>
      <c r="Y170" s="58"/>
      <c r="Z170" s="58"/>
      <c r="AA170" s="58"/>
      <c r="AB170" s="58"/>
      <c r="AC170" s="93" t="str">
        <f t="shared" si="1"/>
        <v>In Progress</v>
      </c>
      <c r="AD170" s="93"/>
      <c r="AE170" s="93"/>
      <c r="AF170" s="99"/>
      <c r="AG170" s="93"/>
      <c r="AH170" s="93"/>
      <c r="AI170" s="93"/>
      <c r="AJ170" s="93"/>
      <c r="AK170" s="93" t="str">
        <f t="shared" si="4"/>
        <v>#REF!</v>
      </c>
      <c r="AL170" s="93" t="str">
        <f t="shared" si="2"/>
        <v/>
      </c>
      <c r="AM170" s="93" t="str">
        <f t="shared" si="3"/>
        <v>No Deadline</v>
      </c>
      <c r="AN170" s="99"/>
      <c r="AO170" s="93"/>
    </row>
    <row r="171" ht="16.5" customHeight="1">
      <c r="A171" s="34">
        <v>46148.0</v>
      </c>
      <c r="B171" s="47" t="s">
        <v>2227</v>
      </c>
      <c r="C171" s="47" t="s">
        <v>116</v>
      </c>
      <c r="D171" s="58" t="s">
        <v>87</v>
      </c>
      <c r="E171" s="58"/>
      <c r="F171" s="58"/>
      <c r="G171" s="58"/>
      <c r="H171" s="58" t="s">
        <v>87</v>
      </c>
      <c r="I171" s="58"/>
      <c r="J171" s="71" t="s">
        <v>2229</v>
      </c>
      <c r="K171" s="58"/>
      <c r="L171" s="71" t="s">
        <v>2231</v>
      </c>
      <c r="M171" s="58"/>
      <c r="N171" s="58"/>
      <c r="O171" s="58"/>
      <c r="P171" s="71" t="s">
        <v>2232</v>
      </c>
      <c r="Q171" s="58"/>
      <c r="R171" s="58"/>
      <c r="S171" s="58"/>
      <c r="T171" s="58"/>
      <c r="U171" s="58"/>
      <c r="V171" s="58"/>
      <c r="W171" s="58"/>
      <c r="X171" s="58"/>
      <c r="Y171" s="58"/>
      <c r="Z171" s="58"/>
      <c r="AA171" s="58"/>
      <c r="AB171" s="58"/>
      <c r="AC171" s="93" t="str">
        <f t="shared" si="1"/>
        <v>In Progress</v>
      </c>
      <c r="AD171" s="93"/>
      <c r="AE171" s="93"/>
      <c r="AF171" s="99"/>
      <c r="AG171" s="93"/>
      <c r="AH171" s="93"/>
      <c r="AI171" s="93"/>
      <c r="AJ171" s="93"/>
      <c r="AK171" s="93" t="str">
        <f t="shared" si="4"/>
        <v>#REF!</v>
      </c>
      <c r="AL171" s="93" t="str">
        <f t="shared" si="2"/>
        <v/>
      </c>
      <c r="AM171" s="93" t="str">
        <f t="shared" si="3"/>
        <v>No Deadline</v>
      </c>
      <c r="AN171" s="99"/>
      <c r="AO171" s="93"/>
    </row>
    <row r="172" ht="16.5" customHeight="1">
      <c r="A172" s="34">
        <v>46148.0</v>
      </c>
      <c r="B172" s="47" t="s">
        <v>2235</v>
      </c>
      <c r="C172" s="47" t="s">
        <v>90</v>
      </c>
      <c r="D172" s="58" t="s">
        <v>87</v>
      </c>
      <c r="E172" s="58"/>
      <c r="F172" s="58"/>
      <c r="G172" s="58"/>
      <c r="H172" s="58" t="s">
        <v>87</v>
      </c>
      <c r="I172" s="58"/>
      <c r="J172" s="71" t="s">
        <v>2237</v>
      </c>
      <c r="K172" s="58"/>
      <c r="L172" s="58"/>
      <c r="M172" s="58"/>
      <c r="N172" s="58"/>
      <c r="O172" s="58"/>
      <c r="P172" s="71" t="s">
        <v>2238</v>
      </c>
      <c r="Q172" s="71" t="s">
        <v>2239</v>
      </c>
      <c r="R172" s="58"/>
      <c r="S172" s="58"/>
      <c r="T172" s="58"/>
      <c r="U172" s="58"/>
      <c r="V172" s="58"/>
      <c r="W172" s="58"/>
      <c r="X172" s="58"/>
      <c r="Y172" s="58"/>
      <c r="Z172" s="58"/>
      <c r="AA172" s="58"/>
      <c r="AB172" s="58"/>
      <c r="AC172" s="93" t="str">
        <f t="shared" si="1"/>
        <v>In Progress</v>
      </c>
      <c r="AD172" s="93"/>
      <c r="AE172" s="93"/>
      <c r="AF172" s="99"/>
      <c r="AG172" s="93"/>
      <c r="AH172" s="93"/>
      <c r="AI172" s="93"/>
      <c r="AJ172" s="93"/>
      <c r="AK172" s="93" t="str">
        <f t="shared" si="4"/>
        <v>#REF!</v>
      </c>
      <c r="AL172" s="93" t="str">
        <f t="shared" si="2"/>
        <v/>
      </c>
      <c r="AM172" s="93" t="str">
        <f t="shared" si="3"/>
        <v>No Deadline</v>
      </c>
      <c r="AN172" s="99"/>
      <c r="AO172" s="93"/>
    </row>
    <row r="173" ht="16.5" customHeight="1">
      <c r="A173" s="34">
        <v>46149.0</v>
      </c>
      <c r="B173" s="74" t="s">
        <v>2242</v>
      </c>
      <c r="C173" s="47" t="s">
        <v>116</v>
      </c>
      <c r="D173" s="58" t="s">
        <v>87</v>
      </c>
      <c r="E173" s="58"/>
      <c r="F173" s="58" t="s">
        <v>87</v>
      </c>
      <c r="G173" s="58" t="s">
        <v>87</v>
      </c>
      <c r="H173" s="58" t="s">
        <v>87</v>
      </c>
      <c r="I173" s="58"/>
      <c r="J173" s="71" t="s">
        <v>2248</v>
      </c>
      <c r="K173" s="58"/>
      <c r="L173" s="58"/>
      <c r="M173" s="71" t="s">
        <v>2249</v>
      </c>
      <c r="N173" s="71" t="s">
        <v>2250</v>
      </c>
      <c r="O173" s="71" t="s">
        <v>2251</v>
      </c>
      <c r="P173" s="58"/>
      <c r="Q173" s="58"/>
      <c r="R173" s="58"/>
      <c r="S173" s="58"/>
      <c r="T173" s="58"/>
      <c r="U173" s="58"/>
      <c r="V173" s="58"/>
      <c r="W173" s="58"/>
      <c r="X173" s="58"/>
      <c r="Y173" s="58"/>
      <c r="Z173" s="58"/>
      <c r="AA173" s="58"/>
      <c r="AB173" s="58"/>
      <c r="AC173" s="93" t="str">
        <f t="shared" si="1"/>
        <v>In Progress</v>
      </c>
      <c r="AD173" s="93"/>
      <c r="AE173" s="93"/>
      <c r="AF173" s="99"/>
      <c r="AG173" s="93"/>
      <c r="AH173" s="93"/>
      <c r="AI173" s="93"/>
      <c r="AJ173" s="93"/>
      <c r="AK173" s="93" t="str">
        <f t="shared" si="4"/>
        <v>#REF!</v>
      </c>
      <c r="AL173" s="93" t="str">
        <f t="shared" si="2"/>
        <v/>
      </c>
      <c r="AM173" s="93" t="str">
        <f t="shared" si="3"/>
        <v>No Deadline</v>
      </c>
      <c r="AN173" s="99"/>
      <c r="AO173" s="93"/>
    </row>
    <row r="174" ht="16.5" customHeight="1">
      <c r="A174" s="34">
        <v>46149.0</v>
      </c>
      <c r="B174" s="47" t="s">
        <v>2256</v>
      </c>
      <c r="C174" s="47" t="s">
        <v>90</v>
      </c>
      <c r="D174" s="58" t="s">
        <v>87</v>
      </c>
      <c r="E174" s="58"/>
      <c r="F174" s="58"/>
      <c r="G174" s="58"/>
      <c r="H174" s="58" t="s">
        <v>87</v>
      </c>
      <c r="I174" s="58"/>
      <c r="J174" s="71" t="s">
        <v>2259</v>
      </c>
      <c r="K174" s="58"/>
      <c r="L174" s="71" t="s">
        <v>2260</v>
      </c>
      <c r="M174" s="250" t="s">
        <v>2261</v>
      </c>
      <c r="N174" s="58"/>
      <c r="O174" s="58"/>
      <c r="P174" s="71" t="s">
        <v>2262</v>
      </c>
      <c r="Q174" s="71" t="s">
        <v>2263</v>
      </c>
      <c r="R174" s="58"/>
      <c r="S174" s="58"/>
      <c r="T174" s="58"/>
      <c r="U174" s="58"/>
      <c r="V174" s="58"/>
      <c r="W174" s="58"/>
      <c r="X174" s="58"/>
      <c r="Y174" s="58"/>
      <c r="Z174" s="58"/>
      <c r="AA174" s="58"/>
      <c r="AB174" s="58"/>
      <c r="AC174" s="93" t="str">
        <f t="shared" si="1"/>
        <v>In Progress</v>
      </c>
      <c r="AD174" s="93"/>
      <c r="AE174" s="93"/>
      <c r="AF174" s="99"/>
      <c r="AG174" s="93"/>
      <c r="AH174" s="93"/>
      <c r="AI174" s="93"/>
      <c r="AJ174" s="93"/>
      <c r="AK174" s="93" t="str">
        <f t="shared" si="4"/>
        <v>#REF!</v>
      </c>
      <c r="AL174" s="93" t="str">
        <f t="shared" si="2"/>
        <v/>
      </c>
      <c r="AM174" s="93" t="str">
        <f t="shared" si="3"/>
        <v>No Deadline</v>
      </c>
      <c r="AN174" s="99"/>
      <c r="AO174" s="93"/>
    </row>
    <row r="175" ht="16.5" customHeight="1">
      <c r="A175" s="34">
        <v>46149.0</v>
      </c>
      <c r="B175" s="47" t="s">
        <v>2267</v>
      </c>
      <c r="C175" s="47" t="s">
        <v>128</v>
      </c>
      <c r="D175" s="58" t="s">
        <v>87</v>
      </c>
      <c r="E175" s="58"/>
      <c r="F175" s="58"/>
      <c r="G175" s="58"/>
      <c r="H175" s="58" t="s">
        <v>87</v>
      </c>
      <c r="I175" s="251"/>
      <c r="J175" s="252" t="s">
        <v>2269</v>
      </c>
      <c r="K175" s="58"/>
      <c r="L175" s="71" t="s">
        <v>2270</v>
      </c>
      <c r="M175" s="58"/>
      <c r="N175" s="58"/>
      <c r="O175" s="58"/>
      <c r="P175" s="58"/>
      <c r="Q175" s="58"/>
      <c r="R175" s="58"/>
      <c r="S175" s="58"/>
      <c r="T175" s="58"/>
      <c r="U175" s="58"/>
      <c r="V175" s="58"/>
      <c r="W175" s="58"/>
      <c r="X175" s="58"/>
      <c r="Y175" s="58"/>
      <c r="Z175" s="58"/>
      <c r="AA175" s="58"/>
      <c r="AB175" s="58"/>
      <c r="AC175" s="93" t="str">
        <f t="shared" si="1"/>
        <v>In Progress</v>
      </c>
      <c r="AD175" s="93"/>
      <c r="AE175" s="93"/>
      <c r="AF175" s="99"/>
      <c r="AG175" s="93"/>
      <c r="AH175" s="93"/>
      <c r="AI175" s="93"/>
      <c r="AJ175" s="93"/>
      <c r="AK175" s="93" t="str">
        <f t="shared" si="4"/>
        <v>#REF!</v>
      </c>
      <c r="AL175" s="93" t="str">
        <f t="shared" si="2"/>
        <v/>
      </c>
      <c r="AM175" s="93" t="str">
        <f t="shared" si="3"/>
        <v>No Deadline</v>
      </c>
      <c r="AN175" s="99"/>
      <c r="AO175" s="93"/>
    </row>
    <row r="176" ht="16.5" customHeight="1">
      <c r="A176" s="34">
        <v>46150.0</v>
      </c>
      <c r="B176" s="74" t="s">
        <v>2275</v>
      </c>
      <c r="C176" s="47" t="s">
        <v>116</v>
      </c>
      <c r="D176" s="58" t="s">
        <v>87</v>
      </c>
      <c r="E176" s="58"/>
      <c r="F176" s="58" t="s">
        <v>87</v>
      </c>
      <c r="G176" s="58" t="s">
        <v>87</v>
      </c>
      <c r="H176" s="58" t="s">
        <v>87</v>
      </c>
      <c r="I176" s="58"/>
      <c r="J176" s="71" t="s">
        <v>2276</v>
      </c>
      <c r="K176" s="58"/>
      <c r="L176" s="58"/>
      <c r="M176" s="58"/>
      <c r="N176" s="71" t="s">
        <v>2277</v>
      </c>
      <c r="O176" s="71" t="s">
        <v>2278</v>
      </c>
      <c r="P176" s="58"/>
      <c r="Q176" s="58"/>
      <c r="R176" s="58"/>
      <c r="S176" s="58"/>
      <c r="T176" s="58"/>
      <c r="U176" s="58"/>
      <c r="V176" s="58"/>
      <c r="W176" s="58"/>
      <c r="X176" s="58"/>
      <c r="Y176" s="58"/>
      <c r="Z176" s="58"/>
      <c r="AA176" s="58"/>
      <c r="AB176" s="58"/>
      <c r="AC176" s="93" t="str">
        <f t="shared" si="1"/>
        <v>In Progress</v>
      </c>
      <c r="AD176" s="93"/>
      <c r="AE176" s="93"/>
      <c r="AF176" s="99"/>
      <c r="AG176" s="93"/>
      <c r="AH176" s="93"/>
      <c r="AI176" s="93"/>
      <c r="AJ176" s="93"/>
      <c r="AK176" s="93" t="str">
        <f t="shared" si="4"/>
        <v>#REF!</v>
      </c>
      <c r="AL176" s="93" t="str">
        <f t="shared" si="2"/>
        <v/>
      </c>
      <c r="AM176" s="93" t="str">
        <f t="shared" si="3"/>
        <v>No Deadline</v>
      </c>
      <c r="AN176" s="99"/>
      <c r="AO176" s="93"/>
    </row>
    <row r="177" ht="16.5" customHeight="1">
      <c r="A177" s="34">
        <v>46150.0</v>
      </c>
      <c r="B177" s="47" t="s">
        <v>2280</v>
      </c>
      <c r="C177" s="47" t="s">
        <v>90</v>
      </c>
      <c r="D177" s="58" t="s">
        <v>87</v>
      </c>
      <c r="E177" s="58"/>
      <c r="F177" s="58"/>
      <c r="G177" s="58"/>
      <c r="H177" s="58" t="s">
        <v>87</v>
      </c>
      <c r="I177" s="58"/>
      <c r="J177" s="71" t="s">
        <v>2281</v>
      </c>
      <c r="K177" s="58"/>
      <c r="L177" s="58"/>
      <c r="M177" s="58"/>
      <c r="N177" s="58"/>
      <c r="O177" s="58"/>
      <c r="P177" s="71" t="s">
        <v>2282</v>
      </c>
      <c r="Q177" s="71" t="s">
        <v>2283</v>
      </c>
      <c r="R177" s="58"/>
      <c r="S177" s="58"/>
      <c r="T177" s="58"/>
      <c r="U177" s="58"/>
      <c r="V177" s="58"/>
      <c r="W177" s="58"/>
      <c r="X177" s="58"/>
      <c r="Y177" s="58"/>
      <c r="Z177" s="58"/>
      <c r="AA177" s="58"/>
      <c r="AB177" s="58"/>
      <c r="AC177" s="93" t="str">
        <f t="shared" si="1"/>
        <v>In Progress</v>
      </c>
      <c r="AD177" s="93"/>
      <c r="AE177" s="93"/>
      <c r="AF177" s="99"/>
      <c r="AG177" s="93"/>
      <c r="AH177" s="93"/>
      <c r="AI177" s="93"/>
      <c r="AJ177" s="93"/>
      <c r="AK177" s="93" t="str">
        <f t="shared" si="4"/>
        <v>#REF!</v>
      </c>
      <c r="AL177" s="93" t="str">
        <f t="shared" si="2"/>
        <v/>
      </c>
      <c r="AM177" s="93" t="str">
        <f t="shared" si="3"/>
        <v>No Deadline</v>
      </c>
      <c r="AN177" s="99"/>
      <c r="AO177" s="93"/>
    </row>
    <row r="178" ht="16.5" customHeight="1">
      <c r="A178" s="34">
        <v>46151.0</v>
      </c>
      <c r="B178" s="74" t="s">
        <v>2286</v>
      </c>
      <c r="C178" s="47" t="s">
        <v>116</v>
      </c>
      <c r="D178" s="253" t="s">
        <v>87</v>
      </c>
      <c r="E178" s="58"/>
      <c r="F178" s="58" t="s">
        <v>87</v>
      </c>
      <c r="G178" s="58" t="s">
        <v>87</v>
      </c>
      <c r="H178" s="58" t="s">
        <v>87</v>
      </c>
      <c r="I178" s="58"/>
      <c r="J178" s="71" t="s">
        <v>2289</v>
      </c>
      <c r="K178" s="58"/>
      <c r="L178" s="71" t="s">
        <v>2290</v>
      </c>
      <c r="M178" s="71" t="s">
        <v>2291</v>
      </c>
      <c r="N178" s="71" t="s">
        <v>2292</v>
      </c>
      <c r="O178" s="71" t="s">
        <v>2293</v>
      </c>
      <c r="P178" s="71" t="s">
        <v>2296</v>
      </c>
      <c r="Q178" s="58"/>
      <c r="R178" s="58"/>
      <c r="S178" s="58"/>
      <c r="T178" s="58"/>
      <c r="U178" s="58"/>
      <c r="V178" s="58"/>
      <c r="W178" s="58"/>
      <c r="X178" s="58"/>
      <c r="Y178" s="58"/>
      <c r="Z178" s="58"/>
      <c r="AA178" s="58"/>
      <c r="AB178" s="58"/>
      <c r="AC178" s="93" t="str">
        <f t="shared" si="1"/>
        <v>In Progress</v>
      </c>
      <c r="AD178" s="93"/>
      <c r="AE178" s="93"/>
      <c r="AF178" s="99"/>
      <c r="AG178" s="93"/>
      <c r="AH178" s="93"/>
      <c r="AI178" s="93"/>
      <c r="AJ178" s="93"/>
      <c r="AK178" s="93" t="str">
        <f t="shared" si="4"/>
        <v>#REF!</v>
      </c>
      <c r="AL178" s="93" t="str">
        <f t="shared" si="2"/>
        <v/>
      </c>
      <c r="AM178" s="93" t="str">
        <f t="shared" si="3"/>
        <v>No Deadline</v>
      </c>
      <c r="AN178" s="99"/>
      <c r="AO178" s="93"/>
    </row>
    <row r="179" ht="16.5" customHeight="1">
      <c r="A179" s="34">
        <v>46151.0</v>
      </c>
      <c r="B179" s="47" t="s">
        <v>2301</v>
      </c>
      <c r="C179" s="47" t="s">
        <v>128</v>
      </c>
      <c r="D179" s="58" t="s">
        <v>87</v>
      </c>
      <c r="E179" s="58"/>
      <c r="F179" s="58"/>
      <c r="G179" s="58"/>
      <c r="H179" s="58" t="s">
        <v>87</v>
      </c>
      <c r="I179" s="58"/>
      <c r="J179" s="71" t="s">
        <v>2304</v>
      </c>
      <c r="K179" s="58"/>
      <c r="L179" s="71" t="s">
        <v>2305</v>
      </c>
      <c r="M179" s="58"/>
      <c r="N179" s="93"/>
      <c r="O179" s="58"/>
      <c r="P179" s="58"/>
      <c r="Q179" s="58"/>
      <c r="R179" s="58"/>
      <c r="S179" s="58"/>
      <c r="T179" s="58"/>
      <c r="U179" s="58"/>
      <c r="V179" s="58"/>
      <c r="W179" s="58"/>
      <c r="X179" s="58"/>
      <c r="Y179" s="58"/>
      <c r="Z179" s="58"/>
      <c r="AA179" s="58"/>
      <c r="AB179" s="58"/>
      <c r="AC179" s="93" t="str">
        <f t="shared" si="1"/>
        <v>In Progress</v>
      </c>
      <c r="AD179" s="93"/>
      <c r="AE179" s="93"/>
      <c r="AF179" s="99"/>
      <c r="AG179" s="93"/>
      <c r="AH179" s="93"/>
      <c r="AI179" s="93"/>
      <c r="AJ179" s="93"/>
      <c r="AK179" s="93" t="str">
        <f t="shared" si="4"/>
        <v>#REF!</v>
      </c>
      <c r="AL179" s="93" t="str">
        <f t="shared" si="2"/>
        <v/>
      </c>
      <c r="AM179" s="93" t="str">
        <f t="shared" si="3"/>
        <v>No Deadline</v>
      </c>
      <c r="AN179" s="99"/>
      <c r="AO179" s="93"/>
    </row>
    <row r="180" ht="16.5" customHeight="1">
      <c r="A180" s="34">
        <v>46153.0</v>
      </c>
      <c r="B180" s="74" t="s">
        <v>2310</v>
      </c>
      <c r="C180" s="47" t="s">
        <v>116</v>
      </c>
      <c r="D180" s="58" t="s">
        <v>87</v>
      </c>
      <c r="E180" s="58"/>
      <c r="F180" s="58" t="s">
        <v>87</v>
      </c>
      <c r="G180" s="58" t="s">
        <v>87</v>
      </c>
      <c r="H180" s="58" t="s">
        <v>87</v>
      </c>
      <c r="I180" s="58"/>
      <c r="J180" s="71" t="s">
        <v>2313</v>
      </c>
      <c r="K180" s="58"/>
      <c r="L180" s="71" t="s">
        <v>2314</v>
      </c>
      <c r="M180" s="58"/>
      <c r="N180" s="71" t="s">
        <v>2315</v>
      </c>
      <c r="O180" s="71" t="s">
        <v>2316</v>
      </c>
      <c r="P180" s="71" t="s">
        <v>2317</v>
      </c>
      <c r="Q180" s="58"/>
      <c r="R180" s="58"/>
      <c r="S180" s="58"/>
      <c r="T180" s="58"/>
      <c r="U180" s="58"/>
      <c r="V180" s="58"/>
      <c r="W180" s="58"/>
      <c r="X180" s="58"/>
      <c r="Y180" s="58"/>
      <c r="Z180" s="58"/>
      <c r="AA180" s="58"/>
      <c r="AB180" s="58"/>
      <c r="AC180" s="93" t="str">
        <f t="shared" si="1"/>
        <v>In Progress</v>
      </c>
      <c r="AD180" s="93"/>
      <c r="AE180" s="93"/>
      <c r="AF180" s="99"/>
      <c r="AG180" s="93"/>
      <c r="AH180" s="93"/>
      <c r="AI180" s="93"/>
      <c r="AJ180" s="93"/>
      <c r="AK180" s="93" t="str">
        <f t="shared" si="4"/>
        <v>#REF!</v>
      </c>
      <c r="AL180" s="93" t="str">
        <f t="shared" si="2"/>
        <v/>
      </c>
      <c r="AM180" s="93" t="str">
        <f t="shared" si="3"/>
        <v>No Deadline</v>
      </c>
      <c r="AN180" s="99"/>
      <c r="AO180" s="93"/>
    </row>
    <row r="181" ht="16.5" customHeight="1">
      <c r="A181" s="34">
        <v>46153.0</v>
      </c>
      <c r="B181" s="47" t="s">
        <v>2320</v>
      </c>
      <c r="C181" s="47" t="s">
        <v>90</v>
      </c>
      <c r="D181" s="58" t="s">
        <v>87</v>
      </c>
      <c r="E181" s="58"/>
      <c r="F181" s="58"/>
      <c r="G181" s="58"/>
      <c r="H181" s="58" t="s">
        <v>87</v>
      </c>
      <c r="I181" s="58"/>
      <c r="J181" s="71" t="s">
        <v>2323</v>
      </c>
      <c r="K181" s="58"/>
      <c r="L181" s="71" t="s">
        <v>2324</v>
      </c>
      <c r="M181" s="58"/>
      <c r="N181" s="58"/>
      <c r="O181" s="58"/>
      <c r="P181" s="71" t="s">
        <v>2325</v>
      </c>
      <c r="Q181" s="71" t="s">
        <v>2326</v>
      </c>
      <c r="R181" s="249" t="s">
        <v>2327</v>
      </c>
      <c r="S181" s="58"/>
      <c r="T181" s="58"/>
      <c r="U181" s="58"/>
      <c r="V181" s="58"/>
      <c r="W181" s="58"/>
      <c r="X181" s="58"/>
      <c r="Y181" s="58"/>
      <c r="Z181" s="58"/>
      <c r="AA181" s="58"/>
      <c r="AB181" s="58"/>
      <c r="AC181" s="93" t="str">
        <f t="shared" si="1"/>
        <v>In Progress</v>
      </c>
      <c r="AD181" s="93"/>
      <c r="AE181" s="93"/>
      <c r="AF181" s="99"/>
      <c r="AG181" s="93"/>
      <c r="AH181" s="93"/>
      <c r="AI181" s="93"/>
      <c r="AJ181" s="93"/>
      <c r="AK181" s="93" t="str">
        <f t="shared" si="4"/>
        <v>#REF!</v>
      </c>
      <c r="AL181" s="93" t="str">
        <f t="shared" si="2"/>
        <v/>
      </c>
      <c r="AM181" s="93" t="str">
        <f t="shared" si="3"/>
        <v>No Deadline</v>
      </c>
      <c r="AN181" s="99"/>
      <c r="AO181" s="93"/>
    </row>
    <row r="182" ht="16.5" customHeight="1">
      <c r="A182" s="34">
        <v>46153.0</v>
      </c>
      <c r="B182" s="47" t="s">
        <v>2334</v>
      </c>
      <c r="C182" s="47" t="s">
        <v>128</v>
      </c>
      <c r="D182" s="58" t="s">
        <v>87</v>
      </c>
      <c r="E182" s="58"/>
      <c r="F182" s="58"/>
      <c r="G182" s="58"/>
      <c r="H182" s="58" t="s">
        <v>87</v>
      </c>
      <c r="I182" s="58"/>
      <c r="J182" s="71" t="s">
        <v>2335</v>
      </c>
      <c r="K182" s="58"/>
      <c r="L182" s="71" t="s">
        <v>2337</v>
      </c>
      <c r="M182" s="71" t="s">
        <v>2338</v>
      </c>
      <c r="N182" s="58"/>
      <c r="O182" s="58"/>
      <c r="P182" s="71" t="s">
        <v>2339</v>
      </c>
      <c r="Q182" s="58"/>
      <c r="R182" s="58"/>
      <c r="S182" s="58"/>
      <c r="T182" s="58"/>
      <c r="U182" s="58"/>
      <c r="V182" s="58"/>
      <c r="W182" s="58"/>
      <c r="X182" s="58"/>
      <c r="Y182" s="58"/>
      <c r="Z182" s="58"/>
      <c r="AA182" s="58"/>
      <c r="AB182" s="58"/>
      <c r="AC182" s="93" t="str">
        <f t="shared" si="1"/>
        <v>In Progress</v>
      </c>
      <c r="AD182" s="93"/>
      <c r="AE182" s="93"/>
      <c r="AF182" s="99"/>
      <c r="AG182" s="93"/>
      <c r="AH182" s="93"/>
      <c r="AI182" s="93"/>
      <c r="AJ182" s="93"/>
      <c r="AK182" s="93" t="str">
        <f t="shared" si="4"/>
        <v>#REF!</v>
      </c>
      <c r="AL182" s="93" t="str">
        <f t="shared" si="2"/>
        <v/>
      </c>
      <c r="AM182" s="93" t="str">
        <f t="shared" si="3"/>
        <v>No Deadline</v>
      </c>
      <c r="AN182" s="99"/>
      <c r="AO182" s="93"/>
    </row>
    <row r="183" ht="16.5" customHeight="1">
      <c r="A183" s="34">
        <v>46154.0</v>
      </c>
      <c r="B183" s="74" t="s">
        <v>2342</v>
      </c>
      <c r="C183" s="47" t="s">
        <v>116</v>
      </c>
      <c r="D183" s="58" t="s">
        <v>87</v>
      </c>
      <c r="E183" s="58"/>
      <c r="F183" s="58" t="s">
        <v>87</v>
      </c>
      <c r="G183" s="58" t="s">
        <v>87</v>
      </c>
      <c r="H183" s="58" t="s">
        <v>87</v>
      </c>
      <c r="I183" s="58"/>
      <c r="J183" s="71" t="s">
        <v>2343</v>
      </c>
      <c r="K183" s="58"/>
      <c r="L183" s="58"/>
      <c r="M183" s="58"/>
      <c r="N183" s="71" t="s">
        <v>2344</v>
      </c>
      <c r="O183" s="71" t="s">
        <v>2345</v>
      </c>
      <c r="P183" s="58"/>
      <c r="Q183" s="58"/>
      <c r="R183" s="58"/>
      <c r="S183" s="58"/>
      <c r="T183" s="58"/>
      <c r="U183" s="58"/>
      <c r="V183" s="58"/>
      <c r="W183" s="58"/>
      <c r="X183" s="58"/>
      <c r="Y183" s="58"/>
      <c r="Z183" s="58"/>
      <c r="AA183" s="58"/>
      <c r="AB183" s="58"/>
      <c r="AC183" s="93" t="str">
        <f t="shared" si="1"/>
        <v>In Progress</v>
      </c>
      <c r="AD183" s="93"/>
      <c r="AE183" s="93"/>
      <c r="AF183" s="99"/>
      <c r="AG183" s="93"/>
      <c r="AH183" s="93"/>
      <c r="AI183" s="93"/>
      <c r="AJ183" s="93"/>
      <c r="AK183" s="93" t="str">
        <f t="shared" si="4"/>
        <v>#REF!</v>
      </c>
      <c r="AL183" s="93" t="str">
        <f t="shared" si="2"/>
        <v/>
      </c>
      <c r="AM183" s="93" t="str">
        <f t="shared" si="3"/>
        <v>No Deadline</v>
      </c>
      <c r="AN183" s="99"/>
      <c r="AO183" s="93"/>
    </row>
    <row r="184" ht="16.5" customHeight="1">
      <c r="A184" s="34">
        <v>46154.0</v>
      </c>
      <c r="B184" s="74" t="s">
        <v>2348</v>
      </c>
      <c r="C184" s="47" t="s">
        <v>90</v>
      </c>
      <c r="D184" s="58" t="s">
        <v>87</v>
      </c>
      <c r="E184" s="58"/>
      <c r="F184" s="58"/>
      <c r="G184" s="58"/>
      <c r="H184" s="58" t="s">
        <v>87</v>
      </c>
      <c r="I184" s="58"/>
      <c r="J184" s="71" t="s">
        <v>2349</v>
      </c>
      <c r="K184" s="58"/>
      <c r="L184" s="58"/>
      <c r="M184" s="58"/>
      <c r="N184" s="58"/>
      <c r="O184" s="58"/>
      <c r="P184" s="71" t="s">
        <v>2350</v>
      </c>
      <c r="Q184" s="71" t="s">
        <v>2352</v>
      </c>
      <c r="R184" s="58"/>
      <c r="S184" s="58"/>
      <c r="T184" s="58"/>
      <c r="U184" s="58"/>
      <c r="V184" s="58"/>
      <c r="W184" s="58"/>
      <c r="X184" s="58"/>
      <c r="Y184" s="58"/>
      <c r="Z184" s="58"/>
      <c r="AA184" s="58"/>
      <c r="AB184" s="58"/>
      <c r="AC184" s="93" t="str">
        <f t="shared" si="1"/>
        <v>In Progress</v>
      </c>
      <c r="AD184" s="93"/>
      <c r="AE184" s="93"/>
      <c r="AF184" s="99"/>
      <c r="AG184" s="93"/>
      <c r="AH184" s="93"/>
      <c r="AI184" s="93"/>
      <c r="AJ184" s="93"/>
      <c r="AK184" s="93" t="str">
        <f t="shared" si="4"/>
        <v>#REF!</v>
      </c>
      <c r="AL184" s="93" t="str">
        <f t="shared" si="2"/>
        <v/>
      </c>
      <c r="AM184" s="93" t="str">
        <f t="shared" si="3"/>
        <v>No Deadline</v>
      </c>
      <c r="AN184" s="99"/>
      <c r="AO184" s="93"/>
    </row>
    <row r="185" ht="16.5" customHeight="1">
      <c r="A185" s="34">
        <v>46156.0</v>
      </c>
      <c r="B185" s="47" t="s">
        <v>2355</v>
      </c>
      <c r="C185" s="47" t="s">
        <v>128</v>
      </c>
      <c r="D185" s="58" t="s">
        <v>87</v>
      </c>
      <c r="E185" s="58"/>
      <c r="F185" s="58"/>
      <c r="G185" s="58"/>
      <c r="H185" s="58" t="s">
        <v>87</v>
      </c>
      <c r="I185" s="58"/>
      <c r="J185" s="71" t="s">
        <v>2357</v>
      </c>
      <c r="K185" s="58"/>
      <c r="L185" s="58"/>
      <c r="M185" s="58"/>
      <c r="N185" s="58"/>
      <c r="O185" s="58"/>
      <c r="P185" s="58"/>
      <c r="Q185" s="58"/>
      <c r="R185" s="58"/>
      <c r="S185" s="58"/>
      <c r="T185" s="58"/>
      <c r="U185" s="58"/>
      <c r="V185" s="58"/>
      <c r="W185" s="58"/>
      <c r="X185" s="58"/>
      <c r="Y185" s="58"/>
      <c r="Z185" s="58"/>
      <c r="AA185" s="58"/>
      <c r="AB185" s="58"/>
      <c r="AC185" s="93" t="str">
        <f t="shared" si="1"/>
        <v>In Progress</v>
      </c>
      <c r="AD185" s="93"/>
      <c r="AE185" s="93"/>
      <c r="AF185" s="99"/>
      <c r="AG185" s="93"/>
      <c r="AH185" s="93"/>
      <c r="AI185" s="93"/>
      <c r="AJ185" s="93"/>
      <c r="AK185" s="93" t="str">
        <f t="shared" si="4"/>
        <v>#REF!</v>
      </c>
      <c r="AL185" s="93" t="str">
        <f t="shared" si="2"/>
        <v/>
      </c>
      <c r="AM185" s="93" t="str">
        <f t="shared" si="3"/>
        <v>No Deadline</v>
      </c>
      <c r="AN185" s="99"/>
      <c r="AO185" s="93"/>
    </row>
    <row r="186" ht="16.5" customHeight="1">
      <c r="A186" s="34">
        <v>46155.0</v>
      </c>
      <c r="B186" s="74" t="s">
        <v>2362</v>
      </c>
      <c r="C186" s="47" t="s">
        <v>90</v>
      </c>
      <c r="D186" s="58" t="s">
        <v>87</v>
      </c>
      <c r="E186" s="58"/>
      <c r="F186" s="58"/>
      <c r="G186" s="58"/>
      <c r="H186" s="58" t="s">
        <v>87</v>
      </c>
      <c r="I186" s="58"/>
      <c r="J186" s="71" t="s">
        <v>2363</v>
      </c>
      <c r="K186" s="58"/>
      <c r="L186" s="71" t="s">
        <v>2261</v>
      </c>
      <c r="M186" s="71" t="s">
        <v>2364</v>
      </c>
      <c r="N186" s="58"/>
      <c r="O186" s="58"/>
      <c r="P186" s="71" t="s">
        <v>2365</v>
      </c>
      <c r="Q186" s="71" t="s">
        <v>2367</v>
      </c>
      <c r="R186" s="58"/>
      <c r="S186" s="58"/>
      <c r="T186" s="58"/>
      <c r="U186" s="58"/>
      <c r="V186" s="58"/>
      <c r="W186" s="58"/>
      <c r="X186" s="58"/>
      <c r="Y186" s="58"/>
      <c r="Z186" s="58"/>
      <c r="AA186" s="58"/>
      <c r="AB186" s="58"/>
      <c r="AC186" s="93" t="str">
        <f t="shared" si="1"/>
        <v>In Progress</v>
      </c>
      <c r="AD186" s="93"/>
      <c r="AE186" s="93"/>
      <c r="AF186" s="99"/>
      <c r="AG186" s="93"/>
      <c r="AH186" s="93"/>
      <c r="AI186" s="93"/>
      <c r="AJ186" s="93"/>
      <c r="AK186" s="93" t="str">
        <f t="shared" si="4"/>
        <v>#REF!</v>
      </c>
      <c r="AL186" s="93" t="str">
        <f t="shared" si="2"/>
        <v/>
      </c>
      <c r="AM186" s="93" t="str">
        <f t="shared" si="3"/>
        <v>No Deadline</v>
      </c>
      <c r="AN186" s="99"/>
      <c r="AO186" s="93"/>
    </row>
    <row r="187" ht="16.5" customHeight="1">
      <c r="A187" s="34">
        <v>46155.0</v>
      </c>
      <c r="B187" s="74" t="s">
        <v>2371</v>
      </c>
      <c r="C187" s="47" t="s">
        <v>128</v>
      </c>
      <c r="D187" s="58" t="s">
        <v>87</v>
      </c>
      <c r="E187" s="58"/>
      <c r="F187" s="58"/>
      <c r="G187" s="58"/>
      <c r="H187" s="58" t="s">
        <v>87</v>
      </c>
      <c r="I187" s="58"/>
      <c r="J187" s="71" t="s">
        <v>2373</v>
      </c>
      <c r="K187" s="58"/>
      <c r="L187" s="58"/>
      <c r="M187" s="58"/>
      <c r="N187" s="58"/>
      <c r="O187" s="58"/>
      <c r="P187" s="93"/>
      <c r="Q187" s="58"/>
      <c r="R187" s="93"/>
      <c r="S187" s="58"/>
      <c r="T187" s="58"/>
      <c r="U187" s="58"/>
      <c r="V187" s="58"/>
      <c r="W187" s="58"/>
      <c r="X187" s="58"/>
      <c r="Y187" s="58"/>
      <c r="Z187" s="58"/>
      <c r="AA187" s="58"/>
      <c r="AB187" s="58"/>
      <c r="AC187" s="93" t="str">
        <f t="shared" si="1"/>
        <v>In Progress</v>
      </c>
      <c r="AD187" s="93"/>
      <c r="AE187" s="93"/>
      <c r="AF187" s="99"/>
      <c r="AG187" s="93"/>
      <c r="AH187" s="93"/>
      <c r="AI187" s="93"/>
      <c r="AJ187" s="93"/>
      <c r="AK187" s="93" t="str">
        <f t="shared" si="4"/>
        <v>#REF!</v>
      </c>
      <c r="AL187" s="93" t="str">
        <f t="shared" si="2"/>
        <v/>
      </c>
      <c r="AM187" s="93" t="str">
        <f t="shared" si="3"/>
        <v>No Deadline</v>
      </c>
      <c r="AN187" s="99"/>
      <c r="AO187" s="93"/>
    </row>
    <row r="188" ht="16.5" customHeight="1">
      <c r="A188" s="34">
        <v>46156.0</v>
      </c>
      <c r="B188" s="74" t="s">
        <v>2376</v>
      </c>
      <c r="C188" s="47" t="s">
        <v>116</v>
      </c>
      <c r="D188" s="58" t="s">
        <v>87</v>
      </c>
      <c r="E188" s="58"/>
      <c r="F188" s="58" t="s">
        <v>87</v>
      </c>
      <c r="G188" s="58" t="s">
        <v>87</v>
      </c>
      <c r="H188" s="58" t="s">
        <v>87</v>
      </c>
      <c r="I188" s="58"/>
      <c r="J188" s="71" t="s">
        <v>2379</v>
      </c>
      <c r="K188" s="58"/>
      <c r="L188" s="58"/>
      <c r="M188" s="58"/>
      <c r="N188" s="71" t="s">
        <v>2380</v>
      </c>
      <c r="O188" s="71" t="s">
        <v>2381</v>
      </c>
      <c r="P188" s="71" t="s">
        <v>2382</v>
      </c>
      <c r="Q188" s="58"/>
      <c r="R188" s="71" t="s">
        <v>2383</v>
      </c>
      <c r="S188" s="58"/>
      <c r="T188" s="58"/>
      <c r="U188" s="58"/>
      <c r="V188" s="58"/>
      <c r="W188" s="58"/>
      <c r="X188" s="58"/>
      <c r="Y188" s="58"/>
      <c r="Z188" s="58"/>
      <c r="AA188" s="58"/>
      <c r="AB188" s="58"/>
      <c r="AC188" s="93" t="str">
        <f t="shared" si="1"/>
        <v>In Progress</v>
      </c>
      <c r="AD188" s="93"/>
      <c r="AE188" s="93"/>
      <c r="AF188" s="99"/>
      <c r="AG188" s="93"/>
      <c r="AH188" s="93"/>
      <c r="AI188" s="93"/>
      <c r="AJ188" s="93"/>
      <c r="AK188" s="93" t="str">
        <f t="shared" si="4"/>
        <v>#REF!</v>
      </c>
      <c r="AL188" s="93" t="str">
        <f t="shared" si="2"/>
        <v/>
      </c>
      <c r="AM188" s="93" t="str">
        <f t="shared" si="3"/>
        <v>No Deadline</v>
      </c>
      <c r="AN188" s="99"/>
      <c r="AO188" s="93"/>
    </row>
    <row r="189" ht="16.5" customHeight="1">
      <c r="A189" s="34">
        <v>46156.0</v>
      </c>
      <c r="B189" s="74" t="s">
        <v>2387</v>
      </c>
      <c r="C189" s="47" t="s">
        <v>90</v>
      </c>
      <c r="D189" s="58" t="s">
        <v>87</v>
      </c>
      <c r="E189" s="58"/>
      <c r="F189" s="58"/>
      <c r="G189" s="58"/>
      <c r="H189" s="58" t="s">
        <v>87</v>
      </c>
      <c r="I189" s="58"/>
      <c r="J189" s="71" t="s">
        <v>2388</v>
      </c>
      <c r="K189" s="58"/>
      <c r="L189" s="71" t="s">
        <v>2389</v>
      </c>
      <c r="M189" s="58"/>
      <c r="N189" s="58"/>
      <c r="O189" s="58"/>
      <c r="P189" s="71" t="s">
        <v>2390</v>
      </c>
      <c r="Q189" s="71" t="s">
        <v>2391</v>
      </c>
      <c r="R189" s="58"/>
      <c r="S189" s="58"/>
      <c r="T189" s="58"/>
      <c r="U189" s="58"/>
      <c r="V189" s="58"/>
      <c r="W189" s="58"/>
      <c r="X189" s="58"/>
      <c r="Y189" s="58"/>
      <c r="Z189" s="58"/>
      <c r="AA189" s="58"/>
      <c r="AB189" s="58"/>
      <c r="AC189" s="93" t="str">
        <f t="shared" si="1"/>
        <v>In Progress</v>
      </c>
      <c r="AD189" s="93"/>
      <c r="AE189" s="93"/>
      <c r="AF189" s="99"/>
      <c r="AG189" s="93"/>
      <c r="AH189" s="93"/>
      <c r="AI189" s="93"/>
      <c r="AJ189" s="93"/>
      <c r="AK189" s="93" t="str">
        <f t="shared" si="4"/>
        <v>#REF!</v>
      </c>
      <c r="AL189" s="93" t="str">
        <f t="shared" si="2"/>
        <v/>
      </c>
      <c r="AM189" s="93" t="str">
        <f t="shared" si="3"/>
        <v>No Deadline</v>
      </c>
      <c r="AN189" s="99"/>
      <c r="AO189" s="93"/>
    </row>
    <row r="190" ht="16.5" customHeight="1">
      <c r="A190" s="34">
        <v>46157.0</v>
      </c>
      <c r="B190" s="74" t="s">
        <v>2392</v>
      </c>
      <c r="C190" s="47" t="s">
        <v>116</v>
      </c>
      <c r="D190" s="58" t="s">
        <v>87</v>
      </c>
      <c r="E190" s="58"/>
      <c r="F190" s="58" t="s">
        <v>87</v>
      </c>
      <c r="G190" s="58" t="s">
        <v>87</v>
      </c>
      <c r="H190" s="58" t="s">
        <v>87</v>
      </c>
      <c r="I190" s="58"/>
      <c r="J190" s="71" t="s">
        <v>576</v>
      </c>
      <c r="K190" s="58"/>
      <c r="L190" s="58"/>
      <c r="M190" s="58"/>
      <c r="N190" s="58"/>
      <c r="O190" s="58"/>
      <c r="P190" s="58"/>
      <c r="Q190" s="58"/>
      <c r="R190" s="71" t="s">
        <v>2395</v>
      </c>
      <c r="S190" s="58"/>
      <c r="T190" s="58"/>
      <c r="U190" s="58"/>
      <c r="V190" s="58"/>
      <c r="W190" s="58"/>
      <c r="X190" s="58"/>
      <c r="Y190" s="58"/>
      <c r="Z190" s="58"/>
      <c r="AA190" s="58"/>
      <c r="AB190" s="58"/>
      <c r="AC190" s="93" t="str">
        <f t="shared" si="1"/>
        <v>In Progress</v>
      </c>
      <c r="AD190" s="93"/>
      <c r="AE190" s="93"/>
      <c r="AF190" s="99"/>
      <c r="AG190" s="93"/>
      <c r="AH190" s="93"/>
      <c r="AI190" s="93"/>
      <c r="AJ190" s="93"/>
      <c r="AK190" s="93" t="str">
        <f t="shared" si="4"/>
        <v>#REF!</v>
      </c>
      <c r="AL190" s="93" t="str">
        <f t="shared" si="2"/>
        <v/>
      </c>
      <c r="AM190" s="93" t="str">
        <f t="shared" si="3"/>
        <v>No Deadline</v>
      </c>
      <c r="AN190" s="99"/>
      <c r="AO190" s="93"/>
    </row>
    <row r="191" ht="16.5" customHeight="1">
      <c r="A191" s="34">
        <v>46156.0</v>
      </c>
      <c r="B191" s="74" t="s">
        <v>2406</v>
      </c>
      <c r="C191" s="47" t="s">
        <v>128</v>
      </c>
      <c r="D191" s="58" t="s">
        <v>87</v>
      </c>
      <c r="E191" s="58"/>
      <c r="F191" s="58"/>
      <c r="G191" s="58"/>
      <c r="H191" s="58" t="s">
        <v>87</v>
      </c>
      <c r="I191" s="58"/>
      <c r="J191" s="71" t="s">
        <v>2407</v>
      </c>
      <c r="K191" s="58"/>
      <c r="L191" s="58"/>
      <c r="M191" s="58"/>
      <c r="N191" s="58"/>
      <c r="O191" s="58"/>
      <c r="P191" s="58"/>
      <c r="Q191" s="58"/>
      <c r="R191" s="58"/>
      <c r="S191" s="58"/>
      <c r="T191" s="58"/>
      <c r="U191" s="58"/>
      <c r="V191" s="58"/>
      <c r="W191" s="58"/>
      <c r="X191" s="58"/>
      <c r="Y191" s="58"/>
      <c r="Z191" s="58"/>
      <c r="AA191" s="58"/>
      <c r="AB191" s="58"/>
      <c r="AC191" s="93" t="str">
        <f t="shared" si="1"/>
        <v>In Progress</v>
      </c>
      <c r="AD191" s="93"/>
      <c r="AE191" s="93"/>
      <c r="AF191" s="99"/>
      <c r="AG191" s="93"/>
      <c r="AH191" s="93"/>
      <c r="AI191" s="93"/>
      <c r="AJ191" s="93"/>
      <c r="AK191" s="93" t="str">
        <f t="shared" si="4"/>
        <v>#REF!</v>
      </c>
      <c r="AL191" s="93" t="str">
        <f t="shared" si="2"/>
        <v/>
      </c>
      <c r="AM191" s="93" t="str">
        <f t="shared" si="3"/>
        <v>No Deadline</v>
      </c>
      <c r="AN191" s="99"/>
      <c r="AO191" s="93"/>
    </row>
    <row r="192" ht="16.5" customHeight="1">
      <c r="A192" s="256">
        <v>46157.0</v>
      </c>
      <c r="B192" s="74" t="s">
        <v>81</v>
      </c>
      <c r="C192" s="221" t="s">
        <v>90</v>
      </c>
      <c r="D192" s="253" t="s">
        <v>87</v>
      </c>
      <c r="E192" s="58"/>
      <c r="F192" s="58"/>
      <c r="G192" s="58"/>
      <c r="H192" s="253" t="s">
        <v>87</v>
      </c>
      <c r="I192" s="58"/>
      <c r="J192" s="71" t="s">
        <v>2415</v>
      </c>
      <c r="K192" s="58"/>
      <c r="L192" s="58"/>
      <c r="M192" s="58"/>
      <c r="N192" s="58"/>
      <c r="O192" s="58"/>
      <c r="P192" s="71" t="s">
        <v>2418</v>
      </c>
      <c r="Q192" s="71" t="s">
        <v>2419</v>
      </c>
      <c r="R192" s="58"/>
      <c r="S192" s="58"/>
      <c r="T192" s="58"/>
      <c r="U192" s="58"/>
      <c r="V192" s="58"/>
      <c r="W192" s="58"/>
      <c r="X192" s="58"/>
      <c r="Y192" s="58"/>
      <c r="Z192" s="58"/>
      <c r="AA192" s="58"/>
      <c r="AB192" s="58"/>
      <c r="AC192" s="93" t="str">
        <f t="shared" si="1"/>
        <v>In Progress</v>
      </c>
      <c r="AD192" s="93"/>
      <c r="AE192" s="93"/>
      <c r="AF192" s="99"/>
      <c r="AG192" s="93"/>
      <c r="AH192" s="93"/>
      <c r="AI192" s="93"/>
      <c r="AJ192" s="93"/>
      <c r="AK192" s="93" t="str">
        <f t="shared" si="4"/>
        <v>#REF!</v>
      </c>
      <c r="AL192" s="93" t="str">
        <f t="shared" si="2"/>
        <v/>
      </c>
      <c r="AM192" s="93" t="str">
        <f t="shared" si="3"/>
        <v>No Deadline</v>
      </c>
      <c r="AN192" s="99"/>
      <c r="AO192" s="93"/>
    </row>
    <row r="193" ht="16.5" customHeight="1">
      <c r="A193" s="34">
        <v>46158.0</v>
      </c>
      <c r="B193" s="74" t="s">
        <v>2428</v>
      </c>
      <c r="C193" s="47" t="s">
        <v>116</v>
      </c>
      <c r="D193" s="58" t="s">
        <v>87</v>
      </c>
      <c r="E193" s="58"/>
      <c r="F193" s="58" t="s">
        <v>87</v>
      </c>
      <c r="G193" s="58" t="s">
        <v>87</v>
      </c>
      <c r="H193" s="58" t="s">
        <v>87</v>
      </c>
      <c r="I193" s="58"/>
      <c r="J193" s="71" t="s">
        <v>118</v>
      </c>
      <c r="K193" s="58"/>
      <c r="L193" s="71" t="s">
        <v>2434</v>
      </c>
      <c r="M193" s="71" t="s">
        <v>2435</v>
      </c>
      <c r="N193" s="71" t="s">
        <v>2436</v>
      </c>
      <c r="O193" s="71" t="s">
        <v>2438</v>
      </c>
      <c r="P193" s="71" t="s">
        <v>2439</v>
      </c>
      <c r="Q193" s="58"/>
      <c r="R193" s="71" t="s">
        <v>2441</v>
      </c>
      <c r="S193" s="71" t="s">
        <v>2442</v>
      </c>
      <c r="T193" s="58"/>
      <c r="U193" s="58"/>
      <c r="V193" s="58"/>
      <c r="W193" s="58"/>
      <c r="X193" s="58"/>
      <c r="Y193" s="58"/>
      <c r="Z193" s="58"/>
      <c r="AA193" s="58"/>
      <c r="AB193" s="58"/>
      <c r="AC193" s="93" t="str">
        <f t="shared" si="1"/>
        <v>In Progress</v>
      </c>
      <c r="AD193" s="93"/>
      <c r="AE193" s="93"/>
      <c r="AF193" s="99"/>
      <c r="AG193" s="93"/>
      <c r="AH193" s="93"/>
      <c r="AI193" s="93"/>
      <c r="AJ193" s="93"/>
      <c r="AK193" s="93" t="str">
        <f t="shared" si="4"/>
        <v>#REF!</v>
      </c>
      <c r="AL193" s="93" t="str">
        <f t="shared" si="2"/>
        <v/>
      </c>
      <c r="AM193" s="93" t="str">
        <f t="shared" si="3"/>
        <v>No Deadline</v>
      </c>
      <c r="AN193" s="99"/>
      <c r="AO193" s="93"/>
    </row>
    <row r="194" ht="16.5" customHeight="1">
      <c r="A194" s="256">
        <v>46158.0</v>
      </c>
      <c r="B194" s="74" t="s">
        <v>2451</v>
      </c>
      <c r="C194" s="221" t="s">
        <v>90</v>
      </c>
      <c r="D194" s="253" t="s">
        <v>87</v>
      </c>
      <c r="E194" s="58"/>
      <c r="F194" s="58"/>
      <c r="G194" s="58"/>
      <c r="H194" s="253" t="s">
        <v>87</v>
      </c>
      <c r="I194" s="58"/>
      <c r="J194" s="71" t="s">
        <v>349</v>
      </c>
      <c r="K194" s="58"/>
      <c r="L194" s="58"/>
      <c r="M194" s="58"/>
      <c r="N194" s="58"/>
      <c r="O194" s="58"/>
      <c r="P194" s="71" t="s">
        <v>2456</v>
      </c>
      <c r="Q194" s="71" t="s">
        <v>2458</v>
      </c>
      <c r="R194" s="58"/>
      <c r="S194" s="58"/>
      <c r="T194" s="58"/>
      <c r="U194" s="58"/>
      <c r="V194" s="58"/>
      <c r="W194" s="58"/>
      <c r="X194" s="58"/>
      <c r="Y194" s="58"/>
      <c r="Z194" s="58"/>
      <c r="AA194" s="58"/>
      <c r="AB194" s="58"/>
      <c r="AC194" s="93" t="str">
        <f t="shared" si="1"/>
        <v>In Progress</v>
      </c>
      <c r="AD194" s="93"/>
      <c r="AE194" s="93"/>
      <c r="AF194" s="99"/>
      <c r="AG194" s="93"/>
      <c r="AH194" s="93"/>
      <c r="AI194" s="93"/>
      <c r="AJ194" s="93"/>
      <c r="AK194" s="93" t="str">
        <f t="shared" si="4"/>
        <v>#REF!</v>
      </c>
      <c r="AL194" s="93" t="str">
        <f t="shared" si="2"/>
        <v/>
      </c>
      <c r="AM194" s="93" t="str">
        <f t="shared" si="3"/>
        <v>No Deadline</v>
      </c>
      <c r="AN194" s="99"/>
      <c r="AO194" s="93"/>
    </row>
    <row r="195" ht="16.5" customHeight="1">
      <c r="A195" s="34">
        <v>46160.0</v>
      </c>
      <c r="B195" s="74" t="s">
        <v>2469</v>
      </c>
      <c r="C195" s="47" t="s">
        <v>116</v>
      </c>
      <c r="D195" s="58" t="s">
        <v>87</v>
      </c>
      <c r="E195" s="58"/>
      <c r="F195" s="58" t="s">
        <v>87</v>
      </c>
      <c r="G195" s="58" t="s">
        <v>87</v>
      </c>
      <c r="H195" s="58" t="s">
        <v>87</v>
      </c>
      <c r="I195" s="58"/>
      <c r="J195" s="71" t="s">
        <v>143</v>
      </c>
      <c r="K195" s="58"/>
      <c r="L195" s="71" t="s">
        <v>2473</v>
      </c>
      <c r="M195" s="71" t="s">
        <v>2475</v>
      </c>
      <c r="N195" s="71" t="s">
        <v>2476</v>
      </c>
      <c r="O195" s="71" t="s">
        <v>2478</v>
      </c>
      <c r="P195" s="71" t="s">
        <v>2479</v>
      </c>
      <c r="Q195" s="58"/>
      <c r="R195" s="71" t="s">
        <v>2480</v>
      </c>
      <c r="S195" s="71" t="s">
        <v>2482</v>
      </c>
      <c r="T195" s="58"/>
      <c r="U195" s="58"/>
      <c r="V195" s="58"/>
      <c r="W195" s="58"/>
      <c r="X195" s="58"/>
      <c r="Y195" s="58"/>
      <c r="Z195" s="58"/>
      <c r="AA195" s="58"/>
      <c r="AB195" s="58"/>
      <c r="AC195" s="93" t="str">
        <f t="shared" si="1"/>
        <v>In Progress</v>
      </c>
      <c r="AD195" s="93"/>
      <c r="AE195" s="93"/>
      <c r="AF195" s="99"/>
      <c r="AG195" s="93"/>
      <c r="AH195" s="93"/>
      <c r="AI195" s="93"/>
      <c r="AJ195" s="93"/>
      <c r="AK195" s="93" t="str">
        <f t="shared" si="4"/>
        <v>#REF!</v>
      </c>
      <c r="AL195" s="93" t="str">
        <f t="shared" si="2"/>
        <v/>
      </c>
      <c r="AM195" s="93" t="str">
        <f t="shared" si="3"/>
        <v>No Deadline</v>
      </c>
      <c r="AN195" s="99"/>
      <c r="AO195" s="93"/>
    </row>
    <row r="196" ht="16.5" customHeight="1">
      <c r="A196" s="256">
        <v>46160.0</v>
      </c>
      <c r="B196" s="74" t="s">
        <v>147</v>
      </c>
      <c r="C196" s="221" t="s">
        <v>90</v>
      </c>
      <c r="D196" s="253" t="s">
        <v>87</v>
      </c>
      <c r="E196" s="58"/>
      <c r="F196" s="58"/>
      <c r="G196" s="58"/>
      <c r="H196" s="253" t="s">
        <v>87</v>
      </c>
      <c r="I196" s="58"/>
      <c r="J196" s="71" t="s">
        <v>2491</v>
      </c>
      <c r="K196" s="58"/>
      <c r="L196" s="245" t="s">
        <v>2493</v>
      </c>
      <c r="M196" s="58"/>
      <c r="N196" s="58"/>
      <c r="O196" s="58"/>
      <c r="P196" s="71" t="s">
        <v>2495</v>
      </c>
      <c r="Q196" s="71" t="s">
        <v>2496</v>
      </c>
      <c r="R196" s="58"/>
      <c r="S196" s="58"/>
      <c r="T196" s="58"/>
      <c r="U196" s="58"/>
      <c r="V196" s="58"/>
      <c r="W196" s="58"/>
      <c r="X196" s="58"/>
      <c r="Y196" s="58"/>
      <c r="Z196" s="58"/>
      <c r="AA196" s="58"/>
      <c r="AB196" s="58"/>
      <c r="AC196" s="93" t="str">
        <f t="shared" si="1"/>
        <v>In Progress</v>
      </c>
      <c r="AD196" s="93"/>
      <c r="AE196" s="93"/>
      <c r="AF196" s="99"/>
      <c r="AG196" s="93"/>
      <c r="AH196" s="93"/>
      <c r="AI196" s="93"/>
      <c r="AJ196" s="93"/>
      <c r="AK196" s="93" t="str">
        <f t="shared" si="4"/>
        <v>#REF!</v>
      </c>
      <c r="AL196" s="93" t="str">
        <f t="shared" si="2"/>
        <v/>
      </c>
      <c r="AM196" s="93" t="str">
        <f t="shared" si="3"/>
        <v>No Deadline</v>
      </c>
      <c r="AN196" s="99"/>
      <c r="AO196" s="93"/>
    </row>
    <row r="197" ht="16.5" customHeight="1">
      <c r="A197" s="34">
        <v>46161.0</v>
      </c>
      <c r="B197" s="74" t="s">
        <v>2507</v>
      </c>
      <c r="C197" s="47" t="s">
        <v>116</v>
      </c>
      <c r="D197" s="58" t="s">
        <v>87</v>
      </c>
      <c r="E197" s="58"/>
      <c r="F197" s="58" t="s">
        <v>87</v>
      </c>
      <c r="G197" s="58" t="s">
        <v>87</v>
      </c>
      <c r="H197" s="58" t="s">
        <v>87</v>
      </c>
      <c r="I197" s="58"/>
      <c r="J197" s="71" t="s">
        <v>172</v>
      </c>
      <c r="K197" s="58"/>
      <c r="L197" s="71" t="s">
        <v>2510</v>
      </c>
      <c r="M197" s="71" t="s">
        <v>2512</v>
      </c>
      <c r="N197" s="71" t="s">
        <v>2513</v>
      </c>
      <c r="O197" s="71" t="s">
        <v>2514</v>
      </c>
      <c r="P197" s="71" t="s">
        <v>2515</v>
      </c>
      <c r="Q197" s="58"/>
      <c r="R197" s="71" t="s">
        <v>2517</v>
      </c>
      <c r="S197" s="71" t="s">
        <v>2519</v>
      </c>
      <c r="T197" s="58"/>
      <c r="U197" s="58"/>
      <c r="V197" s="58"/>
      <c r="W197" s="58"/>
      <c r="X197" s="58"/>
      <c r="Y197" s="58"/>
      <c r="Z197" s="58"/>
      <c r="AA197" s="58"/>
      <c r="AB197" s="58"/>
      <c r="AC197" s="93" t="str">
        <f t="shared" si="1"/>
        <v>In Progress</v>
      </c>
      <c r="AD197" s="93"/>
      <c r="AE197" s="93"/>
      <c r="AF197" s="99"/>
      <c r="AG197" s="93"/>
      <c r="AH197" s="93"/>
      <c r="AI197" s="93"/>
      <c r="AJ197" s="93"/>
      <c r="AK197" s="93" t="str">
        <f t="shared" si="4"/>
        <v>#REF!</v>
      </c>
      <c r="AL197" s="93" t="str">
        <f t="shared" si="2"/>
        <v/>
      </c>
      <c r="AM197" s="93" t="str">
        <f t="shared" si="3"/>
        <v>No Deadline</v>
      </c>
      <c r="AN197" s="99"/>
      <c r="AO197" s="93"/>
    </row>
    <row r="198" ht="16.5" customHeight="1">
      <c r="A198" s="256">
        <v>46161.0</v>
      </c>
      <c r="B198" s="74" t="s">
        <v>2527</v>
      </c>
      <c r="C198" s="221" t="s">
        <v>90</v>
      </c>
      <c r="D198" s="253" t="s">
        <v>87</v>
      </c>
      <c r="E198" s="58"/>
      <c r="F198" s="58"/>
      <c r="G198" s="58"/>
      <c r="H198" s="253" t="s">
        <v>87</v>
      </c>
      <c r="I198" s="253"/>
      <c r="J198" s="253"/>
      <c r="K198" s="58"/>
      <c r="L198" s="71" t="s">
        <v>2534</v>
      </c>
      <c r="M198" s="58"/>
      <c r="N198" s="58"/>
      <c r="O198" s="58"/>
      <c r="P198" s="71" t="s">
        <v>2536</v>
      </c>
      <c r="Q198" s="71" t="s">
        <v>2537</v>
      </c>
      <c r="R198" s="58"/>
      <c r="S198" s="58"/>
      <c r="T198" s="58"/>
      <c r="U198" s="58"/>
      <c r="V198" s="58"/>
      <c r="W198" s="58"/>
      <c r="X198" s="58"/>
      <c r="Y198" s="58"/>
      <c r="Z198" s="58"/>
      <c r="AA198" s="58"/>
      <c r="AB198" s="58"/>
      <c r="AC198" s="93" t="str">
        <f t="shared" si="1"/>
        <v>In Progress</v>
      </c>
      <c r="AD198" s="93"/>
      <c r="AE198" s="93"/>
      <c r="AF198" s="99"/>
      <c r="AG198" s="93"/>
      <c r="AH198" s="93"/>
      <c r="AI198" s="93"/>
      <c r="AJ198" s="93"/>
      <c r="AK198" s="93" t="str">
        <f t="shared" si="4"/>
        <v>#REF!</v>
      </c>
      <c r="AL198" s="93" t="str">
        <f t="shared" si="2"/>
        <v/>
      </c>
      <c r="AM198" s="93" t="str">
        <f t="shared" si="3"/>
        <v>No Deadline</v>
      </c>
      <c r="AN198" s="99"/>
      <c r="AO198" s="93"/>
    </row>
    <row r="199" ht="16.5" customHeight="1">
      <c r="A199" s="34">
        <v>46162.0</v>
      </c>
      <c r="B199" s="74" t="s">
        <v>190</v>
      </c>
      <c r="C199" s="47" t="s">
        <v>116</v>
      </c>
      <c r="D199" s="58" t="s">
        <v>87</v>
      </c>
      <c r="E199" s="58"/>
      <c r="F199" s="58" t="s">
        <v>87</v>
      </c>
      <c r="G199" s="58" t="s">
        <v>87</v>
      </c>
      <c r="H199" s="58" t="s">
        <v>87</v>
      </c>
      <c r="I199" s="58"/>
      <c r="J199" s="71" t="s">
        <v>196</v>
      </c>
      <c r="K199" s="58"/>
      <c r="L199" s="71" t="s">
        <v>2562</v>
      </c>
      <c r="M199" s="71" t="s">
        <v>2564</v>
      </c>
      <c r="N199" s="71" t="s">
        <v>2565</v>
      </c>
      <c r="O199" s="71" t="s">
        <v>2567</v>
      </c>
      <c r="P199" s="71" t="s">
        <v>2571</v>
      </c>
      <c r="Q199" s="58"/>
      <c r="R199" s="71" t="s">
        <v>2573</v>
      </c>
      <c r="S199" s="71" t="s">
        <v>2574</v>
      </c>
      <c r="T199" s="58"/>
      <c r="U199" s="58"/>
      <c r="V199" s="58"/>
      <c r="W199" s="58"/>
      <c r="X199" s="58"/>
      <c r="Y199" s="58"/>
      <c r="Z199" s="58"/>
      <c r="AA199" s="58"/>
      <c r="AB199" s="58"/>
      <c r="AC199" s="93" t="str">
        <f t="shared" si="1"/>
        <v>In Progress</v>
      </c>
      <c r="AD199" s="93"/>
      <c r="AE199" s="93"/>
      <c r="AF199" s="99"/>
      <c r="AG199" s="93"/>
      <c r="AH199" s="93"/>
      <c r="AI199" s="93"/>
      <c r="AJ199" s="93"/>
      <c r="AK199" s="93" t="str">
        <f t="shared" si="4"/>
        <v>#REF!</v>
      </c>
      <c r="AL199" s="93" t="str">
        <f t="shared" si="2"/>
        <v/>
      </c>
      <c r="AM199" s="93" t="str">
        <f t="shared" si="3"/>
        <v>No Deadline</v>
      </c>
      <c r="AN199" s="99"/>
      <c r="AO199" s="93"/>
    </row>
    <row r="200" ht="16.5" customHeight="1">
      <c r="A200" s="256">
        <v>46162.0</v>
      </c>
      <c r="B200" s="47" t="s">
        <v>217</v>
      </c>
      <c r="C200" s="221" t="s">
        <v>90</v>
      </c>
      <c r="D200" s="253" t="s">
        <v>87</v>
      </c>
      <c r="E200" s="58"/>
      <c r="F200" s="58"/>
      <c r="G200" s="58"/>
      <c r="H200" s="253" t="s">
        <v>87</v>
      </c>
      <c r="I200" s="58"/>
      <c r="J200" s="71" t="s">
        <v>223</v>
      </c>
      <c r="K200" s="58"/>
      <c r="L200" s="71" t="s">
        <v>2595</v>
      </c>
      <c r="M200" s="71" t="s">
        <v>2597</v>
      </c>
      <c r="N200" s="58"/>
      <c r="O200" s="58"/>
      <c r="P200" s="71" t="s">
        <v>2598</v>
      </c>
      <c r="Q200" s="71" t="s">
        <v>2599</v>
      </c>
      <c r="R200" s="58"/>
      <c r="S200" s="58"/>
      <c r="T200" s="58"/>
      <c r="U200" s="58"/>
      <c r="V200" s="58"/>
      <c r="W200" s="58"/>
      <c r="X200" s="58"/>
      <c r="Y200" s="58"/>
      <c r="Z200" s="58"/>
      <c r="AA200" s="58"/>
      <c r="AB200" s="58"/>
      <c r="AC200" s="93" t="str">
        <f t="shared" si="1"/>
        <v>In Progress</v>
      </c>
      <c r="AD200" s="93"/>
      <c r="AE200" s="93"/>
      <c r="AF200" s="99"/>
      <c r="AG200" s="93"/>
      <c r="AH200" s="93"/>
      <c r="AI200" s="93"/>
      <c r="AJ200" s="93"/>
      <c r="AK200" s="93" t="str">
        <f t="shared" si="4"/>
        <v>#REF!</v>
      </c>
      <c r="AL200" s="93" t="str">
        <f t="shared" si="2"/>
        <v/>
      </c>
      <c r="AM200" s="93" t="str">
        <f t="shared" si="3"/>
        <v>No Deadline</v>
      </c>
      <c r="AN200" s="99"/>
      <c r="AO200" s="93"/>
    </row>
    <row r="201" ht="16.5" customHeight="1">
      <c r="A201" s="34">
        <v>46162.0</v>
      </c>
      <c r="B201" s="47" t="s">
        <v>2616</v>
      </c>
      <c r="C201" s="47" t="s">
        <v>128</v>
      </c>
      <c r="D201" s="58" t="s">
        <v>87</v>
      </c>
      <c r="E201" s="58"/>
      <c r="F201" s="58"/>
      <c r="G201" s="58"/>
      <c r="H201" s="58" t="s">
        <v>87</v>
      </c>
      <c r="I201" s="58"/>
      <c r="J201" s="71" t="s">
        <v>212</v>
      </c>
      <c r="K201" s="58"/>
      <c r="L201" s="58"/>
      <c r="M201" s="58"/>
      <c r="N201" s="58"/>
      <c r="O201" s="58"/>
      <c r="P201" s="58"/>
      <c r="Q201" s="71" t="s">
        <v>2623</v>
      </c>
      <c r="R201" s="71" t="s">
        <v>2626</v>
      </c>
      <c r="S201" s="58"/>
      <c r="T201" s="58"/>
      <c r="U201" s="58"/>
      <c r="V201" s="58"/>
      <c r="W201" s="58"/>
      <c r="X201" s="58"/>
      <c r="Y201" s="58"/>
      <c r="Z201" s="58"/>
      <c r="AA201" s="58"/>
      <c r="AB201" s="58"/>
      <c r="AC201" s="93" t="str">
        <f t="shared" si="1"/>
        <v>In Progress</v>
      </c>
      <c r="AD201" s="93"/>
      <c r="AE201" s="93"/>
      <c r="AF201" s="99"/>
      <c r="AG201" s="93"/>
      <c r="AH201" s="93"/>
      <c r="AI201" s="93"/>
      <c r="AJ201" s="93"/>
      <c r="AK201" s="93" t="str">
        <f t="shared" si="4"/>
        <v>#REF!</v>
      </c>
      <c r="AL201" s="93" t="str">
        <f t="shared" si="2"/>
        <v/>
      </c>
      <c r="AM201" s="93" t="str">
        <f t="shared" si="3"/>
        <v>No Deadline</v>
      </c>
      <c r="AN201" s="99"/>
      <c r="AO201" s="93"/>
    </row>
    <row r="202" ht="16.5" customHeight="1">
      <c r="A202" s="34">
        <v>46163.0</v>
      </c>
      <c r="B202" s="47" t="s">
        <v>2638</v>
      </c>
      <c r="C202" s="47" t="s">
        <v>116</v>
      </c>
      <c r="D202" s="58" t="s">
        <v>87</v>
      </c>
      <c r="E202" s="58"/>
      <c r="F202" s="58" t="s">
        <v>87</v>
      </c>
      <c r="G202" s="58" t="s">
        <v>87</v>
      </c>
      <c r="H202" s="58" t="s">
        <v>87</v>
      </c>
      <c r="I202" s="58"/>
      <c r="J202" s="71" t="s">
        <v>247</v>
      </c>
      <c r="K202" s="58"/>
      <c r="L202" s="71" t="s">
        <v>2640</v>
      </c>
      <c r="M202" s="71" t="s">
        <v>2641</v>
      </c>
      <c r="N202" s="58"/>
      <c r="O202" s="58"/>
      <c r="P202" s="71" t="s">
        <v>2642</v>
      </c>
      <c r="Q202" s="58"/>
      <c r="R202" s="71" t="s">
        <v>2644</v>
      </c>
      <c r="S202" s="71" t="s">
        <v>2646</v>
      </c>
      <c r="T202" s="58"/>
      <c r="U202" s="58"/>
      <c r="V202" s="58"/>
      <c r="W202" s="58"/>
      <c r="X202" s="58"/>
      <c r="Y202" s="58"/>
      <c r="Z202" s="58"/>
      <c r="AA202" s="58"/>
      <c r="AB202" s="58"/>
      <c r="AC202" s="93" t="str">
        <f t="shared" si="1"/>
        <v>In Progress</v>
      </c>
      <c r="AD202" s="93"/>
      <c r="AE202" s="93"/>
      <c r="AF202" s="99"/>
      <c r="AG202" s="93"/>
      <c r="AH202" s="93"/>
      <c r="AI202" s="93"/>
      <c r="AJ202" s="93"/>
      <c r="AK202" s="93" t="str">
        <f t="shared" si="4"/>
        <v>#REF!</v>
      </c>
      <c r="AL202" s="93" t="str">
        <f t="shared" si="2"/>
        <v/>
      </c>
      <c r="AM202" s="93" t="str">
        <f t="shared" si="3"/>
        <v>No Deadline</v>
      </c>
      <c r="AN202" s="99"/>
      <c r="AO202" s="93"/>
    </row>
    <row r="203" ht="16.5" customHeight="1">
      <c r="A203" s="256">
        <v>46163.0</v>
      </c>
      <c r="B203" s="47" t="s">
        <v>2654</v>
      </c>
      <c r="C203" s="221" t="s">
        <v>90</v>
      </c>
      <c r="D203" s="253" t="s">
        <v>87</v>
      </c>
      <c r="E203" s="58"/>
      <c r="F203" s="58"/>
      <c r="G203" s="58"/>
      <c r="H203" s="253" t="s">
        <v>87</v>
      </c>
      <c r="I203" s="58"/>
      <c r="J203" s="71" t="s">
        <v>267</v>
      </c>
      <c r="K203" s="58"/>
      <c r="L203" s="58"/>
      <c r="M203" s="71" t="s">
        <v>2597</v>
      </c>
      <c r="N203" s="71" t="s">
        <v>2659</v>
      </c>
      <c r="O203" s="71" t="s">
        <v>2661</v>
      </c>
      <c r="P203" s="71" t="s">
        <v>2662</v>
      </c>
      <c r="Q203" s="71" t="s">
        <v>2663</v>
      </c>
      <c r="R203" s="58"/>
      <c r="S203" s="58"/>
      <c r="T203" s="58"/>
      <c r="U203" s="58"/>
      <c r="V203" s="58"/>
      <c r="W203" s="58"/>
      <c r="X203" s="58"/>
      <c r="Y203" s="58"/>
      <c r="Z203" s="58"/>
      <c r="AA203" s="58"/>
      <c r="AB203" s="58"/>
      <c r="AC203" s="93" t="str">
        <f t="shared" si="1"/>
        <v>In Progress</v>
      </c>
      <c r="AD203" s="93"/>
      <c r="AE203" s="93"/>
      <c r="AF203" s="99"/>
      <c r="AG203" s="93"/>
      <c r="AH203" s="93"/>
      <c r="AI203" s="93"/>
      <c r="AJ203" s="93"/>
      <c r="AK203" s="93" t="str">
        <f t="shared" si="4"/>
        <v>#REF!</v>
      </c>
      <c r="AL203" s="93" t="str">
        <f t="shared" si="2"/>
        <v/>
      </c>
      <c r="AM203" s="93" t="str">
        <f t="shared" si="3"/>
        <v>No Deadline</v>
      </c>
      <c r="AN203" s="99"/>
      <c r="AO203" s="93"/>
    </row>
    <row r="204" ht="16.5" customHeight="1">
      <c r="A204" s="34">
        <v>46163.0</v>
      </c>
      <c r="B204" s="74" t="s">
        <v>2665</v>
      </c>
      <c r="C204" s="47" t="s">
        <v>128</v>
      </c>
      <c r="D204" s="58" t="s">
        <v>87</v>
      </c>
      <c r="E204" s="58"/>
      <c r="F204" s="58"/>
      <c r="G204" s="58"/>
      <c r="H204" s="58" t="s">
        <v>87</v>
      </c>
      <c r="I204" s="58"/>
      <c r="J204" s="71" t="s">
        <v>258</v>
      </c>
      <c r="K204" s="58"/>
      <c r="L204" s="71" t="s">
        <v>2667</v>
      </c>
      <c r="M204" s="58"/>
      <c r="N204" s="58"/>
      <c r="O204" s="58"/>
      <c r="P204" s="58"/>
      <c r="Q204" s="71" t="s">
        <v>2668</v>
      </c>
      <c r="R204" s="71" t="s">
        <v>2669</v>
      </c>
      <c r="S204" s="58"/>
      <c r="T204" s="58"/>
      <c r="U204" s="58"/>
      <c r="V204" s="58"/>
      <c r="W204" s="58"/>
      <c r="X204" s="58"/>
      <c r="Y204" s="58"/>
      <c r="Z204" s="58"/>
      <c r="AA204" s="58"/>
      <c r="AB204" s="58"/>
      <c r="AC204" s="93" t="str">
        <f t="shared" si="1"/>
        <v>In Progress</v>
      </c>
      <c r="AD204" s="93"/>
      <c r="AE204" s="93"/>
      <c r="AF204" s="99"/>
      <c r="AG204" s="93"/>
      <c r="AH204" s="93"/>
      <c r="AI204" s="93"/>
      <c r="AJ204" s="93"/>
      <c r="AK204" s="93" t="str">
        <f t="shared" si="4"/>
        <v>#REF!</v>
      </c>
      <c r="AL204" s="93" t="str">
        <f t="shared" si="2"/>
        <v/>
      </c>
      <c r="AM204" s="93" t="str">
        <f t="shared" si="3"/>
        <v>No Deadline</v>
      </c>
      <c r="AN204" s="99"/>
      <c r="AO204" s="93"/>
    </row>
    <row r="205" ht="16.5" customHeight="1">
      <c r="A205" s="34">
        <v>46164.0</v>
      </c>
      <c r="B205" s="74" t="s">
        <v>2673</v>
      </c>
      <c r="C205" s="221" t="s">
        <v>116</v>
      </c>
      <c r="D205" s="58" t="s">
        <v>87</v>
      </c>
      <c r="E205" s="58"/>
      <c r="F205" s="58" t="s">
        <v>87</v>
      </c>
      <c r="G205" s="58" t="s">
        <v>87</v>
      </c>
      <c r="H205" s="58" t="s">
        <v>87</v>
      </c>
      <c r="I205" s="58"/>
      <c r="J205" s="71" t="s">
        <v>277</v>
      </c>
      <c r="K205" s="58"/>
      <c r="L205" s="71" t="s">
        <v>2674</v>
      </c>
      <c r="M205" s="58"/>
      <c r="N205" s="71" t="s">
        <v>2675</v>
      </c>
      <c r="O205" s="71" t="s">
        <v>2677</v>
      </c>
      <c r="P205" s="58"/>
      <c r="Q205" s="58"/>
      <c r="R205" s="58"/>
      <c r="S205" s="58"/>
      <c r="T205" s="58"/>
      <c r="U205" s="58"/>
      <c r="V205" s="58"/>
      <c r="W205" s="58"/>
      <c r="X205" s="58"/>
      <c r="Y205" s="58"/>
      <c r="Z205" s="58"/>
      <c r="AA205" s="58"/>
      <c r="AB205" s="58"/>
      <c r="AC205" s="93" t="str">
        <f t="shared" si="1"/>
        <v>In Progress</v>
      </c>
      <c r="AD205" s="93"/>
      <c r="AE205" s="93"/>
      <c r="AF205" s="99"/>
      <c r="AG205" s="93"/>
      <c r="AH205" s="93"/>
      <c r="AI205" s="93"/>
      <c r="AJ205" s="93"/>
      <c r="AK205" s="93" t="str">
        <f t="shared" si="4"/>
        <v>#REF!</v>
      </c>
      <c r="AL205" s="93" t="str">
        <f t="shared" si="2"/>
        <v/>
      </c>
      <c r="AM205" s="93" t="str">
        <f t="shared" si="3"/>
        <v>No Deadline</v>
      </c>
      <c r="AN205" s="99"/>
      <c r="AO205" s="93"/>
    </row>
    <row r="206" ht="16.5" customHeight="1">
      <c r="A206" s="256">
        <v>46164.0</v>
      </c>
      <c r="B206" s="74" t="s">
        <v>2673</v>
      </c>
      <c r="C206" s="221" t="s">
        <v>90</v>
      </c>
      <c r="D206" s="253" t="s">
        <v>87</v>
      </c>
      <c r="E206" s="58"/>
      <c r="F206" s="58"/>
      <c r="G206" s="58"/>
      <c r="H206" s="253" t="s">
        <v>87</v>
      </c>
      <c r="I206" s="58"/>
      <c r="J206" s="71" t="s">
        <v>285</v>
      </c>
      <c r="K206" s="58"/>
      <c r="L206" s="71" t="s">
        <v>2678</v>
      </c>
      <c r="M206" s="71" t="s">
        <v>2679</v>
      </c>
      <c r="N206" s="58"/>
      <c r="O206" s="58"/>
      <c r="P206" s="71" t="s">
        <v>2680</v>
      </c>
      <c r="Q206" s="71" t="s">
        <v>2681</v>
      </c>
      <c r="R206" s="58"/>
      <c r="S206" s="58"/>
      <c r="T206" s="58"/>
      <c r="U206" s="58"/>
      <c r="V206" s="58"/>
      <c r="W206" s="58"/>
      <c r="X206" s="58"/>
      <c r="Y206" s="58"/>
      <c r="Z206" s="58"/>
      <c r="AA206" s="58"/>
      <c r="AB206" s="58"/>
      <c r="AC206" s="93" t="str">
        <f t="shared" si="1"/>
        <v>In Progress</v>
      </c>
      <c r="AD206" s="93"/>
      <c r="AE206" s="93"/>
      <c r="AF206" s="99"/>
      <c r="AG206" s="93"/>
      <c r="AH206" s="93"/>
      <c r="AI206" s="93"/>
      <c r="AJ206" s="93"/>
      <c r="AK206" s="93" t="str">
        <f t="shared" si="4"/>
        <v>#REF!</v>
      </c>
      <c r="AL206" s="93" t="str">
        <f t="shared" si="2"/>
        <v/>
      </c>
      <c r="AM206" s="93" t="str">
        <f t="shared" si="3"/>
        <v>No Deadline</v>
      </c>
      <c r="AN206" s="99"/>
      <c r="AO206" s="93"/>
    </row>
    <row r="207" ht="16.5" customHeight="1">
      <c r="A207" s="34">
        <v>46164.0</v>
      </c>
      <c r="B207" s="47" t="s">
        <v>282</v>
      </c>
      <c r="C207" s="47" t="s">
        <v>128</v>
      </c>
      <c r="D207" s="58" t="s">
        <v>87</v>
      </c>
      <c r="E207" s="58"/>
      <c r="F207" s="58"/>
      <c r="G207" s="58"/>
      <c r="H207" s="58" t="s">
        <v>87</v>
      </c>
      <c r="I207" s="58"/>
      <c r="J207" s="71" t="s">
        <v>2684</v>
      </c>
      <c r="K207" s="58"/>
      <c r="L207" s="71" t="s">
        <v>2686</v>
      </c>
      <c r="M207" s="71" t="s">
        <v>2688</v>
      </c>
      <c r="N207" s="58"/>
      <c r="O207" s="58"/>
      <c r="P207" s="124" t="s">
        <v>2689</v>
      </c>
      <c r="Q207" s="71" t="s">
        <v>2690</v>
      </c>
      <c r="R207" s="71" t="s">
        <v>2691</v>
      </c>
      <c r="S207" s="58"/>
      <c r="T207" s="58"/>
      <c r="U207" s="58"/>
      <c r="V207" s="58"/>
      <c r="W207" s="58"/>
      <c r="X207" s="58"/>
      <c r="Y207" s="58"/>
      <c r="Z207" s="58"/>
      <c r="AA207" s="58"/>
      <c r="AB207" s="58"/>
      <c r="AC207" s="93" t="str">
        <f t="shared" si="1"/>
        <v>In Progress</v>
      </c>
      <c r="AD207" s="93"/>
      <c r="AE207" s="93"/>
      <c r="AF207" s="99"/>
      <c r="AG207" s="93"/>
      <c r="AH207" s="93"/>
      <c r="AI207" s="93"/>
      <c r="AJ207" s="93"/>
      <c r="AK207" s="93" t="str">
        <f t="shared" si="4"/>
        <v>#REF!</v>
      </c>
      <c r="AL207" s="93" t="str">
        <f t="shared" si="2"/>
        <v/>
      </c>
      <c r="AM207" s="93" t="str">
        <f t="shared" si="3"/>
        <v>No Deadline</v>
      </c>
      <c r="AN207" s="99"/>
      <c r="AO207" s="93"/>
    </row>
    <row r="208" ht="16.5" customHeight="1">
      <c r="A208" s="34">
        <v>46165.0</v>
      </c>
      <c r="B208" s="74" t="s">
        <v>2694</v>
      </c>
      <c r="C208" s="47" t="s">
        <v>116</v>
      </c>
      <c r="D208" s="58" t="s">
        <v>87</v>
      </c>
      <c r="E208" s="58"/>
      <c r="F208" s="58" t="s">
        <v>87</v>
      </c>
      <c r="G208" s="58" t="s">
        <v>87</v>
      </c>
      <c r="H208" s="58" t="s">
        <v>87</v>
      </c>
      <c r="I208" s="58"/>
      <c r="J208" s="71" t="s">
        <v>2695</v>
      </c>
      <c r="K208" s="58"/>
      <c r="L208" s="71" t="s">
        <v>2696</v>
      </c>
      <c r="M208" s="71" t="s">
        <v>2697</v>
      </c>
      <c r="N208" s="71" t="s">
        <v>2699</v>
      </c>
      <c r="O208" s="71" t="s">
        <v>2700</v>
      </c>
      <c r="P208" s="71" t="s">
        <v>2702</v>
      </c>
      <c r="Q208" s="58"/>
      <c r="R208" s="71" t="s">
        <v>2703</v>
      </c>
      <c r="S208" s="71" t="s">
        <v>2704</v>
      </c>
      <c r="T208" s="58"/>
      <c r="U208" s="58"/>
      <c r="V208" s="58"/>
      <c r="W208" s="58"/>
      <c r="X208" s="58"/>
      <c r="Y208" s="58"/>
      <c r="Z208" s="58"/>
      <c r="AA208" s="58"/>
      <c r="AB208" s="58"/>
      <c r="AC208" s="93" t="str">
        <f t="shared" si="1"/>
        <v>In Progress</v>
      </c>
      <c r="AD208" s="93"/>
      <c r="AE208" s="93"/>
      <c r="AF208" s="99"/>
      <c r="AG208" s="93"/>
      <c r="AH208" s="93"/>
      <c r="AI208" s="93"/>
      <c r="AJ208" s="93"/>
      <c r="AK208" s="93" t="str">
        <f t="shared" si="4"/>
        <v>#REF!</v>
      </c>
      <c r="AL208" s="93" t="str">
        <f t="shared" si="2"/>
        <v/>
      </c>
      <c r="AM208" s="93" t="str">
        <f t="shared" si="3"/>
        <v>No Deadline</v>
      </c>
      <c r="AN208" s="99"/>
      <c r="AO208" s="93"/>
    </row>
    <row r="209" ht="16.5" customHeight="1">
      <c r="A209" s="34">
        <v>46168.0</v>
      </c>
      <c r="B209" s="47" t="s">
        <v>2707</v>
      </c>
      <c r="C209" s="47" t="s">
        <v>128</v>
      </c>
      <c r="D209" s="58" t="s">
        <v>87</v>
      </c>
      <c r="E209" s="58"/>
      <c r="F209" s="58"/>
      <c r="G209" s="58"/>
      <c r="H209" s="58" t="s">
        <v>87</v>
      </c>
      <c r="I209" s="58"/>
      <c r="J209" s="71" t="s">
        <v>2710</v>
      </c>
      <c r="K209" s="58"/>
      <c r="L209" s="71" t="s">
        <v>2711</v>
      </c>
      <c r="M209" s="71" t="s">
        <v>2712</v>
      </c>
      <c r="N209" s="58"/>
      <c r="O209" s="58"/>
      <c r="P209" s="71" t="s">
        <v>2713</v>
      </c>
      <c r="Q209" s="71" t="s">
        <v>2714</v>
      </c>
      <c r="R209" s="58"/>
      <c r="S209" s="58"/>
      <c r="T209" s="58"/>
      <c r="U209" s="58"/>
      <c r="V209" s="58"/>
      <c r="W209" s="58"/>
      <c r="X209" s="58"/>
      <c r="Y209" s="58"/>
      <c r="Z209" s="58"/>
      <c r="AA209" s="58"/>
      <c r="AB209" s="58"/>
      <c r="AC209" s="93" t="str">
        <f t="shared" si="1"/>
        <v>In Progress</v>
      </c>
      <c r="AD209" s="93"/>
      <c r="AE209" s="93"/>
      <c r="AF209" s="99"/>
      <c r="AG209" s="93"/>
      <c r="AH209" s="93"/>
      <c r="AI209" s="93"/>
      <c r="AJ209" s="93"/>
      <c r="AK209" s="93" t="str">
        <f t="shared" si="4"/>
        <v>#REF!</v>
      </c>
      <c r="AL209" s="93" t="str">
        <f t="shared" si="2"/>
        <v/>
      </c>
      <c r="AM209" s="93" t="str">
        <f t="shared" si="3"/>
        <v>No Deadline</v>
      </c>
      <c r="AN209" s="99"/>
      <c r="AO209" s="93"/>
    </row>
    <row r="210" ht="16.5" customHeight="1">
      <c r="A210" s="256">
        <v>46172.0</v>
      </c>
      <c r="B210" s="47" t="s">
        <v>2719</v>
      </c>
      <c r="C210" s="221" t="s">
        <v>90</v>
      </c>
      <c r="D210" s="253" t="s">
        <v>87</v>
      </c>
      <c r="E210" s="58"/>
      <c r="F210" s="58"/>
      <c r="G210" s="58"/>
      <c r="H210" s="253" t="s">
        <v>87</v>
      </c>
      <c r="I210" s="58"/>
      <c r="J210" s="71" t="s">
        <v>371</v>
      </c>
      <c r="K210" s="58"/>
      <c r="L210" s="71" t="s">
        <v>2721</v>
      </c>
      <c r="M210" s="71" t="s">
        <v>2722</v>
      </c>
      <c r="N210" s="58"/>
      <c r="O210" s="58"/>
      <c r="P210" s="71" t="s">
        <v>2724</v>
      </c>
      <c r="Q210" s="71" t="s">
        <v>2725</v>
      </c>
      <c r="R210" s="58"/>
      <c r="S210" s="58"/>
      <c r="T210" s="58"/>
      <c r="U210" s="58"/>
      <c r="V210" s="58"/>
      <c r="W210" s="58"/>
      <c r="X210" s="58"/>
      <c r="Y210" s="58"/>
      <c r="Z210" s="58"/>
      <c r="AA210" s="58"/>
      <c r="AB210" s="58"/>
      <c r="AC210" s="93" t="str">
        <f t="shared" si="1"/>
        <v>In Progress</v>
      </c>
      <c r="AD210" s="93"/>
      <c r="AE210" s="93"/>
      <c r="AF210" s="99"/>
      <c r="AG210" s="93"/>
      <c r="AH210" s="93"/>
      <c r="AI210" s="93"/>
      <c r="AJ210" s="93"/>
      <c r="AK210" s="93" t="str">
        <f t="shared" si="4"/>
        <v>#REF!</v>
      </c>
      <c r="AL210" s="93" t="str">
        <f t="shared" si="2"/>
        <v/>
      </c>
      <c r="AM210" s="93" t="str">
        <f t="shared" si="3"/>
        <v>No Deadline</v>
      </c>
      <c r="AN210" s="99"/>
      <c r="AO210" s="93"/>
    </row>
    <row r="211" ht="16.5" customHeight="1">
      <c r="A211" s="34">
        <v>46172.0</v>
      </c>
      <c r="B211" s="47" t="s">
        <v>2728</v>
      </c>
      <c r="C211" s="47" t="s">
        <v>128</v>
      </c>
      <c r="D211" s="58" t="s">
        <v>87</v>
      </c>
      <c r="E211" s="58"/>
      <c r="F211" s="58"/>
      <c r="G211" s="58"/>
      <c r="H211" s="58" t="s">
        <v>87</v>
      </c>
      <c r="I211" s="58"/>
      <c r="J211" s="71" t="s">
        <v>343</v>
      </c>
      <c r="K211" s="58"/>
      <c r="L211" s="58"/>
      <c r="M211" s="58"/>
      <c r="N211" s="58"/>
      <c r="O211" s="58"/>
      <c r="P211" s="58"/>
      <c r="Q211" s="71" t="s">
        <v>2730</v>
      </c>
      <c r="R211" s="71" t="s">
        <v>2731</v>
      </c>
      <c r="S211" s="58"/>
      <c r="T211" s="58"/>
      <c r="U211" s="58"/>
      <c r="V211" s="58"/>
      <c r="W211" s="58"/>
      <c r="X211" s="58"/>
      <c r="Y211" s="58"/>
      <c r="Z211" s="58"/>
      <c r="AA211" s="58"/>
      <c r="AB211" s="58"/>
      <c r="AC211" s="93" t="str">
        <f t="shared" si="1"/>
        <v>In Progress</v>
      </c>
      <c r="AD211" s="93"/>
      <c r="AE211" s="93"/>
      <c r="AF211" s="99"/>
      <c r="AG211" s="93"/>
      <c r="AH211" s="93"/>
      <c r="AI211" s="93"/>
      <c r="AJ211" s="93"/>
      <c r="AK211" s="93" t="str">
        <f t="shared" si="4"/>
        <v>#REF!</v>
      </c>
      <c r="AL211" s="93" t="str">
        <f t="shared" si="2"/>
        <v/>
      </c>
      <c r="AM211" s="93" t="str">
        <f t="shared" si="3"/>
        <v>No Deadline</v>
      </c>
      <c r="AN211" s="99"/>
      <c r="AO211" s="93"/>
    </row>
    <row r="212" ht="16.5" customHeight="1">
      <c r="A212" s="34">
        <v>46174.0</v>
      </c>
      <c r="B212" s="47" t="s">
        <v>2735</v>
      </c>
      <c r="C212" s="47" t="s">
        <v>128</v>
      </c>
      <c r="D212" s="58" t="s">
        <v>87</v>
      </c>
      <c r="E212" s="58"/>
      <c r="F212" s="58"/>
      <c r="G212" s="58"/>
      <c r="H212" s="58" t="s">
        <v>87</v>
      </c>
      <c r="I212" s="58"/>
      <c r="J212" s="71" t="s">
        <v>2737</v>
      </c>
      <c r="K212" s="58"/>
      <c r="L212" s="71" t="s">
        <v>2738</v>
      </c>
      <c r="M212" s="58"/>
      <c r="N212" s="58"/>
      <c r="O212" s="58"/>
      <c r="P212" s="58"/>
      <c r="Q212" s="71" t="s">
        <v>2739</v>
      </c>
      <c r="R212" s="71" t="s">
        <v>2741</v>
      </c>
      <c r="S212" s="58"/>
      <c r="T212" s="58"/>
      <c r="U212" s="58"/>
      <c r="V212" s="58"/>
      <c r="W212" s="58"/>
      <c r="X212" s="58"/>
      <c r="Y212" s="58"/>
      <c r="Z212" s="58"/>
      <c r="AA212" s="58"/>
      <c r="AB212" s="58"/>
      <c r="AC212" s="93" t="str">
        <f t="shared" si="1"/>
        <v>In Progress</v>
      </c>
      <c r="AD212" s="93"/>
      <c r="AE212" s="93"/>
      <c r="AF212" s="99"/>
      <c r="AG212" s="93"/>
      <c r="AH212" s="93"/>
      <c r="AI212" s="93"/>
      <c r="AJ212" s="93"/>
      <c r="AK212" s="93" t="str">
        <f t="shared" si="4"/>
        <v>#REF!</v>
      </c>
      <c r="AL212" s="93" t="str">
        <f t="shared" si="2"/>
        <v/>
      </c>
      <c r="AM212" s="93" t="str">
        <f t="shared" si="3"/>
        <v>No Deadline</v>
      </c>
      <c r="AN212" s="99"/>
      <c r="AO212" s="93"/>
    </row>
    <row r="213" ht="16.5" customHeight="1">
      <c r="A213" s="34">
        <v>46175.0</v>
      </c>
      <c r="B213" s="47" t="s">
        <v>2744</v>
      </c>
      <c r="C213" s="47" t="s">
        <v>128</v>
      </c>
      <c r="D213" s="58" t="s">
        <v>87</v>
      </c>
      <c r="E213" s="58"/>
      <c r="F213" s="58"/>
      <c r="G213" s="58"/>
      <c r="H213" s="58" t="s">
        <v>87</v>
      </c>
      <c r="I213" s="58"/>
      <c r="J213" s="71" t="s">
        <v>391</v>
      </c>
      <c r="K213" s="58"/>
      <c r="L213" s="71" t="s">
        <v>2746</v>
      </c>
      <c r="M213" s="71" t="s">
        <v>2747</v>
      </c>
      <c r="N213" s="58"/>
      <c r="O213" s="58"/>
      <c r="P213" s="58"/>
      <c r="Q213" s="58"/>
      <c r="R213" s="71" t="s">
        <v>2748</v>
      </c>
      <c r="S213" s="58"/>
      <c r="T213" s="58"/>
      <c r="U213" s="58"/>
      <c r="V213" s="58"/>
      <c r="W213" s="58"/>
      <c r="X213" s="58"/>
      <c r="Y213" s="58"/>
      <c r="Z213" s="58"/>
      <c r="AA213" s="58"/>
      <c r="AB213" s="58"/>
      <c r="AC213" s="93" t="str">
        <f t="shared" si="1"/>
        <v>In Progress</v>
      </c>
      <c r="AD213" s="93"/>
      <c r="AE213" s="93"/>
      <c r="AF213" s="99"/>
      <c r="AG213" s="93"/>
      <c r="AH213" s="93"/>
      <c r="AI213" s="93"/>
      <c r="AJ213" s="93"/>
      <c r="AK213" s="93" t="str">
        <f t="shared" si="4"/>
        <v>#REF!</v>
      </c>
      <c r="AL213" s="93" t="str">
        <f t="shared" si="2"/>
        <v/>
      </c>
      <c r="AM213" s="93" t="str">
        <f t="shared" si="3"/>
        <v>No Deadline</v>
      </c>
      <c r="AN213" s="99"/>
      <c r="AO213" s="93"/>
    </row>
    <row r="214" ht="16.5" customHeight="1">
      <c r="A214" s="34">
        <v>46177.0</v>
      </c>
      <c r="B214" s="74" t="s">
        <v>2751</v>
      </c>
      <c r="C214" s="47" t="s">
        <v>116</v>
      </c>
      <c r="D214" s="58" t="s">
        <v>87</v>
      </c>
      <c r="E214" s="58"/>
      <c r="F214" s="58" t="s">
        <v>87</v>
      </c>
      <c r="G214" s="58" t="s">
        <v>87</v>
      </c>
      <c r="H214" s="58" t="s">
        <v>87</v>
      </c>
      <c r="I214" s="58"/>
      <c r="J214" s="71" t="s">
        <v>2754</v>
      </c>
      <c r="K214" s="58"/>
      <c r="L214" s="58"/>
      <c r="M214" s="58"/>
      <c r="N214" s="58"/>
      <c r="O214" s="71" t="s">
        <v>2755</v>
      </c>
      <c r="P214" s="58"/>
      <c r="Q214" s="58"/>
      <c r="R214" s="71" t="s">
        <v>2756</v>
      </c>
      <c r="S214" s="58"/>
      <c r="T214" s="58"/>
      <c r="U214" s="58"/>
      <c r="V214" s="58"/>
      <c r="W214" s="58"/>
      <c r="X214" s="58"/>
      <c r="Y214" s="58"/>
      <c r="Z214" s="58"/>
      <c r="AA214" s="58"/>
      <c r="AB214" s="58"/>
      <c r="AC214" s="93" t="str">
        <f t="shared" si="1"/>
        <v>In Progress</v>
      </c>
      <c r="AD214" s="93"/>
      <c r="AE214" s="93"/>
      <c r="AF214" s="99"/>
      <c r="AG214" s="93"/>
      <c r="AH214" s="93"/>
      <c r="AI214" s="93"/>
      <c r="AJ214" s="93"/>
      <c r="AK214" s="93" t="str">
        <f t="shared" si="4"/>
        <v>#REF!</v>
      </c>
      <c r="AL214" s="93" t="str">
        <f t="shared" si="2"/>
        <v/>
      </c>
      <c r="AM214" s="93" t="str">
        <f t="shared" si="3"/>
        <v>No Deadline</v>
      </c>
      <c r="AN214" s="99"/>
      <c r="AO214" s="93"/>
    </row>
    <row r="215" ht="16.5" customHeight="1">
      <c r="A215" s="34">
        <v>46178.0</v>
      </c>
      <c r="B215" s="74" t="s">
        <v>2761</v>
      </c>
      <c r="C215" s="47" t="s">
        <v>116</v>
      </c>
      <c r="D215" s="58" t="s">
        <v>87</v>
      </c>
      <c r="E215" s="58"/>
      <c r="F215" s="58" t="s">
        <v>87</v>
      </c>
      <c r="G215" s="58" t="s">
        <v>87</v>
      </c>
      <c r="H215" s="58" t="s">
        <v>87</v>
      </c>
      <c r="I215" s="58"/>
      <c r="J215" s="71" t="s">
        <v>399</v>
      </c>
      <c r="K215" s="58"/>
      <c r="L215" s="71" t="s">
        <v>2762</v>
      </c>
      <c r="M215" s="71" t="s">
        <v>2764</v>
      </c>
      <c r="N215" s="58"/>
      <c r="O215" s="58"/>
      <c r="P215" s="71" t="s">
        <v>2766</v>
      </c>
      <c r="Q215" s="71" t="s">
        <v>2767</v>
      </c>
      <c r="R215" s="71" t="s">
        <v>2768</v>
      </c>
      <c r="S215" s="71" t="s">
        <v>2769</v>
      </c>
      <c r="T215" s="58"/>
      <c r="U215" s="58"/>
      <c r="V215" s="58"/>
      <c r="W215" s="58"/>
      <c r="X215" s="58"/>
      <c r="Y215" s="58"/>
      <c r="Z215" s="58"/>
      <c r="AA215" s="58"/>
      <c r="AB215" s="58"/>
      <c r="AC215" s="93" t="str">
        <f t="shared" si="1"/>
        <v>In Progress</v>
      </c>
      <c r="AD215" s="93"/>
      <c r="AE215" s="93"/>
      <c r="AF215" s="99"/>
      <c r="AG215" s="93"/>
      <c r="AH215" s="93"/>
      <c r="AI215" s="93"/>
      <c r="AJ215" s="93"/>
      <c r="AK215" s="93" t="str">
        <f t="shared" si="4"/>
        <v>#REF!</v>
      </c>
      <c r="AL215" s="93" t="str">
        <f t="shared" si="2"/>
        <v/>
      </c>
      <c r="AM215" s="93" t="str">
        <f t="shared" si="3"/>
        <v>No Deadline</v>
      </c>
      <c r="AN215" s="99"/>
      <c r="AO215" s="93"/>
    </row>
    <row r="216" ht="16.5" customHeight="1">
      <c r="A216" s="34">
        <v>46178.0</v>
      </c>
      <c r="B216" s="47" t="s">
        <v>2772</v>
      </c>
      <c r="C216" s="47" t="s">
        <v>128</v>
      </c>
      <c r="D216" s="58" t="s">
        <v>87</v>
      </c>
      <c r="E216" s="58"/>
      <c r="F216" s="58"/>
      <c r="G216" s="58"/>
      <c r="H216" s="58" t="s">
        <v>87</v>
      </c>
      <c r="I216" s="58"/>
      <c r="J216" s="71" t="s">
        <v>2775</v>
      </c>
      <c r="K216" s="58"/>
      <c r="L216" s="58"/>
      <c r="M216" s="71" t="s">
        <v>2776</v>
      </c>
      <c r="N216" s="58"/>
      <c r="O216" s="58"/>
      <c r="P216" s="71" t="s">
        <v>2777</v>
      </c>
      <c r="Q216" s="71" t="s">
        <v>2778</v>
      </c>
      <c r="R216" s="71" t="s">
        <v>2779</v>
      </c>
      <c r="S216" s="58"/>
      <c r="T216" s="58"/>
      <c r="U216" s="58"/>
      <c r="V216" s="58"/>
      <c r="W216" s="58"/>
      <c r="X216" s="58"/>
      <c r="Y216" s="58"/>
      <c r="Z216" s="58"/>
      <c r="AA216" s="58"/>
      <c r="AB216" s="58"/>
      <c r="AC216" s="93" t="str">
        <f t="shared" si="1"/>
        <v>In Progress</v>
      </c>
      <c r="AD216" s="93"/>
      <c r="AE216" s="93"/>
      <c r="AF216" s="99"/>
      <c r="AG216" s="93"/>
      <c r="AH216" s="93"/>
      <c r="AI216" s="93"/>
      <c r="AJ216" s="93"/>
      <c r="AK216" s="93" t="str">
        <f t="shared" si="4"/>
        <v>#REF!</v>
      </c>
      <c r="AL216" s="93" t="str">
        <f t="shared" si="2"/>
        <v/>
      </c>
      <c r="AM216" s="93" t="str">
        <f t="shared" si="3"/>
        <v>No Deadline</v>
      </c>
      <c r="AN216" s="99"/>
      <c r="AO216" s="93"/>
    </row>
    <row r="217" ht="16.5" customHeight="1">
      <c r="A217" s="34">
        <v>46178.0</v>
      </c>
      <c r="B217" s="47" t="s">
        <v>2782</v>
      </c>
      <c r="C217" s="47" t="s">
        <v>90</v>
      </c>
      <c r="D217" s="58" t="s">
        <v>87</v>
      </c>
      <c r="E217" s="58"/>
      <c r="F217" s="58"/>
      <c r="G217" s="58"/>
      <c r="H217" s="58" t="s">
        <v>87</v>
      </c>
      <c r="I217" s="58"/>
      <c r="J217" s="71" t="s">
        <v>379</v>
      </c>
      <c r="K217" s="58"/>
      <c r="L217" s="58"/>
      <c r="M217" s="58"/>
      <c r="N217" s="58"/>
      <c r="O217" s="58"/>
      <c r="P217" s="71" t="s">
        <v>2785</v>
      </c>
      <c r="Q217" s="71" t="s">
        <v>2786</v>
      </c>
      <c r="R217" s="71" t="s">
        <v>2787</v>
      </c>
      <c r="S217" s="58"/>
      <c r="T217" s="58"/>
      <c r="U217" s="58"/>
      <c r="V217" s="58"/>
      <c r="W217" s="58"/>
      <c r="X217" s="58"/>
      <c r="Y217" s="58"/>
      <c r="Z217" s="58"/>
      <c r="AA217" s="58"/>
      <c r="AB217" s="58"/>
      <c r="AC217" s="93" t="str">
        <f t="shared" si="1"/>
        <v>In Progress</v>
      </c>
      <c r="AD217" s="93"/>
      <c r="AE217" s="93"/>
      <c r="AF217" s="99"/>
      <c r="AG217" s="93"/>
      <c r="AH217" s="93"/>
      <c r="AI217" s="93"/>
      <c r="AJ217" s="93"/>
      <c r="AK217" s="93" t="str">
        <f t="shared" si="4"/>
        <v>#REF!</v>
      </c>
      <c r="AL217" s="93" t="str">
        <f t="shared" si="2"/>
        <v/>
      </c>
      <c r="AM217" s="93" t="str">
        <f t="shared" si="3"/>
        <v>No Deadline</v>
      </c>
      <c r="AN217" s="99"/>
      <c r="AO217" s="93"/>
    </row>
    <row r="218" ht="16.5" customHeight="1">
      <c r="A218" s="34">
        <v>46178.0</v>
      </c>
      <c r="B218" s="47" t="s">
        <v>2791</v>
      </c>
      <c r="C218" s="47" t="s">
        <v>128</v>
      </c>
      <c r="D218" s="58" t="s">
        <v>87</v>
      </c>
      <c r="E218" s="58"/>
      <c r="F218" s="58"/>
      <c r="G218" s="58"/>
      <c r="H218" s="58" t="s">
        <v>87</v>
      </c>
      <c r="I218" s="58"/>
      <c r="J218" s="71" t="s">
        <v>410</v>
      </c>
      <c r="K218" s="58"/>
      <c r="L218" s="71" t="s">
        <v>2792</v>
      </c>
      <c r="M218" s="58"/>
      <c r="N218" s="58"/>
      <c r="O218" s="58"/>
      <c r="P218" s="58"/>
      <c r="Q218" s="58"/>
      <c r="R218" s="58"/>
      <c r="S218" s="58"/>
      <c r="T218" s="58"/>
      <c r="U218" s="58"/>
      <c r="V218" s="58"/>
      <c r="W218" s="58"/>
      <c r="X218" s="58"/>
      <c r="Y218" s="58"/>
      <c r="Z218" s="58"/>
      <c r="AA218" s="58"/>
      <c r="AB218" s="58"/>
      <c r="AC218" s="93" t="str">
        <f t="shared" si="1"/>
        <v>In Progress</v>
      </c>
      <c r="AD218" s="93"/>
      <c r="AE218" s="93"/>
      <c r="AF218" s="99"/>
      <c r="AG218" s="93"/>
      <c r="AH218" s="93"/>
      <c r="AI218" s="93"/>
      <c r="AJ218" s="93"/>
      <c r="AK218" s="93" t="str">
        <f t="shared" si="4"/>
        <v>#REF!</v>
      </c>
      <c r="AL218" s="93" t="str">
        <f t="shared" si="2"/>
        <v/>
      </c>
      <c r="AM218" s="93" t="str">
        <f t="shared" si="3"/>
        <v>No Deadline</v>
      </c>
      <c r="AN218" s="99"/>
      <c r="AO218" s="93"/>
    </row>
    <row r="219" ht="16.5" customHeight="1">
      <c r="A219" s="34">
        <v>46179.0</v>
      </c>
      <c r="B219" s="47" t="s">
        <v>2797</v>
      </c>
      <c r="C219" s="47" t="s">
        <v>77</v>
      </c>
      <c r="D219" s="58" t="s">
        <v>87</v>
      </c>
      <c r="E219" s="58"/>
      <c r="F219" s="58"/>
      <c r="G219" s="58"/>
      <c r="H219" s="58" t="s">
        <v>87</v>
      </c>
      <c r="I219" s="74"/>
      <c r="J219" s="262" t="s">
        <v>2799</v>
      </c>
      <c r="K219" s="58"/>
      <c r="L219" s="71" t="s">
        <v>2805</v>
      </c>
      <c r="M219" s="58"/>
      <c r="N219" s="58"/>
      <c r="O219" s="58"/>
      <c r="P219" s="71" t="s">
        <v>2806</v>
      </c>
      <c r="Q219" s="58"/>
      <c r="R219" s="58"/>
      <c r="S219" s="58"/>
      <c r="T219" s="58"/>
      <c r="U219" s="58"/>
      <c r="V219" s="58"/>
      <c r="W219" s="58"/>
      <c r="X219" s="58"/>
      <c r="Y219" s="58"/>
      <c r="Z219" s="58"/>
      <c r="AA219" s="58"/>
      <c r="AB219" s="58"/>
      <c r="AC219" s="93" t="str">
        <f t="shared" si="1"/>
        <v>In Progress</v>
      </c>
      <c r="AD219" s="93"/>
      <c r="AE219" s="93"/>
      <c r="AF219" s="99"/>
      <c r="AG219" s="93"/>
      <c r="AH219" s="93"/>
      <c r="AI219" s="93"/>
      <c r="AJ219" s="93"/>
      <c r="AK219" s="93" t="str">
        <f t="shared" si="4"/>
        <v>#REF!</v>
      </c>
      <c r="AL219" s="93" t="str">
        <f t="shared" si="2"/>
        <v/>
      </c>
      <c r="AM219" s="93" t="str">
        <f t="shared" si="3"/>
        <v>No Deadline</v>
      </c>
      <c r="AN219" s="99"/>
      <c r="AO219" s="93"/>
    </row>
    <row r="220" ht="16.5" customHeight="1">
      <c r="A220" s="34">
        <v>46179.0</v>
      </c>
      <c r="B220" s="47" t="s">
        <v>2810</v>
      </c>
      <c r="C220" s="47" t="s">
        <v>90</v>
      </c>
      <c r="D220" s="58" t="s">
        <v>87</v>
      </c>
      <c r="E220" s="58"/>
      <c r="F220" s="58"/>
      <c r="G220" s="58"/>
      <c r="H220" s="58" t="s">
        <v>87</v>
      </c>
      <c r="I220" s="58"/>
      <c r="J220" s="71" t="s">
        <v>2810</v>
      </c>
      <c r="K220" s="58"/>
      <c r="L220" s="58"/>
      <c r="M220" s="58"/>
      <c r="N220" s="58"/>
      <c r="O220" s="58"/>
      <c r="P220" s="71" t="s">
        <v>2812</v>
      </c>
      <c r="Q220" s="71" t="s">
        <v>2813</v>
      </c>
      <c r="R220" s="71" t="s">
        <v>2814</v>
      </c>
      <c r="S220" s="58"/>
      <c r="T220" s="58"/>
      <c r="U220" s="58"/>
      <c r="V220" s="58"/>
      <c r="W220" s="58"/>
      <c r="X220" s="58"/>
      <c r="Y220" s="58"/>
      <c r="Z220" s="58"/>
      <c r="AA220" s="58"/>
      <c r="AB220" s="58"/>
      <c r="AC220" s="93" t="str">
        <f t="shared" si="1"/>
        <v>In Progress</v>
      </c>
      <c r="AD220" s="93"/>
      <c r="AE220" s="93"/>
      <c r="AF220" s="99"/>
      <c r="AG220" s="93"/>
      <c r="AH220" s="93"/>
      <c r="AI220" s="93"/>
      <c r="AJ220" s="93"/>
      <c r="AK220" s="93" t="str">
        <f t="shared" si="4"/>
        <v>#REF!</v>
      </c>
      <c r="AL220" s="93" t="str">
        <f t="shared" si="2"/>
        <v/>
      </c>
      <c r="AM220" s="93" t="str">
        <f t="shared" si="3"/>
        <v>No Deadline</v>
      </c>
      <c r="AN220" s="99"/>
      <c r="AO220" s="93"/>
    </row>
    <row r="221" ht="16.5" customHeight="1">
      <c r="A221" s="34">
        <v>46180.0</v>
      </c>
      <c r="B221" s="47" t="s">
        <v>2817</v>
      </c>
      <c r="C221" s="47" t="s">
        <v>77</v>
      </c>
      <c r="D221" s="58" t="s">
        <v>87</v>
      </c>
      <c r="E221" s="58"/>
      <c r="F221" s="58"/>
      <c r="G221" s="58"/>
      <c r="H221" s="58" t="s">
        <v>87</v>
      </c>
      <c r="I221" s="74"/>
      <c r="J221" s="219" t="s">
        <v>2820</v>
      </c>
      <c r="K221" s="58"/>
      <c r="L221" s="71" t="s">
        <v>2821</v>
      </c>
      <c r="M221" s="58"/>
      <c r="N221" s="58"/>
      <c r="O221" s="58"/>
      <c r="P221" s="71" t="s">
        <v>2822</v>
      </c>
      <c r="Q221" s="58"/>
      <c r="R221" s="58"/>
      <c r="S221" s="58"/>
      <c r="T221" s="58"/>
      <c r="U221" s="58"/>
      <c r="V221" s="58"/>
      <c r="W221" s="58"/>
      <c r="X221" s="58"/>
      <c r="Y221" s="58"/>
      <c r="Z221" s="58"/>
      <c r="AA221" s="58"/>
      <c r="AB221" s="58"/>
      <c r="AC221" s="93" t="str">
        <f t="shared" si="1"/>
        <v>In Progress</v>
      </c>
      <c r="AD221" s="93"/>
      <c r="AE221" s="93"/>
      <c r="AF221" s="99"/>
      <c r="AG221" s="93"/>
      <c r="AH221" s="93"/>
      <c r="AI221" s="93"/>
      <c r="AJ221" s="93"/>
      <c r="AK221" s="93" t="str">
        <f t="shared" si="4"/>
        <v>#REF!</v>
      </c>
      <c r="AL221" s="93" t="str">
        <f t="shared" si="2"/>
        <v/>
      </c>
      <c r="AM221" s="93" t="str">
        <f t="shared" si="3"/>
        <v>No Deadline</v>
      </c>
      <c r="AN221" s="99"/>
      <c r="AO221" s="93"/>
    </row>
    <row r="222" ht="16.5" customHeight="1">
      <c r="A222" s="34">
        <v>46210.0</v>
      </c>
      <c r="B222" s="74" t="s">
        <v>2826</v>
      </c>
      <c r="C222" s="47" t="s">
        <v>77</v>
      </c>
      <c r="D222" s="58" t="s">
        <v>87</v>
      </c>
      <c r="E222" s="58"/>
      <c r="F222" s="58"/>
      <c r="G222" s="58"/>
      <c r="H222" s="58" t="s">
        <v>87</v>
      </c>
      <c r="I222" s="58"/>
      <c r="J222" s="71" t="s">
        <v>2829</v>
      </c>
      <c r="K222" s="58"/>
      <c r="L222" s="58"/>
      <c r="M222" s="58"/>
      <c r="N222" s="58"/>
      <c r="O222" s="58"/>
      <c r="P222" s="71" t="s">
        <v>2830</v>
      </c>
      <c r="Q222" s="58"/>
      <c r="R222" s="58"/>
      <c r="S222" s="58"/>
      <c r="T222" s="58"/>
      <c r="U222" s="58"/>
      <c r="V222" s="58"/>
      <c r="W222" s="58"/>
      <c r="X222" s="58"/>
      <c r="Y222" s="58"/>
      <c r="Z222" s="58"/>
      <c r="AA222" s="58"/>
      <c r="AB222" s="58"/>
      <c r="AC222" s="93" t="str">
        <f t="shared" si="1"/>
        <v>In Progress</v>
      </c>
      <c r="AD222" s="93"/>
      <c r="AE222" s="93"/>
      <c r="AF222" s="99"/>
      <c r="AG222" s="93"/>
      <c r="AH222" s="93"/>
      <c r="AI222" s="93"/>
      <c r="AJ222" s="93"/>
      <c r="AK222" s="93" t="str">
        <f t="shared" si="4"/>
        <v>#REF!</v>
      </c>
      <c r="AL222" s="93" t="str">
        <f t="shared" si="2"/>
        <v/>
      </c>
      <c r="AM222" s="93" t="str">
        <f t="shared" si="3"/>
        <v>No Deadline</v>
      </c>
      <c r="AN222" s="99"/>
      <c r="AO222" s="93"/>
    </row>
    <row r="223" ht="16.5" customHeight="1">
      <c r="A223" s="34">
        <v>46210.0</v>
      </c>
      <c r="B223" s="47" t="s">
        <v>2835</v>
      </c>
      <c r="C223" s="47" t="s">
        <v>77</v>
      </c>
      <c r="D223" s="58" t="s">
        <v>87</v>
      </c>
      <c r="E223" s="58"/>
      <c r="F223" s="58"/>
      <c r="G223" s="58"/>
      <c r="H223" s="58" t="s">
        <v>87</v>
      </c>
      <c r="I223" s="58"/>
      <c r="J223" s="71" t="s">
        <v>2836</v>
      </c>
      <c r="K223" s="58"/>
      <c r="L223" s="58"/>
      <c r="M223" s="58"/>
      <c r="N223" s="58"/>
      <c r="O223" s="58"/>
      <c r="P223" s="71" t="s">
        <v>2838</v>
      </c>
      <c r="Q223" s="58"/>
      <c r="R223" s="58"/>
      <c r="S223" s="58"/>
      <c r="T223" s="58"/>
      <c r="U223" s="58"/>
      <c r="V223" s="58"/>
      <c r="W223" s="58"/>
      <c r="X223" s="58"/>
      <c r="Y223" s="58"/>
      <c r="Z223" s="58"/>
      <c r="AA223" s="58"/>
      <c r="AB223" s="58"/>
      <c r="AC223" s="93" t="str">
        <f t="shared" si="1"/>
        <v>In Progress</v>
      </c>
      <c r="AD223" s="93"/>
      <c r="AE223" s="93"/>
      <c r="AF223" s="99"/>
      <c r="AG223" s="93"/>
      <c r="AH223" s="93"/>
      <c r="AI223" s="93"/>
      <c r="AJ223" s="93"/>
      <c r="AK223" s="93" t="str">
        <f t="shared" si="4"/>
        <v>#REF!</v>
      </c>
      <c r="AL223" s="93" t="str">
        <f t="shared" si="2"/>
        <v/>
      </c>
      <c r="AM223" s="93" t="str">
        <f t="shared" si="3"/>
        <v>No Deadline</v>
      </c>
      <c r="AN223" s="99"/>
      <c r="AO223" s="93"/>
    </row>
    <row r="224" ht="16.5" customHeight="1">
      <c r="A224" s="34">
        <v>46181.0</v>
      </c>
      <c r="B224" s="47" t="s">
        <v>2839</v>
      </c>
      <c r="C224" s="47" t="s">
        <v>128</v>
      </c>
      <c r="D224" s="58" t="s">
        <v>87</v>
      </c>
      <c r="E224" s="58"/>
      <c r="F224" s="58"/>
      <c r="G224" s="58"/>
      <c r="H224" s="58" t="s">
        <v>87</v>
      </c>
      <c r="I224" s="58"/>
      <c r="J224" s="71" t="s">
        <v>2841</v>
      </c>
      <c r="K224" s="58"/>
      <c r="L224" s="71" t="s">
        <v>2842</v>
      </c>
      <c r="M224" s="58"/>
      <c r="N224" s="58"/>
      <c r="O224" s="58"/>
      <c r="P224" s="71" t="s">
        <v>2843</v>
      </c>
      <c r="Q224" s="71" t="s">
        <v>2844</v>
      </c>
      <c r="R224" s="71" t="s">
        <v>2845</v>
      </c>
      <c r="S224" s="58"/>
      <c r="T224" s="58"/>
      <c r="U224" s="58"/>
      <c r="V224" s="58"/>
      <c r="W224" s="58"/>
      <c r="X224" s="58"/>
      <c r="Y224" s="58"/>
      <c r="Z224" s="58"/>
      <c r="AA224" s="58"/>
      <c r="AB224" s="58"/>
      <c r="AC224" s="93" t="str">
        <f t="shared" si="1"/>
        <v>In Progress</v>
      </c>
      <c r="AD224" s="93"/>
      <c r="AE224" s="93"/>
      <c r="AF224" s="99"/>
      <c r="AG224" s="93"/>
      <c r="AH224" s="93"/>
      <c r="AI224" s="93"/>
      <c r="AJ224" s="93"/>
      <c r="AK224" s="93" t="str">
        <f t="shared" si="4"/>
        <v>#REF!</v>
      </c>
      <c r="AL224" s="93" t="str">
        <f t="shared" si="2"/>
        <v/>
      </c>
      <c r="AM224" s="93" t="str">
        <f t="shared" si="3"/>
        <v>No Deadline</v>
      </c>
      <c r="AN224" s="99"/>
      <c r="AO224" s="93"/>
    </row>
    <row r="225" ht="16.5" customHeight="1">
      <c r="A225" s="34">
        <v>45817.0</v>
      </c>
      <c r="B225" s="74" t="s">
        <v>2847</v>
      </c>
      <c r="C225" s="47" t="s">
        <v>116</v>
      </c>
      <c r="D225" s="58" t="s">
        <v>87</v>
      </c>
      <c r="E225" s="58"/>
      <c r="F225" s="58" t="s">
        <v>87</v>
      </c>
      <c r="G225" s="58" t="s">
        <v>87</v>
      </c>
      <c r="H225" s="58" t="s">
        <v>87</v>
      </c>
      <c r="I225" s="58"/>
      <c r="J225" s="71" t="s">
        <v>2848</v>
      </c>
      <c r="K225" s="58"/>
      <c r="L225" s="58"/>
      <c r="M225" s="58"/>
      <c r="N225" s="71" t="s">
        <v>2849</v>
      </c>
      <c r="O225" s="58"/>
      <c r="P225" s="71" t="s">
        <v>2850</v>
      </c>
      <c r="Q225" s="58"/>
      <c r="R225" s="58"/>
      <c r="S225" s="58"/>
      <c r="T225" s="58"/>
      <c r="U225" s="58"/>
      <c r="V225" s="58"/>
      <c r="W225" s="58"/>
      <c r="X225" s="58"/>
      <c r="Y225" s="58"/>
      <c r="Z225" s="58"/>
      <c r="AA225" s="58"/>
      <c r="AB225" s="58"/>
      <c r="AC225" s="93" t="str">
        <f t="shared" si="1"/>
        <v>In Progress</v>
      </c>
      <c r="AD225" s="93"/>
      <c r="AE225" s="93"/>
      <c r="AF225" s="99"/>
      <c r="AG225" s="93"/>
      <c r="AH225" s="93"/>
      <c r="AI225" s="93"/>
      <c r="AJ225" s="93"/>
      <c r="AK225" s="93" t="str">
        <f t="shared" si="4"/>
        <v>#REF!</v>
      </c>
      <c r="AL225" s="93" t="str">
        <f t="shared" si="2"/>
        <v/>
      </c>
      <c r="AM225" s="93" t="str">
        <f t="shared" si="3"/>
        <v>No Deadline</v>
      </c>
      <c r="AN225" s="99"/>
      <c r="AO225" s="93"/>
    </row>
    <row r="226" ht="16.5" customHeight="1">
      <c r="A226" s="34">
        <v>46182.0</v>
      </c>
      <c r="B226" s="37" t="s">
        <v>2852</v>
      </c>
      <c r="C226" s="47" t="s">
        <v>90</v>
      </c>
      <c r="D226" s="58"/>
      <c r="E226" s="58"/>
      <c r="F226" s="58"/>
      <c r="G226" s="58"/>
      <c r="H226" s="58" t="s">
        <v>87</v>
      </c>
      <c r="I226" s="58"/>
      <c r="J226" s="71" t="s">
        <v>2854</v>
      </c>
      <c r="K226" s="58"/>
      <c r="L226" s="71" t="s">
        <v>2855</v>
      </c>
      <c r="M226" s="58"/>
      <c r="N226" s="58"/>
      <c r="O226" s="58"/>
      <c r="P226" s="71" t="s">
        <v>2856</v>
      </c>
      <c r="Q226" s="71" t="s">
        <v>2857</v>
      </c>
      <c r="R226" s="58"/>
      <c r="S226" s="58"/>
      <c r="T226" s="58"/>
      <c r="U226" s="58"/>
      <c r="V226" s="58"/>
      <c r="W226" s="58"/>
      <c r="X226" s="58"/>
      <c r="Y226" s="58"/>
      <c r="Z226" s="58"/>
      <c r="AA226" s="58"/>
      <c r="AB226" s="58"/>
      <c r="AC226" s="93" t="str">
        <f t="shared" si="1"/>
        <v>In Progress</v>
      </c>
      <c r="AD226" s="93"/>
      <c r="AE226" s="93"/>
      <c r="AF226" s="99"/>
      <c r="AG226" s="93"/>
      <c r="AH226" s="93"/>
      <c r="AI226" s="93"/>
      <c r="AJ226" s="93"/>
      <c r="AK226" s="93" t="str">
        <f t="shared" si="4"/>
        <v>#REF!</v>
      </c>
      <c r="AL226" s="93" t="str">
        <f t="shared" si="2"/>
        <v/>
      </c>
      <c r="AM226" s="93" t="str">
        <f t="shared" si="3"/>
        <v>No Deadline</v>
      </c>
      <c r="AN226" s="99"/>
      <c r="AO226" s="93"/>
    </row>
    <row r="227" ht="16.5" customHeight="1">
      <c r="A227" s="34">
        <v>46182.0</v>
      </c>
      <c r="B227" s="47" t="s">
        <v>2858</v>
      </c>
      <c r="C227" s="47" t="s">
        <v>128</v>
      </c>
      <c r="D227" s="58" t="s">
        <v>87</v>
      </c>
      <c r="E227" s="58"/>
      <c r="F227" s="58"/>
      <c r="G227" s="58"/>
      <c r="H227" s="58" t="s">
        <v>87</v>
      </c>
      <c r="I227" s="58"/>
      <c r="J227" s="71" t="s">
        <v>423</v>
      </c>
      <c r="K227" s="58"/>
      <c r="L227" s="71" t="s">
        <v>2860</v>
      </c>
      <c r="M227" s="58"/>
      <c r="N227" s="58"/>
      <c r="O227" s="58"/>
      <c r="P227" s="71" t="s">
        <v>2861</v>
      </c>
      <c r="Q227" s="71" t="s">
        <v>2862</v>
      </c>
      <c r="R227" s="71" t="s">
        <v>2863</v>
      </c>
      <c r="S227" s="58"/>
      <c r="T227" s="58"/>
      <c r="U227" s="58"/>
      <c r="V227" s="58"/>
      <c r="W227" s="58"/>
      <c r="X227" s="58"/>
      <c r="Y227" s="58"/>
      <c r="Z227" s="58"/>
      <c r="AA227" s="58"/>
      <c r="AB227" s="58"/>
      <c r="AC227" s="93" t="str">
        <f t="shared" si="1"/>
        <v>In Progress</v>
      </c>
      <c r="AD227" s="93"/>
      <c r="AE227" s="93"/>
      <c r="AF227" s="99"/>
      <c r="AG227" s="93"/>
      <c r="AH227" s="93"/>
      <c r="AI227" s="93"/>
      <c r="AJ227" s="93"/>
      <c r="AK227" s="93" t="str">
        <f t="shared" si="4"/>
        <v>#REF!</v>
      </c>
      <c r="AL227" s="93" t="str">
        <f t="shared" si="2"/>
        <v/>
      </c>
      <c r="AM227" s="93" t="str">
        <f t="shared" si="3"/>
        <v>No Deadline</v>
      </c>
      <c r="AN227" s="99"/>
      <c r="AO227" s="93"/>
    </row>
    <row r="228" ht="16.5" customHeight="1">
      <c r="A228" s="34">
        <v>46183.0</v>
      </c>
      <c r="B228" s="74" t="s">
        <v>2866</v>
      </c>
      <c r="C228" s="47" t="s">
        <v>116</v>
      </c>
      <c r="D228" s="58" t="s">
        <v>87</v>
      </c>
      <c r="E228" s="58"/>
      <c r="F228" s="58" t="s">
        <v>87</v>
      </c>
      <c r="G228" s="58" t="s">
        <v>87</v>
      </c>
      <c r="H228" s="58" t="s">
        <v>87</v>
      </c>
      <c r="I228" s="58"/>
      <c r="J228" s="71" t="s">
        <v>2867</v>
      </c>
      <c r="K228" s="58"/>
      <c r="L228" s="71" t="s">
        <v>2868</v>
      </c>
      <c r="M228" s="71" t="s">
        <v>2869</v>
      </c>
      <c r="N228" s="71" t="s">
        <v>2870</v>
      </c>
      <c r="O228" s="71" t="s">
        <v>2871</v>
      </c>
      <c r="P228" s="71" t="s">
        <v>2872</v>
      </c>
      <c r="Q228" s="71" t="s">
        <v>2874</v>
      </c>
      <c r="R228" s="71" t="s">
        <v>2875</v>
      </c>
      <c r="S228" s="71" t="s">
        <v>2876</v>
      </c>
      <c r="T228" s="58"/>
      <c r="U228" s="58"/>
      <c r="V228" s="58"/>
      <c r="W228" s="58"/>
      <c r="X228" s="58"/>
      <c r="Y228" s="58"/>
      <c r="Z228" s="58"/>
      <c r="AA228" s="58"/>
      <c r="AB228" s="58"/>
      <c r="AC228" s="93" t="str">
        <f t="shared" si="1"/>
        <v>In Progress</v>
      </c>
      <c r="AD228" s="93"/>
      <c r="AE228" s="93"/>
      <c r="AF228" s="99"/>
      <c r="AG228" s="93"/>
      <c r="AH228" s="93"/>
      <c r="AI228" s="93"/>
      <c r="AJ228" s="93"/>
      <c r="AK228" s="93" t="str">
        <f t="shared" si="4"/>
        <v>#REF!</v>
      </c>
      <c r="AL228" s="93" t="str">
        <f t="shared" si="2"/>
        <v/>
      </c>
      <c r="AM228" s="93" t="str">
        <f t="shared" si="3"/>
        <v>No Deadline</v>
      </c>
      <c r="AN228" s="99"/>
      <c r="AO228" s="93"/>
    </row>
    <row r="229" ht="16.5" customHeight="1">
      <c r="A229" s="34">
        <v>46183.0</v>
      </c>
      <c r="B229" s="47" t="s">
        <v>2878</v>
      </c>
      <c r="C229" s="47" t="s">
        <v>297</v>
      </c>
      <c r="D229" s="58"/>
      <c r="E229" s="58"/>
      <c r="F229" s="58"/>
      <c r="G229" s="58"/>
      <c r="H229" s="58" t="s">
        <v>87</v>
      </c>
      <c r="I229" s="58"/>
      <c r="J229" s="71" t="s">
        <v>405</v>
      </c>
      <c r="K229" s="58"/>
      <c r="L229" s="58"/>
      <c r="M229" s="58"/>
      <c r="N229" s="58"/>
      <c r="O229" s="58"/>
      <c r="P229" s="58"/>
      <c r="Q229" s="58"/>
      <c r="R229" s="58"/>
      <c r="S229" s="58"/>
      <c r="T229" s="58"/>
      <c r="U229" s="58"/>
      <c r="V229" s="58"/>
      <c r="W229" s="58"/>
      <c r="X229" s="58"/>
      <c r="Y229" s="58"/>
      <c r="Z229" s="58"/>
      <c r="AA229" s="58"/>
      <c r="AB229" s="58"/>
      <c r="AC229" s="93" t="str">
        <f t="shared" si="1"/>
        <v>In Progress</v>
      </c>
      <c r="AD229" s="93"/>
      <c r="AE229" s="93"/>
      <c r="AF229" s="99"/>
      <c r="AG229" s="93"/>
      <c r="AH229" s="93"/>
      <c r="AI229" s="93"/>
      <c r="AJ229" s="93"/>
      <c r="AK229" s="93" t="str">
        <f t="shared" si="4"/>
        <v>#REF!</v>
      </c>
      <c r="AL229" s="93" t="str">
        <f t="shared" si="2"/>
        <v/>
      </c>
      <c r="AM229" s="93" t="str">
        <f t="shared" si="3"/>
        <v>No Deadline</v>
      </c>
      <c r="AN229" s="99"/>
      <c r="AO229" s="93"/>
    </row>
    <row r="230" ht="16.5" customHeight="1">
      <c r="A230" s="34">
        <v>46183.0</v>
      </c>
      <c r="B230" s="47" t="s">
        <v>2882</v>
      </c>
      <c r="C230" s="47" t="s">
        <v>297</v>
      </c>
      <c r="D230" s="58"/>
      <c r="E230" s="58"/>
      <c r="F230" s="58"/>
      <c r="G230" s="58"/>
      <c r="H230" s="58" t="s">
        <v>87</v>
      </c>
      <c r="I230" s="58"/>
      <c r="J230" s="71" t="s">
        <v>2885</v>
      </c>
      <c r="K230" s="58"/>
      <c r="L230" s="58"/>
      <c r="M230" s="58"/>
      <c r="N230" s="58"/>
      <c r="O230" s="58"/>
      <c r="P230" s="58"/>
      <c r="Q230" s="58"/>
      <c r="R230" s="58"/>
      <c r="S230" s="58"/>
      <c r="T230" s="58"/>
      <c r="U230" s="58"/>
      <c r="V230" s="58"/>
      <c r="W230" s="58"/>
      <c r="X230" s="58"/>
      <c r="Y230" s="58"/>
      <c r="Z230" s="58"/>
      <c r="AA230" s="58"/>
      <c r="AB230" s="58"/>
      <c r="AC230" s="93" t="str">
        <f t="shared" si="1"/>
        <v>In Progress</v>
      </c>
      <c r="AD230" s="93"/>
      <c r="AE230" s="93"/>
      <c r="AF230" s="99"/>
      <c r="AG230" s="93"/>
      <c r="AH230" s="93"/>
      <c r="AI230" s="93"/>
      <c r="AJ230" s="93"/>
      <c r="AK230" s="93" t="str">
        <f t="shared" si="4"/>
        <v>#REF!</v>
      </c>
      <c r="AL230" s="93" t="str">
        <f t="shared" si="2"/>
        <v/>
      </c>
      <c r="AM230" s="93" t="str">
        <f t="shared" si="3"/>
        <v>No Deadline</v>
      </c>
      <c r="AN230" s="99"/>
      <c r="AO230" s="93"/>
    </row>
    <row r="231" ht="16.5" customHeight="1">
      <c r="A231" s="34">
        <v>46183.0</v>
      </c>
      <c r="B231" s="47" t="s">
        <v>2887</v>
      </c>
      <c r="C231" s="47" t="s">
        <v>297</v>
      </c>
      <c r="D231" s="58"/>
      <c r="E231" s="58"/>
      <c r="F231" s="58"/>
      <c r="G231" s="58"/>
      <c r="H231" s="58" t="s">
        <v>87</v>
      </c>
      <c r="I231" s="58"/>
      <c r="J231" s="71" t="s">
        <v>363</v>
      </c>
      <c r="K231" s="58"/>
      <c r="L231" s="58"/>
      <c r="M231" s="58"/>
      <c r="N231" s="58"/>
      <c r="O231" s="58"/>
      <c r="P231" s="58"/>
      <c r="Q231" s="58"/>
      <c r="R231" s="58"/>
      <c r="S231" s="58"/>
      <c r="T231" s="58"/>
      <c r="U231" s="58"/>
      <c r="V231" s="58"/>
      <c r="W231" s="58"/>
      <c r="X231" s="58"/>
      <c r="Y231" s="58"/>
      <c r="Z231" s="58"/>
      <c r="AA231" s="58"/>
      <c r="AB231" s="58"/>
      <c r="AC231" s="93" t="str">
        <f t="shared" si="1"/>
        <v>In Progress</v>
      </c>
      <c r="AD231" s="93"/>
      <c r="AE231" s="93"/>
      <c r="AF231" s="99"/>
      <c r="AG231" s="93"/>
      <c r="AH231" s="93"/>
      <c r="AI231" s="93"/>
      <c r="AJ231" s="93"/>
      <c r="AK231" s="93" t="str">
        <f t="shared" si="4"/>
        <v>#REF!</v>
      </c>
      <c r="AL231" s="93" t="str">
        <f t="shared" si="2"/>
        <v/>
      </c>
      <c r="AM231" s="93" t="str">
        <f t="shared" si="3"/>
        <v>No Deadline</v>
      </c>
      <c r="AN231" s="99"/>
      <c r="AO231" s="93"/>
    </row>
    <row r="232" ht="16.5" customHeight="1">
      <c r="A232" s="256">
        <v>46183.0</v>
      </c>
      <c r="B232" s="74" t="s">
        <v>2890</v>
      </c>
      <c r="C232" s="221" t="s">
        <v>90</v>
      </c>
      <c r="D232" s="253" t="s">
        <v>87</v>
      </c>
      <c r="E232" s="58"/>
      <c r="F232" s="58"/>
      <c r="G232" s="58"/>
      <c r="H232" s="253" t="s">
        <v>87</v>
      </c>
      <c r="I232" s="58"/>
      <c r="J232" s="71" t="s">
        <v>2892</v>
      </c>
      <c r="K232" s="58"/>
      <c r="L232" s="71" t="s">
        <v>2893</v>
      </c>
      <c r="M232" s="58"/>
      <c r="N232" s="58"/>
      <c r="O232" s="58"/>
      <c r="P232" s="71" t="s">
        <v>2894</v>
      </c>
      <c r="Q232" s="71" t="s">
        <v>2895</v>
      </c>
      <c r="R232" s="58"/>
      <c r="S232" s="58"/>
      <c r="T232" s="58"/>
      <c r="U232" s="58"/>
      <c r="V232" s="58"/>
      <c r="W232" s="58"/>
      <c r="X232" s="58"/>
      <c r="Y232" s="58"/>
      <c r="Z232" s="58"/>
      <c r="AA232" s="58"/>
      <c r="AB232" s="58"/>
      <c r="AC232" s="93" t="str">
        <f t="shared" si="1"/>
        <v>In Progress</v>
      </c>
      <c r="AD232" s="93"/>
      <c r="AE232" s="93"/>
      <c r="AF232" s="99"/>
      <c r="AG232" s="93"/>
      <c r="AH232" s="93"/>
      <c r="AI232" s="93"/>
      <c r="AJ232" s="93"/>
      <c r="AK232" s="93" t="str">
        <f t="shared" si="4"/>
        <v>#REF!</v>
      </c>
      <c r="AL232" s="93" t="str">
        <f t="shared" si="2"/>
        <v/>
      </c>
      <c r="AM232" s="93" t="str">
        <f t="shared" si="3"/>
        <v>No Deadline</v>
      </c>
      <c r="AN232" s="99"/>
      <c r="AO232" s="93"/>
    </row>
    <row r="233" ht="16.5" customHeight="1">
      <c r="A233" s="256">
        <v>46184.0</v>
      </c>
      <c r="B233" s="74" t="s">
        <v>2896</v>
      </c>
      <c r="C233" s="221" t="s">
        <v>90</v>
      </c>
      <c r="D233" s="58"/>
      <c r="E233" s="58"/>
      <c r="F233" s="58"/>
      <c r="G233" s="58"/>
      <c r="H233" s="253" t="s">
        <v>87</v>
      </c>
      <c r="I233" s="58"/>
      <c r="J233" s="71" t="s">
        <v>2898</v>
      </c>
      <c r="K233" s="58"/>
      <c r="L233" s="58"/>
      <c r="M233" s="58"/>
      <c r="N233" s="58"/>
      <c r="O233" s="58"/>
      <c r="P233" s="71" t="s">
        <v>2899</v>
      </c>
      <c r="Q233" s="58"/>
      <c r="R233" s="58"/>
      <c r="S233" s="58"/>
      <c r="T233" s="58"/>
      <c r="U233" s="58"/>
      <c r="V233" s="58"/>
      <c r="W233" s="58"/>
      <c r="X233" s="58"/>
      <c r="Y233" s="58"/>
      <c r="Z233" s="58"/>
      <c r="AA233" s="58"/>
      <c r="AB233" s="58"/>
      <c r="AC233" s="93" t="str">
        <f t="shared" si="1"/>
        <v>In Progress</v>
      </c>
      <c r="AD233" s="93"/>
      <c r="AE233" s="93"/>
      <c r="AF233" s="99"/>
      <c r="AG233" s="93"/>
      <c r="AH233" s="93"/>
      <c r="AI233" s="93"/>
      <c r="AJ233" s="93"/>
      <c r="AK233" s="93" t="str">
        <f t="shared" si="4"/>
        <v>#REF!</v>
      </c>
      <c r="AL233" s="93" t="str">
        <f t="shared" si="2"/>
        <v/>
      </c>
      <c r="AM233" s="93" t="str">
        <f t="shared" si="3"/>
        <v>No Deadline</v>
      </c>
      <c r="AN233" s="99"/>
      <c r="AO233" s="93"/>
    </row>
    <row r="234" ht="16.5" customHeight="1">
      <c r="A234" s="34">
        <v>46184.0</v>
      </c>
      <c r="B234" s="74" t="s">
        <v>2904</v>
      </c>
      <c r="C234" s="47" t="s">
        <v>116</v>
      </c>
      <c r="D234" s="58" t="s">
        <v>87</v>
      </c>
      <c r="E234" s="58"/>
      <c r="F234" s="58" t="s">
        <v>87</v>
      </c>
      <c r="G234" s="58" t="s">
        <v>87</v>
      </c>
      <c r="H234" s="58" t="s">
        <v>87</v>
      </c>
      <c r="I234" s="58"/>
      <c r="J234" s="71" t="s">
        <v>2907</v>
      </c>
      <c r="K234" s="58"/>
      <c r="L234" s="71" t="s">
        <v>2908</v>
      </c>
      <c r="M234" s="71" t="s">
        <v>2909</v>
      </c>
      <c r="N234" s="71" t="s">
        <v>2910</v>
      </c>
      <c r="O234" s="71" t="s">
        <v>2911</v>
      </c>
      <c r="P234" s="71" t="s">
        <v>2913</v>
      </c>
      <c r="Q234" s="71" t="s">
        <v>2915</v>
      </c>
      <c r="R234" s="71" t="s">
        <v>2916</v>
      </c>
      <c r="S234" s="71" t="s">
        <v>2917</v>
      </c>
      <c r="T234" s="71" t="s">
        <v>2918</v>
      </c>
      <c r="U234" s="58"/>
      <c r="V234" s="58"/>
      <c r="W234" s="58"/>
      <c r="X234" s="58"/>
      <c r="Y234" s="58"/>
      <c r="Z234" s="58"/>
      <c r="AA234" s="58"/>
      <c r="AB234" s="58"/>
      <c r="AC234" s="93" t="str">
        <f t="shared" si="1"/>
        <v>In Progress</v>
      </c>
      <c r="AD234" s="93"/>
      <c r="AE234" s="93"/>
      <c r="AF234" s="99"/>
      <c r="AG234" s="93"/>
      <c r="AH234" s="93"/>
      <c r="AI234" s="93"/>
      <c r="AJ234" s="93"/>
      <c r="AK234" s="93" t="str">
        <f t="shared" si="4"/>
        <v>#REF!</v>
      </c>
      <c r="AL234" s="93" t="str">
        <f t="shared" si="2"/>
        <v/>
      </c>
      <c r="AM234" s="93" t="str">
        <f t="shared" si="3"/>
        <v>No Deadline</v>
      </c>
      <c r="AN234" s="99"/>
      <c r="AO234" s="93"/>
    </row>
    <row r="235" ht="16.5" customHeight="1">
      <c r="A235" s="34">
        <v>46184.0</v>
      </c>
      <c r="B235" s="74" t="s">
        <v>2921</v>
      </c>
      <c r="C235" s="47" t="s">
        <v>77</v>
      </c>
      <c r="D235" s="58" t="s">
        <v>87</v>
      </c>
      <c r="E235" s="58"/>
      <c r="F235" s="58"/>
      <c r="G235" s="58"/>
      <c r="H235" s="58" t="s">
        <v>87</v>
      </c>
      <c r="I235" s="58"/>
      <c r="J235" s="71" t="s">
        <v>2922</v>
      </c>
      <c r="K235" s="58"/>
      <c r="L235" s="58"/>
      <c r="M235" s="58"/>
      <c r="N235" s="58"/>
      <c r="O235" s="58"/>
      <c r="P235" s="71" t="s">
        <v>2923</v>
      </c>
      <c r="Q235" s="58"/>
      <c r="R235" s="58"/>
      <c r="S235" s="58"/>
      <c r="T235" s="58"/>
      <c r="U235" s="58"/>
      <c r="V235" s="58"/>
      <c r="W235" s="58"/>
      <c r="X235" s="58"/>
      <c r="Y235" s="58"/>
      <c r="Z235" s="58"/>
      <c r="AA235" s="58"/>
      <c r="AB235" s="58"/>
      <c r="AC235" s="93" t="str">
        <f t="shared" si="1"/>
        <v>In Progress</v>
      </c>
      <c r="AD235" s="93"/>
      <c r="AE235" s="93"/>
      <c r="AF235" s="99"/>
      <c r="AG235" s="93"/>
      <c r="AH235" s="93"/>
      <c r="AI235" s="93"/>
      <c r="AJ235" s="93"/>
      <c r="AK235" s="93" t="str">
        <f t="shared" si="4"/>
        <v>#REF!</v>
      </c>
      <c r="AL235" s="93" t="str">
        <f t="shared" si="2"/>
        <v/>
      </c>
      <c r="AM235" s="93" t="str">
        <f t="shared" si="3"/>
        <v>No Deadline</v>
      </c>
      <c r="AN235" s="99"/>
      <c r="AO235" s="93"/>
    </row>
    <row r="236" ht="16.5" customHeight="1">
      <c r="A236" s="34">
        <v>46184.0</v>
      </c>
      <c r="B236" s="47" t="s">
        <v>2924</v>
      </c>
      <c r="C236" s="47" t="s">
        <v>297</v>
      </c>
      <c r="D236" s="58"/>
      <c r="E236" s="58"/>
      <c r="F236" s="58"/>
      <c r="G236" s="58"/>
      <c r="H236" s="58" t="s">
        <v>87</v>
      </c>
      <c r="I236" s="58"/>
      <c r="J236" s="71" t="s">
        <v>2925</v>
      </c>
      <c r="K236" s="58"/>
      <c r="L236" s="58"/>
      <c r="M236" s="58"/>
      <c r="N236" s="58"/>
      <c r="O236" s="58"/>
      <c r="P236" s="58"/>
      <c r="Q236" s="58"/>
      <c r="R236" s="58"/>
      <c r="S236" s="58"/>
      <c r="T236" s="58"/>
      <c r="U236" s="58"/>
      <c r="V236" s="58"/>
      <c r="W236" s="58"/>
      <c r="X236" s="58"/>
      <c r="Y236" s="58"/>
      <c r="Z236" s="58"/>
      <c r="AA236" s="58"/>
      <c r="AB236" s="58"/>
      <c r="AC236" s="93" t="str">
        <f t="shared" si="1"/>
        <v>In Progress</v>
      </c>
      <c r="AD236" s="93"/>
      <c r="AE236" s="93"/>
      <c r="AF236" s="99"/>
      <c r="AG236" s="93"/>
      <c r="AH236" s="93"/>
      <c r="AI236" s="93"/>
      <c r="AJ236" s="93"/>
      <c r="AK236" s="93" t="str">
        <f t="shared" si="4"/>
        <v>#REF!</v>
      </c>
      <c r="AL236" s="93" t="str">
        <f t="shared" si="2"/>
        <v/>
      </c>
      <c r="AM236" s="93" t="str">
        <f t="shared" si="3"/>
        <v>No Deadline</v>
      </c>
      <c r="AN236" s="99"/>
      <c r="AO236" s="93"/>
    </row>
    <row r="237" ht="16.5" customHeight="1">
      <c r="A237" s="34">
        <v>46184.0</v>
      </c>
      <c r="B237" s="47" t="s">
        <v>2926</v>
      </c>
      <c r="C237" s="47" t="s">
        <v>128</v>
      </c>
      <c r="D237" s="58" t="s">
        <v>87</v>
      </c>
      <c r="E237" s="58"/>
      <c r="F237" s="58"/>
      <c r="G237" s="58"/>
      <c r="H237" s="58" t="s">
        <v>87</v>
      </c>
      <c r="I237" s="58"/>
      <c r="J237" s="71" t="s">
        <v>2927</v>
      </c>
      <c r="K237" s="58"/>
      <c r="L237" s="71" t="s">
        <v>2928</v>
      </c>
      <c r="M237" s="58"/>
      <c r="N237" s="58"/>
      <c r="O237" s="58"/>
      <c r="P237" s="71" t="s">
        <v>2929</v>
      </c>
      <c r="Q237" s="71" t="s">
        <v>2930</v>
      </c>
      <c r="R237" s="71" t="s">
        <v>2931</v>
      </c>
      <c r="S237" s="58"/>
      <c r="T237" s="58"/>
      <c r="U237" s="58"/>
      <c r="V237" s="58"/>
      <c r="W237" s="58"/>
      <c r="X237" s="58"/>
      <c r="Y237" s="58"/>
      <c r="Z237" s="58"/>
      <c r="AA237" s="58"/>
      <c r="AB237" s="58"/>
      <c r="AC237" s="93" t="str">
        <f t="shared" si="1"/>
        <v>In Progress</v>
      </c>
      <c r="AD237" s="93"/>
      <c r="AE237" s="93"/>
      <c r="AF237" s="99"/>
      <c r="AG237" s="93"/>
      <c r="AH237" s="93"/>
      <c r="AI237" s="93"/>
      <c r="AJ237" s="93"/>
      <c r="AK237" s="93" t="str">
        <f t="shared" si="4"/>
        <v>#REF!</v>
      </c>
      <c r="AL237" s="93" t="str">
        <f t="shared" si="2"/>
        <v/>
      </c>
      <c r="AM237" s="93" t="str">
        <f t="shared" si="3"/>
        <v>No Deadline</v>
      </c>
      <c r="AN237" s="99"/>
      <c r="AO237" s="93"/>
    </row>
    <row r="238" ht="16.5" customHeight="1">
      <c r="A238" s="34">
        <v>46184.0</v>
      </c>
      <c r="B238" s="47" t="s">
        <v>2932</v>
      </c>
      <c r="C238" s="47" t="s">
        <v>128</v>
      </c>
      <c r="D238" s="58" t="s">
        <v>87</v>
      </c>
      <c r="E238" s="58"/>
      <c r="F238" s="58"/>
      <c r="G238" s="58"/>
      <c r="H238" s="58" t="s">
        <v>87</v>
      </c>
      <c r="I238" s="58"/>
      <c r="J238" s="71" t="s">
        <v>2933</v>
      </c>
      <c r="K238" s="58"/>
      <c r="L238" s="71" t="s">
        <v>2934</v>
      </c>
      <c r="M238" s="58"/>
      <c r="N238" s="58"/>
      <c r="O238" s="58"/>
      <c r="P238" s="58"/>
      <c r="Q238" s="71" t="s">
        <v>2935</v>
      </c>
      <c r="R238" s="58"/>
      <c r="S238" s="58"/>
      <c r="T238" s="58"/>
      <c r="U238" s="58"/>
      <c r="V238" s="58"/>
      <c r="W238" s="58"/>
      <c r="X238" s="58"/>
      <c r="Y238" s="58"/>
      <c r="Z238" s="58"/>
      <c r="AA238" s="58"/>
      <c r="AB238" s="58"/>
      <c r="AC238" s="93" t="str">
        <f t="shared" si="1"/>
        <v>In Progress</v>
      </c>
      <c r="AD238" s="93"/>
      <c r="AE238" s="93"/>
      <c r="AF238" s="99"/>
      <c r="AG238" s="93"/>
      <c r="AH238" s="93"/>
      <c r="AI238" s="93"/>
      <c r="AJ238" s="93"/>
      <c r="AK238" s="93" t="str">
        <f t="shared" si="4"/>
        <v>#REF!</v>
      </c>
      <c r="AL238" s="93" t="str">
        <f t="shared" si="2"/>
        <v/>
      </c>
      <c r="AM238" s="93" t="str">
        <f t="shared" si="3"/>
        <v>No Deadline</v>
      </c>
      <c r="AN238" s="99"/>
      <c r="AO238" s="93"/>
    </row>
    <row r="239" ht="16.5" customHeight="1">
      <c r="A239" s="256">
        <v>46185.0</v>
      </c>
      <c r="B239" s="47" t="s">
        <v>428</v>
      </c>
      <c r="C239" s="221" t="s">
        <v>90</v>
      </c>
      <c r="D239" s="58"/>
      <c r="E239" s="58"/>
      <c r="F239" s="58"/>
      <c r="G239" s="58"/>
      <c r="H239" s="253" t="s">
        <v>87</v>
      </c>
      <c r="I239" s="58"/>
      <c r="J239" s="71" t="s">
        <v>431</v>
      </c>
      <c r="K239" s="58"/>
      <c r="L239" s="245" t="s">
        <v>2936</v>
      </c>
      <c r="M239" s="71" t="s">
        <v>2937</v>
      </c>
      <c r="N239" s="58"/>
      <c r="O239" s="58"/>
      <c r="P239" s="71" t="s">
        <v>2938</v>
      </c>
      <c r="Q239" s="71" t="s">
        <v>2939</v>
      </c>
      <c r="R239" s="71" t="s">
        <v>2940</v>
      </c>
      <c r="S239" s="58"/>
      <c r="T239" s="58"/>
      <c r="U239" s="58"/>
      <c r="V239" s="58"/>
      <c r="W239" s="58"/>
      <c r="X239" s="58"/>
      <c r="Y239" s="58"/>
      <c r="Z239" s="58"/>
      <c r="AA239" s="58"/>
      <c r="AB239" s="58"/>
      <c r="AC239" s="93" t="str">
        <f t="shared" si="1"/>
        <v>In Progress</v>
      </c>
      <c r="AD239" s="93"/>
      <c r="AE239" s="93"/>
      <c r="AF239" s="99"/>
      <c r="AG239" s="93"/>
      <c r="AH239" s="93"/>
      <c r="AI239" s="93"/>
      <c r="AJ239" s="93"/>
      <c r="AK239" s="93" t="str">
        <f t="shared" si="4"/>
        <v>#REF!</v>
      </c>
      <c r="AL239" s="93" t="str">
        <f t="shared" si="2"/>
        <v/>
      </c>
      <c r="AM239" s="93" t="str">
        <f t="shared" si="3"/>
        <v>No Deadline</v>
      </c>
      <c r="AN239" s="99"/>
      <c r="AO239" s="93"/>
    </row>
    <row r="240" ht="16.5" customHeight="1">
      <c r="A240" s="34">
        <v>46185.0</v>
      </c>
      <c r="B240" s="74" t="s">
        <v>2941</v>
      </c>
      <c r="C240" s="47" t="s">
        <v>77</v>
      </c>
      <c r="D240" s="58"/>
      <c r="E240" s="58"/>
      <c r="F240" s="58"/>
      <c r="G240" s="58"/>
      <c r="H240" s="58" t="s">
        <v>87</v>
      </c>
      <c r="I240" s="58"/>
      <c r="J240" s="71" t="s">
        <v>2942</v>
      </c>
      <c r="K240" s="58"/>
      <c r="L240" s="58"/>
      <c r="M240" s="58"/>
      <c r="N240" s="58"/>
      <c r="O240" s="58"/>
      <c r="P240" s="58"/>
      <c r="Q240" s="58"/>
      <c r="R240" s="58"/>
      <c r="S240" s="58"/>
      <c r="T240" s="58"/>
      <c r="U240" s="58"/>
      <c r="V240" s="58"/>
      <c r="W240" s="58"/>
      <c r="X240" s="58"/>
      <c r="Y240" s="58"/>
      <c r="Z240" s="58"/>
      <c r="AA240" s="58"/>
      <c r="AB240" s="58"/>
      <c r="AC240" s="93" t="str">
        <f t="shared" si="1"/>
        <v>In Progress</v>
      </c>
      <c r="AD240" s="93"/>
      <c r="AE240" s="93"/>
      <c r="AF240" s="99"/>
      <c r="AG240" s="93"/>
      <c r="AH240" s="93"/>
      <c r="AI240" s="93"/>
      <c r="AJ240" s="93"/>
      <c r="AK240" s="93" t="str">
        <f t="shared" si="4"/>
        <v>#REF!</v>
      </c>
      <c r="AL240" s="93" t="str">
        <f t="shared" si="2"/>
        <v/>
      </c>
      <c r="AM240" s="93" t="str">
        <f t="shared" si="3"/>
        <v>No Deadline</v>
      </c>
      <c r="AN240" s="99"/>
      <c r="AO240" s="93"/>
    </row>
    <row r="241" ht="16.5" customHeight="1">
      <c r="A241" s="34">
        <v>46185.0</v>
      </c>
      <c r="B241" s="74" t="s">
        <v>434</v>
      </c>
      <c r="C241" s="47" t="s">
        <v>116</v>
      </c>
      <c r="D241" s="58" t="s">
        <v>87</v>
      </c>
      <c r="E241" s="58"/>
      <c r="F241" s="58" t="s">
        <v>87</v>
      </c>
      <c r="G241" s="58" t="s">
        <v>87</v>
      </c>
      <c r="H241" s="58" t="s">
        <v>87</v>
      </c>
      <c r="I241" s="58"/>
      <c r="J241" s="71" t="s">
        <v>2943</v>
      </c>
      <c r="K241" s="58"/>
      <c r="L241" s="71" t="s">
        <v>2944</v>
      </c>
      <c r="M241" s="71" t="s">
        <v>2945</v>
      </c>
      <c r="N241" s="58"/>
      <c r="O241" s="58"/>
      <c r="P241" s="71" t="s">
        <v>2946</v>
      </c>
      <c r="Q241" s="58"/>
      <c r="R241" s="71" t="s">
        <v>2947</v>
      </c>
      <c r="S241" s="71" t="s">
        <v>2948</v>
      </c>
      <c r="T241" s="58"/>
      <c r="U241" s="58"/>
      <c r="V241" s="58"/>
      <c r="W241" s="58"/>
      <c r="X241" s="58"/>
      <c r="Y241" s="58"/>
      <c r="Z241" s="58"/>
      <c r="AA241" s="58"/>
      <c r="AB241" s="58"/>
      <c r="AC241" s="93" t="str">
        <f t="shared" si="1"/>
        <v>In Progress</v>
      </c>
      <c r="AD241" s="93"/>
      <c r="AE241" s="93"/>
      <c r="AF241" s="99"/>
      <c r="AG241" s="93"/>
      <c r="AH241" s="93"/>
      <c r="AI241" s="93"/>
      <c r="AJ241" s="93"/>
      <c r="AK241" s="93" t="str">
        <f t="shared" si="4"/>
        <v>#REF!</v>
      </c>
      <c r="AL241" s="93" t="str">
        <f t="shared" si="2"/>
        <v/>
      </c>
      <c r="AM241" s="93" t="str">
        <f t="shared" si="3"/>
        <v>No Deadline</v>
      </c>
      <c r="AN241" s="99"/>
      <c r="AO241" s="93"/>
    </row>
    <row r="242" ht="16.5" customHeight="1">
      <c r="A242" s="34">
        <v>46186.0</v>
      </c>
      <c r="B242" s="74" t="s">
        <v>2949</v>
      </c>
      <c r="C242" s="47" t="s">
        <v>77</v>
      </c>
      <c r="D242" s="58"/>
      <c r="E242" s="58"/>
      <c r="F242" s="58"/>
      <c r="G242" s="58"/>
      <c r="H242" s="58" t="s">
        <v>87</v>
      </c>
      <c r="I242" s="58"/>
      <c r="J242" s="71" t="s">
        <v>2950</v>
      </c>
      <c r="K242" s="58"/>
      <c r="L242" s="58"/>
      <c r="M242" s="58"/>
      <c r="N242" s="58"/>
      <c r="O242" s="58"/>
      <c r="P242" s="71" t="s">
        <v>2951</v>
      </c>
      <c r="Q242" s="58"/>
      <c r="R242" s="58"/>
      <c r="S242" s="58"/>
      <c r="T242" s="58"/>
      <c r="U242" s="58"/>
      <c r="V242" s="58"/>
      <c r="W242" s="58"/>
      <c r="X242" s="58"/>
      <c r="Y242" s="58"/>
      <c r="Z242" s="58"/>
      <c r="AA242" s="58"/>
      <c r="AB242" s="58"/>
      <c r="AC242" s="93" t="str">
        <f t="shared" si="1"/>
        <v>In Progress</v>
      </c>
      <c r="AD242" s="93"/>
      <c r="AE242" s="93"/>
      <c r="AF242" s="99"/>
      <c r="AG242" s="93"/>
      <c r="AH242" s="93"/>
      <c r="AI242" s="93"/>
      <c r="AJ242" s="93"/>
      <c r="AK242" s="93" t="str">
        <f t="shared" si="4"/>
        <v>#REF!</v>
      </c>
      <c r="AL242" s="93" t="str">
        <f t="shared" si="2"/>
        <v/>
      </c>
      <c r="AM242" s="93" t="str">
        <f t="shared" si="3"/>
        <v>No Deadline</v>
      </c>
      <c r="AN242" s="99"/>
      <c r="AO242" s="93"/>
    </row>
    <row r="243" ht="16.5" customHeight="1">
      <c r="A243" s="34">
        <v>46186.0</v>
      </c>
      <c r="B243" s="74" t="s">
        <v>2952</v>
      </c>
      <c r="C243" s="47" t="s">
        <v>77</v>
      </c>
      <c r="D243" s="58" t="s">
        <v>87</v>
      </c>
      <c r="E243" s="58"/>
      <c r="F243" s="58"/>
      <c r="G243" s="58"/>
      <c r="H243" s="58" t="s">
        <v>87</v>
      </c>
      <c r="I243" s="58"/>
      <c r="J243" s="71" t="s">
        <v>2953</v>
      </c>
      <c r="K243" s="58"/>
      <c r="L243" s="58"/>
      <c r="M243" s="58"/>
      <c r="N243" s="58"/>
      <c r="O243" s="58"/>
      <c r="P243" s="71" t="s">
        <v>2954</v>
      </c>
      <c r="Q243" s="58"/>
      <c r="R243" s="58"/>
      <c r="S243" s="58"/>
      <c r="T243" s="58"/>
      <c r="U243" s="58"/>
      <c r="V243" s="58"/>
      <c r="W243" s="58"/>
      <c r="X243" s="58"/>
      <c r="Y243" s="58"/>
      <c r="Z243" s="58"/>
      <c r="AA243" s="58"/>
      <c r="AB243" s="58"/>
      <c r="AC243" s="93" t="str">
        <f t="shared" si="1"/>
        <v>In Progress</v>
      </c>
      <c r="AD243" s="93"/>
      <c r="AE243" s="93"/>
      <c r="AF243" s="99"/>
      <c r="AG243" s="93"/>
      <c r="AH243" s="93"/>
      <c r="AI243" s="93"/>
      <c r="AJ243" s="93"/>
      <c r="AK243" s="93" t="str">
        <f t="shared" si="4"/>
        <v>#REF!</v>
      </c>
      <c r="AL243" s="93" t="str">
        <f t="shared" si="2"/>
        <v/>
      </c>
      <c r="AM243" s="93" t="str">
        <f t="shared" si="3"/>
        <v>No Deadline</v>
      </c>
      <c r="AN243" s="99"/>
      <c r="AO243" s="93"/>
    </row>
    <row r="244" ht="16.5" customHeight="1">
      <c r="A244" s="34">
        <v>46186.0</v>
      </c>
      <c r="B244" s="47" t="s">
        <v>2955</v>
      </c>
      <c r="C244" s="47" t="s">
        <v>116</v>
      </c>
      <c r="D244" s="58"/>
      <c r="E244" s="58"/>
      <c r="F244" s="58"/>
      <c r="G244" s="58"/>
      <c r="H244" s="58" t="s">
        <v>87</v>
      </c>
      <c r="I244" s="58"/>
      <c r="J244" s="71" t="s">
        <v>2956</v>
      </c>
      <c r="K244" s="58"/>
      <c r="L244" s="58"/>
      <c r="M244" s="58"/>
      <c r="N244" s="58"/>
      <c r="O244" s="58"/>
      <c r="P244" s="58"/>
      <c r="Q244" s="58"/>
      <c r="R244" s="58"/>
      <c r="S244" s="58"/>
      <c r="T244" s="58"/>
      <c r="U244" s="58"/>
      <c r="V244" s="58"/>
      <c r="W244" s="58"/>
      <c r="X244" s="58"/>
      <c r="Y244" s="58"/>
      <c r="Z244" s="58"/>
      <c r="AA244" s="58"/>
      <c r="AB244" s="58"/>
      <c r="AC244" s="93" t="str">
        <f t="shared" si="1"/>
        <v>In Progress</v>
      </c>
      <c r="AD244" s="93"/>
      <c r="AE244" s="93"/>
      <c r="AF244" s="99"/>
      <c r="AG244" s="93"/>
      <c r="AH244" s="93"/>
      <c r="AI244" s="93"/>
      <c r="AJ244" s="93"/>
      <c r="AK244" s="93" t="str">
        <f t="shared" si="4"/>
        <v>#REF!</v>
      </c>
      <c r="AL244" s="93" t="str">
        <f t="shared" si="2"/>
        <v/>
      </c>
      <c r="AM244" s="93" t="str">
        <f t="shared" si="3"/>
        <v>No Deadline</v>
      </c>
      <c r="AN244" s="99"/>
      <c r="AO244" s="93"/>
    </row>
    <row r="245" ht="16.5" customHeight="1">
      <c r="A245" s="34" t="s">
        <v>2957</v>
      </c>
      <c r="B245" s="47" t="s">
        <v>2958</v>
      </c>
      <c r="C245" s="47" t="s">
        <v>116</v>
      </c>
      <c r="D245" s="58"/>
      <c r="E245" s="58"/>
      <c r="F245" s="58"/>
      <c r="G245" s="58"/>
      <c r="H245" s="58" t="s">
        <v>87</v>
      </c>
      <c r="I245" s="58"/>
      <c r="J245" s="71" t="s">
        <v>2959</v>
      </c>
      <c r="K245" s="58"/>
      <c r="L245" s="58"/>
      <c r="M245" s="58"/>
      <c r="N245" s="58"/>
      <c r="O245" s="58"/>
      <c r="P245" s="58"/>
      <c r="Q245" s="58"/>
      <c r="R245" s="58"/>
      <c r="S245" s="58"/>
      <c r="T245" s="58"/>
      <c r="U245" s="58"/>
      <c r="V245" s="58"/>
      <c r="W245" s="58"/>
      <c r="X245" s="58"/>
      <c r="Y245" s="58"/>
      <c r="Z245" s="58"/>
      <c r="AA245" s="58"/>
      <c r="AB245" s="58"/>
      <c r="AC245" s="93" t="str">
        <f t="shared" si="1"/>
        <v>In Progress</v>
      </c>
      <c r="AD245" s="93"/>
      <c r="AE245" s="93"/>
      <c r="AF245" s="99"/>
      <c r="AG245" s="93"/>
      <c r="AH245" s="93"/>
      <c r="AI245" s="93"/>
      <c r="AJ245" s="93"/>
      <c r="AK245" s="93" t="str">
        <f t="shared" si="4"/>
        <v>#REF!</v>
      </c>
      <c r="AL245" s="93" t="str">
        <f t="shared" si="2"/>
        <v/>
      </c>
      <c r="AM245" s="93" t="str">
        <f t="shared" si="3"/>
        <v>No Deadline</v>
      </c>
      <c r="AN245" s="99"/>
      <c r="AO245" s="93"/>
    </row>
    <row r="246" ht="16.5" customHeight="1">
      <c r="A246" s="34">
        <v>46186.0</v>
      </c>
      <c r="B246" s="47" t="s">
        <v>2960</v>
      </c>
      <c r="C246" s="47" t="s">
        <v>128</v>
      </c>
      <c r="D246" s="58" t="s">
        <v>87</v>
      </c>
      <c r="E246" s="58"/>
      <c r="F246" s="58"/>
      <c r="G246" s="58"/>
      <c r="H246" s="58" t="s">
        <v>87</v>
      </c>
      <c r="I246" s="58"/>
      <c r="J246" s="71" t="s">
        <v>456</v>
      </c>
      <c r="K246" s="58"/>
      <c r="L246" s="58"/>
      <c r="M246" s="58"/>
      <c r="N246" s="58"/>
      <c r="O246" s="58"/>
      <c r="P246" s="58"/>
      <c r="Q246" s="58"/>
      <c r="R246" s="58"/>
      <c r="S246" s="58"/>
      <c r="T246" s="58"/>
      <c r="U246" s="58"/>
      <c r="V246" s="58"/>
      <c r="W246" s="58"/>
      <c r="X246" s="58"/>
      <c r="Y246" s="58"/>
      <c r="Z246" s="58"/>
      <c r="AA246" s="58"/>
      <c r="AB246" s="58"/>
      <c r="AC246" s="93" t="str">
        <f t="shared" si="1"/>
        <v>In Progress</v>
      </c>
      <c r="AD246" s="93"/>
      <c r="AE246" s="93"/>
      <c r="AF246" s="99"/>
      <c r="AG246" s="93"/>
      <c r="AH246" s="93"/>
      <c r="AI246" s="93"/>
      <c r="AJ246" s="93"/>
      <c r="AK246" s="93" t="str">
        <f t="shared" si="4"/>
        <v>#REF!</v>
      </c>
      <c r="AL246" s="93" t="str">
        <f t="shared" si="2"/>
        <v/>
      </c>
      <c r="AM246" s="93" t="str">
        <f t="shared" si="3"/>
        <v>No Deadline</v>
      </c>
      <c r="AN246" s="99"/>
      <c r="AO246" s="93"/>
    </row>
    <row r="247" ht="16.5" customHeight="1">
      <c r="A247" s="34">
        <v>46186.0</v>
      </c>
      <c r="B247" s="197" t="s">
        <v>2961</v>
      </c>
      <c r="C247" s="47" t="s">
        <v>128</v>
      </c>
      <c r="D247" s="58" t="s">
        <v>87</v>
      </c>
      <c r="E247" s="58"/>
      <c r="F247" s="58"/>
      <c r="G247" s="58"/>
      <c r="H247" s="58" t="s">
        <v>87</v>
      </c>
      <c r="I247" s="58"/>
      <c r="J247" s="71" t="s">
        <v>2962</v>
      </c>
      <c r="K247" s="58"/>
      <c r="L247" s="58"/>
      <c r="M247" s="58"/>
      <c r="N247" s="58"/>
      <c r="O247" s="58"/>
      <c r="P247" s="58"/>
      <c r="Q247" s="58"/>
      <c r="R247" s="58"/>
      <c r="S247" s="58"/>
      <c r="T247" s="58"/>
      <c r="U247" s="58"/>
      <c r="V247" s="58"/>
      <c r="W247" s="58"/>
      <c r="X247" s="58"/>
      <c r="Y247" s="58"/>
      <c r="Z247" s="58"/>
      <c r="AA247" s="58"/>
      <c r="AB247" s="58"/>
      <c r="AC247" s="93" t="str">
        <f t="shared" si="1"/>
        <v>In Progress</v>
      </c>
      <c r="AD247" s="93"/>
      <c r="AE247" s="93"/>
      <c r="AF247" s="99"/>
      <c r="AG247" s="93"/>
      <c r="AH247" s="93"/>
      <c r="AI247" s="93"/>
      <c r="AJ247" s="93"/>
      <c r="AK247" s="93" t="str">
        <f t="shared" si="4"/>
        <v>#REF!</v>
      </c>
      <c r="AL247" s="93" t="str">
        <f t="shared" si="2"/>
        <v/>
      </c>
      <c r="AM247" s="93" t="str">
        <f t="shared" si="3"/>
        <v>No Deadline</v>
      </c>
      <c r="AN247" s="99"/>
      <c r="AO247" s="93"/>
    </row>
    <row r="248" ht="16.5" customHeight="1">
      <c r="A248" s="34">
        <v>46186.0</v>
      </c>
      <c r="B248" s="47" t="s">
        <v>2963</v>
      </c>
      <c r="C248" s="47" t="s">
        <v>297</v>
      </c>
      <c r="D248" s="58"/>
      <c r="E248" s="58"/>
      <c r="F248" s="58"/>
      <c r="G248" s="58"/>
      <c r="H248" s="58" t="s">
        <v>87</v>
      </c>
      <c r="I248" s="58"/>
      <c r="J248" s="71" t="s">
        <v>415</v>
      </c>
      <c r="K248" s="58"/>
      <c r="L248" s="58"/>
      <c r="M248" s="58"/>
      <c r="N248" s="58"/>
      <c r="O248" s="58"/>
      <c r="P248" s="58"/>
      <c r="Q248" s="58"/>
      <c r="R248" s="58"/>
      <c r="S248" s="58"/>
      <c r="T248" s="58"/>
      <c r="U248" s="58"/>
      <c r="V248" s="58"/>
      <c r="W248" s="58"/>
      <c r="X248" s="58"/>
      <c r="Y248" s="58"/>
      <c r="Z248" s="58"/>
      <c r="AA248" s="58"/>
      <c r="AB248" s="58"/>
      <c r="AC248" s="93" t="str">
        <f t="shared" si="1"/>
        <v>In Progress</v>
      </c>
      <c r="AD248" s="93"/>
      <c r="AE248" s="93"/>
      <c r="AF248" s="99"/>
      <c r="AG248" s="93"/>
      <c r="AH248" s="93"/>
      <c r="AI248" s="93"/>
      <c r="AJ248" s="93"/>
      <c r="AK248" s="93" t="str">
        <f t="shared" si="4"/>
        <v>#REF!</v>
      </c>
      <c r="AL248" s="93" t="str">
        <f t="shared" si="2"/>
        <v/>
      </c>
      <c r="AM248" s="93" t="str">
        <f t="shared" si="3"/>
        <v>No Deadline</v>
      </c>
      <c r="AN248" s="99"/>
      <c r="AO248" s="93"/>
    </row>
    <row r="249" ht="16.5" customHeight="1">
      <c r="A249" s="34">
        <v>46157.0</v>
      </c>
      <c r="B249" s="47" t="s">
        <v>2964</v>
      </c>
      <c r="C249" s="47" t="s">
        <v>116</v>
      </c>
      <c r="D249" s="58"/>
      <c r="E249" s="58"/>
      <c r="F249" s="58"/>
      <c r="G249" s="58"/>
      <c r="H249" s="58"/>
      <c r="I249" s="58"/>
      <c r="J249" s="58"/>
      <c r="K249" s="58"/>
      <c r="L249" s="58"/>
      <c r="M249" s="71" t="s">
        <v>2965</v>
      </c>
      <c r="N249" s="58"/>
      <c r="O249" s="58"/>
      <c r="P249" s="71" t="s">
        <v>2966</v>
      </c>
      <c r="Q249" s="58"/>
      <c r="R249" s="58"/>
      <c r="S249" s="58"/>
      <c r="T249" s="58"/>
      <c r="U249" s="58"/>
      <c r="V249" s="58"/>
      <c r="W249" s="58"/>
      <c r="X249" s="58"/>
      <c r="Y249" s="58"/>
      <c r="Z249" s="58"/>
      <c r="AA249" s="58"/>
      <c r="AB249" s="58"/>
      <c r="AC249" s="93" t="str">
        <f t="shared" si="1"/>
        <v>In Progress</v>
      </c>
      <c r="AD249" s="93"/>
      <c r="AE249" s="93"/>
      <c r="AF249" s="99"/>
      <c r="AG249" s="93"/>
      <c r="AH249" s="93"/>
      <c r="AI249" s="93"/>
      <c r="AJ249" s="93"/>
      <c r="AK249" s="93" t="str">
        <f t="shared" si="4"/>
        <v>#REF!</v>
      </c>
      <c r="AL249" s="93" t="str">
        <f t="shared" si="2"/>
        <v/>
      </c>
      <c r="AM249" s="93" t="str">
        <f t="shared" si="3"/>
        <v>No Deadline</v>
      </c>
      <c r="AN249" s="99"/>
      <c r="AO249" s="93"/>
    </row>
    <row r="250" ht="16.5" customHeight="1">
      <c r="A250" s="34" t="s">
        <v>2967</v>
      </c>
      <c r="B250" s="47" t="s">
        <v>2964</v>
      </c>
      <c r="C250" s="47" t="s">
        <v>116</v>
      </c>
      <c r="D250" s="58"/>
      <c r="E250" s="58"/>
      <c r="F250" s="58"/>
      <c r="G250" s="58"/>
      <c r="H250" s="58"/>
      <c r="I250" s="58"/>
      <c r="J250" s="58"/>
      <c r="K250" s="58"/>
      <c r="L250" s="71" t="s">
        <v>2968</v>
      </c>
      <c r="M250" s="71" t="s">
        <v>2969</v>
      </c>
      <c r="N250" s="58"/>
      <c r="O250" s="58"/>
      <c r="P250" s="71" t="s">
        <v>2970</v>
      </c>
      <c r="Q250" s="71" t="s">
        <v>2971</v>
      </c>
      <c r="R250" s="71" t="s">
        <v>2972</v>
      </c>
      <c r="S250" s="71" t="s">
        <v>2973</v>
      </c>
      <c r="T250" s="58"/>
      <c r="U250" s="58"/>
      <c r="V250" s="58"/>
      <c r="W250" s="58"/>
      <c r="X250" s="58"/>
      <c r="Y250" s="58"/>
      <c r="Z250" s="58"/>
      <c r="AA250" s="58"/>
      <c r="AB250" s="58"/>
      <c r="AC250" s="93" t="str">
        <f t="shared" si="1"/>
        <v>In Progress</v>
      </c>
      <c r="AD250" s="93"/>
      <c r="AE250" s="93"/>
      <c r="AF250" s="99"/>
      <c r="AG250" s="93"/>
      <c r="AH250" s="93"/>
      <c r="AI250" s="93"/>
      <c r="AJ250" s="93"/>
      <c r="AK250" s="93" t="str">
        <f t="shared" si="4"/>
        <v>#REF!</v>
      </c>
      <c r="AL250" s="93" t="str">
        <f t="shared" si="2"/>
        <v/>
      </c>
      <c r="AM250" s="93" t="str">
        <f t="shared" si="3"/>
        <v>No Deadline</v>
      </c>
      <c r="AN250" s="99"/>
      <c r="AO250" s="93"/>
    </row>
    <row r="251" ht="16.5" customHeight="1">
      <c r="A251" s="34">
        <v>46190.0</v>
      </c>
      <c r="B251" s="74" t="s">
        <v>2974</v>
      </c>
      <c r="C251" s="47" t="s">
        <v>116</v>
      </c>
      <c r="D251" s="58" t="s">
        <v>87</v>
      </c>
      <c r="E251" s="58"/>
      <c r="F251" s="58" t="s">
        <v>87</v>
      </c>
      <c r="G251" s="58" t="s">
        <v>87</v>
      </c>
      <c r="H251" s="58" t="s">
        <v>87</v>
      </c>
      <c r="I251" s="58"/>
      <c r="J251" s="71" t="s">
        <v>2975</v>
      </c>
      <c r="K251" s="58"/>
      <c r="L251" s="58"/>
      <c r="M251" s="58"/>
      <c r="N251" s="58"/>
      <c r="O251" s="58"/>
      <c r="P251" s="58"/>
      <c r="Q251" s="58"/>
      <c r="R251" s="58"/>
      <c r="S251" s="71" t="s">
        <v>2976</v>
      </c>
      <c r="T251" s="58"/>
      <c r="U251" s="58"/>
      <c r="V251" s="58"/>
      <c r="W251" s="58"/>
      <c r="X251" s="58"/>
      <c r="Y251" s="58"/>
      <c r="Z251" s="58"/>
      <c r="AA251" s="58"/>
      <c r="AB251" s="58"/>
      <c r="AC251" s="93" t="str">
        <f t="shared" si="1"/>
        <v>In Progress</v>
      </c>
      <c r="AD251" s="93"/>
      <c r="AE251" s="93"/>
      <c r="AF251" s="99"/>
      <c r="AG251" s="93"/>
      <c r="AH251" s="93"/>
      <c r="AI251" s="93"/>
      <c r="AJ251" s="93"/>
      <c r="AK251" s="93" t="str">
        <f t="shared" si="4"/>
        <v>#REF!</v>
      </c>
      <c r="AL251" s="93" t="str">
        <f t="shared" si="2"/>
        <v/>
      </c>
      <c r="AM251" s="93" t="str">
        <f t="shared" si="3"/>
        <v>No Deadline</v>
      </c>
      <c r="AN251" s="99"/>
      <c r="AO251" s="93"/>
    </row>
    <row r="252" ht="16.5" customHeight="1">
      <c r="A252" s="34">
        <v>46191.0</v>
      </c>
      <c r="B252" s="74" t="s">
        <v>2977</v>
      </c>
      <c r="C252" s="47" t="s">
        <v>77</v>
      </c>
      <c r="D252" s="58" t="s">
        <v>87</v>
      </c>
      <c r="E252" s="58"/>
      <c r="F252" s="58"/>
      <c r="G252" s="58"/>
      <c r="H252" s="58" t="s">
        <v>87</v>
      </c>
      <c r="I252" s="58"/>
      <c r="J252" s="71" t="s">
        <v>2978</v>
      </c>
      <c r="K252" s="58"/>
      <c r="L252" s="71" t="s">
        <v>2979</v>
      </c>
      <c r="M252" s="58"/>
      <c r="N252" s="58"/>
      <c r="O252" s="58"/>
      <c r="P252" s="71" t="s">
        <v>2980</v>
      </c>
      <c r="Q252" s="58"/>
      <c r="R252" s="58"/>
      <c r="S252" s="58"/>
      <c r="T252" s="58"/>
      <c r="U252" s="58"/>
      <c r="V252" s="58"/>
      <c r="W252" s="58"/>
      <c r="X252" s="58"/>
      <c r="Y252" s="58"/>
      <c r="Z252" s="58"/>
      <c r="AA252" s="58"/>
      <c r="AB252" s="58"/>
      <c r="AC252" s="93" t="str">
        <f t="shared" si="1"/>
        <v>In Progress</v>
      </c>
      <c r="AD252" s="93"/>
      <c r="AE252" s="93"/>
      <c r="AF252" s="99"/>
      <c r="AG252" s="93"/>
      <c r="AH252" s="93"/>
      <c r="AI252" s="93"/>
      <c r="AJ252" s="93"/>
      <c r="AK252" s="93" t="str">
        <f t="shared" si="4"/>
        <v>#REF!</v>
      </c>
      <c r="AL252" s="93" t="str">
        <f t="shared" si="2"/>
        <v/>
      </c>
      <c r="AM252" s="93" t="str">
        <f t="shared" si="3"/>
        <v>No Deadline</v>
      </c>
      <c r="AN252" s="99"/>
      <c r="AO252" s="93"/>
    </row>
    <row r="253" ht="16.5" customHeight="1">
      <c r="A253" s="34">
        <v>46191.0</v>
      </c>
      <c r="B253" s="74" t="s">
        <v>2981</v>
      </c>
      <c r="C253" s="47" t="s">
        <v>77</v>
      </c>
      <c r="D253" s="58" t="s">
        <v>87</v>
      </c>
      <c r="E253" s="58"/>
      <c r="F253" s="58"/>
      <c r="G253" s="58"/>
      <c r="H253" s="58" t="s">
        <v>87</v>
      </c>
      <c r="I253" s="58"/>
      <c r="J253" s="71" t="s">
        <v>2982</v>
      </c>
      <c r="K253" s="58"/>
      <c r="L253" s="71" t="s">
        <v>2983</v>
      </c>
      <c r="M253" s="58"/>
      <c r="N253" s="58"/>
      <c r="O253" s="58"/>
      <c r="P253" s="71" t="s">
        <v>2984</v>
      </c>
      <c r="Q253" s="58"/>
      <c r="R253" s="58"/>
      <c r="S253" s="58"/>
      <c r="T253" s="58"/>
      <c r="U253" s="58"/>
      <c r="V253" s="58"/>
      <c r="W253" s="58"/>
      <c r="X253" s="58"/>
      <c r="Y253" s="58"/>
      <c r="Z253" s="58"/>
      <c r="AA253" s="58"/>
      <c r="AB253" s="58"/>
      <c r="AC253" s="93" t="str">
        <f t="shared" si="1"/>
        <v>In Progress</v>
      </c>
      <c r="AD253" s="93"/>
      <c r="AE253" s="93"/>
      <c r="AF253" s="99"/>
      <c r="AG253" s="93"/>
      <c r="AH253" s="93"/>
      <c r="AI253" s="93"/>
      <c r="AJ253" s="93"/>
      <c r="AK253" s="93" t="str">
        <f t="shared" si="4"/>
        <v>#REF!</v>
      </c>
      <c r="AL253" s="93" t="str">
        <f t="shared" si="2"/>
        <v/>
      </c>
      <c r="AM253" s="93" t="str">
        <f t="shared" si="3"/>
        <v>No Deadline</v>
      </c>
      <c r="AN253" s="99"/>
      <c r="AO253" s="93"/>
    </row>
    <row r="254" ht="16.5" customHeight="1">
      <c r="A254" s="34">
        <v>46160.0</v>
      </c>
      <c r="B254" s="47" t="s">
        <v>2964</v>
      </c>
      <c r="C254" s="47" t="s">
        <v>116</v>
      </c>
      <c r="D254" s="58"/>
      <c r="E254" s="58"/>
      <c r="F254" s="58"/>
      <c r="G254" s="58"/>
      <c r="H254" s="58"/>
      <c r="I254" s="58"/>
      <c r="J254" s="58"/>
      <c r="K254" s="58"/>
      <c r="L254" s="71" t="s">
        <v>2985</v>
      </c>
      <c r="M254" s="71" t="s">
        <v>2986</v>
      </c>
      <c r="N254" s="71" t="s">
        <v>2987</v>
      </c>
      <c r="O254" s="71" t="s">
        <v>2988</v>
      </c>
      <c r="P254" s="71" t="s">
        <v>2989</v>
      </c>
      <c r="Q254" s="71" t="s">
        <v>2990</v>
      </c>
      <c r="R254" s="71" t="s">
        <v>2991</v>
      </c>
      <c r="S254" s="71" t="s">
        <v>2992</v>
      </c>
      <c r="T254" s="58"/>
      <c r="U254" s="58"/>
      <c r="V254" s="58"/>
      <c r="W254" s="58"/>
      <c r="X254" s="58"/>
      <c r="Y254" s="58"/>
      <c r="Z254" s="58"/>
      <c r="AA254" s="58"/>
      <c r="AB254" s="58"/>
      <c r="AC254" s="93" t="str">
        <f t="shared" si="1"/>
        <v>In Progress</v>
      </c>
      <c r="AD254" s="93"/>
      <c r="AE254" s="93"/>
      <c r="AF254" s="99"/>
      <c r="AG254" s="93"/>
      <c r="AH254" s="93"/>
      <c r="AI254" s="93"/>
      <c r="AJ254" s="93"/>
      <c r="AK254" s="93" t="str">
        <f t="shared" si="4"/>
        <v>#REF!</v>
      </c>
      <c r="AL254" s="93" t="str">
        <f t="shared" si="2"/>
        <v/>
      </c>
      <c r="AM254" s="93" t="str">
        <f t="shared" si="3"/>
        <v>No Deadline</v>
      </c>
      <c r="AN254" s="99"/>
      <c r="AO254" s="93"/>
    </row>
    <row r="255" ht="16.5" customHeight="1">
      <c r="A255" s="34">
        <v>46192.0</v>
      </c>
      <c r="B255" s="93" t="s">
        <v>2993</v>
      </c>
      <c r="C255" s="47" t="s">
        <v>116</v>
      </c>
      <c r="D255" s="58" t="s">
        <v>87</v>
      </c>
      <c r="E255" s="58"/>
      <c r="F255" s="58" t="s">
        <v>87</v>
      </c>
      <c r="G255" s="58" t="s">
        <v>87</v>
      </c>
      <c r="H255" s="58"/>
      <c r="I255" s="58"/>
      <c r="J255" s="71" t="s">
        <v>2994</v>
      </c>
      <c r="K255" s="58"/>
      <c r="L255" s="71" t="s">
        <v>2995</v>
      </c>
      <c r="M255" s="58"/>
      <c r="N255" s="58"/>
      <c r="O255" s="58"/>
      <c r="P255" s="71" t="s">
        <v>2996</v>
      </c>
      <c r="Q255" s="71" t="s">
        <v>2997</v>
      </c>
      <c r="R255" s="71" t="s">
        <v>2998</v>
      </c>
      <c r="S255" s="71" t="s">
        <v>2999</v>
      </c>
      <c r="T255" s="58"/>
      <c r="U255" s="58"/>
      <c r="V255" s="58"/>
      <c r="W255" s="58"/>
      <c r="X255" s="58"/>
      <c r="Y255" s="58"/>
      <c r="Z255" s="58"/>
      <c r="AA255" s="58"/>
      <c r="AB255" s="58"/>
      <c r="AC255" s="93" t="str">
        <f t="shared" si="1"/>
        <v>In Progress</v>
      </c>
      <c r="AD255" s="93"/>
      <c r="AE255" s="93"/>
      <c r="AF255" s="99"/>
      <c r="AG255" s="93"/>
      <c r="AH255" s="93"/>
      <c r="AI255" s="93"/>
      <c r="AJ255" s="93"/>
      <c r="AK255" s="93" t="str">
        <f t="shared" si="4"/>
        <v>#REF!</v>
      </c>
      <c r="AL255" s="93" t="str">
        <f t="shared" si="2"/>
        <v/>
      </c>
      <c r="AM255" s="93" t="str">
        <f t="shared" si="3"/>
        <v>No Deadline</v>
      </c>
      <c r="AN255" s="99"/>
      <c r="AO255" s="93"/>
    </row>
    <row r="256" ht="16.5" customHeight="1">
      <c r="A256" s="34">
        <v>46284.0</v>
      </c>
      <c r="B256" s="37" t="s">
        <v>3000</v>
      </c>
      <c r="C256" s="47" t="s">
        <v>77</v>
      </c>
      <c r="D256" s="58" t="s">
        <v>87</v>
      </c>
      <c r="E256" s="58"/>
      <c r="F256" s="58"/>
      <c r="G256" s="58"/>
      <c r="H256" s="58" t="s">
        <v>87</v>
      </c>
      <c r="I256" s="58"/>
      <c r="J256" s="71" t="s">
        <v>3001</v>
      </c>
      <c r="K256" s="58"/>
      <c r="L256" s="71" t="s">
        <v>3002</v>
      </c>
      <c r="M256" s="58"/>
      <c r="N256" s="58"/>
      <c r="O256" s="58"/>
      <c r="P256" s="71" t="s">
        <v>3003</v>
      </c>
      <c r="Q256" s="58"/>
      <c r="R256" s="58"/>
      <c r="S256" s="58"/>
      <c r="T256" s="58"/>
      <c r="U256" s="58"/>
      <c r="V256" s="58"/>
      <c r="W256" s="58"/>
      <c r="X256" s="58"/>
      <c r="Y256" s="58"/>
      <c r="Z256" s="58"/>
      <c r="AA256" s="58"/>
      <c r="AB256" s="58"/>
      <c r="AC256" s="93" t="str">
        <f t="shared" si="1"/>
        <v>In Progress</v>
      </c>
      <c r="AD256" s="93"/>
      <c r="AE256" s="93"/>
      <c r="AF256" s="99"/>
      <c r="AG256" s="93"/>
      <c r="AH256" s="93"/>
      <c r="AI256" s="93"/>
      <c r="AJ256" s="93"/>
      <c r="AK256" s="93" t="str">
        <f t="shared" si="4"/>
        <v>#REF!</v>
      </c>
      <c r="AL256" s="93" t="str">
        <f t="shared" si="2"/>
        <v/>
      </c>
      <c r="AM256" s="93" t="str">
        <f t="shared" si="3"/>
        <v>No Deadline</v>
      </c>
      <c r="AN256" s="99"/>
      <c r="AO256" s="93"/>
    </row>
    <row r="257" ht="16.5" customHeight="1">
      <c r="A257" s="34">
        <v>46284.0</v>
      </c>
      <c r="B257" s="47" t="s">
        <v>3004</v>
      </c>
      <c r="C257" s="47" t="s">
        <v>116</v>
      </c>
      <c r="D257" s="58" t="s">
        <v>87</v>
      </c>
      <c r="E257" s="58"/>
      <c r="F257" s="58"/>
      <c r="G257" s="58"/>
      <c r="H257" s="58"/>
      <c r="I257" s="58"/>
      <c r="J257" s="58"/>
      <c r="K257" s="58"/>
      <c r="L257" s="58"/>
      <c r="M257" s="58"/>
      <c r="N257" s="58"/>
      <c r="O257" s="58"/>
      <c r="P257" s="71" t="s">
        <v>3005</v>
      </c>
      <c r="Q257" s="58"/>
      <c r="R257" s="58"/>
      <c r="S257" s="58"/>
      <c r="T257" s="58"/>
      <c r="U257" s="58"/>
      <c r="V257" s="58"/>
      <c r="W257" s="58"/>
      <c r="X257" s="58"/>
      <c r="Y257" s="58"/>
      <c r="Z257" s="58"/>
      <c r="AA257" s="58"/>
      <c r="AB257" s="58"/>
      <c r="AC257" s="93" t="str">
        <f t="shared" si="1"/>
        <v>In Progress</v>
      </c>
      <c r="AD257" s="93"/>
      <c r="AE257" s="93"/>
      <c r="AF257" s="99"/>
      <c r="AG257" s="93"/>
      <c r="AH257" s="93"/>
      <c r="AI257" s="93"/>
      <c r="AJ257" s="93"/>
      <c r="AK257" s="93" t="str">
        <f t="shared" si="4"/>
        <v>#REF!</v>
      </c>
      <c r="AL257" s="93" t="str">
        <f t="shared" si="2"/>
        <v/>
      </c>
      <c r="AM257" s="93" t="str">
        <f t="shared" si="3"/>
        <v>No Deadline</v>
      </c>
      <c r="AN257" s="99"/>
      <c r="AO257" s="93"/>
    </row>
    <row r="258" ht="16.5" customHeight="1">
      <c r="A258" s="34">
        <v>46192.0</v>
      </c>
      <c r="B258" s="47" t="s">
        <v>2964</v>
      </c>
      <c r="C258" s="47" t="s">
        <v>128</v>
      </c>
      <c r="D258" s="58"/>
      <c r="E258" s="58"/>
      <c r="F258" s="58"/>
      <c r="G258" s="58"/>
      <c r="H258" s="58"/>
      <c r="I258" s="58"/>
      <c r="J258" s="58"/>
      <c r="K258" s="58"/>
      <c r="L258" s="71" t="s">
        <v>3006</v>
      </c>
      <c r="M258" s="71" t="s">
        <v>3007</v>
      </c>
      <c r="N258" s="58"/>
      <c r="O258" s="58"/>
      <c r="P258" s="71" t="s">
        <v>3008</v>
      </c>
      <c r="Q258" s="124" t="s">
        <v>3009</v>
      </c>
      <c r="R258" s="58"/>
      <c r="S258" s="58"/>
      <c r="T258" s="58"/>
      <c r="U258" s="58"/>
      <c r="V258" s="58"/>
      <c r="W258" s="58"/>
      <c r="X258" s="58"/>
      <c r="Y258" s="58"/>
      <c r="Z258" s="58"/>
      <c r="AA258" s="58"/>
      <c r="AB258" s="58"/>
      <c r="AC258" s="93" t="str">
        <f t="shared" si="1"/>
        <v>In Progress</v>
      </c>
      <c r="AD258" s="93"/>
      <c r="AE258" s="93"/>
      <c r="AF258" s="99"/>
      <c r="AG258" s="93"/>
      <c r="AH258" s="93"/>
      <c r="AI258" s="93"/>
      <c r="AJ258" s="93"/>
      <c r="AK258" s="93" t="str">
        <f t="shared" si="4"/>
        <v>#REF!</v>
      </c>
      <c r="AL258" s="93" t="str">
        <f t="shared" si="2"/>
        <v/>
      </c>
      <c r="AM258" s="93" t="str">
        <f t="shared" si="3"/>
        <v>No Deadline</v>
      </c>
      <c r="AN258" s="99"/>
      <c r="AO258" s="93"/>
    </row>
    <row r="259" ht="16.5" customHeight="1">
      <c r="A259" s="34">
        <v>46193.0</v>
      </c>
      <c r="B259" s="74" t="s">
        <v>3010</v>
      </c>
      <c r="C259" s="47" t="s">
        <v>116</v>
      </c>
      <c r="D259" s="58" t="s">
        <v>87</v>
      </c>
      <c r="E259" s="58"/>
      <c r="F259" s="58" t="s">
        <v>87</v>
      </c>
      <c r="G259" s="58" t="s">
        <v>87</v>
      </c>
      <c r="H259" s="58" t="s">
        <v>87</v>
      </c>
      <c r="I259" s="58"/>
      <c r="J259" s="71" t="s">
        <v>3011</v>
      </c>
      <c r="K259" s="58"/>
      <c r="L259" s="58"/>
      <c r="M259" s="58"/>
      <c r="N259" s="58"/>
      <c r="O259" s="58"/>
      <c r="P259" s="71" t="s">
        <v>3012</v>
      </c>
      <c r="Q259" s="71" t="s">
        <v>3013</v>
      </c>
      <c r="R259" s="71" t="s">
        <v>3014</v>
      </c>
      <c r="S259" s="71" t="s">
        <v>3015</v>
      </c>
      <c r="T259" s="58"/>
      <c r="U259" s="58"/>
      <c r="V259" s="58"/>
      <c r="W259" s="58"/>
      <c r="X259" s="58"/>
      <c r="Y259" s="58"/>
      <c r="Z259" s="58"/>
      <c r="AA259" s="58"/>
      <c r="AB259" s="58"/>
      <c r="AC259" s="93" t="str">
        <f t="shared" si="1"/>
        <v>In Progress</v>
      </c>
      <c r="AD259" s="93"/>
      <c r="AE259" s="93"/>
      <c r="AF259" s="99"/>
      <c r="AG259" s="93"/>
      <c r="AH259" s="93"/>
      <c r="AI259" s="93"/>
      <c r="AJ259" s="93"/>
      <c r="AK259" s="93" t="str">
        <f t="shared" si="4"/>
        <v>#REF!</v>
      </c>
      <c r="AL259" s="93" t="str">
        <f t="shared" si="2"/>
        <v/>
      </c>
      <c r="AM259" s="93" t="str">
        <f t="shared" si="3"/>
        <v>No Deadline</v>
      </c>
      <c r="AN259" s="99"/>
      <c r="AO259" s="93"/>
    </row>
    <row r="260" ht="16.5" customHeight="1">
      <c r="A260" s="34">
        <v>46193.0</v>
      </c>
      <c r="B260" s="74" t="s">
        <v>3016</v>
      </c>
      <c r="C260" s="47" t="s">
        <v>77</v>
      </c>
      <c r="D260" s="58" t="s">
        <v>87</v>
      </c>
      <c r="E260" s="58"/>
      <c r="F260" s="58"/>
      <c r="G260" s="58"/>
      <c r="H260" s="58" t="s">
        <v>87</v>
      </c>
      <c r="I260" s="58"/>
      <c r="J260" s="71" t="s">
        <v>3017</v>
      </c>
      <c r="K260" s="58"/>
      <c r="L260" s="58"/>
      <c r="M260" s="58"/>
      <c r="N260" s="58"/>
      <c r="O260" s="58"/>
      <c r="P260" s="71" t="s">
        <v>3018</v>
      </c>
      <c r="Q260" s="58"/>
      <c r="R260" s="58"/>
      <c r="S260" s="58"/>
      <c r="T260" s="58"/>
      <c r="U260" s="58"/>
      <c r="V260" s="58"/>
      <c r="W260" s="58"/>
      <c r="X260" s="58"/>
      <c r="Y260" s="58"/>
      <c r="Z260" s="58"/>
      <c r="AA260" s="58"/>
      <c r="AB260" s="58"/>
      <c r="AC260" s="93" t="str">
        <f t="shared" si="1"/>
        <v>In Progress</v>
      </c>
      <c r="AD260" s="93"/>
      <c r="AE260" s="93"/>
      <c r="AF260" s="99"/>
      <c r="AG260" s="93"/>
      <c r="AH260" s="93"/>
      <c r="AI260" s="93"/>
      <c r="AJ260" s="93"/>
      <c r="AK260" s="93" t="str">
        <f t="shared" si="4"/>
        <v>#REF!</v>
      </c>
      <c r="AL260" s="93" t="str">
        <f t="shared" si="2"/>
        <v/>
      </c>
      <c r="AM260" s="93" t="str">
        <f t="shared" si="3"/>
        <v>No Deadline</v>
      </c>
      <c r="AN260" s="99"/>
      <c r="AO260" s="93"/>
    </row>
    <row r="261" ht="16.5" customHeight="1">
      <c r="A261" s="34">
        <v>46193.0</v>
      </c>
      <c r="B261" s="74" t="s">
        <v>3019</v>
      </c>
      <c r="C261" s="47" t="s">
        <v>77</v>
      </c>
      <c r="D261" s="58" t="s">
        <v>87</v>
      </c>
      <c r="E261" s="58"/>
      <c r="F261" s="58"/>
      <c r="G261" s="58"/>
      <c r="H261" s="58" t="s">
        <v>87</v>
      </c>
      <c r="I261" s="58"/>
      <c r="J261" s="71" t="s">
        <v>3020</v>
      </c>
      <c r="K261" s="58"/>
      <c r="L261" s="58"/>
      <c r="M261" s="58"/>
      <c r="N261" s="58"/>
      <c r="O261" s="58"/>
      <c r="P261" s="71" t="s">
        <v>3021</v>
      </c>
      <c r="Q261" s="58"/>
      <c r="R261" s="58"/>
      <c r="S261" s="58"/>
      <c r="T261" s="58"/>
      <c r="U261" s="58"/>
      <c r="V261" s="58"/>
      <c r="W261" s="58"/>
      <c r="X261" s="58"/>
      <c r="Y261" s="58"/>
      <c r="Z261" s="58"/>
      <c r="AA261" s="58"/>
      <c r="AB261" s="58"/>
      <c r="AC261" s="93" t="str">
        <f t="shared" si="1"/>
        <v>In Progress</v>
      </c>
      <c r="AD261" s="93"/>
      <c r="AE261" s="93"/>
      <c r="AF261" s="99"/>
      <c r="AG261" s="93"/>
      <c r="AH261" s="93"/>
      <c r="AI261" s="93"/>
      <c r="AJ261" s="93"/>
      <c r="AK261" s="93" t="str">
        <f t="shared" si="4"/>
        <v>#REF!</v>
      </c>
      <c r="AL261" s="93" t="str">
        <f t="shared" si="2"/>
        <v/>
      </c>
      <c r="AM261" s="93" t="str">
        <f t="shared" si="3"/>
        <v>No Deadline</v>
      </c>
      <c r="AN261" s="99"/>
      <c r="AO261" s="93"/>
    </row>
    <row r="262" ht="16.5" customHeight="1">
      <c r="A262" s="34">
        <v>46193.0</v>
      </c>
      <c r="B262" s="74" t="s">
        <v>3022</v>
      </c>
      <c r="C262" s="47" t="s">
        <v>90</v>
      </c>
      <c r="D262" s="58" t="s">
        <v>87</v>
      </c>
      <c r="E262" s="58"/>
      <c r="F262" s="58"/>
      <c r="G262" s="58"/>
      <c r="H262" s="58" t="s">
        <v>87</v>
      </c>
      <c r="I262" s="58"/>
      <c r="J262" s="71" t="s">
        <v>3023</v>
      </c>
      <c r="K262" s="58"/>
      <c r="L262" s="58"/>
      <c r="M262" s="58"/>
      <c r="N262" s="58"/>
      <c r="O262" s="58"/>
      <c r="P262" s="71" t="s">
        <v>3024</v>
      </c>
      <c r="Q262" s="71" t="s">
        <v>3025</v>
      </c>
      <c r="R262" s="58"/>
      <c r="S262" s="58"/>
      <c r="T262" s="58"/>
      <c r="U262" s="58"/>
      <c r="V262" s="58"/>
      <c r="W262" s="58"/>
      <c r="X262" s="58"/>
      <c r="Y262" s="58"/>
      <c r="Z262" s="58"/>
      <c r="AA262" s="58"/>
      <c r="AB262" s="58"/>
      <c r="AC262" s="93" t="str">
        <f t="shared" si="1"/>
        <v>In Progress</v>
      </c>
      <c r="AD262" s="93"/>
      <c r="AE262" s="93"/>
      <c r="AF262" s="99"/>
      <c r="AG262" s="93"/>
      <c r="AH262" s="93"/>
      <c r="AI262" s="93"/>
      <c r="AJ262" s="93"/>
      <c r="AK262" s="93" t="str">
        <f t="shared" si="4"/>
        <v>#REF!</v>
      </c>
      <c r="AL262" s="93" t="str">
        <f t="shared" si="2"/>
        <v/>
      </c>
      <c r="AM262" s="93" t="str">
        <f t="shared" si="3"/>
        <v>No Deadline</v>
      </c>
      <c r="AN262" s="99"/>
      <c r="AO262" s="93"/>
    </row>
    <row r="263" ht="16.5" customHeight="1">
      <c r="A263" s="34">
        <v>46193.0</v>
      </c>
      <c r="B263" s="47" t="s">
        <v>3026</v>
      </c>
      <c r="C263" s="47" t="s">
        <v>128</v>
      </c>
      <c r="D263" s="58" t="s">
        <v>87</v>
      </c>
      <c r="E263" s="58"/>
      <c r="F263" s="58"/>
      <c r="G263" s="58"/>
      <c r="H263" s="58" t="s">
        <v>87</v>
      </c>
      <c r="I263" s="58"/>
      <c r="J263" s="71" t="s">
        <v>3027</v>
      </c>
      <c r="K263" s="58"/>
      <c r="L263" s="71" t="s">
        <v>3028</v>
      </c>
      <c r="M263" s="58"/>
      <c r="N263" s="58"/>
      <c r="O263" s="58"/>
      <c r="P263" s="71" t="s">
        <v>3029</v>
      </c>
      <c r="Q263" s="71" t="s">
        <v>3030</v>
      </c>
      <c r="R263" s="58"/>
      <c r="S263" s="58"/>
      <c r="T263" s="58"/>
      <c r="U263" s="58"/>
      <c r="V263" s="58"/>
      <c r="W263" s="58"/>
      <c r="X263" s="58"/>
      <c r="Y263" s="58"/>
      <c r="Z263" s="58"/>
      <c r="AA263" s="58"/>
      <c r="AB263" s="58"/>
      <c r="AC263" s="93" t="str">
        <f t="shared" si="1"/>
        <v>In Progress</v>
      </c>
      <c r="AD263" s="93"/>
      <c r="AE263" s="93"/>
      <c r="AF263" s="99"/>
      <c r="AG263" s="93"/>
      <c r="AH263" s="93"/>
      <c r="AI263" s="93"/>
      <c r="AJ263" s="93"/>
      <c r="AK263" s="93" t="str">
        <f t="shared" si="4"/>
        <v>#REF!</v>
      </c>
      <c r="AL263" s="93" t="str">
        <f t="shared" si="2"/>
        <v/>
      </c>
      <c r="AM263" s="93" t="str">
        <f t="shared" si="3"/>
        <v>No Deadline</v>
      </c>
      <c r="AN263" s="99"/>
      <c r="AO263" s="93"/>
    </row>
    <row r="264" ht="16.5" customHeight="1">
      <c r="A264" s="34">
        <v>46195.0</v>
      </c>
      <c r="B264" s="74" t="s">
        <v>3031</v>
      </c>
      <c r="C264" s="47" t="s">
        <v>116</v>
      </c>
      <c r="D264" s="58"/>
      <c r="E264" s="58"/>
      <c r="F264" s="58"/>
      <c r="G264" s="58"/>
      <c r="H264" s="58" t="s">
        <v>87</v>
      </c>
      <c r="I264" s="58"/>
      <c r="J264" s="71" t="s">
        <v>3032</v>
      </c>
      <c r="K264" s="58"/>
      <c r="L264" s="58"/>
      <c r="M264" s="58"/>
      <c r="N264" s="71" t="s">
        <v>3033</v>
      </c>
      <c r="O264" s="71" t="s">
        <v>3034</v>
      </c>
      <c r="P264" s="71" t="s">
        <v>3035</v>
      </c>
      <c r="Q264" s="58"/>
      <c r="R264" s="58"/>
      <c r="S264" s="58"/>
      <c r="T264" s="58"/>
      <c r="U264" s="58"/>
      <c r="V264" s="58"/>
      <c r="W264" s="58"/>
      <c r="X264" s="58"/>
      <c r="Y264" s="58"/>
      <c r="Z264" s="58"/>
      <c r="AA264" s="58"/>
      <c r="AB264" s="58"/>
      <c r="AC264" s="93" t="str">
        <f t="shared" si="1"/>
        <v>In Progress</v>
      </c>
      <c r="AD264" s="93"/>
      <c r="AE264" s="93"/>
      <c r="AF264" s="99"/>
      <c r="AG264" s="93"/>
      <c r="AH264" s="93"/>
      <c r="AI264" s="93"/>
      <c r="AJ264" s="93"/>
      <c r="AK264" s="93" t="str">
        <f t="shared" si="4"/>
        <v>#REF!</v>
      </c>
      <c r="AL264" s="93" t="str">
        <f t="shared" si="2"/>
        <v/>
      </c>
      <c r="AM264" s="93" t="str">
        <f t="shared" si="3"/>
        <v>No Deadline</v>
      </c>
      <c r="AN264" s="99"/>
      <c r="AO264" s="93"/>
    </row>
    <row r="265" ht="16.5" customHeight="1">
      <c r="A265" s="34">
        <v>46195.0</v>
      </c>
      <c r="B265" s="74" t="s">
        <v>3036</v>
      </c>
      <c r="C265" s="47" t="s">
        <v>77</v>
      </c>
      <c r="D265" s="58" t="s">
        <v>87</v>
      </c>
      <c r="E265" s="58"/>
      <c r="F265" s="58"/>
      <c r="G265" s="58"/>
      <c r="H265" s="58" t="s">
        <v>87</v>
      </c>
      <c r="I265" s="58"/>
      <c r="J265" s="71" t="s">
        <v>3037</v>
      </c>
      <c r="K265" s="58"/>
      <c r="L265" s="58"/>
      <c r="M265" s="58"/>
      <c r="N265" s="58"/>
      <c r="O265" s="58"/>
      <c r="P265" s="71" t="s">
        <v>3038</v>
      </c>
      <c r="Q265" s="58"/>
      <c r="R265" s="58"/>
      <c r="S265" s="58"/>
      <c r="T265" s="58"/>
      <c r="U265" s="58"/>
      <c r="V265" s="58"/>
      <c r="W265" s="58"/>
      <c r="X265" s="58"/>
      <c r="Y265" s="58"/>
      <c r="Z265" s="58"/>
      <c r="AA265" s="58"/>
      <c r="AB265" s="58"/>
      <c r="AC265" s="93" t="str">
        <f t="shared" si="1"/>
        <v>In Progress</v>
      </c>
      <c r="AD265" s="93"/>
      <c r="AE265" s="93"/>
      <c r="AF265" s="99"/>
      <c r="AG265" s="93"/>
      <c r="AH265" s="93"/>
      <c r="AI265" s="93"/>
      <c r="AJ265" s="93"/>
      <c r="AK265" s="93" t="str">
        <f t="shared" si="4"/>
        <v>#REF!</v>
      </c>
      <c r="AL265" s="93" t="str">
        <f t="shared" si="2"/>
        <v/>
      </c>
      <c r="AM265" s="93" t="str">
        <f t="shared" si="3"/>
        <v>No Deadline</v>
      </c>
      <c r="AN265" s="99"/>
      <c r="AO265" s="93"/>
    </row>
    <row r="266" ht="16.5" customHeight="1">
      <c r="A266" s="34">
        <v>46195.0</v>
      </c>
      <c r="B266" s="74" t="s">
        <v>3040</v>
      </c>
      <c r="C266" s="47" t="s">
        <v>77</v>
      </c>
      <c r="D266" s="58" t="s">
        <v>87</v>
      </c>
      <c r="E266" s="58"/>
      <c r="F266" s="58"/>
      <c r="G266" s="58"/>
      <c r="H266" s="58" t="s">
        <v>87</v>
      </c>
      <c r="I266" s="58"/>
      <c r="J266" s="71" t="s">
        <v>3041</v>
      </c>
      <c r="K266" s="58"/>
      <c r="L266" s="58"/>
      <c r="M266" s="58"/>
      <c r="N266" s="58"/>
      <c r="O266" s="58"/>
      <c r="P266" s="71" t="s">
        <v>3042</v>
      </c>
      <c r="Q266" s="58"/>
      <c r="R266" s="58"/>
      <c r="S266" s="58"/>
      <c r="T266" s="58"/>
      <c r="U266" s="58"/>
      <c r="V266" s="58"/>
      <c r="W266" s="58"/>
      <c r="X266" s="58"/>
      <c r="Y266" s="58"/>
      <c r="Z266" s="58"/>
      <c r="AA266" s="58"/>
      <c r="AB266" s="58"/>
      <c r="AC266" s="93" t="str">
        <f t="shared" si="1"/>
        <v>In Progress</v>
      </c>
      <c r="AD266" s="93"/>
      <c r="AE266" s="93"/>
      <c r="AF266" s="99"/>
      <c r="AG266" s="93"/>
      <c r="AH266" s="93"/>
      <c r="AI266" s="93"/>
      <c r="AJ266" s="93"/>
      <c r="AK266" s="93" t="str">
        <f t="shared" si="4"/>
        <v>#REF!</v>
      </c>
      <c r="AL266" s="93" t="str">
        <f t="shared" si="2"/>
        <v/>
      </c>
      <c r="AM266" s="93" t="str">
        <f t="shared" si="3"/>
        <v>No Deadline</v>
      </c>
      <c r="AN266" s="99"/>
      <c r="AO266" s="93"/>
    </row>
    <row r="267" ht="16.5" customHeight="1">
      <c r="A267" s="34">
        <v>46195.0</v>
      </c>
      <c r="B267" s="47" t="s">
        <v>3043</v>
      </c>
      <c r="C267" s="47" t="s">
        <v>128</v>
      </c>
      <c r="D267" s="58" t="s">
        <v>87</v>
      </c>
      <c r="E267" s="58"/>
      <c r="F267" s="58"/>
      <c r="G267" s="58"/>
      <c r="H267" s="58" t="s">
        <v>87</v>
      </c>
      <c r="I267" s="58"/>
      <c r="J267" s="71" t="s">
        <v>3044</v>
      </c>
      <c r="K267" s="58"/>
      <c r="L267" s="71" t="s">
        <v>3045</v>
      </c>
      <c r="M267" s="58"/>
      <c r="N267" s="58"/>
      <c r="O267" s="58"/>
      <c r="P267" s="58"/>
      <c r="Q267" s="58"/>
      <c r="R267" s="58"/>
      <c r="S267" s="58"/>
      <c r="T267" s="58"/>
      <c r="U267" s="58"/>
      <c r="V267" s="58"/>
      <c r="W267" s="58"/>
      <c r="X267" s="58"/>
      <c r="Y267" s="58"/>
      <c r="Z267" s="58"/>
      <c r="AA267" s="58"/>
      <c r="AB267" s="58"/>
      <c r="AC267" s="93" t="str">
        <f t="shared" si="1"/>
        <v>In Progress</v>
      </c>
      <c r="AD267" s="93"/>
      <c r="AE267" s="93"/>
      <c r="AF267" s="99"/>
      <c r="AG267" s="93"/>
      <c r="AH267" s="93"/>
      <c r="AI267" s="93"/>
      <c r="AJ267" s="93"/>
      <c r="AK267" s="93" t="str">
        <f t="shared" si="4"/>
        <v>#REF!</v>
      </c>
      <c r="AL267" s="93" t="str">
        <f t="shared" si="2"/>
        <v/>
      </c>
      <c r="AM267" s="93" t="str">
        <f t="shared" si="3"/>
        <v>No Deadline</v>
      </c>
      <c r="AN267" s="99"/>
      <c r="AO267" s="93"/>
    </row>
    <row r="268" ht="16.5" customHeight="1">
      <c r="A268" s="34">
        <v>46195.0</v>
      </c>
      <c r="B268" s="74" t="s">
        <v>913</v>
      </c>
      <c r="C268" s="47" t="s">
        <v>116</v>
      </c>
      <c r="D268" s="58"/>
      <c r="E268" s="58"/>
      <c r="F268" s="58"/>
      <c r="G268" s="58"/>
      <c r="H268" s="58" t="s">
        <v>87</v>
      </c>
      <c r="I268" s="58"/>
      <c r="J268" s="71" t="s">
        <v>3048</v>
      </c>
      <c r="K268" s="58"/>
      <c r="L268" s="71" t="s">
        <v>3049</v>
      </c>
      <c r="M268" s="71" t="s">
        <v>3050</v>
      </c>
      <c r="N268" s="58"/>
      <c r="O268" s="58"/>
      <c r="P268" s="71" t="s">
        <v>3053</v>
      </c>
      <c r="Q268" s="71" t="s">
        <v>3054</v>
      </c>
      <c r="R268" s="71" t="s">
        <v>3055</v>
      </c>
      <c r="S268" s="71" t="s">
        <v>3057</v>
      </c>
      <c r="T268" s="58"/>
      <c r="U268" s="58"/>
      <c r="V268" s="58"/>
      <c r="W268" s="58"/>
      <c r="X268" s="58"/>
      <c r="Y268" s="58"/>
      <c r="Z268" s="58"/>
      <c r="AA268" s="58"/>
      <c r="AB268" s="58"/>
      <c r="AC268" s="93" t="str">
        <f t="shared" si="1"/>
        <v>In Progress</v>
      </c>
      <c r="AD268" s="93"/>
      <c r="AE268" s="93"/>
      <c r="AF268" s="99"/>
      <c r="AG268" s="93"/>
      <c r="AH268" s="93"/>
      <c r="AI268" s="93"/>
      <c r="AJ268" s="93"/>
      <c r="AK268" s="93" t="str">
        <f t="shared" si="4"/>
        <v>#REF!</v>
      </c>
      <c r="AL268" s="93" t="str">
        <f t="shared" si="2"/>
        <v/>
      </c>
      <c r="AM268" s="93" t="str">
        <f t="shared" si="3"/>
        <v>No Deadline</v>
      </c>
      <c r="AN268" s="99"/>
      <c r="AO268" s="93"/>
    </row>
    <row r="269" ht="16.5" customHeight="1">
      <c r="A269" s="34">
        <v>46195.0</v>
      </c>
      <c r="B269" s="47" t="s">
        <v>3061</v>
      </c>
      <c r="C269" s="47" t="s">
        <v>90</v>
      </c>
      <c r="D269" s="58"/>
      <c r="E269" s="58"/>
      <c r="F269" s="58"/>
      <c r="G269" s="58"/>
      <c r="H269" s="58"/>
      <c r="I269" s="58"/>
      <c r="J269" s="71" t="s">
        <v>3063</v>
      </c>
      <c r="K269" s="58"/>
      <c r="L269" s="71" t="s">
        <v>3064</v>
      </c>
      <c r="M269" s="58"/>
      <c r="N269" s="58"/>
      <c r="O269" s="58"/>
      <c r="P269" s="58"/>
      <c r="Q269" s="71" t="s">
        <v>3065</v>
      </c>
      <c r="R269" s="58"/>
      <c r="S269" s="58"/>
      <c r="T269" s="58"/>
      <c r="U269" s="58"/>
      <c r="V269" s="58"/>
      <c r="W269" s="58"/>
      <c r="X269" s="58"/>
      <c r="Y269" s="58"/>
      <c r="Z269" s="58"/>
      <c r="AA269" s="58"/>
      <c r="AB269" s="58"/>
      <c r="AC269" s="93" t="str">
        <f t="shared" si="1"/>
        <v>In Progress</v>
      </c>
      <c r="AD269" s="93"/>
      <c r="AE269" s="93"/>
      <c r="AF269" s="99"/>
      <c r="AG269" s="93"/>
      <c r="AH269" s="93"/>
      <c r="AI269" s="93"/>
      <c r="AJ269" s="93"/>
      <c r="AK269" s="93" t="str">
        <f t="shared" si="4"/>
        <v>#REF!</v>
      </c>
      <c r="AL269" s="93" t="str">
        <f t="shared" si="2"/>
        <v/>
      </c>
      <c r="AM269" s="93" t="str">
        <f t="shared" si="3"/>
        <v>No Deadline</v>
      </c>
      <c r="AN269" s="99"/>
      <c r="AO269" s="93"/>
    </row>
    <row r="270" ht="16.5" customHeight="1">
      <c r="A270" s="34">
        <v>46196.0</v>
      </c>
      <c r="B270" s="47" t="s">
        <v>3070</v>
      </c>
      <c r="C270" s="47" t="s">
        <v>90</v>
      </c>
      <c r="D270" s="58" t="s">
        <v>87</v>
      </c>
      <c r="E270" s="58"/>
      <c r="F270" s="58"/>
      <c r="G270" s="58"/>
      <c r="H270" s="58"/>
      <c r="I270" s="58"/>
      <c r="J270" s="71" t="s">
        <v>3075</v>
      </c>
      <c r="K270" s="58"/>
      <c r="L270" s="58"/>
      <c r="M270" s="71" t="s">
        <v>3077</v>
      </c>
      <c r="N270" s="58"/>
      <c r="O270" s="58"/>
      <c r="P270" s="71" t="s">
        <v>3079</v>
      </c>
      <c r="Q270" s="71" t="s">
        <v>3080</v>
      </c>
      <c r="R270" s="71" t="s">
        <v>3082</v>
      </c>
      <c r="S270" s="58"/>
      <c r="T270" s="58"/>
      <c r="U270" s="58"/>
      <c r="V270" s="58"/>
      <c r="W270" s="58"/>
      <c r="X270" s="58"/>
      <c r="Y270" s="58"/>
      <c r="Z270" s="58"/>
      <c r="AA270" s="58"/>
      <c r="AB270" s="58"/>
      <c r="AC270" s="93" t="str">
        <f t="shared" si="1"/>
        <v>In Progress</v>
      </c>
      <c r="AD270" s="93"/>
      <c r="AE270" s="93"/>
      <c r="AF270" s="99"/>
      <c r="AG270" s="93"/>
      <c r="AH270" s="93"/>
      <c r="AI270" s="93"/>
      <c r="AJ270" s="93"/>
      <c r="AK270" s="93" t="str">
        <f t="shared" si="4"/>
        <v>#REF!</v>
      </c>
      <c r="AL270" s="93" t="str">
        <f t="shared" si="2"/>
        <v/>
      </c>
      <c r="AM270" s="93" t="str">
        <f t="shared" si="3"/>
        <v>No Deadline</v>
      </c>
      <c r="AN270" s="99"/>
      <c r="AO270" s="93"/>
    </row>
    <row r="271" ht="16.5" customHeight="1">
      <c r="A271" s="34">
        <v>46196.0</v>
      </c>
      <c r="B271" s="74" t="s">
        <v>3095</v>
      </c>
      <c r="C271" s="47" t="s">
        <v>77</v>
      </c>
      <c r="D271" s="58" t="s">
        <v>87</v>
      </c>
      <c r="E271" s="58"/>
      <c r="F271" s="58"/>
      <c r="G271" s="58"/>
      <c r="H271" s="58" t="s">
        <v>87</v>
      </c>
      <c r="I271" s="58"/>
      <c r="J271" s="71" t="s">
        <v>3101</v>
      </c>
      <c r="K271" s="58"/>
      <c r="L271" s="71" t="s">
        <v>3103</v>
      </c>
      <c r="M271" s="58"/>
      <c r="N271" s="58"/>
      <c r="O271" s="58"/>
      <c r="P271" s="71" t="s">
        <v>3105</v>
      </c>
      <c r="Q271" s="58"/>
      <c r="R271" s="58"/>
      <c r="S271" s="58"/>
      <c r="T271" s="58"/>
      <c r="U271" s="58"/>
      <c r="V271" s="58"/>
      <c r="W271" s="58"/>
      <c r="X271" s="58"/>
      <c r="Y271" s="58"/>
      <c r="Z271" s="58"/>
      <c r="AA271" s="58"/>
      <c r="AB271" s="58"/>
      <c r="AC271" s="93" t="str">
        <f t="shared" si="1"/>
        <v>In Progress</v>
      </c>
      <c r="AD271" s="93"/>
      <c r="AE271" s="93"/>
      <c r="AF271" s="99"/>
      <c r="AG271" s="93"/>
      <c r="AH271" s="93"/>
      <c r="AI271" s="93"/>
      <c r="AJ271" s="93"/>
      <c r="AK271" s="93" t="str">
        <f t="shared" si="4"/>
        <v>#REF!</v>
      </c>
      <c r="AL271" s="93" t="str">
        <f t="shared" si="2"/>
        <v/>
      </c>
      <c r="AM271" s="93" t="str">
        <f t="shared" si="3"/>
        <v>No Deadline</v>
      </c>
      <c r="AN271" s="99"/>
      <c r="AO271" s="93"/>
    </row>
    <row r="272" ht="16.5" customHeight="1">
      <c r="A272" s="34">
        <v>46196.0</v>
      </c>
      <c r="B272" s="47" t="s">
        <v>3112</v>
      </c>
      <c r="C272" s="47" t="s">
        <v>297</v>
      </c>
      <c r="D272" s="58"/>
      <c r="E272" s="58"/>
      <c r="F272" s="58"/>
      <c r="G272" s="58"/>
      <c r="H272" s="58" t="s">
        <v>87</v>
      </c>
      <c r="I272" s="58"/>
      <c r="J272" s="71" t="s">
        <v>3116</v>
      </c>
      <c r="K272" s="58"/>
      <c r="L272" s="71" t="s">
        <v>3117</v>
      </c>
      <c r="M272" s="58"/>
      <c r="N272" s="58"/>
      <c r="O272" s="58"/>
      <c r="P272" s="58"/>
      <c r="Q272" s="58"/>
      <c r="R272" s="58"/>
      <c r="S272" s="58"/>
      <c r="T272" s="58"/>
      <c r="U272" s="58"/>
      <c r="V272" s="58"/>
      <c r="W272" s="58"/>
      <c r="X272" s="58"/>
      <c r="Y272" s="58"/>
      <c r="Z272" s="58"/>
      <c r="AA272" s="58"/>
      <c r="AB272" s="58"/>
      <c r="AC272" s="93" t="str">
        <f t="shared" si="1"/>
        <v>In Progress</v>
      </c>
      <c r="AD272" s="93"/>
      <c r="AE272" s="93"/>
      <c r="AF272" s="99"/>
      <c r="AG272" s="93"/>
      <c r="AH272" s="93"/>
      <c r="AI272" s="93"/>
      <c r="AJ272" s="93"/>
      <c r="AK272" s="93" t="str">
        <f t="shared" si="4"/>
        <v>#REF!</v>
      </c>
      <c r="AL272" s="93" t="str">
        <f t="shared" si="2"/>
        <v/>
      </c>
      <c r="AM272" s="93" t="str">
        <f t="shared" si="3"/>
        <v>No Deadline</v>
      </c>
      <c r="AN272" s="99"/>
      <c r="AO272" s="93"/>
    </row>
    <row r="273" ht="16.5" customHeight="1">
      <c r="A273" s="34">
        <v>46196.0</v>
      </c>
      <c r="B273" s="47" t="s">
        <v>3123</v>
      </c>
      <c r="C273" s="47" t="s">
        <v>128</v>
      </c>
      <c r="D273" s="58" t="s">
        <v>87</v>
      </c>
      <c r="E273" s="58"/>
      <c r="F273" s="58"/>
      <c r="G273" s="58"/>
      <c r="H273" s="58" t="s">
        <v>87</v>
      </c>
      <c r="I273" s="58"/>
      <c r="J273" s="71" t="s">
        <v>3126</v>
      </c>
      <c r="K273" s="58"/>
      <c r="L273" s="58"/>
      <c r="M273" s="58"/>
      <c r="N273" s="58"/>
      <c r="O273" s="58"/>
      <c r="P273" s="58"/>
      <c r="Q273" s="71" t="s">
        <v>3127</v>
      </c>
      <c r="R273" s="58"/>
      <c r="S273" s="58"/>
      <c r="T273" s="58"/>
      <c r="U273" s="58"/>
      <c r="V273" s="58"/>
      <c r="W273" s="58"/>
      <c r="X273" s="58"/>
      <c r="Y273" s="58"/>
      <c r="Z273" s="58"/>
      <c r="AA273" s="58"/>
      <c r="AB273" s="58"/>
      <c r="AC273" s="93" t="str">
        <f t="shared" si="1"/>
        <v>In Progress</v>
      </c>
      <c r="AD273" s="93"/>
      <c r="AE273" s="93"/>
      <c r="AF273" s="99"/>
      <c r="AG273" s="93"/>
      <c r="AH273" s="93"/>
      <c r="AI273" s="93"/>
      <c r="AJ273" s="93"/>
      <c r="AK273" s="93" t="str">
        <f t="shared" si="4"/>
        <v>#REF!</v>
      </c>
      <c r="AL273" s="93" t="str">
        <f t="shared" si="2"/>
        <v/>
      </c>
      <c r="AM273" s="93" t="str">
        <f t="shared" si="3"/>
        <v>No Deadline</v>
      </c>
      <c r="AN273" s="99"/>
      <c r="AO273" s="93"/>
    </row>
    <row r="274" ht="16.5" customHeight="1">
      <c r="A274" s="34">
        <v>46197.0</v>
      </c>
      <c r="B274" s="74" t="s">
        <v>661</v>
      </c>
      <c r="C274" s="47" t="s">
        <v>116</v>
      </c>
      <c r="D274" s="58"/>
      <c r="E274" s="58"/>
      <c r="F274" s="58"/>
      <c r="G274" s="58"/>
      <c r="H274" s="58" t="s">
        <v>87</v>
      </c>
      <c r="I274" s="58"/>
      <c r="J274" s="71" t="s">
        <v>3136</v>
      </c>
      <c r="K274" s="58"/>
      <c r="L274" s="71" t="s">
        <v>3137</v>
      </c>
      <c r="M274" s="71" t="s">
        <v>3138</v>
      </c>
      <c r="N274" s="58"/>
      <c r="O274" s="58"/>
      <c r="P274" s="71" t="s">
        <v>3140</v>
      </c>
      <c r="Q274" s="58"/>
      <c r="R274" s="58"/>
      <c r="S274" s="71" t="s">
        <v>3141</v>
      </c>
      <c r="T274" s="58"/>
      <c r="U274" s="58"/>
      <c r="V274" s="58"/>
      <c r="W274" s="58"/>
      <c r="X274" s="58"/>
      <c r="Y274" s="58"/>
      <c r="Z274" s="58"/>
      <c r="AA274" s="58"/>
      <c r="AB274" s="58"/>
      <c r="AC274" s="93" t="str">
        <f t="shared" si="1"/>
        <v>In Progress</v>
      </c>
      <c r="AD274" s="93"/>
      <c r="AE274" s="93"/>
      <c r="AF274" s="99"/>
      <c r="AG274" s="93"/>
      <c r="AH274" s="93"/>
      <c r="AI274" s="93"/>
      <c r="AJ274" s="93"/>
      <c r="AK274" s="93" t="str">
        <f t="shared" si="4"/>
        <v>#REF!</v>
      </c>
      <c r="AL274" s="93" t="str">
        <f t="shared" si="2"/>
        <v/>
      </c>
      <c r="AM274" s="93" t="str">
        <f t="shared" si="3"/>
        <v>No Deadline</v>
      </c>
      <c r="AN274" s="99"/>
      <c r="AO274" s="93"/>
    </row>
    <row r="275" ht="16.5" customHeight="1">
      <c r="A275" s="34">
        <v>46197.0</v>
      </c>
      <c r="B275" s="47" t="s">
        <v>3142</v>
      </c>
      <c r="C275" s="47" t="s">
        <v>77</v>
      </c>
      <c r="D275" s="58" t="s">
        <v>87</v>
      </c>
      <c r="E275" s="58"/>
      <c r="F275" s="58"/>
      <c r="G275" s="58"/>
      <c r="H275" s="58" t="s">
        <v>87</v>
      </c>
      <c r="I275" s="58"/>
      <c r="J275" s="71" t="s">
        <v>3143</v>
      </c>
      <c r="K275" s="58"/>
      <c r="L275" s="71" t="s">
        <v>3144</v>
      </c>
      <c r="M275" s="58"/>
      <c r="N275" s="58"/>
      <c r="O275" s="58"/>
      <c r="P275" s="71" t="s">
        <v>3145</v>
      </c>
      <c r="Q275" s="58"/>
      <c r="R275" s="58"/>
      <c r="S275" s="58"/>
      <c r="T275" s="58"/>
      <c r="U275" s="58"/>
      <c r="V275" s="58"/>
      <c r="W275" s="58"/>
      <c r="X275" s="58"/>
      <c r="Y275" s="58"/>
      <c r="Z275" s="58"/>
      <c r="AA275" s="58"/>
      <c r="AB275" s="58"/>
      <c r="AC275" s="93" t="str">
        <f t="shared" si="1"/>
        <v>In Progress</v>
      </c>
      <c r="AD275" s="93"/>
      <c r="AE275" s="93"/>
      <c r="AF275" s="99"/>
      <c r="AG275" s="93"/>
      <c r="AH275" s="93"/>
      <c r="AI275" s="93"/>
      <c r="AJ275" s="93"/>
      <c r="AK275" s="93" t="str">
        <f t="shared" si="4"/>
        <v>#REF!</v>
      </c>
      <c r="AL275" s="93" t="str">
        <f t="shared" si="2"/>
        <v/>
      </c>
      <c r="AM275" s="93" t="str">
        <f t="shared" si="3"/>
        <v>No Deadline</v>
      </c>
      <c r="AN275" s="99"/>
      <c r="AO275" s="93"/>
    </row>
    <row r="276" ht="16.5" customHeight="1">
      <c r="A276" s="34">
        <v>46197.0</v>
      </c>
      <c r="B276" s="47" t="s">
        <v>3146</v>
      </c>
      <c r="C276" s="47" t="s">
        <v>297</v>
      </c>
      <c r="D276" s="58"/>
      <c r="E276" s="58"/>
      <c r="F276" s="58"/>
      <c r="G276" s="58"/>
      <c r="H276" s="58"/>
      <c r="I276" s="58"/>
      <c r="J276" s="71" t="s">
        <v>3147</v>
      </c>
      <c r="K276" s="58"/>
      <c r="L276" s="71" t="s">
        <v>3149</v>
      </c>
      <c r="M276" s="58"/>
      <c r="N276" s="58"/>
      <c r="O276" s="58"/>
      <c r="P276" s="58"/>
      <c r="Q276" s="58"/>
      <c r="R276" s="58"/>
      <c r="S276" s="58"/>
      <c r="T276" s="58"/>
      <c r="U276" s="58"/>
      <c r="V276" s="58"/>
      <c r="W276" s="58"/>
      <c r="X276" s="58"/>
      <c r="Y276" s="58"/>
      <c r="Z276" s="58"/>
      <c r="AA276" s="58"/>
      <c r="AB276" s="58"/>
      <c r="AC276" s="93" t="str">
        <f t="shared" si="1"/>
        <v>In Progress</v>
      </c>
      <c r="AD276" s="93"/>
      <c r="AE276" s="93"/>
      <c r="AF276" s="99"/>
      <c r="AG276" s="93"/>
      <c r="AH276" s="93"/>
      <c r="AI276" s="93"/>
      <c r="AJ276" s="93"/>
      <c r="AK276" s="93" t="str">
        <f t="shared" si="4"/>
        <v>#REF!</v>
      </c>
      <c r="AL276" s="93" t="str">
        <f t="shared" si="2"/>
        <v/>
      </c>
      <c r="AM276" s="93" t="str">
        <f t="shared" si="3"/>
        <v>No Deadline</v>
      </c>
      <c r="AN276" s="99"/>
      <c r="AO276" s="93"/>
    </row>
    <row r="277" ht="16.5" customHeight="1">
      <c r="A277" s="34">
        <v>46561.0</v>
      </c>
      <c r="B277" s="47" t="s">
        <v>3155</v>
      </c>
      <c r="C277" s="47" t="s">
        <v>128</v>
      </c>
      <c r="D277" s="58" t="s">
        <v>87</v>
      </c>
      <c r="E277" s="58"/>
      <c r="F277" s="58"/>
      <c r="G277" s="58"/>
      <c r="H277" s="58" t="s">
        <v>87</v>
      </c>
      <c r="I277" s="58"/>
      <c r="J277" s="71" t="s">
        <v>3156</v>
      </c>
      <c r="K277" s="58"/>
      <c r="L277" s="58"/>
      <c r="M277" s="58"/>
      <c r="N277" s="58"/>
      <c r="O277" s="58"/>
      <c r="P277" s="71" t="s">
        <v>3157</v>
      </c>
      <c r="Q277" s="71" t="s">
        <v>3158</v>
      </c>
      <c r="R277" s="58"/>
      <c r="S277" s="58"/>
      <c r="T277" s="58"/>
      <c r="U277" s="58"/>
      <c r="V277" s="58"/>
      <c r="W277" s="58"/>
      <c r="X277" s="58"/>
      <c r="Y277" s="58"/>
      <c r="Z277" s="58"/>
      <c r="AA277" s="58"/>
      <c r="AB277" s="58"/>
      <c r="AC277" s="93" t="str">
        <f t="shared" si="1"/>
        <v>In Progress</v>
      </c>
      <c r="AD277" s="93"/>
      <c r="AE277" s="93"/>
      <c r="AF277" s="99"/>
      <c r="AG277" s="93"/>
      <c r="AH277" s="93"/>
      <c r="AI277" s="93"/>
      <c r="AJ277" s="93"/>
      <c r="AK277" s="93" t="str">
        <f t="shared" si="4"/>
        <v>#REF!</v>
      </c>
      <c r="AL277" s="93" t="str">
        <f t="shared" si="2"/>
        <v/>
      </c>
      <c r="AM277" s="93" t="str">
        <f t="shared" si="3"/>
        <v>No Deadline</v>
      </c>
      <c r="AN277" s="99"/>
      <c r="AO277" s="93"/>
    </row>
    <row r="278" ht="16.5" customHeight="1">
      <c r="A278" s="34">
        <v>46198.0</v>
      </c>
      <c r="B278" s="74" t="s">
        <v>3159</v>
      </c>
      <c r="C278" s="47" t="s">
        <v>77</v>
      </c>
      <c r="D278" s="58" t="s">
        <v>87</v>
      </c>
      <c r="E278" s="58"/>
      <c r="F278" s="58"/>
      <c r="G278" s="58"/>
      <c r="H278" s="58" t="s">
        <v>87</v>
      </c>
      <c r="I278" s="58"/>
      <c r="J278" s="71" t="s">
        <v>3160</v>
      </c>
      <c r="K278" s="58"/>
      <c r="L278" s="71" t="s">
        <v>3161</v>
      </c>
      <c r="M278" s="58"/>
      <c r="N278" s="58"/>
      <c r="O278" s="58"/>
      <c r="P278" s="71" t="s">
        <v>3162</v>
      </c>
      <c r="Q278" s="58"/>
      <c r="R278" s="58"/>
      <c r="S278" s="58"/>
      <c r="T278" s="58"/>
      <c r="U278" s="58"/>
      <c r="V278" s="58"/>
      <c r="W278" s="58"/>
      <c r="X278" s="58"/>
      <c r="Y278" s="58"/>
      <c r="Z278" s="58"/>
      <c r="AA278" s="58"/>
      <c r="AB278" s="58"/>
      <c r="AC278" s="93" t="str">
        <f t="shared" si="1"/>
        <v>In Progress</v>
      </c>
      <c r="AD278" s="93"/>
      <c r="AE278" s="93"/>
      <c r="AF278" s="99"/>
      <c r="AG278" s="93"/>
      <c r="AH278" s="93"/>
      <c r="AI278" s="93"/>
      <c r="AJ278" s="93"/>
      <c r="AK278" s="93" t="str">
        <f t="shared" si="4"/>
        <v>#REF!</v>
      </c>
      <c r="AL278" s="93" t="str">
        <f t="shared" si="2"/>
        <v/>
      </c>
      <c r="AM278" s="93" t="str">
        <f t="shared" si="3"/>
        <v>No Deadline</v>
      </c>
      <c r="AN278" s="99"/>
      <c r="AO278" s="93"/>
    </row>
    <row r="279" ht="16.5" customHeight="1">
      <c r="A279" s="34">
        <v>46198.0</v>
      </c>
      <c r="B279" s="47" t="s">
        <v>2964</v>
      </c>
      <c r="C279" s="47" t="s">
        <v>116</v>
      </c>
      <c r="D279" s="58"/>
      <c r="E279" s="58"/>
      <c r="F279" s="58"/>
      <c r="G279" s="58"/>
      <c r="H279" s="58"/>
      <c r="I279" s="58"/>
      <c r="J279" s="58"/>
      <c r="K279" s="58"/>
      <c r="L279" s="58"/>
      <c r="M279" s="58"/>
      <c r="N279" s="58"/>
      <c r="O279" s="58"/>
      <c r="P279" s="71" t="s">
        <v>3163</v>
      </c>
      <c r="Q279" s="58"/>
      <c r="R279" s="58"/>
      <c r="S279" s="58"/>
      <c r="T279" s="58"/>
      <c r="U279" s="58"/>
      <c r="V279" s="58"/>
      <c r="W279" s="58"/>
      <c r="X279" s="58"/>
      <c r="Y279" s="58"/>
      <c r="Z279" s="58"/>
      <c r="AA279" s="58"/>
      <c r="AB279" s="58"/>
      <c r="AC279" s="93" t="str">
        <f t="shared" si="1"/>
        <v>In Progress</v>
      </c>
      <c r="AD279" s="93"/>
      <c r="AE279" s="93"/>
      <c r="AF279" s="99"/>
      <c r="AG279" s="93"/>
      <c r="AH279" s="93"/>
      <c r="AI279" s="93"/>
      <c r="AJ279" s="93"/>
      <c r="AK279" s="93" t="str">
        <f t="shared" si="4"/>
        <v>#REF!</v>
      </c>
      <c r="AL279" s="93" t="str">
        <f t="shared" si="2"/>
        <v/>
      </c>
      <c r="AM279" s="93" t="str">
        <f t="shared" si="3"/>
        <v>No Deadline</v>
      </c>
      <c r="AN279" s="99"/>
      <c r="AO279" s="93"/>
    </row>
    <row r="280" ht="16.5" customHeight="1">
      <c r="A280" s="34">
        <v>46198.0</v>
      </c>
      <c r="B280" s="74" t="s">
        <v>3164</v>
      </c>
      <c r="C280" s="47" t="s">
        <v>77</v>
      </c>
      <c r="D280" s="58" t="s">
        <v>87</v>
      </c>
      <c r="E280" s="58"/>
      <c r="F280" s="58"/>
      <c r="G280" s="58"/>
      <c r="H280" s="58" t="s">
        <v>87</v>
      </c>
      <c r="I280" s="58"/>
      <c r="J280" s="71" t="s">
        <v>3165</v>
      </c>
      <c r="K280" s="58"/>
      <c r="L280" s="71" t="s">
        <v>3166</v>
      </c>
      <c r="M280" s="58"/>
      <c r="N280" s="58"/>
      <c r="O280" s="58"/>
      <c r="P280" s="71" t="s">
        <v>3167</v>
      </c>
      <c r="Q280" s="58"/>
      <c r="R280" s="58"/>
      <c r="S280" s="277" t="s">
        <v>3168</v>
      </c>
      <c r="T280" s="58"/>
      <c r="U280" s="58"/>
      <c r="V280" s="58"/>
      <c r="W280" s="58"/>
      <c r="X280" s="58"/>
      <c r="Y280" s="58"/>
      <c r="Z280" s="58"/>
      <c r="AA280" s="58"/>
      <c r="AB280" s="58"/>
      <c r="AC280" s="93" t="str">
        <f t="shared" si="1"/>
        <v>In Progress</v>
      </c>
      <c r="AD280" s="93"/>
      <c r="AE280" s="93"/>
      <c r="AF280" s="99"/>
      <c r="AG280" s="93"/>
      <c r="AH280" s="93"/>
      <c r="AI280" s="93"/>
      <c r="AJ280" s="93"/>
      <c r="AK280" s="93" t="str">
        <f t="shared" si="4"/>
        <v>#REF!</v>
      </c>
      <c r="AL280" s="93" t="str">
        <f t="shared" si="2"/>
        <v/>
      </c>
      <c r="AM280" s="93" t="str">
        <f t="shared" si="3"/>
        <v>No Deadline</v>
      </c>
      <c r="AN280" s="99"/>
      <c r="AO280" s="93"/>
    </row>
    <row r="281" ht="16.5" customHeight="1">
      <c r="A281" s="34">
        <v>46199.0</v>
      </c>
      <c r="B281" s="278" t="s">
        <v>502</v>
      </c>
      <c r="C281" s="47" t="s">
        <v>116</v>
      </c>
      <c r="D281" s="58"/>
      <c r="E281" s="58"/>
      <c r="F281" s="58"/>
      <c r="G281" s="58"/>
      <c r="H281" s="58" t="s">
        <v>87</v>
      </c>
      <c r="I281" s="58"/>
      <c r="J281" s="71" t="s">
        <v>3169</v>
      </c>
      <c r="K281" s="58"/>
      <c r="L281" s="71" t="s">
        <v>3170</v>
      </c>
      <c r="M281" s="58"/>
      <c r="N281" s="58"/>
      <c r="O281" s="58"/>
      <c r="P281" s="58"/>
      <c r="Q281" s="58"/>
      <c r="R281" s="58"/>
      <c r="S281" s="71" t="s">
        <v>3171</v>
      </c>
      <c r="T281" s="58"/>
      <c r="U281" s="58"/>
      <c r="V281" s="58"/>
      <c r="W281" s="58"/>
      <c r="X281" s="58"/>
      <c r="Y281" s="58"/>
      <c r="Z281" s="58"/>
      <c r="AA281" s="58"/>
      <c r="AB281" s="58"/>
      <c r="AC281" s="93" t="str">
        <f t="shared" si="1"/>
        <v>In Progress</v>
      </c>
      <c r="AD281" s="93"/>
      <c r="AE281" s="93"/>
      <c r="AF281" s="99"/>
      <c r="AG281" s="93"/>
      <c r="AH281" s="93"/>
      <c r="AI281" s="93"/>
      <c r="AJ281" s="93"/>
      <c r="AK281" s="93" t="str">
        <f t="shared" si="4"/>
        <v>#REF!</v>
      </c>
      <c r="AL281" s="93" t="str">
        <f t="shared" si="2"/>
        <v/>
      </c>
      <c r="AM281" s="93" t="str">
        <f t="shared" si="3"/>
        <v>No Deadline</v>
      </c>
      <c r="AN281" s="99"/>
      <c r="AO281" s="93"/>
    </row>
    <row r="282" ht="16.5" customHeight="1">
      <c r="A282" s="34">
        <v>46199.0</v>
      </c>
      <c r="B282" s="74" t="s">
        <v>3172</v>
      </c>
      <c r="C282" s="47" t="s">
        <v>77</v>
      </c>
      <c r="D282" s="58" t="s">
        <v>87</v>
      </c>
      <c r="E282" s="58"/>
      <c r="F282" s="58"/>
      <c r="G282" s="58"/>
      <c r="H282" s="58" t="s">
        <v>87</v>
      </c>
      <c r="I282" s="58"/>
      <c r="J282" s="71" t="s">
        <v>3173</v>
      </c>
      <c r="K282" s="58"/>
      <c r="L282" s="71" t="s">
        <v>3174</v>
      </c>
      <c r="M282" s="58"/>
      <c r="N282" s="58"/>
      <c r="O282" s="58"/>
      <c r="P282" s="71" t="s">
        <v>3175</v>
      </c>
      <c r="Q282" s="58"/>
      <c r="R282" s="58"/>
      <c r="S282" s="58"/>
      <c r="T282" s="58"/>
      <c r="U282" s="58"/>
      <c r="V282" s="58"/>
      <c r="W282" s="58"/>
      <c r="X282" s="58"/>
      <c r="Y282" s="58"/>
      <c r="Z282" s="58"/>
      <c r="AA282" s="58"/>
      <c r="AB282" s="58"/>
      <c r="AC282" s="93" t="str">
        <f t="shared" si="1"/>
        <v>In Progress</v>
      </c>
      <c r="AD282" s="93"/>
      <c r="AE282" s="93"/>
      <c r="AF282" s="99"/>
      <c r="AG282" s="93"/>
      <c r="AH282" s="93"/>
      <c r="AI282" s="93"/>
      <c r="AJ282" s="93"/>
      <c r="AK282" s="93" t="str">
        <f t="shared" si="4"/>
        <v>#REF!</v>
      </c>
      <c r="AL282" s="93" t="str">
        <f t="shared" si="2"/>
        <v/>
      </c>
      <c r="AM282" s="93" t="str">
        <f t="shared" si="3"/>
        <v>No Deadline</v>
      </c>
      <c r="AN282" s="99"/>
      <c r="AO282" s="93"/>
    </row>
    <row r="283" ht="16.5" customHeight="1">
      <c r="A283" s="34">
        <v>46199.0</v>
      </c>
      <c r="B283" s="47" t="s">
        <v>3176</v>
      </c>
      <c r="C283" s="47" t="s">
        <v>128</v>
      </c>
      <c r="D283" s="58" t="s">
        <v>87</v>
      </c>
      <c r="E283" s="58"/>
      <c r="F283" s="58"/>
      <c r="G283" s="58"/>
      <c r="H283" s="58" t="s">
        <v>87</v>
      </c>
      <c r="I283" s="58"/>
      <c r="J283" s="71" t="s">
        <v>3177</v>
      </c>
      <c r="K283" s="58"/>
      <c r="L283" s="71" t="s">
        <v>3178</v>
      </c>
      <c r="M283" s="58"/>
      <c r="N283" s="58"/>
      <c r="O283" s="58"/>
      <c r="P283" s="58"/>
      <c r="Q283" s="71" t="s">
        <v>3179</v>
      </c>
      <c r="R283" s="58"/>
      <c r="S283" s="58"/>
      <c r="T283" s="58"/>
      <c r="U283" s="58"/>
      <c r="V283" s="58"/>
      <c r="W283" s="58"/>
      <c r="X283" s="58"/>
      <c r="Y283" s="58"/>
      <c r="Z283" s="58"/>
      <c r="AA283" s="58"/>
      <c r="AB283" s="58"/>
      <c r="AC283" s="93" t="str">
        <f t="shared" si="1"/>
        <v>In Progress</v>
      </c>
      <c r="AD283" s="93"/>
      <c r="AE283" s="93"/>
      <c r="AF283" s="99"/>
      <c r="AG283" s="93"/>
      <c r="AH283" s="93"/>
      <c r="AI283" s="93"/>
      <c r="AJ283" s="93"/>
      <c r="AK283" s="93" t="str">
        <f t="shared" si="4"/>
        <v>#REF!</v>
      </c>
      <c r="AL283" s="93" t="str">
        <f t="shared" si="2"/>
        <v/>
      </c>
      <c r="AM283" s="93" t="str">
        <f t="shared" si="3"/>
        <v>No Deadline</v>
      </c>
      <c r="AN283" s="99"/>
      <c r="AO283" s="93"/>
    </row>
    <row r="284" ht="16.5" customHeight="1">
      <c r="A284" s="34">
        <v>46200.0</v>
      </c>
      <c r="B284" s="74" t="s">
        <v>3180</v>
      </c>
      <c r="C284" s="47" t="s">
        <v>116</v>
      </c>
      <c r="D284" s="58" t="s">
        <v>87</v>
      </c>
      <c r="E284" s="58"/>
      <c r="F284" s="58"/>
      <c r="G284" s="58"/>
      <c r="H284" s="58"/>
      <c r="I284" s="58"/>
      <c r="J284" s="71" t="s">
        <v>3181</v>
      </c>
      <c r="K284" s="58"/>
      <c r="L284" s="71" t="s">
        <v>3182</v>
      </c>
      <c r="M284" s="71" t="s">
        <v>3183</v>
      </c>
      <c r="N284" s="71" t="s">
        <v>3184</v>
      </c>
      <c r="O284" s="71" t="s">
        <v>3185</v>
      </c>
      <c r="P284" s="71" t="s">
        <v>3186</v>
      </c>
      <c r="Q284" s="58"/>
      <c r="R284" s="71" t="s">
        <v>3187</v>
      </c>
      <c r="S284" s="58"/>
      <c r="T284" s="58"/>
      <c r="U284" s="58"/>
      <c r="V284" s="58"/>
      <c r="W284" s="58"/>
      <c r="X284" s="58"/>
      <c r="Y284" s="58"/>
      <c r="Z284" s="58"/>
      <c r="AA284" s="58"/>
      <c r="AB284" s="58"/>
      <c r="AC284" s="93" t="str">
        <f t="shared" si="1"/>
        <v>In Progress</v>
      </c>
      <c r="AD284" s="93"/>
      <c r="AE284" s="93"/>
      <c r="AF284" s="99"/>
      <c r="AG284" s="93"/>
      <c r="AH284" s="93"/>
      <c r="AI284" s="93"/>
      <c r="AJ284" s="93"/>
      <c r="AK284" s="93" t="str">
        <f t="shared" si="4"/>
        <v>#REF!</v>
      </c>
      <c r="AL284" s="93" t="str">
        <f t="shared" si="2"/>
        <v/>
      </c>
      <c r="AM284" s="93" t="str">
        <f t="shared" si="3"/>
        <v>No Deadline</v>
      </c>
      <c r="AN284" s="99"/>
      <c r="AO284" s="93"/>
    </row>
    <row r="285" ht="16.5" customHeight="1">
      <c r="A285" s="34">
        <v>46200.0</v>
      </c>
      <c r="B285" s="74" t="s">
        <v>3188</v>
      </c>
      <c r="C285" s="47" t="s">
        <v>77</v>
      </c>
      <c r="D285" s="58" t="s">
        <v>87</v>
      </c>
      <c r="E285" s="58"/>
      <c r="F285" s="58"/>
      <c r="G285" s="58"/>
      <c r="H285" s="58" t="s">
        <v>87</v>
      </c>
      <c r="I285" s="58"/>
      <c r="J285" s="71" t="s">
        <v>3189</v>
      </c>
      <c r="K285" s="58"/>
      <c r="L285" s="71" t="s">
        <v>3190</v>
      </c>
      <c r="M285" s="58"/>
      <c r="N285" s="58"/>
      <c r="O285" s="58"/>
      <c r="P285" s="71" t="s">
        <v>3191</v>
      </c>
      <c r="Q285" s="58"/>
      <c r="R285" s="58"/>
      <c r="S285" s="58"/>
      <c r="T285" s="58"/>
      <c r="U285" s="58"/>
      <c r="V285" s="58"/>
      <c r="W285" s="58"/>
      <c r="X285" s="58"/>
      <c r="Y285" s="58"/>
      <c r="Z285" s="58"/>
      <c r="AA285" s="58"/>
      <c r="AB285" s="58"/>
      <c r="AC285" s="93" t="str">
        <f t="shared" si="1"/>
        <v>In Progress</v>
      </c>
      <c r="AD285" s="93"/>
      <c r="AE285" s="93"/>
      <c r="AF285" s="99"/>
      <c r="AG285" s="93"/>
      <c r="AH285" s="93"/>
      <c r="AI285" s="93"/>
      <c r="AJ285" s="93"/>
      <c r="AK285" s="93" t="str">
        <f t="shared" si="4"/>
        <v>#REF!</v>
      </c>
      <c r="AL285" s="93" t="str">
        <f t="shared" si="2"/>
        <v/>
      </c>
      <c r="AM285" s="93" t="str">
        <f t="shared" si="3"/>
        <v>No Deadline</v>
      </c>
      <c r="AN285" s="99"/>
      <c r="AO285" s="93"/>
    </row>
    <row r="286" ht="16.5" customHeight="1">
      <c r="A286" s="34">
        <v>46201.0</v>
      </c>
      <c r="B286" s="47" t="s">
        <v>3192</v>
      </c>
      <c r="C286" s="47" t="s">
        <v>128</v>
      </c>
      <c r="D286" s="58"/>
      <c r="E286" s="58"/>
      <c r="F286" s="58"/>
      <c r="G286" s="58"/>
      <c r="H286" s="58" t="s">
        <v>87</v>
      </c>
      <c r="I286" s="58"/>
      <c r="J286" s="71" t="s">
        <v>3193</v>
      </c>
      <c r="K286" s="58"/>
      <c r="L286" s="71" t="s">
        <v>3194</v>
      </c>
      <c r="M286" s="58"/>
      <c r="N286" s="58"/>
      <c r="O286" s="58"/>
      <c r="P286" s="58"/>
      <c r="Q286" s="71" t="s">
        <v>3195</v>
      </c>
      <c r="R286" s="58"/>
      <c r="S286" s="58"/>
      <c r="T286" s="58"/>
      <c r="U286" s="58"/>
      <c r="V286" s="58"/>
      <c r="W286" s="58"/>
      <c r="X286" s="58"/>
      <c r="Y286" s="58"/>
      <c r="Z286" s="58"/>
      <c r="AA286" s="58"/>
      <c r="AB286" s="58"/>
      <c r="AC286" s="93" t="str">
        <f t="shared" si="1"/>
        <v>In Progress</v>
      </c>
      <c r="AD286" s="93"/>
      <c r="AE286" s="93"/>
      <c r="AF286" s="99"/>
      <c r="AG286" s="93"/>
      <c r="AH286" s="93"/>
      <c r="AI286" s="93"/>
      <c r="AJ286" s="93"/>
      <c r="AK286" s="93" t="str">
        <f t="shared" si="4"/>
        <v>#REF!</v>
      </c>
      <c r="AL286" s="93" t="str">
        <f t="shared" si="2"/>
        <v/>
      </c>
      <c r="AM286" s="93" t="str">
        <f t="shared" si="3"/>
        <v>No Deadline</v>
      </c>
      <c r="AN286" s="99"/>
      <c r="AO286" s="93"/>
    </row>
    <row r="287" ht="16.5" customHeight="1">
      <c r="A287" s="34">
        <v>46202.0</v>
      </c>
      <c r="B287" s="280" t="s">
        <v>3196</v>
      </c>
      <c r="C287" s="47" t="s">
        <v>116</v>
      </c>
      <c r="D287" s="58" t="s">
        <v>87</v>
      </c>
      <c r="E287" s="58"/>
      <c r="F287" s="58"/>
      <c r="G287" s="58"/>
      <c r="H287" s="58"/>
      <c r="I287" s="58"/>
      <c r="J287" s="58"/>
      <c r="K287" s="58"/>
      <c r="L287" s="71" t="s">
        <v>3197</v>
      </c>
      <c r="M287" s="58"/>
      <c r="N287" s="71" t="s">
        <v>3198</v>
      </c>
      <c r="O287" s="71" t="s">
        <v>3199</v>
      </c>
      <c r="P287" s="71" t="s">
        <v>3200</v>
      </c>
      <c r="Q287" s="71" t="s">
        <v>3201</v>
      </c>
      <c r="R287" s="71" t="s">
        <v>3202</v>
      </c>
      <c r="S287" s="71" t="s">
        <v>3203</v>
      </c>
      <c r="T287" s="58"/>
      <c r="U287" s="58"/>
      <c r="V287" s="58"/>
      <c r="W287" s="58"/>
      <c r="X287" s="58"/>
      <c r="Y287" s="58"/>
      <c r="Z287" s="58"/>
      <c r="AA287" s="58"/>
      <c r="AB287" s="58"/>
      <c r="AC287" s="93" t="str">
        <f t="shared" si="1"/>
        <v>In Progress</v>
      </c>
      <c r="AD287" s="93"/>
      <c r="AE287" s="93"/>
      <c r="AF287" s="99"/>
      <c r="AG287" s="93"/>
      <c r="AH287" s="93"/>
      <c r="AI287" s="93"/>
      <c r="AJ287" s="93"/>
      <c r="AK287" s="93" t="str">
        <f t="shared" si="4"/>
        <v>#REF!</v>
      </c>
      <c r="AL287" s="93" t="str">
        <f t="shared" si="2"/>
        <v/>
      </c>
      <c r="AM287" s="93" t="str">
        <f t="shared" si="3"/>
        <v>No Deadline</v>
      </c>
      <c r="AN287" s="99"/>
      <c r="AO287" s="93"/>
    </row>
    <row r="288" ht="16.5" customHeight="1">
      <c r="A288" s="34">
        <v>46202.0</v>
      </c>
      <c r="B288" s="74" t="s">
        <v>3204</v>
      </c>
      <c r="C288" s="47" t="s">
        <v>77</v>
      </c>
      <c r="D288" s="58" t="s">
        <v>87</v>
      </c>
      <c r="E288" s="58"/>
      <c r="F288" s="58"/>
      <c r="G288" s="58"/>
      <c r="H288" s="58" t="s">
        <v>87</v>
      </c>
      <c r="I288" s="58"/>
      <c r="J288" s="71" t="s">
        <v>3205</v>
      </c>
      <c r="K288" s="58"/>
      <c r="L288" s="71" t="s">
        <v>3206</v>
      </c>
      <c r="M288" s="58"/>
      <c r="N288" s="58"/>
      <c r="O288" s="58"/>
      <c r="P288" s="71" t="s">
        <v>3207</v>
      </c>
      <c r="Q288" s="58"/>
      <c r="R288" s="58"/>
      <c r="S288" s="58"/>
      <c r="T288" s="58"/>
      <c r="U288" s="58"/>
      <c r="V288" s="58"/>
      <c r="W288" s="58"/>
      <c r="X288" s="58"/>
      <c r="Y288" s="58"/>
      <c r="Z288" s="58"/>
      <c r="AA288" s="58"/>
      <c r="AB288" s="58"/>
      <c r="AC288" s="93" t="str">
        <f t="shared" si="1"/>
        <v>In Progress</v>
      </c>
      <c r="AD288" s="93"/>
      <c r="AE288" s="93"/>
      <c r="AF288" s="99"/>
      <c r="AG288" s="93"/>
      <c r="AH288" s="93"/>
      <c r="AI288" s="93"/>
      <c r="AJ288" s="93"/>
      <c r="AK288" s="93" t="str">
        <f t="shared" si="4"/>
        <v>#REF!</v>
      </c>
      <c r="AL288" s="93" t="str">
        <f t="shared" si="2"/>
        <v/>
      </c>
      <c r="AM288" s="93" t="str">
        <f t="shared" si="3"/>
        <v>No Deadline</v>
      </c>
      <c r="AN288" s="99"/>
      <c r="AO288" s="93"/>
    </row>
    <row r="289" ht="16.5" customHeight="1">
      <c r="A289" s="34">
        <v>46203.0</v>
      </c>
      <c r="B289" s="74" t="s">
        <v>3208</v>
      </c>
      <c r="C289" s="47" t="s">
        <v>77</v>
      </c>
      <c r="D289" s="58" t="s">
        <v>87</v>
      </c>
      <c r="E289" s="58"/>
      <c r="F289" s="58"/>
      <c r="G289" s="58"/>
      <c r="H289" s="58" t="s">
        <v>87</v>
      </c>
      <c r="I289" s="58"/>
      <c r="J289" s="71" t="s">
        <v>3209</v>
      </c>
      <c r="K289" s="58"/>
      <c r="L289" s="71" t="s">
        <v>3210</v>
      </c>
      <c r="M289" s="58"/>
      <c r="N289" s="58"/>
      <c r="O289" s="58"/>
      <c r="P289" s="71" t="s">
        <v>3211</v>
      </c>
      <c r="Q289" s="58"/>
      <c r="R289" s="58"/>
      <c r="S289" s="58"/>
      <c r="T289" s="58"/>
      <c r="U289" s="58"/>
      <c r="V289" s="58"/>
      <c r="W289" s="58"/>
      <c r="X289" s="58"/>
      <c r="Y289" s="58"/>
      <c r="Z289" s="58"/>
      <c r="AA289" s="58"/>
      <c r="AB289" s="58"/>
      <c r="AC289" s="93" t="str">
        <f t="shared" si="1"/>
        <v>In Progress</v>
      </c>
      <c r="AD289" s="93"/>
      <c r="AE289" s="93"/>
      <c r="AF289" s="99"/>
      <c r="AG289" s="93"/>
      <c r="AH289" s="93"/>
      <c r="AI289" s="93"/>
      <c r="AJ289" s="93"/>
      <c r="AK289" s="93" t="str">
        <f t="shared" si="4"/>
        <v>#REF!</v>
      </c>
      <c r="AL289" s="93" t="str">
        <f t="shared" si="2"/>
        <v/>
      </c>
      <c r="AM289" s="93" t="str">
        <f t="shared" si="3"/>
        <v>No Deadline</v>
      </c>
      <c r="AN289" s="99"/>
      <c r="AO289" s="93"/>
    </row>
    <row r="290" ht="16.5" customHeight="1">
      <c r="A290" s="34">
        <v>46202.0</v>
      </c>
      <c r="B290" s="47" t="s">
        <v>3212</v>
      </c>
      <c r="C290" s="47" t="s">
        <v>297</v>
      </c>
      <c r="D290" s="58"/>
      <c r="E290" s="58"/>
      <c r="F290" s="58"/>
      <c r="G290" s="58"/>
      <c r="H290" s="58" t="s">
        <v>87</v>
      </c>
      <c r="I290" s="58"/>
      <c r="J290" s="71" t="s">
        <v>3213</v>
      </c>
      <c r="K290" s="58"/>
      <c r="L290" s="58"/>
      <c r="M290" s="58"/>
      <c r="N290" s="58"/>
      <c r="O290" s="58"/>
      <c r="P290" s="58"/>
      <c r="Q290" s="58"/>
      <c r="R290" s="58"/>
      <c r="S290" s="58"/>
      <c r="T290" s="58"/>
      <c r="U290" s="58"/>
      <c r="V290" s="58"/>
      <c r="W290" s="58"/>
      <c r="X290" s="58"/>
      <c r="Y290" s="58"/>
      <c r="Z290" s="58"/>
      <c r="AA290" s="58"/>
      <c r="AB290" s="58"/>
      <c r="AC290" s="93" t="str">
        <f t="shared" si="1"/>
        <v>In Progress</v>
      </c>
      <c r="AD290" s="93"/>
      <c r="AE290" s="93"/>
      <c r="AF290" s="99"/>
      <c r="AG290" s="93"/>
      <c r="AH290" s="93"/>
      <c r="AI290" s="93"/>
      <c r="AJ290" s="93"/>
      <c r="AK290" s="93" t="str">
        <f t="shared" si="4"/>
        <v>#REF!</v>
      </c>
      <c r="AL290" s="93" t="str">
        <f t="shared" si="2"/>
        <v/>
      </c>
      <c r="AM290" s="93" t="str">
        <f t="shared" si="3"/>
        <v>No Deadline</v>
      </c>
      <c r="AN290" s="99"/>
      <c r="AO290" s="93"/>
    </row>
    <row r="291" ht="16.5" customHeight="1">
      <c r="A291" s="34">
        <v>46202.0</v>
      </c>
      <c r="B291" s="47" t="s">
        <v>3214</v>
      </c>
      <c r="C291" s="47" t="s">
        <v>128</v>
      </c>
      <c r="D291" s="58"/>
      <c r="E291" s="58"/>
      <c r="F291" s="58"/>
      <c r="G291" s="58"/>
      <c r="H291" s="58" t="s">
        <v>87</v>
      </c>
      <c r="I291" s="58"/>
      <c r="J291" s="71" t="s">
        <v>3215</v>
      </c>
      <c r="K291" s="58"/>
      <c r="L291" s="71" t="s">
        <v>3216</v>
      </c>
      <c r="M291" s="71" t="s">
        <v>3217</v>
      </c>
      <c r="N291" s="58"/>
      <c r="O291" s="58"/>
      <c r="P291" s="71" t="s">
        <v>3218</v>
      </c>
      <c r="Q291" s="71" t="s">
        <v>3219</v>
      </c>
      <c r="R291" s="58"/>
      <c r="S291" s="58"/>
      <c r="T291" s="58"/>
      <c r="U291" s="58"/>
      <c r="V291" s="58"/>
      <c r="W291" s="58"/>
      <c r="X291" s="58"/>
      <c r="Y291" s="58"/>
      <c r="Z291" s="58"/>
      <c r="AA291" s="58"/>
      <c r="AB291" s="58"/>
      <c r="AC291" s="93" t="str">
        <f t="shared" si="1"/>
        <v>In Progress</v>
      </c>
      <c r="AD291" s="93"/>
      <c r="AE291" s="93"/>
      <c r="AF291" s="99"/>
      <c r="AG291" s="93"/>
      <c r="AH291" s="93"/>
      <c r="AI291" s="93"/>
      <c r="AJ291" s="93"/>
      <c r="AK291" s="93" t="str">
        <f t="shared" si="4"/>
        <v>#REF!</v>
      </c>
      <c r="AL291" s="93" t="str">
        <f t="shared" si="2"/>
        <v/>
      </c>
      <c r="AM291" s="93" t="str">
        <f t="shared" si="3"/>
        <v>No Deadline</v>
      </c>
      <c r="AN291" s="99"/>
      <c r="AO291" s="93"/>
    </row>
    <row r="292" ht="16.5" customHeight="1">
      <c r="A292" s="34">
        <v>46203.0</v>
      </c>
      <c r="B292" s="74" t="s">
        <v>3220</v>
      </c>
      <c r="C292" s="47" t="s">
        <v>116</v>
      </c>
      <c r="D292" s="58" t="s">
        <v>87</v>
      </c>
      <c r="E292" s="58"/>
      <c r="F292" s="58"/>
      <c r="G292" s="58"/>
      <c r="H292" s="58" t="s">
        <v>87</v>
      </c>
      <c r="I292" s="58"/>
      <c r="J292" s="71" t="s">
        <v>3221</v>
      </c>
      <c r="K292" s="58"/>
      <c r="L292" s="71" t="s">
        <v>3222</v>
      </c>
      <c r="M292" s="71" t="s">
        <v>3223</v>
      </c>
      <c r="N292" s="58"/>
      <c r="O292" s="58"/>
      <c r="P292" s="71" t="s">
        <v>3224</v>
      </c>
      <c r="Q292" s="58"/>
      <c r="R292" s="58"/>
      <c r="S292" s="58"/>
      <c r="T292" s="58"/>
      <c r="U292" s="58"/>
      <c r="V292" s="58"/>
      <c r="W292" s="58"/>
      <c r="X292" s="58"/>
      <c r="Y292" s="58"/>
      <c r="Z292" s="58"/>
      <c r="AA292" s="58"/>
      <c r="AB292" s="58"/>
      <c r="AC292" s="93" t="str">
        <f t="shared" si="1"/>
        <v>In Progress</v>
      </c>
      <c r="AD292" s="93"/>
      <c r="AE292" s="93"/>
      <c r="AF292" s="99"/>
      <c r="AG292" s="93"/>
      <c r="AH292" s="93"/>
      <c r="AI292" s="93"/>
      <c r="AJ292" s="93"/>
      <c r="AK292" s="93" t="str">
        <f t="shared" si="4"/>
        <v>#REF!</v>
      </c>
      <c r="AL292" s="93" t="str">
        <f t="shared" si="2"/>
        <v/>
      </c>
      <c r="AM292" s="93" t="str">
        <f t="shared" si="3"/>
        <v>No Deadline</v>
      </c>
      <c r="AN292" s="99"/>
      <c r="AO292" s="93"/>
    </row>
    <row r="293" ht="16.5" customHeight="1">
      <c r="A293" s="34">
        <v>46204.0</v>
      </c>
      <c r="B293" s="47" t="s">
        <v>2964</v>
      </c>
      <c r="C293" s="47" t="s">
        <v>116</v>
      </c>
      <c r="D293" s="58"/>
      <c r="E293" s="58"/>
      <c r="F293" s="58"/>
      <c r="G293" s="58"/>
      <c r="H293" s="58"/>
      <c r="I293" s="58"/>
      <c r="J293" s="58"/>
      <c r="K293" s="58"/>
      <c r="L293" s="71" t="s">
        <v>3225</v>
      </c>
      <c r="M293" s="71" t="s">
        <v>3226</v>
      </c>
      <c r="N293" s="71" t="s">
        <v>3227</v>
      </c>
      <c r="O293" s="71" t="s">
        <v>3228</v>
      </c>
      <c r="P293" s="71" t="s">
        <v>3229</v>
      </c>
      <c r="Q293" s="71" t="s">
        <v>3230</v>
      </c>
      <c r="R293" s="71" t="s">
        <v>3231</v>
      </c>
      <c r="S293" s="71" t="s">
        <v>3232</v>
      </c>
      <c r="T293" s="58"/>
      <c r="U293" s="58"/>
      <c r="V293" s="58"/>
      <c r="W293" s="58"/>
      <c r="X293" s="58"/>
      <c r="Y293" s="58"/>
      <c r="Z293" s="58"/>
      <c r="AA293" s="58"/>
      <c r="AB293" s="58"/>
      <c r="AC293" s="93" t="str">
        <f t="shared" si="1"/>
        <v>In Progress</v>
      </c>
      <c r="AD293" s="93"/>
      <c r="AE293" s="93"/>
      <c r="AF293" s="99"/>
      <c r="AG293" s="93"/>
      <c r="AH293" s="93"/>
      <c r="AI293" s="93"/>
      <c r="AJ293" s="93"/>
      <c r="AK293" s="93" t="str">
        <f t="shared" si="4"/>
        <v>#REF!</v>
      </c>
      <c r="AL293" s="93" t="str">
        <f t="shared" si="2"/>
        <v/>
      </c>
      <c r="AM293" s="93" t="str">
        <f t="shared" si="3"/>
        <v>No Deadline</v>
      </c>
      <c r="AN293" s="99"/>
      <c r="AO293" s="93"/>
    </row>
    <row r="294" ht="16.5" customHeight="1">
      <c r="A294" s="34">
        <v>46204.0</v>
      </c>
      <c r="B294" s="74" t="s">
        <v>3233</v>
      </c>
      <c r="C294" s="47" t="s">
        <v>77</v>
      </c>
      <c r="D294" s="58" t="s">
        <v>87</v>
      </c>
      <c r="E294" s="58"/>
      <c r="F294" s="58"/>
      <c r="G294" s="58"/>
      <c r="H294" s="58" t="s">
        <v>87</v>
      </c>
      <c r="I294" s="58"/>
      <c r="J294" s="71" t="s">
        <v>3235</v>
      </c>
      <c r="K294" s="58"/>
      <c r="L294" s="71" t="s">
        <v>3236</v>
      </c>
      <c r="M294" s="58"/>
      <c r="N294" s="58"/>
      <c r="O294" s="58"/>
      <c r="P294" s="71" t="s">
        <v>3237</v>
      </c>
      <c r="Q294" s="58"/>
      <c r="R294" s="58"/>
      <c r="S294" s="58"/>
      <c r="T294" s="58"/>
      <c r="U294" s="287" t="s">
        <v>3238</v>
      </c>
      <c r="V294" s="58"/>
      <c r="W294" s="58"/>
      <c r="X294" s="58"/>
      <c r="Y294" s="58"/>
      <c r="Z294" s="58"/>
      <c r="AA294" s="58"/>
      <c r="AB294" s="58"/>
      <c r="AC294" s="93" t="str">
        <f t="shared" si="1"/>
        <v>In Progress</v>
      </c>
      <c r="AD294" s="93"/>
      <c r="AE294" s="93"/>
      <c r="AF294" s="99"/>
      <c r="AG294" s="93"/>
      <c r="AH294" s="93"/>
      <c r="AI294" s="93"/>
      <c r="AJ294" s="93"/>
      <c r="AK294" s="93" t="str">
        <f t="shared" si="4"/>
        <v>#REF!</v>
      </c>
      <c r="AL294" s="93" t="str">
        <f t="shared" si="2"/>
        <v/>
      </c>
      <c r="AM294" s="93" t="str">
        <f t="shared" si="3"/>
        <v>No Deadline</v>
      </c>
      <c r="AN294" s="99"/>
      <c r="AO294" s="93"/>
    </row>
    <row r="295" ht="16.5" customHeight="1">
      <c r="A295" s="34">
        <v>46204.0</v>
      </c>
      <c r="B295" s="47" t="s">
        <v>3281</v>
      </c>
      <c r="C295" s="47" t="s">
        <v>128</v>
      </c>
      <c r="D295" s="58" t="s">
        <v>87</v>
      </c>
      <c r="E295" s="58"/>
      <c r="F295" s="58"/>
      <c r="G295" s="58"/>
      <c r="H295" s="58" t="s">
        <v>87</v>
      </c>
      <c r="I295" s="58"/>
      <c r="J295" s="71" t="s">
        <v>3290</v>
      </c>
      <c r="K295" s="58"/>
      <c r="L295" s="58"/>
      <c r="M295" s="58"/>
      <c r="N295" s="58"/>
      <c r="O295" s="58"/>
      <c r="P295" s="58"/>
      <c r="Q295" s="58"/>
      <c r="R295" s="58"/>
      <c r="S295" s="58"/>
      <c r="T295" s="58"/>
      <c r="U295" s="58"/>
      <c r="V295" s="58"/>
      <c r="W295" s="58"/>
      <c r="X295" s="58"/>
      <c r="Y295" s="58"/>
      <c r="Z295" s="58"/>
      <c r="AA295" s="58"/>
      <c r="AB295" s="58"/>
      <c r="AC295" s="93" t="str">
        <f t="shared" si="1"/>
        <v>In Progress</v>
      </c>
      <c r="AD295" s="93"/>
      <c r="AE295" s="93"/>
      <c r="AF295" s="99"/>
      <c r="AG295" s="93"/>
      <c r="AH295" s="93"/>
      <c r="AI295" s="93"/>
      <c r="AJ295" s="93"/>
      <c r="AK295" s="93" t="str">
        <f t="shared" si="4"/>
        <v>#REF!</v>
      </c>
      <c r="AL295" s="93" t="str">
        <f t="shared" si="2"/>
        <v/>
      </c>
      <c r="AM295" s="93" t="str">
        <f t="shared" si="3"/>
        <v>No Deadline</v>
      </c>
      <c r="AN295" s="99"/>
      <c r="AO295" s="93"/>
    </row>
    <row r="296" ht="16.5" customHeight="1">
      <c r="A296" s="34">
        <v>46205.0</v>
      </c>
      <c r="B296" s="47" t="s">
        <v>3305</v>
      </c>
      <c r="C296" s="47" t="s">
        <v>116</v>
      </c>
      <c r="D296" s="58"/>
      <c r="E296" s="58"/>
      <c r="F296" s="58"/>
      <c r="G296" s="58"/>
      <c r="H296" s="58"/>
      <c r="I296" s="58"/>
      <c r="J296" s="58"/>
      <c r="K296" s="58"/>
      <c r="L296" s="71" t="s">
        <v>3312</v>
      </c>
      <c r="M296" s="71" t="s">
        <v>3314</v>
      </c>
      <c r="N296" s="71" t="s">
        <v>3316</v>
      </c>
      <c r="O296" s="71" t="s">
        <v>3316</v>
      </c>
      <c r="P296" s="71" t="s">
        <v>3319</v>
      </c>
      <c r="Q296" s="58"/>
      <c r="R296" s="58"/>
      <c r="S296" s="58"/>
      <c r="T296" s="58"/>
      <c r="U296" s="58"/>
      <c r="V296" s="58"/>
      <c r="W296" s="58"/>
      <c r="X296" s="58"/>
      <c r="Y296" s="58"/>
      <c r="Z296" s="58"/>
      <c r="AA296" s="58"/>
      <c r="AB296" s="58"/>
      <c r="AC296" s="93" t="str">
        <f t="shared" si="1"/>
        <v>In Progress</v>
      </c>
      <c r="AD296" s="93"/>
      <c r="AE296" s="93"/>
      <c r="AF296" s="99"/>
      <c r="AG296" s="93"/>
      <c r="AH296" s="93"/>
      <c r="AI296" s="93"/>
      <c r="AJ296" s="93"/>
      <c r="AK296" s="93" t="str">
        <f t="shared" si="4"/>
        <v>#REF!</v>
      </c>
      <c r="AL296" s="93" t="str">
        <f t="shared" si="2"/>
        <v/>
      </c>
      <c r="AM296" s="93" t="str">
        <f t="shared" si="3"/>
        <v>No Deadline</v>
      </c>
      <c r="AN296" s="99"/>
      <c r="AO296" s="93"/>
    </row>
    <row r="297" ht="16.5" customHeight="1">
      <c r="A297" s="34">
        <v>46214.0</v>
      </c>
      <c r="B297" s="288" t="s">
        <v>3344</v>
      </c>
      <c r="C297" s="47" t="s">
        <v>77</v>
      </c>
      <c r="D297" s="58" t="s">
        <v>87</v>
      </c>
      <c r="E297" s="58"/>
      <c r="F297" s="58"/>
      <c r="G297" s="58"/>
      <c r="H297" s="58" t="s">
        <v>87</v>
      </c>
      <c r="I297" s="58"/>
      <c r="J297" s="58"/>
      <c r="K297" s="58"/>
      <c r="L297" s="58"/>
      <c r="M297" s="58"/>
      <c r="N297" s="58"/>
      <c r="O297" s="58"/>
      <c r="P297" s="71" t="s">
        <v>3352</v>
      </c>
      <c r="Q297" s="58"/>
      <c r="R297" s="58"/>
      <c r="S297" s="58"/>
      <c r="T297" s="58"/>
      <c r="U297" s="58"/>
      <c r="V297" s="58"/>
      <c r="W297" s="58"/>
      <c r="X297" s="58"/>
      <c r="Y297" s="58"/>
      <c r="Z297" s="58"/>
      <c r="AA297" s="58"/>
      <c r="AB297" s="58"/>
      <c r="AC297" s="93" t="str">
        <f t="shared" si="1"/>
        <v>In Progress</v>
      </c>
      <c r="AD297" s="93"/>
      <c r="AE297" s="93"/>
      <c r="AF297" s="99"/>
      <c r="AG297" s="93"/>
      <c r="AH297" s="93"/>
      <c r="AI297" s="93"/>
      <c r="AJ297" s="93"/>
      <c r="AK297" s="93" t="str">
        <f t="shared" si="4"/>
        <v>#REF!</v>
      </c>
      <c r="AL297" s="93" t="str">
        <f t="shared" si="2"/>
        <v/>
      </c>
      <c r="AM297" s="93" t="str">
        <f t="shared" si="3"/>
        <v>No Deadline</v>
      </c>
      <c r="AN297" s="99"/>
      <c r="AO297" s="93"/>
    </row>
    <row r="298" ht="16.5" customHeight="1">
      <c r="A298" s="290">
        <v>46214.0</v>
      </c>
      <c r="B298" s="291" t="s">
        <v>3357</v>
      </c>
      <c r="C298" s="197" t="s">
        <v>128</v>
      </c>
      <c r="D298" s="278" t="s">
        <v>87</v>
      </c>
      <c r="E298" s="58"/>
      <c r="F298" s="58"/>
      <c r="G298" s="58"/>
      <c r="H298" s="278" t="s">
        <v>87</v>
      </c>
      <c r="I298" s="58"/>
      <c r="J298" s="58"/>
      <c r="K298" s="58"/>
      <c r="L298" s="58"/>
      <c r="M298" s="71" t="s">
        <v>3358</v>
      </c>
      <c r="N298" s="58"/>
      <c r="O298" s="58"/>
      <c r="P298" s="71" t="s">
        <v>3359</v>
      </c>
      <c r="Q298" s="58"/>
      <c r="R298" s="58"/>
      <c r="S298" s="58"/>
      <c r="T298" s="58"/>
      <c r="U298" s="58"/>
      <c r="V298" s="58"/>
      <c r="W298" s="58"/>
      <c r="X298" s="58"/>
      <c r="Y298" s="58"/>
      <c r="Z298" s="58"/>
      <c r="AA298" s="58"/>
      <c r="AB298" s="58"/>
      <c r="AC298" s="93" t="str">
        <f t="shared" si="1"/>
        <v>In Progress</v>
      </c>
      <c r="AD298" s="93"/>
      <c r="AE298" s="93"/>
      <c r="AF298" s="99"/>
      <c r="AG298" s="93"/>
      <c r="AH298" s="93"/>
      <c r="AI298" s="93"/>
      <c r="AJ298" s="93"/>
      <c r="AK298" s="93" t="str">
        <f t="shared" si="4"/>
        <v>#REF!</v>
      </c>
      <c r="AL298" s="93" t="str">
        <f t="shared" si="2"/>
        <v/>
      </c>
      <c r="AM298" s="93" t="str">
        <f t="shared" si="3"/>
        <v>No Deadline</v>
      </c>
      <c r="AN298" s="99"/>
      <c r="AO298" s="93"/>
    </row>
    <row r="299" ht="16.5" customHeight="1">
      <c r="A299" s="34">
        <v>46216.0</v>
      </c>
      <c r="B299" s="47" t="s">
        <v>3360</v>
      </c>
      <c r="C299" s="47" t="s">
        <v>77</v>
      </c>
      <c r="D299" s="58" t="s">
        <v>87</v>
      </c>
      <c r="E299" s="58"/>
      <c r="F299" s="58"/>
      <c r="G299" s="58"/>
      <c r="H299" s="58" t="s">
        <v>87</v>
      </c>
      <c r="I299" s="58"/>
      <c r="J299" s="58"/>
      <c r="K299" s="58"/>
      <c r="L299" s="71" t="s">
        <v>3361</v>
      </c>
      <c r="M299" s="58"/>
      <c r="N299" s="58"/>
      <c r="O299" s="58"/>
      <c r="P299" s="71" t="s">
        <v>3362</v>
      </c>
      <c r="Q299" s="58"/>
      <c r="R299" s="58"/>
      <c r="S299" s="58"/>
      <c r="T299" s="58"/>
      <c r="U299" s="287" t="s">
        <v>3363</v>
      </c>
      <c r="V299" s="58"/>
      <c r="W299" s="58"/>
      <c r="X299" s="58"/>
      <c r="Y299" s="58"/>
      <c r="Z299" s="58"/>
      <c r="AA299" s="58"/>
      <c r="AB299" s="58"/>
      <c r="AC299" s="93" t="str">
        <f t="shared" si="1"/>
        <v>In Progress</v>
      </c>
      <c r="AD299" s="93"/>
      <c r="AE299" s="93"/>
      <c r="AF299" s="99"/>
      <c r="AG299" s="93"/>
      <c r="AH299" s="93"/>
      <c r="AI299" s="93"/>
      <c r="AJ299" s="93"/>
      <c r="AK299" s="93" t="str">
        <f t="shared" si="4"/>
        <v>#REF!</v>
      </c>
      <c r="AL299" s="93" t="str">
        <f t="shared" si="2"/>
        <v/>
      </c>
      <c r="AM299" s="93" t="str">
        <f t="shared" si="3"/>
        <v>No Deadline</v>
      </c>
      <c r="AN299" s="99"/>
      <c r="AO299" s="93"/>
    </row>
    <row r="300" ht="16.5" customHeight="1">
      <c r="A300" s="34">
        <v>46217.0</v>
      </c>
      <c r="B300" s="292" t="s">
        <v>2964</v>
      </c>
      <c r="C300" s="47" t="s">
        <v>128</v>
      </c>
      <c r="D300" s="58"/>
      <c r="E300" s="58"/>
      <c r="F300" s="58"/>
      <c r="G300" s="58"/>
      <c r="H300" s="58"/>
      <c r="I300" s="58"/>
      <c r="J300" s="58"/>
      <c r="K300" s="58"/>
      <c r="L300" s="58"/>
      <c r="M300" s="71" t="s">
        <v>3364</v>
      </c>
      <c r="N300" s="58"/>
      <c r="O300" s="58"/>
      <c r="P300" s="71" t="s">
        <v>3365</v>
      </c>
      <c r="Q300" s="71" t="s">
        <v>3366</v>
      </c>
      <c r="R300" s="58"/>
      <c r="S300" s="58"/>
      <c r="T300" s="58"/>
      <c r="U300" s="58"/>
      <c r="V300" s="58"/>
      <c r="W300" s="58"/>
      <c r="X300" s="58"/>
      <c r="Y300" s="58"/>
      <c r="Z300" s="58"/>
      <c r="AA300" s="58"/>
      <c r="AB300" s="58"/>
      <c r="AC300" s="93" t="str">
        <f t="shared" si="1"/>
        <v>In Progress</v>
      </c>
      <c r="AD300" s="93"/>
      <c r="AE300" s="93"/>
      <c r="AF300" s="99"/>
      <c r="AG300" s="93"/>
      <c r="AH300" s="93"/>
      <c r="AI300" s="93"/>
      <c r="AJ300" s="93"/>
      <c r="AK300" s="93" t="str">
        <f t="shared" si="4"/>
        <v>#REF!</v>
      </c>
      <c r="AL300" s="93" t="str">
        <f t="shared" si="2"/>
        <v/>
      </c>
      <c r="AM300" s="93" t="str">
        <f t="shared" si="3"/>
        <v>No Deadline</v>
      </c>
      <c r="AN300" s="99"/>
      <c r="AO300" s="93"/>
    </row>
    <row r="301" ht="16.5" customHeight="1">
      <c r="A301" s="34">
        <v>46218.0</v>
      </c>
      <c r="B301" s="47" t="s">
        <v>3367</v>
      </c>
      <c r="C301" s="47" t="s">
        <v>128</v>
      </c>
      <c r="D301" s="58" t="s">
        <v>87</v>
      </c>
      <c r="E301" s="58"/>
      <c r="F301" s="58"/>
      <c r="G301" s="58"/>
      <c r="H301" s="58" t="s">
        <v>87</v>
      </c>
      <c r="I301" s="58"/>
      <c r="J301" s="58"/>
      <c r="K301" s="58"/>
      <c r="L301" s="58"/>
      <c r="M301" s="58"/>
      <c r="N301" s="58"/>
      <c r="O301" s="58"/>
      <c r="P301" s="71" t="s">
        <v>3368</v>
      </c>
      <c r="Q301" s="58"/>
      <c r="R301" s="58"/>
      <c r="S301" s="58"/>
      <c r="T301" s="58"/>
      <c r="U301" s="58"/>
      <c r="V301" s="58"/>
      <c r="W301" s="58"/>
      <c r="X301" s="58"/>
      <c r="Y301" s="58"/>
      <c r="Z301" s="58"/>
      <c r="AA301" s="58"/>
      <c r="AB301" s="58"/>
      <c r="AC301" s="93" t="str">
        <f t="shared" si="1"/>
        <v>In Progress</v>
      </c>
      <c r="AD301" s="93"/>
      <c r="AE301" s="93"/>
      <c r="AF301" s="99"/>
      <c r="AG301" s="93"/>
      <c r="AH301" s="93"/>
      <c r="AI301" s="93"/>
      <c r="AJ301" s="93"/>
      <c r="AK301" s="93" t="str">
        <f t="shared" si="4"/>
        <v>#REF!</v>
      </c>
      <c r="AL301" s="93" t="str">
        <f t="shared" si="2"/>
        <v/>
      </c>
      <c r="AM301" s="93" t="str">
        <f t="shared" si="3"/>
        <v>No Deadline</v>
      </c>
      <c r="AN301" s="99"/>
      <c r="AO301" s="93"/>
    </row>
    <row r="302" ht="16.5" customHeight="1">
      <c r="A302" s="34">
        <v>46219.0</v>
      </c>
      <c r="B302" s="288" t="s">
        <v>3369</v>
      </c>
      <c r="C302" s="47" t="s">
        <v>77</v>
      </c>
      <c r="D302" s="58" t="s">
        <v>87</v>
      </c>
      <c r="E302" s="58"/>
      <c r="F302" s="58"/>
      <c r="G302" s="58"/>
      <c r="H302" s="58" t="s">
        <v>87</v>
      </c>
      <c r="I302" s="58"/>
      <c r="J302" s="58"/>
      <c r="K302" s="58"/>
      <c r="L302" s="71" t="s">
        <v>3370</v>
      </c>
      <c r="M302" s="58"/>
      <c r="N302" s="58"/>
      <c r="O302" s="58"/>
      <c r="P302" s="71" t="s">
        <v>3371</v>
      </c>
      <c r="Q302" s="58"/>
      <c r="R302" s="58"/>
      <c r="S302" s="58"/>
      <c r="T302" s="58"/>
      <c r="U302" s="287" t="s">
        <v>3372</v>
      </c>
      <c r="V302" s="58"/>
      <c r="W302" s="58"/>
      <c r="X302" s="58"/>
      <c r="Y302" s="58"/>
      <c r="Z302" s="58"/>
      <c r="AA302" s="58"/>
      <c r="AB302" s="58"/>
      <c r="AC302" s="93" t="str">
        <f t="shared" si="1"/>
        <v>In Progress</v>
      </c>
      <c r="AD302" s="93"/>
      <c r="AE302" s="93"/>
      <c r="AF302" s="99"/>
      <c r="AG302" s="93"/>
      <c r="AH302" s="93"/>
      <c r="AI302" s="93"/>
      <c r="AJ302" s="93"/>
      <c r="AK302" s="93" t="str">
        <f t="shared" si="4"/>
        <v>#REF!</v>
      </c>
      <c r="AL302" s="93" t="str">
        <f t="shared" si="2"/>
        <v/>
      </c>
      <c r="AM302" s="93" t="str">
        <f t="shared" si="3"/>
        <v>No Deadline</v>
      </c>
      <c r="AN302" s="99"/>
      <c r="AO302" s="93"/>
    </row>
    <row r="303" ht="16.5" customHeight="1">
      <c r="A303" s="34">
        <v>46219.0</v>
      </c>
      <c r="B303" s="293" t="s">
        <v>3373</v>
      </c>
      <c r="C303" s="47" t="s">
        <v>128</v>
      </c>
      <c r="D303" s="58" t="s">
        <v>87</v>
      </c>
      <c r="E303" s="58"/>
      <c r="F303" s="58"/>
      <c r="G303" s="58"/>
      <c r="H303" s="58"/>
      <c r="I303" s="58"/>
      <c r="J303" s="58"/>
      <c r="K303" s="58"/>
      <c r="L303" s="58"/>
      <c r="M303" s="71" t="s">
        <v>3374</v>
      </c>
      <c r="N303" s="58"/>
      <c r="O303" s="58"/>
      <c r="P303" s="71" t="s">
        <v>3375</v>
      </c>
      <c r="Q303" s="219" t="s">
        <v>3376</v>
      </c>
      <c r="R303" s="58"/>
      <c r="S303" s="58"/>
      <c r="T303" s="58"/>
      <c r="U303" s="58"/>
      <c r="V303" s="58"/>
      <c r="W303" s="58"/>
      <c r="X303" s="58"/>
      <c r="Y303" s="58"/>
      <c r="Z303" s="58"/>
      <c r="AA303" s="58"/>
      <c r="AB303" s="58"/>
      <c r="AC303" s="93" t="str">
        <f t="shared" si="1"/>
        <v>In Progress</v>
      </c>
      <c r="AD303" s="93"/>
      <c r="AE303" s="93"/>
      <c r="AF303" s="99"/>
      <c r="AG303" s="93"/>
      <c r="AH303" s="93"/>
      <c r="AI303" s="93"/>
      <c r="AJ303" s="93"/>
      <c r="AK303" s="93" t="str">
        <f t="shared" si="4"/>
        <v>#REF!</v>
      </c>
      <c r="AL303" s="93" t="str">
        <f t="shared" si="2"/>
        <v/>
      </c>
      <c r="AM303" s="93" t="str">
        <f t="shared" si="3"/>
        <v>No Deadline</v>
      </c>
      <c r="AN303" s="99"/>
      <c r="AO303" s="93"/>
    </row>
    <row r="304" ht="16.5" customHeight="1">
      <c r="A304" s="34">
        <v>46220.0</v>
      </c>
      <c r="B304" s="294" t="s">
        <v>3377</v>
      </c>
      <c r="C304" s="47" t="s">
        <v>77</v>
      </c>
      <c r="D304" s="58" t="s">
        <v>87</v>
      </c>
      <c r="E304" s="58"/>
      <c r="F304" s="58"/>
      <c r="G304" s="58"/>
      <c r="H304" s="295" t="s">
        <v>87</v>
      </c>
      <c r="I304" s="58"/>
      <c r="J304" s="58"/>
      <c r="K304" s="58"/>
      <c r="L304" s="71" t="s">
        <v>3378</v>
      </c>
      <c r="M304" s="58"/>
      <c r="N304" s="58"/>
      <c r="O304" s="58"/>
      <c r="P304" s="294" t="s">
        <v>3379</v>
      </c>
      <c r="Q304" s="74" t="s">
        <v>3380</v>
      </c>
      <c r="R304" s="58"/>
      <c r="S304" s="58"/>
      <c r="T304" s="58"/>
      <c r="U304" s="58"/>
      <c r="V304" s="58"/>
      <c r="W304" s="58"/>
      <c r="X304" s="58"/>
      <c r="Y304" s="58"/>
      <c r="Z304" s="58"/>
      <c r="AA304" s="58"/>
      <c r="AB304" s="58"/>
      <c r="AC304" s="93" t="str">
        <f t="shared" si="1"/>
        <v>In Progress</v>
      </c>
      <c r="AD304" s="93"/>
      <c r="AE304" s="93"/>
      <c r="AF304" s="99"/>
      <c r="AG304" s="93"/>
      <c r="AH304" s="93"/>
      <c r="AI304" s="93"/>
      <c r="AJ304" s="93"/>
      <c r="AK304" s="93" t="str">
        <f t="shared" si="4"/>
        <v>#REF!</v>
      </c>
      <c r="AL304" s="93" t="str">
        <f t="shared" si="2"/>
        <v/>
      </c>
      <c r="AM304" s="93" t="str">
        <f t="shared" si="3"/>
        <v>No Deadline</v>
      </c>
      <c r="AN304" s="99"/>
      <c r="AO304" s="93"/>
    </row>
    <row r="305" ht="16.5" customHeight="1">
      <c r="A305" s="34">
        <v>46220.0</v>
      </c>
      <c r="B305" s="47" t="s">
        <v>3381</v>
      </c>
      <c r="C305" s="47" t="s">
        <v>128</v>
      </c>
      <c r="D305" s="58" t="s">
        <v>87</v>
      </c>
      <c r="E305" s="58"/>
      <c r="F305" s="58"/>
      <c r="G305" s="58"/>
      <c r="H305" s="58" t="s">
        <v>87</v>
      </c>
      <c r="I305" s="58"/>
      <c r="J305" s="58"/>
      <c r="K305" s="58"/>
      <c r="L305" s="58"/>
      <c r="M305" s="58"/>
      <c r="N305" s="58"/>
      <c r="O305" s="58"/>
      <c r="P305" s="71" t="s">
        <v>3382</v>
      </c>
      <c r="Q305" s="298" t="s">
        <v>3383</v>
      </c>
      <c r="R305" s="58"/>
      <c r="S305" s="58"/>
      <c r="T305" s="58"/>
      <c r="U305" s="58"/>
      <c r="V305" s="58"/>
      <c r="W305" s="58"/>
      <c r="X305" s="58"/>
      <c r="Y305" s="58"/>
      <c r="Z305" s="58"/>
      <c r="AA305" s="58"/>
      <c r="AB305" s="58"/>
      <c r="AC305" s="93" t="str">
        <f t="shared" si="1"/>
        <v>In Progress</v>
      </c>
      <c r="AD305" s="93"/>
      <c r="AE305" s="93"/>
      <c r="AF305" s="99"/>
      <c r="AG305" s="93"/>
      <c r="AH305" s="93"/>
      <c r="AI305" s="93"/>
      <c r="AJ305" s="93"/>
      <c r="AK305" s="93" t="str">
        <f t="shared" si="4"/>
        <v>#REF!</v>
      </c>
      <c r="AL305" s="93" t="str">
        <f t="shared" si="2"/>
        <v/>
      </c>
      <c r="AM305" s="93" t="str">
        <f t="shared" si="3"/>
        <v>No Deadline</v>
      </c>
      <c r="AN305" s="99"/>
      <c r="AO305" s="93"/>
    </row>
    <row r="306" ht="16.5" customHeight="1">
      <c r="A306" s="34">
        <v>46221.0</v>
      </c>
      <c r="B306" s="288" t="s">
        <v>3386</v>
      </c>
      <c r="C306" s="47" t="s">
        <v>77</v>
      </c>
      <c r="D306" s="58" t="s">
        <v>87</v>
      </c>
      <c r="E306" s="58"/>
      <c r="F306" s="58"/>
      <c r="G306" s="58"/>
      <c r="H306" s="58" t="s">
        <v>87</v>
      </c>
      <c r="I306" s="58"/>
      <c r="J306" s="58"/>
      <c r="K306" s="58"/>
      <c r="L306" s="71" t="s">
        <v>3387</v>
      </c>
      <c r="M306" s="58"/>
      <c r="N306" s="58"/>
      <c r="O306" s="58"/>
      <c r="P306" s="71" t="s">
        <v>3388</v>
      </c>
      <c r="Q306" s="302"/>
      <c r="R306" s="58"/>
      <c r="S306" s="58"/>
      <c r="T306" s="58"/>
      <c r="U306" s="277" t="s">
        <v>3389</v>
      </c>
      <c r="V306" s="58"/>
      <c r="W306" s="58"/>
      <c r="X306" s="58"/>
      <c r="Y306" s="58"/>
      <c r="Z306" s="58"/>
      <c r="AA306" s="58"/>
      <c r="AB306" s="58"/>
      <c r="AC306" s="93" t="str">
        <f t="shared" si="1"/>
        <v>In Progress</v>
      </c>
      <c r="AD306" s="93"/>
      <c r="AE306" s="93"/>
      <c r="AF306" s="99"/>
      <c r="AG306" s="93"/>
      <c r="AH306" s="93"/>
      <c r="AI306" s="93"/>
      <c r="AJ306" s="93"/>
      <c r="AK306" s="93" t="str">
        <f t="shared" si="4"/>
        <v>#REF!</v>
      </c>
      <c r="AL306" s="93" t="str">
        <f t="shared" si="2"/>
        <v/>
      </c>
      <c r="AM306" s="93" t="str">
        <f t="shared" si="3"/>
        <v>No Deadline</v>
      </c>
      <c r="AN306" s="99"/>
      <c r="AO306" s="93"/>
    </row>
    <row r="307" ht="16.5" customHeight="1">
      <c r="A307" s="34">
        <v>46221.0</v>
      </c>
      <c r="B307" s="294" t="s">
        <v>3425</v>
      </c>
      <c r="C307" s="47" t="s">
        <v>128</v>
      </c>
      <c r="D307" s="58" t="s">
        <v>87</v>
      </c>
      <c r="E307" s="58"/>
      <c r="F307" s="58"/>
      <c r="G307" s="58"/>
      <c r="H307" s="58" t="s">
        <v>87</v>
      </c>
      <c r="I307" s="58"/>
      <c r="J307" s="58"/>
      <c r="K307" s="58"/>
      <c r="L307" s="58"/>
      <c r="M307" s="58"/>
      <c r="N307" s="58"/>
      <c r="O307" s="58"/>
      <c r="P307" s="71" t="s">
        <v>3433</v>
      </c>
      <c r="Q307" s="298" t="s">
        <v>3434</v>
      </c>
      <c r="R307" s="58"/>
      <c r="S307" s="58"/>
      <c r="T307" s="58"/>
      <c r="U307" s="58"/>
      <c r="V307" s="58"/>
      <c r="W307" s="58"/>
      <c r="X307" s="58"/>
      <c r="Y307" s="58"/>
      <c r="Z307" s="58"/>
      <c r="AA307" s="58"/>
      <c r="AB307" s="58"/>
      <c r="AC307" s="93" t="str">
        <f t="shared" si="1"/>
        <v>In Progress</v>
      </c>
      <c r="AD307" s="93"/>
      <c r="AE307" s="93"/>
      <c r="AF307" s="99"/>
      <c r="AG307" s="93"/>
      <c r="AH307" s="93"/>
      <c r="AI307" s="93"/>
      <c r="AJ307" s="93"/>
      <c r="AK307" s="93" t="str">
        <f t="shared" si="4"/>
        <v>#REF!</v>
      </c>
      <c r="AL307" s="93" t="str">
        <f t="shared" si="2"/>
        <v/>
      </c>
      <c r="AM307" s="93" t="str">
        <f t="shared" si="3"/>
        <v>No Deadline</v>
      </c>
      <c r="AN307" s="99"/>
      <c r="AO307" s="93"/>
    </row>
    <row r="308" ht="16.5" customHeight="1">
      <c r="A308" s="34">
        <v>46223.0</v>
      </c>
      <c r="B308" s="294" t="s">
        <v>3451</v>
      </c>
      <c r="C308" s="47" t="s">
        <v>77</v>
      </c>
      <c r="D308" s="58" t="s">
        <v>87</v>
      </c>
      <c r="E308" s="58"/>
      <c r="F308" s="58"/>
      <c r="G308" s="58"/>
      <c r="H308" s="58" t="s">
        <v>87</v>
      </c>
      <c r="I308" s="58"/>
      <c r="J308" s="58"/>
      <c r="K308" s="58"/>
      <c r="L308" s="71" t="s">
        <v>3456</v>
      </c>
      <c r="M308" s="58"/>
      <c r="N308" s="58"/>
      <c r="O308" s="58"/>
      <c r="P308" s="71" t="s">
        <v>3457</v>
      </c>
      <c r="Q308" s="302"/>
      <c r="R308" s="58"/>
      <c r="S308" s="58"/>
      <c r="T308" s="58"/>
      <c r="U308" s="277" t="s">
        <v>3458</v>
      </c>
      <c r="V308" s="58"/>
      <c r="W308" s="58"/>
      <c r="X308" s="58"/>
      <c r="Y308" s="58"/>
      <c r="Z308" s="58"/>
      <c r="AA308" s="58"/>
      <c r="AB308" s="58"/>
      <c r="AC308" s="93" t="str">
        <f t="shared" si="1"/>
        <v>In Progress</v>
      </c>
      <c r="AD308" s="93"/>
      <c r="AE308" s="93"/>
      <c r="AF308" s="99"/>
      <c r="AG308" s="93"/>
      <c r="AH308" s="93"/>
      <c r="AI308" s="93"/>
      <c r="AJ308" s="93"/>
      <c r="AK308" s="93" t="str">
        <f t="shared" si="4"/>
        <v>#REF!</v>
      </c>
      <c r="AL308" s="93" t="str">
        <f t="shared" si="2"/>
        <v/>
      </c>
      <c r="AM308" s="93" t="str">
        <f t="shared" si="3"/>
        <v>No Deadline</v>
      </c>
      <c r="AN308" s="99"/>
      <c r="AO308" s="93"/>
    </row>
    <row r="309" ht="16.5" customHeight="1">
      <c r="A309" s="34">
        <v>46223.0</v>
      </c>
      <c r="B309" s="47" t="s">
        <v>3459</v>
      </c>
      <c r="C309" s="47" t="s">
        <v>128</v>
      </c>
      <c r="D309" s="58" t="s">
        <v>87</v>
      </c>
      <c r="E309" s="58"/>
      <c r="F309" s="58"/>
      <c r="G309" s="58"/>
      <c r="H309" s="58" t="s">
        <v>87</v>
      </c>
      <c r="I309" s="58"/>
      <c r="J309" s="58"/>
      <c r="K309" s="58"/>
      <c r="L309" s="58"/>
      <c r="M309" s="58"/>
      <c r="N309" s="58"/>
      <c r="O309" s="58"/>
      <c r="P309" s="71" t="s">
        <v>3460</v>
      </c>
      <c r="Q309" s="302"/>
      <c r="R309" s="58"/>
      <c r="S309" s="58"/>
      <c r="T309" s="58"/>
      <c r="U309" s="58"/>
      <c r="V309" s="58"/>
      <c r="W309" s="58"/>
      <c r="X309" s="58"/>
      <c r="Y309" s="58"/>
      <c r="Z309" s="58"/>
      <c r="AA309" s="58"/>
      <c r="AB309" s="58"/>
      <c r="AC309" s="93" t="str">
        <f t="shared" si="1"/>
        <v>In Progress</v>
      </c>
      <c r="AD309" s="93"/>
      <c r="AE309" s="93"/>
      <c r="AF309" s="99"/>
      <c r="AG309" s="93"/>
      <c r="AH309" s="93"/>
      <c r="AI309" s="93"/>
      <c r="AJ309" s="93"/>
      <c r="AK309" s="93" t="str">
        <f t="shared" si="4"/>
        <v>#REF!</v>
      </c>
      <c r="AL309" s="93" t="str">
        <f t="shared" si="2"/>
        <v/>
      </c>
      <c r="AM309" s="93" t="str">
        <f t="shared" si="3"/>
        <v>No Deadline</v>
      </c>
      <c r="AN309" s="99"/>
      <c r="AO309" s="93"/>
    </row>
    <row r="310" ht="16.5" customHeight="1">
      <c r="A310" s="34">
        <v>46224.0</v>
      </c>
      <c r="B310" s="288" t="s">
        <v>3461</v>
      </c>
      <c r="C310" s="47" t="s">
        <v>77</v>
      </c>
      <c r="D310" s="58" t="s">
        <v>87</v>
      </c>
      <c r="E310" s="58"/>
      <c r="F310" s="58"/>
      <c r="G310" s="58"/>
      <c r="H310" s="58" t="s">
        <v>87</v>
      </c>
      <c r="I310" s="58"/>
      <c r="J310" s="58"/>
      <c r="K310" s="58"/>
      <c r="L310" s="71" t="s">
        <v>3462</v>
      </c>
      <c r="M310" s="58"/>
      <c r="N310" s="58"/>
      <c r="O310" s="58"/>
      <c r="P310" s="71" t="s">
        <v>3463</v>
      </c>
      <c r="Q310" s="302"/>
      <c r="R310" s="58"/>
      <c r="S310" s="58"/>
      <c r="T310" s="58"/>
      <c r="U310" s="277" t="s">
        <v>3464</v>
      </c>
      <c r="V310" s="58"/>
      <c r="W310" s="58"/>
      <c r="X310" s="58"/>
      <c r="Y310" s="58"/>
      <c r="Z310" s="58"/>
      <c r="AA310" s="58"/>
      <c r="AB310" s="58"/>
      <c r="AC310" s="93" t="str">
        <f t="shared" si="1"/>
        <v>In Progress</v>
      </c>
      <c r="AD310" s="93"/>
      <c r="AE310" s="93"/>
      <c r="AF310" s="99"/>
      <c r="AG310" s="93"/>
      <c r="AH310" s="93"/>
      <c r="AI310" s="93"/>
      <c r="AJ310" s="93"/>
      <c r="AK310" s="93" t="str">
        <f t="shared" si="4"/>
        <v>#REF!</v>
      </c>
      <c r="AL310" s="93" t="str">
        <f t="shared" si="2"/>
        <v/>
      </c>
      <c r="AM310" s="93" t="str">
        <f t="shared" si="3"/>
        <v>No Deadline</v>
      </c>
      <c r="AN310" s="99"/>
      <c r="AO310" s="93"/>
    </row>
    <row r="311" ht="16.5" customHeight="1">
      <c r="A311" s="34">
        <v>46225.0</v>
      </c>
      <c r="B311" s="288" t="s">
        <v>3465</v>
      </c>
      <c r="C311" s="47" t="s">
        <v>77</v>
      </c>
      <c r="D311" s="58" t="s">
        <v>87</v>
      </c>
      <c r="E311" s="58"/>
      <c r="F311" s="58"/>
      <c r="G311" s="58"/>
      <c r="H311" s="58" t="s">
        <v>87</v>
      </c>
      <c r="I311" s="58"/>
      <c r="J311" s="58"/>
      <c r="K311" s="58"/>
      <c r="L311" s="71" t="s">
        <v>3466</v>
      </c>
      <c r="M311" s="58"/>
      <c r="N311" s="58"/>
      <c r="O311" s="58"/>
      <c r="P311" s="71" t="s">
        <v>3467</v>
      </c>
      <c r="Q311" s="302"/>
      <c r="R311" s="58"/>
      <c r="S311" s="58"/>
      <c r="T311" s="58"/>
      <c r="U311" s="277" t="s">
        <v>3468</v>
      </c>
      <c r="V311" s="58"/>
      <c r="W311" s="58"/>
      <c r="X311" s="58"/>
      <c r="Y311" s="58"/>
      <c r="Z311" s="58"/>
      <c r="AA311" s="58"/>
      <c r="AB311" s="58"/>
      <c r="AC311" s="93" t="str">
        <f t="shared" si="1"/>
        <v>In Progress</v>
      </c>
      <c r="AD311" s="93"/>
      <c r="AE311" s="93"/>
      <c r="AF311" s="99"/>
      <c r="AG311" s="93"/>
      <c r="AH311" s="93"/>
      <c r="AI311" s="93"/>
      <c r="AJ311" s="93"/>
      <c r="AK311" s="93" t="str">
        <f t="shared" si="4"/>
        <v>#REF!</v>
      </c>
      <c r="AL311" s="93" t="str">
        <f t="shared" si="2"/>
        <v/>
      </c>
      <c r="AM311" s="93" t="str">
        <f t="shared" si="3"/>
        <v>No Deadline</v>
      </c>
      <c r="AN311" s="99"/>
      <c r="AO311" s="93"/>
    </row>
    <row r="312" ht="16.5" customHeight="1">
      <c r="A312" s="34">
        <v>46226.0</v>
      </c>
      <c r="B312" s="307" t="s">
        <v>2964</v>
      </c>
      <c r="C312" s="47" t="s">
        <v>128</v>
      </c>
      <c r="D312" s="58"/>
      <c r="E312" s="58"/>
      <c r="F312" s="58"/>
      <c r="G312" s="58"/>
      <c r="H312" s="58"/>
      <c r="I312" s="58"/>
      <c r="J312" s="58"/>
      <c r="K312" s="58"/>
      <c r="L312" s="58"/>
      <c r="M312" s="71" t="s">
        <v>3469</v>
      </c>
      <c r="N312" s="58"/>
      <c r="O312" s="58"/>
      <c r="P312" s="124" t="s">
        <v>3470</v>
      </c>
      <c r="Q312" s="71" t="s">
        <v>3471</v>
      </c>
      <c r="R312" s="58"/>
      <c r="S312" s="58"/>
      <c r="T312" s="58"/>
      <c r="U312" s="58"/>
      <c r="V312" s="58"/>
      <c r="W312" s="58"/>
      <c r="X312" s="58"/>
      <c r="Y312" s="58"/>
      <c r="Z312" s="58"/>
      <c r="AA312" s="58"/>
      <c r="AB312" s="58"/>
      <c r="AC312" s="93" t="str">
        <f t="shared" si="1"/>
        <v>In Progress</v>
      </c>
      <c r="AD312" s="93"/>
      <c r="AE312" s="93"/>
      <c r="AF312" s="99"/>
      <c r="AG312" s="93"/>
      <c r="AH312" s="93"/>
      <c r="AI312" s="93"/>
      <c r="AJ312" s="93"/>
      <c r="AK312" s="93" t="str">
        <f t="shared" si="4"/>
        <v>#REF!</v>
      </c>
      <c r="AL312" s="93" t="str">
        <f t="shared" si="2"/>
        <v/>
      </c>
      <c r="AM312" s="93" t="str">
        <f t="shared" si="3"/>
        <v>No Deadline</v>
      </c>
      <c r="AN312" s="99"/>
      <c r="AO312" s="93"/>
    </row>
    <row r="313" ht="16.5" customHeight="1">
      <c r="A313" s="34">
        <v>46226.0</v>
      </c>
      <c r="B313" s="74" t="s">
        <v>3472</v>
      </c>
      <c r="C313" s="47" t="s">
        <v>77</v>
      </c>
      <c r="D313" s="58" t="s">
        <v>87</v>
      </c>
      <c r="E313" s="58"/>
      <c r="F313" s="58"/>
      <c r="G313" s="58"/>
      <c r="H313" s="58" t="s">
        <v>87</v>
      </c>
      <c r="I313" s="58"/>
      <c r="J313" s="58"/>
      <c r="K313" s="58"/>
      <c r="L313" s="71" t="s">
        <v>3473</v>
      </c>
      <c r="M313" s="58"/>
      <c r="N313" s="58"/>
      <c r="O313" s="58"/>
      <c r="P313" s="71" t="s">
        <v>3474</v>
      </c>
      <c r="Q313" s="58"/>
      <c r="R313" s="249" t="s">
        <v>3475</v>
      </c>
      <c r="S313" s="58"/>
      <c r="T313" s="58"/>
      <c r="U313" s="58"/>
      <c r="V313" s="58"/>
      <c r="W313" s="58"/>
      <c r="X313" s="58"/>
      <c r="Y313" s="58"/>
      <c r="Z313" s="58"/>
      <c r="AA313" s="58"/>
      <c r="AB313" s="58"/>
      <c r="AC313" s="93" t="str">
        <f t="shared" si="1"/>
        <v>In Progress</v>
      </c>
      <c r="AD313" s="93"/>
      <c r="AE313" s="93"/>
      <c r="AF313" s="99"/>
      <c r="AG313" s="93"/>
      <c r="AH313" s="93"/>
      <c r="AI313" s="93"/>
      <c r="AJ313" s="93"/>
      <c r="AK313" s="93" t="str">
        <f t="shared" si="4"/>
        <v>#REF!</v>
      </c>
      <c r="AL313" s="93" t="str">
        <f t="shared" si="2"/>
        <v/>
      </c>
      <c r="AM313" s="93" t="str">
        <f t="shared" si="3"/>
        <v>No Deadline</v>
      </c>
      <c r="AN313" s="99"/>
      <c r="AO313" s="93"/>
    </row>
    <row r="314" ht="16.5" customHeight="1">
      <c r="A314" s="309"/>
      <c r="B314" s="310" t="s">
        <v>3476</v>
      </c>
      <c r="C314" s="311"/>
      <c r="D314" s="312"/>
      <c r="E314" s="312"/>
      <c r="F314" s="312"/>
      <c r="G314" s="312"/>
      <c r="H314" s="312"/>
      <c r="I314" s="314"/>
      <c r="J314" s="312"/>
      <c r="K314" s="312"/>
      <c r="L314" s="312"/>
      <c r="M314" s="312"/>
      <c r="N314" s="312"/>
      <c r="O314" s="312"/>
      <c r="P314" s="314"/>
      <c r="Q314" s="312"/>
      <c r="R314" s="312"/>
      <c r="S314" s="312"/>
      <c r="T314" s="312"/>
      <c r="U314" s="312"/>
      <c r="V314" s="312"/>
      <c r="W314" s="312"/>
      <c r="X314" s="312"/>
      <c r="Y314" s="312"/>
      <c r="Z314" s="312"/>
      <c r="AA314" s="312"/>
      <c r="AB314" s="312"/>
      <c r="AC314" s="315" t="str">
        <f t="shared" si="1"/>
        <v>In Progress</v>
      </c>
      <c r="AD314" s="315"/>
      <c r="AE314" s="315"/>
      <c r="AF314" s="316"/>
      <c r="AG314" s="315"/>
      <c r="AH314" s="315"/>
      <c r="AI314" s="315"/>
      <c r="AJ314" s="315"/>
      <c r="AK314" s="315" t="str">
        <f t="shared" si="4"/>
        <v>#REF!</v>
      </c>
      <c r="AL314" s="315" t="str">
        <f t="shared" si="2"/>
        <v/>
      </c>
      <c r="AM314" s="315" t="str">
        <f t="shared" si="3"/>
        <v>No Deadline</v>
      </c>
      <c r="AN314" s="316"/>
      <c r="AO314" s="315"/>
      <c r="AP314" s="317"/>
    </row>
    <row r="315" ht="16.5" customHeight="1">
      <c r="A315" s="318">
        <v>46238.0</v>
      </c>
      <c r="B315" s="320" t="s">
        <v>3477</v>
      </c>
      <c r="C315" s="322" t="s">
        <v>116</v>
      </c>
      <c r="D315" s="323" t="s">
        <v>87</v>
      </c>
      <c r="E315" s="58"/>
      <c r="F315" s="58"/>
      <c r="G315" s="58"/>
      <c r="H315" s="323" t="s">
        <v>87</v>
      </c>
      <c r="I315" s="326" t="s">
        <v>3479</v>
      </c>
      <c r="J315" s="58"/>
      <c r="K315" s="323" t="s">
        <v>3480</v>
      </c>
      <c r="L315" s="58"/>
      <c r="M315" s="58"/>
      <c r="N315" s="58"/>
      <c r="O315" s="58"/>
      <c r="P315" s="326" t="s">
        <v>3481</v>
      </c>
      <c r="Q315" s="58"/>
      <c r="R315" s="58"/>
      <c r="S315" s="326" t="s">
        <v>3486</v>
      </c>
      <c r="T315" s="58"/>
      <c r="U315" s="58"/>
      <c r="V315" s="58"/>
      <c r="W315" s="58"/>
      <c r="X315" s="58"/>
      <c r="Y315" s="58"/>
      <c r="Z315" s="58"/>
      <c r="AA315" s="58"/>
      <c r="AB315" s="58"/>
      <c r="AC315" s="93" t="str">
        <f t="shared" si="1"/>
        <v>In Progress</v>
      </c>
      <c r="AD315" s="93"/>
      <c r="AE315" s="93"/>
      <c r="AF315" s="99"/>
      <c r="AG315" s="93"/>
      <c r="AH315" s="93"/>
      <c r="AI315" s="93"/>
      <c r="AJ315" s="93"/>
      <c r="AK315" s="93" t="str">
        <f t="shared" si="4"/>
        <v>#REF!</v>
      </c>
      <c r="AL315" s="93" t="str">
        <f t="shared" si="2"/>
        <v/>
      </c>
      <c r="AM315" s="93" t="str">
        <f t="shared" si="3"/>
        <v>No Deadline</v>
      </c>
      <c r="AN315" s="99"/>
      <c r="AO315" s="93"/>
    </row>
    <row r="316" ht="16.5" customHeight="1">
      <c r="A316" s="318">
        <v>46239.0</v>
      </c>
      <c r="B316" s="320" t="s">
        <v>3512</v>
      </c>
      <c r="C316" s="322" t="s">
        <v>116</v>
      </c>
      <c r="D316" s="329" t="s">
        <v>87</v>
      </c>
      <c r="E316" s="58"/>
      <c r="F316" s="58"/>
      <c r="G316" s="58"/>
      <c r="H316" s="323" t="s">
        <v>87</v>
      </c>
      <c r="I316" s="326" t="s">
        <v>3519</v>
      </c>
      <c r="J316" s="58"/>
      <c r="K316" s="323" t="s">
        <v>3480</v>
      </c>
      <c r="L316" s="58"/>
      <c r="M316" s="58"/>
      <c r="N316" s="58"/>
      <c r="O316" s="58"/>
      <c r="P316" s="249" t="s">
        <v>3530</v>
      </c>
      <c r="Q316" s="58"/>
      <c r="R316" s="58"/>
      <c r="S316" s="326" t="s">
        <v>3539</v>
      </c>
      <c r="T316" s="58"/>
      <c r="U316" s="58"/>
      <c r="V316" s="58"/>
      <c r="W316" s="58"/>
      <c r="X316" s="58"/>
      <c r="Y316" s="58"/>
      <c r="Z316" s="58"/>
      <c r="AA316" s="58"/>
      <c r="AB316" s="58"/>
      <c r="AC316" s="93" t="str">
        <f t="shared" si="1"/>
        <v>In Progress</v>
      </c>
      <c r="AD316" s="93"/>
      <c r="AE316" s="93"/>
      <c r="AF316" s="99"/>
      <c r="AG316" s="93"/>
      <c r="AH316" s="93"/>
      <c r="AI316" s="93"/>
      <c r="AJ316" s="93"/>
      <c r="AK316" s="93" t="str">
        <f t="shared" si="4"/>
        <v>#REF!</v>
      </c>
      <c r="AL316" s="93" t="str">
        <f t="shared" si="2"/>
        <v/>
      </c>
      <c r="AM316" s="93" t="str">
        <f t="shared" si="3"/>
        <v>No Deadline</v>
      </c>
      <c r="AN316" s="99"/>
      <c r="AO316" s="93"/>
    </row>
    <row r="317" ht="16.5" customHeight="1">
      <c r="A317" s="318">
        <v>46240.0</v>
      </c>
      <c r="B317" s="320" t="s">
        <v>3542</v>
      </c>
      <c r="C317" s="322" t="s">
        <v>116</v>
      </c>
      <c r="D317" s="330" t="s">
        <v>87</v>
      </c>
      <c r="E317" s="58"/>
      <c r="F317" s="58"/>
      <c r="G317" s="58"/>
      <c r="H317" s="323" t="s">
        <v>87</v>
      </c>
      <c r="I317" s="249" t="s">
        <v>3547</v>
      </c>
      <c r="J317" s="58"/>
      <c r="K317" s="323" t="s">
        <v>3480</v>
      </c>
      <c r="L317" s="58"/>
      <c r="M317" s="58"/>
      <c r="N317" s="58"/>
      <c r="O317" s="58"/>
      <c r="P317" s="326" t="s">
        <v>3553</v>
      </c>
      <c r="Q317" s="58"/>
      <c r="R317" s="58"/>
      <c r="S317" s="326" t="s">
        <v>3557</v>
      </c>
      <c r="T317" s="58"/>
      <c r="U317" s="58"/>
      <c r="V317" s="58"/>
      <c r="W317" s="58"/>
      <c r="X317" s="58"/>
      <c r="Y317" s="58"/>
      <c r="Z317" s="58"/>
      <c r="AA317" s="58"/>
      <c r="AB317" s="58"/>
      <c r="AC317" s="93" t="str">
        <f t="shared" si="1"/>
        <v>In Progress</v>
      </c>
      <c r="AD317" s="93"/>
      <c r="AE317" s="93"/>
      <c r="AF317" s="99"/>
      <c r="AG317" s="93"/>
      <c r="AH317" s="93"/>
      <c r="AI317" s="93"/>
      <c r="AJ317" s="93"/>
      <c r="AK317" s="93" t="str">
        <f t="shared" si="4"/>
        <v>#REF!</v>
      </c>
      <c r="AL317" s="93" t="str">
        <f t="shared" si="2"/>
        <v/>
      </c>
      <c r="AM317" s="93" t="str">
        <f t="shared" si="3"/>
        <v>No Deadline</v>
      </c>
      <c r="AN317" s="99"/>
      <c r="AO317" s="93"/>
    </row>
    <row r="318" ht="16.5" customHeight="1">
      <c r="A318" s="318">
        <v>46241.0</v>
      </c>
      <c r="B318" s="320" t="s">
        <v>3568</v>
      </c>
      <c r="C318" s="322" t="s">
        <v>116</v>
      </c>
      <c r="D318" s="323" t="s">
        <v>87</v>
      </c>
      <c r="E318" s="58"/>
      <c r="F318" s="58"/>
      <c r="G318" s="58"/>
      <c r="H318" s="323" t="s">
        <v>87</v>
      </c>
      <c r="I318" s="326" t="s">
        <v>3572</v>
      </c>
      <c r="J318" s="58"/>
      <c r="K318" s="323" t="s">
        <v>3480</v>
      </c>
      <c r="L318" s="58"/>
      <c r="M318" s="58"/>
      <c r="N318" s="58"/>
      <c r="O318" s="58"/>
      <c r="P318" s="326" t="s">
        <v>3586</v>
      </c>
      <c r="Q318" s="58"/>
      <c r="R318" s="58"/>
      <c r="S318" s="326" t="s">
        <v>3593</v>
      </c>
      <c r="T318" s="58"/>
      <c r="U318" s="58"/>
      <c r="V318" s="58"/>
      <c r="W318" s="58"/>
      <c r="X318" s="58"/>
      <c r="Y318" s="58"/>
      <c r="Z318" s="58"/>
      <c r="AA318" s="58"/>
      <c r="AB318" s="58"/>
      <c r="AC318" s="93" t="str">
        <f t="shared" si="1"/>
        <v>In Progress</v>
      </c>
      <c r="AD318" s="93"/>
      <c r="AE318" s="93"/>
      <c r="AF318" s="99"/>
      <c r="AG318" s="93"/>
      <c r="AH318" s="93"/>
      <c r="AI318" s="93"/>
      <c r="AJ318" s="93"/>
      <c r="AK318" s="93" t="str">
        <f t="shared" si="4"/>
        <v>#REF!</v>
      </c>
      <c r="AL318" s="93" t="str">
        <f t="shared" si="2"/>
        <v/>
      </c>
      <c r="AM318" s="93" t="str">
        <f t="shared" si="3"/>
        <v>No Deadline</v>
      </c>
      <c r="AN318" s="99"/>
      <c r="AO318" s="93"/>
    </row>
    <row r="319" ht="16.5" customHeight="1">
      <c r="A319" s="318">
        <v>46242.0</v>
      </c>
      <c r="B319" s="320" t="s">
        <v>3606</v>
      </c>
      <c r="C319" s="322" t="s">
        <v>116</v>
      </c>
      <c r="D319" s="323" t="s">
        <v>87</v>
      </c>
      <c r="E319" s="58"/>
      <c r="F319" s="58"/>
      <c r="G319" s="58"/>
      <c r="H319" s="323" t="s">
        <v>87</v>
      </c>
      <c r="I319" s="326" t="s">
        <v>3608</v>
      </c>
      <c r="J319" s="58"/>
      <c r="K319" s="323" t="s">
        <v>3480</v>
      </c>
      <c r="L319" s="58"/>
      <c r="M319" s="58"/>
      <c r="N319" s="58"/>
      <c r="O319" s="58"/>
      <c r="P319" s="326" t="s">
        <v>3614</v>
      </c>
      <c r="Q319" s="58"/>
      <c r="R319" s="58"/>
      <c r="S319" s="326" t="s">
        <v>3619</v>
      </c>
      <c r="T319" s="58"/>
      <c r="U319" s="58"/>
      <c r="V319" s="58"/>
      <c r="W319" s="58"/>
      <c r="X319" s="58"/>
      <c r="Y319" s="58"/>
      <c r="Z319" s="58"/>
      <c r="AA319" s="58"/>
      <c r="AB319" s="58"/>
      <c r="AC319" s="93" t="str">
        <f t="shared" si="1"/>
        <v>In Progress</v>
      </c>
      <c r="AD319" s="93"/>
      <c r="AE319" s="93"/>
      <c r="AF319" s="99"/>
      <c r="AG319" s="93"/>
      <c r="AH319" s="93"/>
      <c r="AI319" s="93"/>
      <c r="AJ319" s="93"/>
      <c r="AK319" s="93" t="str">
        <f t="shared" si="4"/>
        <v>#REF!</v>
      </c>
      <c r="AL319" s="93" t="str">
        <f t="shared" si="2"/>
        <v/>
      </c>
      <c r="AM319" s="93" t="str">
        <f t="shared" si="3"/>
        <v>No Deadline</v>
      </c>
      <c r="AN319" s="99"/>
      <c r="AO319" s="93"/>
    </row>
    <row r="320" ht="16.5" customHeight="1">
      <c r="A320" s="318">
        <v>46244.0</v>
      </c>
      <c r="B320" s="320" t="s">
        <v>3630</v>
      </c>
      <c r="C320" s="322" t="s">
        <v>116</v>
      </c>
      <c r="D320" s="323" t="s">
        <v>87</v>
      </c>
      <c r="E320" s="58"/>
      <c r="F320" s="58"/>
      <c r="G320" s="58"/>
      <c r="H320" s="323" t="s">
        <v>87</v>
      </c>
      <c r="I320" s="326" t="s">
        <v>3635</v>
      </c>
      <c r="J320" s="58"/>
      <c r="K320" s="323" t="s">
        <v>3480</v>
      </c>
      <c r="L320" s="58"/>
      <c r="M320" s="58"/>
      <c r="N320" s="58"/>
      <c r="O320" s="58"/>
      <c r="P320" s="326" t="s">
        <v>3638</v>
      </c>
      <c r="Q320" s="58"/>
      <c r="R320" s="58"/>
      <c r="S320" s="326" t="s">
        <v>3641</v>
      </c>
      <c r="T320" s="58"/>
      <c r="U320" s="58"/>
      <c r="V320" s="58"/>
      <c r="W320" s="58"/>
      <c r="X320" s="58"/>
      <c r="Y320" s="58"/>
      <c r="Z320" s="58"/>
      <c r="AA320" s="58"/>
      <c r="AB320" s="58"/>
      <c r="AC320" s="93" t="str">
        <f t="shared" si="1"/>
        <v>In Progress</v>
      </c>
      <c r="AD320" s="93"/>
      <c r="AE320" s="93"/>
      <c r="AF320" s="99"/>
      <c r="AG320" s="93"/>
      <c r="AH320" s="93"/>
      <c r="AI320" s="93"/>
      <c r="AJ320" s="93"/>
      <c r="AK320" s="93" t="str">
        <f t="shared" si="4"/>
        <v>#REF!</v>
      </c>
      <c r="AL320" s="93" t="str">
        <f t="shared" si="2"/>
        <v/>
      </c>
      <c r="AM320" s="93" t="str">
        <f t="shared" si="3"/>
        <v>No Deadline</v>
      </c>
      <c r="AN320" s="99"/>
      <c r="AO320" s="93"/>
    </row>
    <row r="321" ht="16.5" customHeight="1">
      <c r="A321" s="318">
        <v>46245.0</v>
      </c>
      <c r="B321" s="320" t="s">
        <v>3650</v>
      </c>
      <c r="C321" s="322" t="s">
        <v>116</v>
      </c>
      <c r="D321" s="323" t="s">
        <v>87</v>
      </c>
      <c r="E321" s="58"/>
      <c r="F321" s="58"/>
      <c r="G321" s="58"/>
      <c r="H321" s="323" t="s">
        <v>87</v>
      </c>
      <c r="I321" s="326" t="s">
        <v>3655</v>
      </c>
      <c r="J321" s="58"/>
      <c r="K321" s="323" t="s">
        <v>3480</v>
      </c>
      <c r="L321" s="58"/>
      <c r="M321" s="58"/>
      <c r="N321" s="58"/>
      <c r="O321" s="58"/>
      <c r="P321" s="249" t="s">
        <v>3659</v>
      </c>
      <c r="Q321" s="58"/>
      <c r="R321" s="58"/>
      <c r="S321" s="326" t="s">
        <v>3665</v>
      </c>
      <c r="T321" s="58"/>
      <c r="U321" s="58"/>
      <c r="V321" s="58"/>
      <c r="W321" s="58"/>
      <c r="X321" s="58"/>
      <c r="Y321" s="58"/>
      <c r="Z321" s="58"/>
      <c r="AA321" s="58"/>
      <c r="AB321" s="58"/>
      <c r="AC321" s="93" t="str">
        <f t="shared" si="1"/>
        <v>In Progress</v>
      </c>
      <c r="AD321" s="93"/>
      <c r="AE321" s="93"/>
      <c r="AF321" s="99"/>
      <c r="AG321" s="93"/>
      <c r="AH321" s="93"/>
      <c r="AI321" s="93"/>
      <c r="AJ321" s="93"/>
      <c r="AK321" s="93" t="str">
        <f t="shared" si="4"/>
        <v>#REF!</v>
      </c>
      <c r="AL321" s="93" t="str">
        <f t="shared" si="2"/>
        <v/>
      </c>
      <c r="AM321" s="93" t="str">
        <f t="shared" si="3"/>
        <v>No Deadline</v>
      </c>
      <c r="AN321" s="99"/>
      <c r="AO321" s="93"/>
    </row>
    <row r="322" ht="16.5" customHeight="1">
      <c r="A322" s="318">
        <v>46246.0</v>
      </c>
      <c r="B322" s="320" t="s">
        <v>3676</v>
      </c>
      <c r="C322" s="322" t="s">
        <v>116</v>
      </c>
      <c r="D322" s="323" t="s">
        <v>87</v>
      </c>
      <c r="E322" s="58"/>
      <c r="F322" s="58"/>
      <c r="G322" s="58"/>
      <c r="H322" s="323" t="s">
        <v>87</v>
      </c>
      <c r="I322" s="326" t="s">
        <v>3680</v>
      </c>
      <c r="J322" s="58"/>
      <c r="K322" s="323" t="s">
        <v>3480</v>
      </c>
      <c r="L322" s="58"/>
      <c r="M322" s="58"/>
      <c r="N322" s="58"/>
      <c r="O322" s="58"/>
      <c r="P322" s="326" t="s">
        <v>3690</v>
      </c>
      <c r="Q322" s="58"/>
      <c r="R322" s="58"/>
      <c r="S322" s="326" t="s">
        <v>3698</v>
      </c>
      <c r="T322" s="58"/>
      <c r="U322" s="58"/>
      <c r="V322" s="58"/>
      <c r="W322" s="58"/>
      <c r="X322" s="58"/>
      <c r="Y322" s="58"/>
      <c r="Z322" s="58"/>
      <c r="AA322" s="58"/>
      <c r="AB322" s="58"/>
      <c r="AC322" s="93" t="str">
        <f t="shared" si="1"/>
        <v>In Progress</v>
      </c>
      <c r="AD322" s="93"/>
      <c r="AE322" s="93"/>
      <c r="AF322" s="99"/>
      <c r="AG322" s="93"/>
      <c r="AH322" s="93"/>
      <c r="AI322" s="93"/>
      <c r="AJ322" s="93"/>
      <c r="AK322" s="93" t="str">
        <f t="shared" si="4"/>
        <v>#REF!</v>
      </c>
      <c r="AL322" s="93" t="str">
        <f t="shared" si="2"/>
        <v/>
      </c>
      <c r="AM322" s="93" t="str">
        <f t="shared" si="3"/>
        <v>No Deadline</v>
      </c>
      <c r="AN322" s="99"/>
      <c r="AO322" s="93"/>
    </row>
    <row r="323" ht="16.5" customHeight="1">
      <c r="A323" s="318">
        <v>46247.0</v>
      </c>
      <c r="B323" s="320" t="s">
        <v>3715</v>
      </c>
      <c r="C323" s="322" t="s">
        <v>116</v>
      </c>
      <c r="D323" s="58"/>
      <c r="E323" s="58"/>
      <c r="F323" s="58"/>
      <c r="G323" s="58"/>
      <c r="H323" s="323" t="s">
        <v>87</v>
      </c>
      <c r="I323" s="326" t="s">
        <v>3717</v>
      </c>
      <c r="J323" s="58"/>
      <c r="K323" s="323" t="s">
        <v>3480</v>
      </c>
      <c r="L323" s="58"/>
      <c r="M323" s="58"/>
      <c r="N323" s="58"/>
      <c r="O323" s="58"/>
      <c r="P323" s="326" t="s">
        <v>3722</v>
      </c>
      <c r="Q323" s="58"/>
      <c r="R323" s="58"/>
      <c r="S323" s="338"/>
      <c r="T323" s="58"/>
      <c r="U323" s="58"/>
      <c r="V323" s="58"/>
      <c r="W323" s="58"/>
      <c r="X323" s="58"/>
      <c r="Y323" s="58"/>
      <c r="Z323" s="58"/>
      <c r="AA323" s="58"/>
      <c r="AB323" s="58"/>
      <c r="AC323" s="93"/>
      <c r="AD323" s="93"/>
      <c r="AE323" s="93"/>
      <c r="AF323" s="99"/>
      <c r="AG323" s="93"/>
      <c r="AH323" s="93"/>
      <c r="AI323" s="93"/>
      <c r="AJ323" s="93"/>
      <c r="AK323" s="93"/>
      <c r="AL323" s="93"/>
      <c r="AM323" s="93"/>
      <c r="AN323" s="99"/>
      <c r="AO323" s="93"/>
    </row>
    <row r="324" ht="16.5" customHeight="1">
      <c r="A324" s="318">
        <v>46247.0</v>
      </c>
      <c r="B324" s="322" t="s">
        <v>3732</v>
      </c>
      <c r="C324" s="322" t="s">
        <v>90</v>
      </c>
      <c r="D324" s="58"/>
      <c r="E324" s="58"/>
      <c r="F324" s="58"/>
      <c r="G324" s="58"/>
      <c r="H324" s="323" t="s">
        <v>87</v>
      </c>
      <c r="I324" s="339" t="s">
        <v>3735</v>
      </c>
      <c r="J324" s="58"/>
      <c r="K324" s="58"/>
      <c r="L324" s="58"/>
      <c r="M324" s="58"/>
      <c r="N324" s="58"/>
      <c r="O324" s="58"/>
      <c r="P324" s="71"/>
      <c r="Q324" s="58"/>
      <c r="R324" s="58"/>
      <c r="S324" s="71"/>
      <c r="T324" s="58"/>
      <c r="U324" s="58"/>
      <c r="V324" s="58"/>
      <c r="W324" s="58"/>
      <c r="X324" s="58"/>
      <c r="Y324" s="58"/>
      <c r="Z324" s="58"/>
      <c r="AA324" s="58"/>
      <c r="AB324" s="58"/>
      <c r="AC324" s="93" t="str">
        <f t="shared" ref="AC324:AC331" si="5">IF($B324="","",IF(AND($AB324="Done",$H324="Yes"),"Published",IF($AB324="Done","Ready to Publish","In Progress")))</f>
        <v>In Progress</v>
      </c>
      <c r="AD324" s="93"/>
      <c r="AE324" s="93"/>
      <c r="AF324" s="99"/>
      <c r="AG324" s="93"/>
      <c r="AH324" s="93"/>
      <c r="AI324" s="93"/>
      <c r="AJ324" s="93"/>
      <c r="AK324" s="93" t="str">
        <f t="shared" ref="AK324:AK331" si="6">IF($B324="","",IF(#REF!&lt;&gt;"Done","Complete content audit",IF($H324&lt;&gt;"Yes","Publish on website",IF($AH324="Yes","Log and assign team support",IF($AI324="Yes","Share in a relevant community","Complete")))))</f>
        <v>#REF!</v>
      </c>
      <c r="AL324" s="93" t="str">
        <f t="shared" ref="AL324:AL331" si="7">IF(OR($B324="",$AF324=""),"",INT($AF324-TODAY()))</f>
        <v/>
      </c>
      <c r="AM324" s="93" t="str">
        <f t="shared" ref="AM324:AM331" si="8">IF($B324="","",IF($AC324="Published","Complete",IF($AL324="","No Deadline",IF($AL324&lt;0,"Overdue",IF($AL324&lt;=2,"Due Soon","On Track")))))</f>
        <v>No Deadline</v>
      </c>
      <c r="AN324" s="99"/>
      <c r="AO324" s="93"/>
    </row>
    <row r="325" ht="16.5" customHeight="1">
      <c r="A325" s="318">
        <v>46247.0</v>
      </c>
      <c r="B325" s="322" t="s">
        <v>457</v>
      </c>
      <c r="C325" s="322" t="s">
        <v>90</v>
      </c>
      <c r="D325" s="58"/>
      <c r="E325" s="58"/>
      <c r="F325" s="58"/>
      <c r="G325" s="58"/>
      <c r="H325" s="323" t="s">
        <v>87</v>
      </c>
      <c r="I325" s="339" t="s">
        <v>3775</v>
      </c>
      <c r="J325" s="58"/>
      <c r="K325" s="58"/>
      <c r="L325" s="58"/>
      <c r="M325" s="58"/>
      <c r="N325" s="58"/>
      <c r="O325" s="58"/>
      <c r="P325" s="71"/>
      <c r="Q325" s="58"/>
      <c r="R325" s="58"/>
      <c r="S325" s="71"/>
      <c r="T325" s="58"/>
      <c r="U325" s="58"/>
      <c r="V325" s="58"/>
      <c r="W325" s="58"/>
      <c r="X325" s="58"/>
      <c r="Y325" s="58"/>
      <c r="Z325" s="58"/>
      <c r="AA325" s="58"/>
      <c r="AB325" s="58"/>
      <c r="AC325" s="93" t="str">
        <f t="shared" si="5"/>
        <v>In Progress</v>
      </c>
      <c r="AD325" s="93"/>
      <c r="AE325" s="93"/>
      <c r="AF325" s="99"/>
      <c r="AG325" s="93"/>
      <c r="AH325" s="93"/>
      <c r="AI325" s="93"/>
      <c r="AJ325" s="93"/>
      <c r="AK325" s="93" t="str">
        <f t="shared" si="6"/>
        <v>#REF!</v>
      </c>
      <c r="AL325" s="93" t="str">
        <f t="shared" si="7"/>
        <v/>
      </c>
      <c r="AM325" s="93" t="str">
        <f t="shared" si="8"/>
        <v>No Deadline</v>
      </c>
      <c r="AN325" s="99"/>
      <c r="AO325" s="93"/>
    </row>
    <row r="326" ht="16.5" customHeight="1">
      <c r="A326" s="318">
        <v>46248.0</v>
      </c>
      <c r="B326" s="320" t="s">
        <v>3788</v>
      </c>
      <c r="C326" s="322" t="s">
        <v>116</v>
      </c>
      <c r="D326" s="323" t="s">
        <v>87</v>
      </c>
      <c r="E326" s="58"/>
      <c r="F326" s="58"/>
      <c r="G326" s="58"/>
      <c r="H326" s="323" t="s">
        <v>87</v>
      </c>
      <c r="I326" s="326" t="s">
        <v>3791</v>
      </c>
      <c r="J326" s="58"/>
      <c r="K326" s="323" t="s">
        <v>3480</v>
      </c>
      <c r="L326" s="58"/>
      <c r="M326" s="58"/>
      <c r="N326" s="58"/>
      <c r="O326" s="58"/>
      <c r="P326" s="326" t="s">
        <v>3803</v>
      </c>
      <c r="Q326" s="58"/>
      <c r="R326" s="58"/>
      <c r="S326" s="71"/>
      <c r="T326" s="58"/>
      <c r="U326" s="58"/>
      <c r="V326" s="58"/>
      <c r="W326" s="58"/>
      <c r="X326" s="58"/>
      <c r="Y326" s="58"/>
      <c r="Z326" s="58"/>
      <c r="AA326" s="58"/>
      <c r="AB326" s="58"/>
      <c r="AC326" s="93" t="str">
        <f t="shared" si="5"/>
        <v>In Progress</v>
      </c>
      <c r="AD326" s="93"/>
      <c r="AE326" s="93"/>
      <c r="AF326" s="99"/>
      <c r="AG326" s="93"/>
      <c r="AH326" s="93"/>
      <c r="AI326" s="93"/>
      <c r="AJ326" s="93"/>
      <c r="AK326" s="93" t="str">
        <f t="shared" si="6"/>
        <v>#REF!</v>
      </c>
      <c r="AL326" s="93" t="str">
        <f t="shared" si="7"/>
        <v/>
      </c>
      <c r="AM326" s="93" t="str">
        <f t="shared" si="8"/>
        <v>No Deadline</v>
      </c>
      <c r="AN326" s="99"/>
      <c r="AO326" s="93"/>
    </row>
    <row r="327" ht="16.5" customHeight="1">
      <c r="A327" s="318">
        <v>46249.0</v>
      </c>
      <c r="B327" s="320" t="s">
        <v>3804</v>
      </c>
      <c r="C327" s="322" t="s">
        <v>116</v>
      </c>
      <c r="D327" s="323" t="s">
        <v>87</v>
      </c>
      <c r="E327" s="58"/>
      <c r="F327" s="58"/>
      <c r="G327" s="58"/>
      <c r="H327" s="323" t="s">
        <v>87</v>
      </c>
      <c r="I327" s="326" t="s">
        <v>3805</v>
      </c>
      <c r="J327" s="58"/>
      <c r="K327" s="323" t="s">
        <v>3480</v>
      </c>
      <c r="L327" s="58"/>
      <c r="M327" s="58"/>
      <c r="N327" s="58"/>
      <c r="O327" s="58"/>
      <c r="P327" s="326" t="s">
        <v>3810</v>
      </c>
      <c r="Q327" s="58"/>
      <c r="R327" s="58"/>
      <c r="S327" s="71"/>
      <c r="T327" s="58"/>
      <c r="U327" s="58"/>
      <c r="V327" s="58"/>
      <c r="W327" s="58"/>
      <c r="X327" s="58"/>
      <c r="Y327" s="58"/>
      <c r="Z327" s="58"/>
      <c r="AA327" s="58"/>
      <c r="AB327" s="58"/>
      <c r="AC327" s="93" t="str">
        <f t="shared" si="5"/>
        <v>In Progress</v>
      </c>
      <c r="AD327" s="93"/>
      <c r="AE327" s="93"/>
      <c r="AF327" s="99"/>
      <c r="AG327" s="93"/>
      <c r="AH327" s="93"/>
      <c r="AI327" s="93"/>
      <c r="AJ327" s="93"/>
      <c r="AK327" s="93" t="str">
        <f t="shared" si="6"/>
        <v>#REF!</v>
      </c>
      <c r="AL327" s="93" t="str">
        <f t="shared" si="7"/>
        <v/>
      </c>
      <c r="AM327" s="93" t="str">
        <f t="shared" si="8"/>
        <v>No Deadline</v>
      </c>
      <c r="AN327" s="99"/>
      <c r="AO327" s="93"/>
    </row>
    <row r="328" ht="16.5" customHeight="1">
      <c r="A328" s="318">
        <v>46251.0</v>
      </c>
      <c r="B328" s="320" t="s">
        <v>3819</v>
      </c>
      <c r="C328" s="322" t="s">
        <v>116</v>
      </c>
      <c r="D328" s="323" t="s">
        <v>87</v>
      </c>
      <c r="E328" s="58"/>
      <c r="F328" s="58"/>
      <c r="G328" s="58"/>
      <c r="H328" s="323" t="s">
        <v>87</v>
      </c>
      <c r="I328" s="326" t="s">
        <v>3822</v>
      </c>
      <c r="J328" s="58"/>
      <c r="K328" s="323" t="s">
        <v>3480</v>
      </c>
      <c r="L328" s="58"/>
      <c r="M328" s="58"/>
      <c r="N328" s="58"/>
      <c r="O328" s="58"/>
      <c r="P328" s="326" t="s">
        <v>3829</v>
      </c>
      <c r="Q328" s="58"/>
      <c r="R328" s="58"/>
      <c r="S328" s="71"/>
      <c r="T328" s="58"/>
      <c r="U328" s="58"/>
      <c r="V328" s="58"/>
      <c r="W328" s="58"/>
      <c r="X328" s="58"/>
      <c r="Y328" s="58"/>
      <c r="Z328" s="58"/>
      <c r="AA328" s="58"/>
      <c r="AB328" s="58"/>
      <c r="AC328" s="93" t="str">
        <f t="shared" si="5"/>
        <v>In Progress</v>
      </c>
      <c r="AD328" s="93"/>
      <c r="AE328" s="93"/>
      <c r="AF328" s="99"/>
      <c r="AG328" s="93"/>
      <c r="AH328" s="93"/>
      <c r="AI328" s="93"/>
      <c r="AJ328" s="93"/>
      <c r="AK328" s="93" t="str">
        <f t="shared" si="6"/>
        <v>#REF!</v>
      </c>
      <c r="AL328" s="93" t="str">
        <f t="shared" si="7"/>
        <v/>
      </c>
      <c r="AM328" s="93" t="str">
        <f t="shared" si="8"/>
        <v>No Deadline</v>
      </c>
      <c r="AN328" s="99"/>
      <c r="AO328" s="93"/>
    </row>
    <row r="329" ht="16.5" customHeight="1">
      <c r="A329" s="318">
        <v>46251.0</v>
      </c>
      <c r="B329" s="322" t="s">
        <v>444</v>
      </c>
      <c r="C329" s="322" t="s">
        <v>90</v>
      </c>
      <c r="D329" s="58"/>
      <c r="E329" s="58"/>
      <c r="F329" s="58"/>
      <c r="G329" s="58"/>
      <c r="H329" s="323" t="s">
        <v>87</v>
      </c>
      <c r="I329" s="339" t="s">
        <v>3836</v>
      </c>
      <c r="J329" s="58"/>
      <c r="K329" s="58"/>
      <c r="L329" s="58"/>
      <c r="M329" s="58"/>
      <c r="N329" s="58"/>
      <c r="O329" s="58"/>
      <c r="P329" s="71"/>
      <c r="Q329" s="58"/>
      <c r="R329" s="58"/>
      <c r="S329" s="71"/>
      <c r="T329" s="58"/>
      <c r="U329" s="58"/>
      <c r="V329" s="58"/>
      <c r="W329" s="58"/>
      <c r="X329" s="58"/>
      <c r="Y329" s="58"/>
      <c r="Z329" s="58"/>
      <c r="AA329" s="58"/>
      <c r="AB329" s="58"/>
      <c r="AC329" s="93" t="str">
        <f t="shared" si="5"/>
        <v>In Progress</v>
      </c>
      <c r="AD329" s="93"/>
      <c r="AE329" s="93"/>
      <c r="AF329" s="99"/>
      <c r="AG329" s="93"/>
      <c r="AH329" s="93"/>
      <c r="AI329" s="93"/>
      <c r="AJ329" s="93"/>
      <c r="AK329" s="93" t="str">
        <f t="shared" si="6"/>
        <v>#REF!</v>
      </c>
      <c r="AL329" s="93" t="str">
        <f t="shared" si="7"/>
        <v/>
      </c>
      <c r="AM329" s="93" t="str">
        <f t="shared" si="8"/>
        <v>No Deadline</v>
      </c>
      <c r="AN329" s="99"/>
      <c r="AO329" s="93"/>
    </row>
    <row r="330" ht="16.5" customHeight="1">
      <c r="A330" s="318">
        <v>46252.0</v>
      </c>
      <c r="B330" s="320" t="s">
        <v>2085</v>
      </c>
      <c r="C330" s="322" t="s">
        <v>116</v>
      </c>
      <c r="D330" s="323" t="s">
        <v>87</v>
      </c>
      <c r="E330" s="58"/>
      <c r="F330" s="58"/>
      <c r="G330" s="58"/>
      <c r="H330" s="323" t="s">
        <v>87</v>
      </c>
      <c r="I330" s="326" t="s">
        <v>3848</v>
      </c>
      <c r="J330" s="58"/>
      <c r="K330" s="323" t="s">
        <v>3480</v>
      </c>
      <c r="L330" s="58"/>
      <c r="M330" s="58"/>
      <c r="N330" s="58"/>
      <c r="O330" s="58"/>
      <c r="P330" s="326" t="s">
        <v>3854</v>
      </c>
      <c r="Q330" s="58"/>
      <c r="R330" s="58"/>
      <c r="S330" s="71"/>
      <c r="T330" s="58"/>
      <c r="U330" s="58"/>
      <c r="V330" s="58"/>
      <c r="W330" s="58"/>
      <c r="X330" s="58"/>
      <c r="Y330" s="58"/>
      <c r="Z330" s="58"/>
      <c r="AA330" s="58"/>
      <c r="AB330" s="58"/>
      <c r="AC330" s="93" t="str">
        <f t="shared" si="5"/>
        <v>In Progress</v>
      </c>
      <c r="AD330" s="93"/>
      <c r="AE330" s="93"/>
      <c r="AF330" s="99"/>
      <c r="AG330" s="93"/>
      <c r="AH330" s="93"/>
      <c r="AI330" s="93"/>
      <c r="AJ330" s="93"/>
      <c r="AK330" s="93" t="str">
        <f t="shared" si="6"/>
        <v>#REF!</v>
      </c>
      <c r="AL330" s="93" t="str">
        <f t="shared" si="7"/>
        <v/>
      </c>
      <c r="AM330" s="93" t="str">
        <f t="shared" si="8"/>
        <v>No Deadline</v>
      </c>
      <c r="AN330" s="99"/>
      <c r="AO330" s="93"/>
    </row>
    <row r="331" ht="16.5" customHeight="1">
      <c r="A331" s="318">
        <v>46252.0</v>
      </c>
      <c r="B331" s="320" t="s">
        <v>2076</v>
      </c>
      <c r="C331" s="322" t="s">
        <v>116</v>
      </c>
      <c r="D331" s="323" t="s">
        <v>87</v>
      </c>
      <c r="E331" s="58"/>
      <c r="F331" s="58"/>
      <c r="G331" s="58"/>
      <c r="H331" s="323" t="s">
        <v>87</v>
      </c>
      <c r="I331" s="326" t="s">
        <v>3868</v>
      </c>
      <c r="J331" s="58"/>
      <c r="K331" s="323" t="s">
        <v>3480</v>
      </c>
      <c r="L331" s="58"/>
      <c r="M331" s="58"/>
      <c r="N331" s="58"/>
      <c r="O331" s="58"/>
      <c r="P331" s="249" t="s">
        <v>3872</v>
      </c>
      <c r="Q331" s="58"/>
      <c r="R331" s="58"/>
      <c r="S331" s="71"/>
      <c r="T331" s="58"/>
      <c r="U331" s="58"/>
      <c r="V331" s="58"/>
      <c r="W331" s="58"/>
      <c r="X331" s="58"/>
      <c r="Y331" s="58"/>
      <c r="Z331" s="58"/>
      <c r="AA331" s="58"/>
      <c r="AB331" s="58"/>
      <c r="AC331" s="93" t="str">
        <f t="shared" si="5"/>
        <v>In Progress</v>
      </c>
      <c r="AD331" s="93"/>
      <c r="AE331" s="93"/>
      <c r="AF331" s="99"/>
      <c r="AG331" s="93"/>
      <c r="AH331" s="93"/>
      <c r="AI331" s="93"/>
      <c r="AJ331" s="93"/>
      <c r="AK331" s="93" t="str">
        <f t="shared" si="6"/>
        <v>#REF!</v>
      </c>
      <c r="AL331" s="93" t="str">
        <f t="shared" si="7"/>
        <v/>
      </c>
      <c r="AM331" s="93" t="str">
        <f t="shared" si="8"/>
        <v>No Deadline</v>
      </c>
      <c r="AN331" s="99"/>
      <c r="AO331" s="93"/>
    </row>
    <row r="332" ht="16.5" customHeight="1">
      <c r="A332" s="318">
        <v>46252.0</v>
      </c>
      <c r="B332" s="320" t="s">
        <v>3879</v>
      </c>
      <c r="C332" s="322" t="s">
        <v>116</v>
      </c>
      <c r="D332" s="323" t="s">
        <v>87</v>
      </c>
      <c r="E332" s="58"/>
      <c r="F332" s="58"/>
      <c r="G332" s="58"/>
      <c r="H332" s="323" t="s">
        <v>87</v>
      </c>
      <c r="I332" s="249" t="s">
        <v>3882</v>
      </c>
      <c r="J332" s="58"/>
      <c r="K332" s="323" t="s">
        <v>3480</v>
      </c>
      <c r="L332" s="58"/>
      <c r="M332" s="58"/>
      <c r="N332" s="58"/>
      <c r="O332" s="58"/>
      <c r="P332" s="326" t="s">
        <v>3889</v>
      </c>
      <c r="Q332" s="58"/>
      <c r="R332" s="58"/>
      <c r="S332" s="338"/>
      <c r="T332" s="58"/>
      <c r="U332" s="58"/>
      <c r="V332" s="58"/>
      <c r="W332" s="58"/>
      <c r="X332" s="58"/>
      <c r="Y332" s="58"/>
      <c r="Z332" s="58"/>
      <c r="AA332" s="58"/>
      <c r="AB332" s="58"/>
      <c r="AC332" s="93"/>
      <c r="AD332" s="93"/>
      <c r="AE332" s="93"/>
      <c r="AF332" s="99"/>
      <c r="AG332" s="93"/>
      <c r="AH332" s="93"/>
      <c r="AI332" s="93"/>
      <c r="AJ332" s="93"/>
      <c r="AK332" s="93"/>
      <c r="AL332" s="93"/>
      <c r="AM332" s="93"/>
      <c r="AN332" s="99"/>
      <c r="AO332" s="93"/>
    </row>
    <row r="333" ht="16.5" customHeight="1">
      <c r="A333" s="318">
        <v>46252.0</v>
      </c>
      <c r="B333" s="322" t="s">
        <v>412</v>
      </c>
      <c r="C333" s="322" t="s">
        <v>90</v>
      </c>
      <c r="D333" s="58"/>
      <c r="E333" s="58"/>
      <c r="F333" s="58"/>
      <c r="G333" s="58"/>
      <c r="H333" s="323" t="s">
        <v>3480</v>
      </c>
      <c r="I333" s="339" t="s">
        <v>3896</v>
      </c>
      <c r="J333" s="58"/>
      <c r="K333" s="58"/>
      <c r="L333" s="58"/>
      <c r="M333" s="58"/>
      <c r="N333" s="58"/>
      <c r="O333" s="58"/>
      <c r="P333" s="71"/>
      <c r="Q333" s="58"/>
      <c r="R333" s="58"/>
      <c r="S333" s="71"/>
      <c r="T333" s="58"/>
      <c r="U333" s="58"/>
      <c r="V333" s="58"/>
      <c r="W333" s="58"/>
      <c r="X333" s="58"/>
      <c r="Y333" s="58"/>
      <c r="Z333" s="58"/>
      <c r="AA333" s="58"/>
      <c r="AB333" s="58"/>
      <c r="AC333" s="93" t="str">
        <f t="shared" ref="AC333:AC334" si="9">IF($B333="","",IF(AND($AB333="Done",$H333="Yes"),"Published",IF($AB333="Done","Ready to Publish","In Progress")))</f>
        <v>In Progress</v>
      </c>
      <c r="AD333" s="93"/>
      <c r="AE333" s="93"/>
      <c r="AF333" s="99"/>
      <c r="AG333" s="93"/>
      <c r="AH333" s="93"/>
      <c r="AI333" s="93"/>
      <c r="AJ333" s="93"/>
      <c r="AK333" s="93" t="str">
        <f t="shared" ref="AK333:AK334" si="10">IF($B333="","",IF(#REF!&lt;&gt;"Done","Complete content audit",IF($H333&lt;&gt;"Yes","Publish on website",IF($AH333="Yes","Log and assign team support",IF($AI333="Yes","Share in a relevant community","Complete")))))</f>
        <v>#REF!</v>
      </c>
      <c r="AL333" s="93" t="str">
        <f t="shared" ref="AL333:AL334" si="11">IF(OR($B333="",$AF333=""),"",INT($AF333-TODAY()))</f>
        <v/>
      </c>
      <c r="AM333" s="93" t="str">
        <f t="shared" ref="AM333:AM334" si="12">IF($B333="","",IF($AC333="Published","Complete",IF($AL333="","No Deadline",IF($AL333&lt;0,"Overdue",IF($AL333&lt;=2,"Due Soon","On Track")))))</f>
        <v>No Deadline</v>
      </c>
      <c r="AN333" s="99"/>
      <c r="AO333" s="93"/>
    </row>
    <row r="334" ht="16.5" customHeight="1">
      <c r="A334" s="318">
        <v>46252.0</v>
      </c>
      <c r="B334" s="322" t="s">
        <v>3938</v>
      </c>
      <c r="C334" s="322" t="s">
        <v>90</v>
      </c>
      <c r="D334" s="58"/>
      <c r="E334" s="58"/>
      <c r="F334" s="58"/>
      <c r="G334" s="58"/>
      <c r="H334" s="323" t="s">
        <v>87</v>
      </c>
      <c r="I334" s="339" t="s">
        <v>3941</v>
      </c>
      <c r="J334" s="58"/>
      <c r="K334" s="58"/>
      <c r="L334" s="58"/>
      <c r="M334" s="58"/>
      <c r="N334" s="58"/>
      <c r="O334" s="58"/>
      <c r="P334" s="71"/>
      <c r="Q334" s="58"/>
      <c r="R334" s="58"/>
      <c r="S334" s="71"/>
      <c r="T334" s="58"/>
      <c r="U334" s="58"/>
      <c r="V334" s="58"/>
      <c r="W334" s="58"/>
      <c r="X334" s="58"/>
      <c r="Y334" s="58"/>
      <c r="Z334" s="58"/>
      <c r="AA334" s="58"/>
      <c r="AB334" s="58"/>
      <c r="AC334" s="93" t="str">
        <f t="shared" si="9"/>
        <v>In Progress</v>
      </c>
      <c r="AD334" s="93"/>
      <c r="AE334" s="93"/>
      <c r="AF334" s="99"/>
      <c r="AG334" s="93"/>
      <c r="AH334" s="93"/>
      <c r="AI334" s="93"/>
      <c r="AJ334" s="93"/>
      <c r="AK334" s="93" t="str">
        <f t="shared" si="10"/>
        <v>#REF!</v>
      </c>
      <c r="AL334" s="93" t="str">
        <f t="shared" si="11"/>
        <v/>
      </c>
      <c r="AM334" s="93" t="str">
        <f t="shared" si="12"/>
        <v>No Deadline</v>
      </c>
      <c r="AN334" s="99"/>
      <c r="AO334" s="93"/>
    </row>
    <row r="335" ht="16.5" customHeight="1">
      <c r="A335" s="318">
        <v>46253.0</v>
      </c>
      <c r="B335" s="320" t="s">
        <v>2055</v>
      </c>
      <c r="C335" s="322" t="s">
        <v>116</v>
      </c>
      <c r="D335" s="323" t="s">
        <v>87</v>
      </c>
      <c r="E335" s="58"/>
      <c r="F335" s="58"/>
      <c r="G335" s="58"/>
      <c r="H335" s="323" t="s">
        <v>87</v>
      </c>
      <c r="I335" s="249" t="s">
        <v>3955</v>
      </c>
      <c r="J335" s="58"/>
      <c r="K335" s="323" t="s">
        <v>3480</v>
      </c>
      <c r="L335" s="58"/>
      <c r="M335" s="58"/>
      <c r="N335" s="58"/>
      <c r="O335" s="58"/>
      <c r="P335" s="326" t="s">
        <v>3959</v>
      </c>
      <c r="Q335" s="58"/>
      <c r="R335" s="58"/>
      <c r="S335" s="338"/>
      <c r="T335" s="58"/>
      <c r="U335" s="58"/>
      <c r="V335" s="58"/>
      <c r="W335" s="58"/>
      <c r="X335" s="58"/>
      <c r="Y335" s="58"/>
      <c r="Z335" s="58"/>
      <c r="AA335" s="58"/>
      <c r="AB335" s="58"/>
      <c r="AC335" s="93"/>
      <c r="AD335" s="93"/>
      <c r="AE335" s="93"/>
      <c r="AF335" s="99"/>
      <c r="AG335" s="93"/>
      <c r="AH335" s="93"/>
      <c r="AI335" s="93"/>
      <c r="AJ335" s="93"/>
      <c r="AK335" s="93"/>
      <c r="AL335" s="93"/>
      <c r="AM335" s="93"/>
      <c r="AN335" s="99"/>
      <c r="AO335" s="93"/>
    </row>
    <row r="336" ht="16.5" customHeight="1">
      <c r="A336" s="318">
        <v>46253.0</v>
      </c>
      <c r="B336" s="320" t="s">
        <v>3967</v>
      </c>
      <c r="C336" s="322" t="s">
        <v>116</v>
      </c>
      <c r="D336" s="323" t="s">
        <v>87</v>
      </c>
      <c r="E336" s="58"/>
      <c r="F336" s="58"/>
      <c r="G336" s="58"/>
      <c r="H336" s="323" t="s">
        <v>87</v>
      </c>
      <c r="I336" s="326" t="s">
        <v>3970</v>
      </c>
      <c r="J336" s="58"/>
      <c r="K336" s="323" t="s">
        <v>3480</v>
      </c>
      <c r="L336" s="58"/>
      <c r="M336" s="58"/>
      <c r="N336" s="58"/>
      <c r="O336" s="58"/>
      <c r="P336" s="326" t="s">
        <v>3975</v>
      </c>
      <c r="Q336" s="58"/>
      <c r="R336" s="58"/>
      <c r="S336" s="71"/>
      <c r="T336" s="58"/>
      <c r="U336" s="58"/>
      <c r="V336" s="58"/>
      <c r="W336" s="58"/>
      <c r="X336" s="58"/>
      <c r="Y336" s="58"/>
      <c r="Z336" s="58"/>
      <c r="AA336" s="58"/>
      <c r="AB336" s="58"/>
      <c r="AC336" s="93" t="str">
        <f t="shared" ref="AC336:AC339" si="13">IF($B336="","",IF(AND($AB336="Done",$H336="Yes"),"Published",IF($AB336="Done","Ready to Publish","In Progress")))</f>
        <v>In Progress</v>
      </c>
      <c r="AD336" s="93"/>
      <c r="AE336" s="93"/>
      <c r="AF336" s="99"/>
      <c r="AG336" s="93"/>
      <c r="AH336" s="93"/>
      <c r="AI336" s="93"/>
      <c r="AJ336" s="93"/>
      <c r="AK336" s="93" t="str">
        <f t="shared" ref="AK336:AK339" si="14">IF($B336="","",IF(#REF!&lt;&gt;"Done","Complete content audit",IF($H336&lt;&gt;"Yes","Publish on website",IF($AH336="Yes","Log and assign team support",IF($AI336="Yes","Share in a relevant community","Complete")))))</f>
        <v>#REF!</v>
      </c>
      <c r="AL336" s="93" t="str">
        <f t="shared" ref="AL336:AL339" si="15">IF(OR($B336="",$AF336=""),"",INT($AF336-TODAY()))</f>
        <v/>
      </c>
      <c r="AM336" s="93" t="str">
        <f t="shared" ref="AM336:AM339" si="16">IF($B336="","",IF($AC336="Published","Complete",IF($AL336="","No Deadline",IF($AL336&lt;0,"Overdue",IF($AL336&lt;=2,"Due Soon","On Track")))))</f>
        <v>No Deadline</v>
      </c>
      <c r="AN336" s="99"/>
      <c r="AO336" s="93"/>
    </row>
    <row r="337" ht="16.5" customHeight="1">
      <c r="A337" s="318">
        <v>46253.0</v>
      </c>
      <c r="B337" s="320" t="s">
        <v>2036</v>
      </c>
      <c r="C337" s="322" t="s">
        <v>116</v>
      </c>
      <c r="D337" s="323" t="s">
        <v>87</v>
      </c>
      <c r="E337" s="58"/>
      <c r="F337" s="58"/>
      <c r="G337" s="58"/>
      <c r="H337" s="323" t="s">
        <v>87</v>
      </c>
      <c r="I337" s="326" t="s">
        <v>4004</v>
      </c>
      <c r="J337" s="58"/>
      <c r="K337" s="323" t="s">
        <v>3480</v>
      </c>
      <c r="L337" s="58"/>
      <c r="M337" s="58"/>
      <c r="N337" s="58"/>
      <c r="O337" s="58"/>
      <c r="P337" s="326" t="s">
        <v>4012</v>
      </c>
      <c r="Q337" s="58"/>
      <c r="R337" s="58"/>
      <c r="S337" s="71"/>
      <c r="T337" s="58"/>
      <c r="U337" s="58"/>
      <c r="V337" s="58"/>
      <c r="W337" s="58"/>
      <c r="X337" s="58"/>
      <c r="Y337" s="58"/>
      <c r="Z337" s="58"/>
      <c r="AA337" s="58"/>
      <c r="AB337" s="58"/>
      <c r="AC337" s="93" t="str">
        <f t="shared" si="13"/>
        <v>In Progress</v>
      </c>
      <c r="AD337" s="93"/>
      <c r="AE337" s="93"/>
      <c r="AF337" s="99"/>
      <c r="AG337" s="93"/>
      <c r="AH337" s="93"/>
      <c r="AI337" s="93"/>
      <c r="AJ337" s="93"/>
      <c r="AK337" s="93" t="str">
        <f t="shared" si="14"/>
        <v>#REF!</v>
      </c>
      <c r="AL337" s="93" t="str">
        <f t="shared" si="15"/>
        <v/>
      </c>
      <c r="AM337" s="93" t="str">
        <f t="shared" si="16"/>
        <v>No Deadline</v>
      </c>
      <c r="AN337" s="99"/>
      <c r="AO337" s="93"/>
    </row>
    <row r="338" ht="16.5" customHeight="1">
      <c r="A338" s="318">
        <v>46253.0</v>
      </c>
      <c r="B338" s="320" t="s">
        <v>2028</v>
      </c>
      <c r="C338" s="322" t="s">
        <v>116</v>
      </c>
      <c r="D338" s="323" t="s">
        <v>87</v>
      </c>
      <c r="E338" s="58"/>
      <c r="F338" s="58"/>
      <c r="G338" s="58"/>
      <c r="H338" s="323" t="s">
        <v>87</v>
      </c>
      <c r="I338" s="326" t="s">
        <v>4026</v>
      </c>
      <c r="J338" s="58"/>
      <c r="K338" s="323" t="s">
        <v>3480</v>
      </c>
      <c r="L338" s="58"/>
      <c r="M338" s="58"/>
      <c r="N338" s="58"/>
      <c r="O338" s="58"/>
      <c r="P338" s="326" t="s">
        <v>4035</v>
      </c>
      <c r="Q338" s="58"/>
      <c r="R338" s="58"/>
      <c r="S338" s="71"/>
      <c r="T338" s="58"/>
      <c r="U338" s="58"/>
      <c r="V338" s="58"/>
      <c r="W338" s="58"/>
      <c r="X338" s="58"/>
      <c r="Y338" s="58"/>
      <c r="Z338" s="58"/>
      <c r="AA338" s="58"/>
      <c r="AB338" s="58"/>
      <c r="AC338" s="93" t="str">
        <f t="shared" si="13"/>
        <v>In Progress</v>
      </c>
      <c r="AD338" s="93"/>
      <c r="AE338" s="93"/>
      <c r="AF338" s="99"/>
      <c r="AG338" s="93"/>
      <c r="AH338" s="93"/>
      <c r="AI338" s="93"/>
      <c r="AJ338" s="93"/>
      <c r="AK338" s="93" t="str">
        <f t="shared" si="14"/>
        <v>#REF!</v>
      </c>
      <c r="AL338" s="93" t="str">
        <f t="shared" si="15"/>
        <v/>
      </c>
      <c r="AM338" s="93" t="str">
        <f t="shared" si="16"/>
        <v>No Deadline</v>
      </c>
      <c r="AN338" s="99"/>
      <c r="AO338" s="93"/>
    </row>
    <row r="339" ht="16.5" customHeight="1">
      <c r="A339" s="318">
        <v>46253.0</v>
      </c>
      <c r="B339" s="320" t="s">
        <v>2019</v>
      </c>
      <c r="C339" s="322" t="s">
        <v>116</v>
      </c>
      <c r="D339" s="323" t="s">
        <v>87</v>
      </c>
      <c r="E339" s="58"/>
      <c r="F339" s="58"/>
      <c r="G339" s="58"/>
      <c r="H339" s="323" t="s">
        <v>87</v>
      </c>
      <c r="I339" s="249" t="s">
        <v>4044</v>
      </c>
      <c r="J339" s="58"/>
      <c r="K339" s="323" t="s">
        <v>3480</v>
      </c>
      <c r="L339" s="58"/>
      <c r="M339" s="58"/>
      <c r="N339" s="58"/>
      <c r="O339" s="58"/>
      <c r="P339" s="326" t="s">
        <v>4056</v>
      </c>
      <c r="Q339" s="58"/>
      <c r="R339" s="58"/>
      <c r="S339" s="71"/>
      <c r="T339" s="58"/>
      <c r="U339" s="58"/>
      <c r="V339" s="58"/>
      <c r="W339" s="58"/>
      <c r="X339" s="58"/>
      <c r="Y339" s="58"/>
      <c r="Z339" s="58"/>
      <c r="AA339" s="58"/>
      <c r="AB339" s="58"/>
      <c r="AC339" s="93" t="str">
        <f t="shared" si="13"/>
        <v>In Progress</v>
      </c>
      <c r="AD339" s="93"/>
      <c r="AE339" s="93"/>
      <c r="AF339" s="99"/>
      <c r="AG339" s="93"/>
      <c r="AH339" s="93"/>
      <c r="AI339" s="93"/>
      <c r="AJ339" s="93"/>
      <c r="AK339" s="93" t="str">
        <f t="shared" si="14"/>
        <v>#REF!</v>
      </c>
      <c r="AL339" s="93" t="str">
        <f t="shared" si="15"/>
        <v/>
      </c>
      <c r="AM339" s="93" t="str">
        <f t="shared" si="16"/>
        <v>No Deadline</v>
      </c>
      <c r="AN339" s="99"/>
      <c r="AO339" s="93"/>
    </row>
    <row r="340" ht="16.5" customHeight="1">
      <c r="A340" s="318">
        <v>46254.0</v>
      </c>
      <c r="B340" s="322" t="s">
        <v>4065</v>
      </c>
      <c r="C340" s="322" t="s">
        <v>116</v>
      </c>
      <c r="D340" s="323" t="s">
        <v>87</v>
      </c>
      <c r="E340" s="58"/>
      <c r="F340" s="58"/>
      <c r="G340" s="58"/>
      <c r="H340" s="323" t="s">
        <v>87</v>
      </c>
      <c r="I340" s="326" t="s">
        <v>4067</v>
      </c>
      <c r="J340" s="58"/>
      <c r="K340" s="323" t="s">
        <v>3480</v>
      </c>
      <c r="L340" s="58"/>
      <c r="M340" s="58"/>
      <c r="N340" s="58"/>
      <c r="O340" s="58"/>
      <c r="P340" s="326" t="s">
        <v>4075</v>
      </c>
      <c r="Q340" s="58"/>
      <c r="R340" s="58"/>
      <c r="S340" s="71"/>
      <c r="T340" s="58"/>
      <c r="U340" s="58"/>
      <c r="V340" s="58"/>
      <c r="W340" s="58"/>
      <c r="X340" s="58"/>
      <c r="Y340" s="58"/>
      <c r="Z340" s="58"/>
      <c r="AA340" s="58"/>
      <c r="AB340" s="58"/>
      <c r="AC340" s="93"/>
      <c r="AD340" s="93"/>
      <c r="AE340" s="93"/>
      <c r="AF340" s="99"/>
      <c r="AG340" s="93"/>
      <c r="AH340" s="93"/>
      <c r="AI340" s="93"/>
      <c r="AJ340" s="93"/>
      <c r="AK340" s="93"/>
      <c r="AL340" s="93"/>
      <c r="AM340" s="93"/>
      <c r="AN340" s="99"/>
      <c r="AO340" s="93"/>
    </row>
    <row r="341" ht="16.5" customHeight="1">
      <c r="A341" s="318">
        <v>46254.0</v>
      </c>
      <c r="B341" s="322" t="s">
        <v>4082</v>
      </c>
      <c r="C341" s="322" t="s">
        <v>116</v>
      </c>
      <c r="D341" s="323" t="s">
        <v>87</v>
      </c>
      <c r="E341" s="58"/>
      <c r="F341" s="58"/>
      <c r="G341" s="58"/>
      <c r="H341" s="323" t="s">
        <v>87</v>
      </c>
      <c r="I341" s="326" t="s">
        <v>4085</v>
      </c>
      <c r="J341" s="58"/>
      <c r="K341" s="323" t="s">
        <v>3480</v>
      </c>
      <c r="L341" s="58"/>
      <c r="M341" s="58"/>
      <c r="N341" s="58"/>
      <c r="O341" s="58"/>
      <c r="P341" s="326" t="s">
        <v>4093</v>
      </c>
      <c r="Q341" s="58"/>
      <c r="R341" s="58"/>
      <c r="S341" s="71"/>
      <c r="T341" s="58"/>
      <c r="U341" s="58"/>
      <c r="V341" s="58"/>
      <c r="W341" s="58"/>
      <c r="X341" s="58"/>
      <c r="Y341" s="58"/>
      <c r="Z341" s="58"/>
      <c r="AA341" s="58"/>
      <c r="AB341" s="58"/>
      <c r="AC341" s="93"/>
      <c r="AD341" s="93"/>
      <c r="AE341" s="93"/>
      <c r="AF341" s="99"/>
      <c r="AG341" s="93"/>
      <c r="AH341" s="93"/>
      <c r="AI341" s="93"/>
      <c r="AJ341" s="93"/>
      <c r="AK341" s="93"/>
      <c r="AL341" s="93"/>
      <c r="AM341" s="93"/>
      <c r="AN341" s="99"/>
      <c r="AO341" s="93"/>
    </row>
    <row r="342" ht="16.5" customHeight="1">
      <c r="A342" s="318">
        <v>46254.0</v>
      </c>
      <c r="B342" s="322" t="s">
        <v>4100</v>
      </c>
      <c r="C342" s="322" t="s">
        <v>116</v>
      </c>
      <c r="D342" s="323" t="s">
        <v>87</v>
      </c>
      <c r="E342" s="58"/>
      <c r="F342" s="58"/>
      <c r="G342" s="58"/>
      <c r="H342" s="323" t="s">
        <v>87</v>
      </c>
      <c r="I342" s="326" t="s">
        <v>4104</v>
      </c>
      <c r="J342" s="58"/>
      <c r="K342" s="323" t="s">
        <v>3480</v>
      </c>
      <c r="L342" s="58"/>
      <c r="M342" s="58"/>
      <c r="N342" s="58"/>
      <c r="O342" s="58"/>
      <c r="P342" s="326" t="s">
        <v>4113</v>
      </c>
      <c r="Q342" s="58"/>
      <c r="R342" s="58"/>
      <c r="S342" s="71"/>
      <c r="T342" s="58"/>
      <c r="U342" s="58"/>
      <c r="V342" s="58"/>
      <c r="W342" s="58"/>
      <c r="X342" s="58"/>
      <c r="Y342" s="58"/>
      <c r="Z342" s="58"/>
      <c r="AA342" s="58"/>
      <c r="AB342" s="58"/>
      <c r="AC342" s="93"/>
      <c r="AD342" s="93"/>
      <c r="AE342" s="93"/>
      <c r="AF342" s="99"/>
      <c r="AG342" s="93"/>
      <c r="AH342" s="93"/>
      <c r="AI342" s="93"/>
      <c r="AJ342" s="93"/>
      <c r="AK342" s="93"/>
      <c r="AL342" s="93"/>
      <c r="AM342" s="93"/>
      <c r="AN342" s="99"/>
      <c r="AO342" s="93"/>
    </row>
    <row r="343" ht="16.5" customHeight="1">
      <c r="A343" s="318">
        <v>46254.0</v>
      </c>
      <c r="B343" s="322" t="s">
        <v>4120</v>
      </c>
      <c r="C343" s="322" t="s">
        <v>116</v>
      </c>
      <c r="D343" s="323" t="s">
        <v>87</v>
      </c>
      <c r="E343" s="58"/>
      <c r="F343" s="58"/>
      <c r="G343" s="58"/>
      <c r="H343" s="323" t="s">
        <v>87</v>
      </c>
      <c r="I343" s="326" t="s">
        <v>4124</v>
      </c>
      <c r="J343" s="58"/>
      <c r="K343" s="323" t="s">
        <v>3480</v>
      </c>
      <c r="L343" s="58"/>
      <c r="M343" s="58"/>
      <c r="N343" s="58"/>
      <c r="O343" s="58"/>
      <c r="P343" s="326" t="s">
        <v>4130</v>
      </c>
      <c r="Q343" s="58"/>
      <c r="R343" s="58"/>
      <c r="S343" s="71"/>
      <c r="T343" s="58"/>
      <c r="U343" s="58"/>
      <c r="V343" s="58"/>
      <c r="W343" s="58"/>
      <c r="X343" s="58"/>
      <c r="Y343" s="58"/>
      <c r="Z343" s="58"/>
      <c r="AA343" s="58"/>
      <c r="AB343" s="58"/>
      <c r="AC343" s="93"/>
      <c r="AD343" s="93"/>
      <c r="AE343" s="93"/>
      <c r="AF343" s="99"/>
      <c r="AG343" s="93"/>
      <c r="AH343" s="93"/>
      <c r="AI343" s="93"/>
      <c r="AJ343" s="93"/>
      <c r="AK343" s="93"/>
      <c r="AL343" s="93"/>
      <c r="AM343" s="93"/>
      <c r="AN343" s="99"/>
      <c r="AO343" s="93"/>
    </row>
    <row r="344" ht="16.5" customHeight="1">
      <c r="A344" s="318">
        <v>46254.0</v>
      </c>
      <c r="B344" s="322" t="s">
        <v>4139</v>
      </c>
      <c r="C344" s="322" t="s">
        <v>116</v>
      </c>
      <c r="D344" s="323" t="s">
        <v>87</v>
      </c>
      <c r="E344" s="58"/>
      <c r="F344" s="58"/>
      <c r="G344" s="58"/>
      <c r="H344" s="323" t="s">
        <v>87</v>
      </c>
      <c r="I344" s="326" t="s">
        <v>4142</v>
      </c>
      <c r="J344" s="58"/>
      <c r="K344" s="323" t="s">
        <v>3480</v>
      </c>
      <c r="L344" s="58"/>
      <c r="M344" s="58"/>
      <c r="N344" s="58"/>
      <c r="O344" s="58"/>
      <c r="P344" s="326" t="s">
        <v>4149</v>
      </c>
      <c r="Q344" s="58"/>
      <c r="R344" s="58"/>
      <c r="S344" s="71"/>
      <c r="T344" s="58"/>
      <c r="U344" s="58"/>
      <c r="V344" s="58"/>
      <c r="W344" s="58"/>
      <c r="X344" s="58"/>
      <c r="Y344" s="58"/>
      <c r="Z344" s="58"/>
      <c r="AA344" s="58"/>
      <c r="AB344" s="58"/>
      <c r="AC344" s="93"/>
      <c r="AD344" s="93"/>
      <c r="AE344" s="93"/>
      <c r="AF344" s="99"/>
      <c r="AG344" s="93"/>
      <c r="AH344" s="93"/>
      <c r="AI344" s="93"/>
      <c r="AJ344" s="93"/>
      <c r="AK344" s="93"/>
      <c r="AL344" s="93"/>
      <c r="AM344" s="93"/>
      <c r="AN344" s="99"/>
      <c r="AO344" s="93"/>
    </row>
    <row r="345" ht="16.5" customHeight="1">
      <c r="A345" s="318">
        <v>46255.0</v>
      </c>
      <c r="B345" s="322" t="s">
        <v>4157</v>
      </c>
      <c r="C345" s="322" t="s">
        <v>116</v>
      </c>
      <c r="D345" s="323" t="s">
        <v>87</v>
      </c>
      <c r="E345" s="58"/>
      <c r="F345" s="58"/>
      <c r="G345" s="58"/>
      <c r="H345" s="323" t="s">
        <v>87</v>
      </c>
      <c r="I345" s="249" t="s">
        <v>4164</v>
      </c>
      <c r="J345" s="58"/>
      <c r="K345" s="323" t="s">
        <v>3480</v>
      </c>
      <c r="L345" s="58"/>
      <c r="M345" s="58"/>
      <c r="N345" s="58"/>
      <c r="O345" s="58"/>
      <c r="P345" s="326" t="s">
        <v>4185</v>
      </c>
      <c r="Q345" s="58"/>
      <c r="R345" s="58"/>
      <c r="S345" s="71"/>
      <c r="T345" s="58"/>
      <c r="U345" s="58"/>
      <c r="V345" s="58"/>
      <c r="W345" s="58"/>
      <c r="X345" s="58"/>
      <c r="Y345" s="58"/>
      <c r="Z345" s="58"/>
      <c r="AA345" s="58"/>
      <c r="AB345" s="58"/>
      <c r="AC345" s="93"/>
      <c r="AD345" s="93"/>
      <c r="AE345" s="93"/>
      <c r="AF345" s="99"/>
      <c r="AG345" s="93"/>
      <c r="AH345" s="93"/>
      <c r="AI345" s="93"/>
      <c r="AJ345" s="93"/>
      <c r="AK345" s="93"/>
      <c r="AL345" s="93"/>
      <c r="AM345" s="93"/>
      <c r="AN345" s="99"/>
      <c r="AO345" s="93"/>
    </row>
    <row r="346" ht="16.5" customHeight="1">
      <c r="A346" s="318">
        <v>46255.0</v>
      </c>
      <c r="B346" s="322" t="s">
        <v>4194</v>
      </c>
      <c r="C346" s="322" t="s">
        <v>116</v>
      </c>
      <c r="D346" s="323" t="s">
        <v>87</v>
      </c>
      <c r="E346" s="58"/>
      <c r="F346" s="58"/>
      <c r="G346" s="58"/>
      <c r="H346" s="323" t="s">
        <v>87</v>
      </c>
      <c r="I346" s="326" t="s">
        <v>4199</v>
      </c>
      <c r="J346" s="58"/>
      <c r="K346" s="323" t="s">
        <v>3480</v>
      </c>
      <c r="L346" s="58"/>
      <c r="M346" s="58"/>
      <c r="N346" s="58"/>
      <c r="O346" s="58"/>
      <c r="P346" s="326" t="s">
        <v>4206</v>
      </c>
      <c r="Q346" s="58"/>
      <c r="R346" s="58"/>
      <c r="S346" s="71"/>
      <c r="T346" s="58"/>
      <c r="U346" s="58"/>
      <c r="V346" s="58"/>
      <c r="W346" s="58"/>
      <c r="X346" s="58"/>
      <c r="Y346" s="58"/>
      <c r="Z346" s="58"/>
      <c r="AA346" s="58"/>
      <c r="AB346" s="58"/>
      <c r="AC346" s="93"/>
      <c r="AD346" s="93"/>
      <c r="AE346" s="93"/>
      <c r="AF346" s="99"/>
      <c r="AG346" s="93"/>
      <c r="AH346" s="93"/>
      <c r="AI346" s="93"/>
      <c r="AJ346" s="93"/>
      <c r="AK346" s="93"/>
      <c r="AL346" s="93"/>
      <c r="AM346" s="93"/>
      <c r="AN346" s="99"/>
      <c r="AO346" s="93"/>
    </row>
    <row r="347" ht="16.5" customHeight="1">
      <c r="A347" s="318">
        <v>46255.0</v>
      </c>
      <c r="B347" s="322" t="s">
        <v>4216</v>
      </c>
      <c r="C347" s="322" t="s">
        <v>116</v>
      </c>
      <c r="D347" s="323" t="s">
        <v>87</v>
      </c>
      <c r="E347" s="58"/>
      <c r="F347" s="58"/>
      <c r="G347" s="58"/>
      <c r="H347" s="323" t="s">
        <v>87</v>
      </c>
      <c r="I347" s="326" t="s">
        <v>4219</v>
      </c>
      <c r="J347" s="58"/>
      <c r="K347" s="323" t="s">
        <v>3480</v>
      </c>
      <c r="L347" s="58"/>
      <c r="M347" s="58"/>
      <c r="N347" s="58"/>
      <c r="O347" s="58"/>
      <c r="P347" s="326" t="s">
        <v>4228</v>
      </c>
      <c r="Q347" s="58"/>
      <c r="R347" s="58"/>
      <c r="S347" s="71"/>
      <c r="T347" s="58"/>
      <c r="U347" s="58"/>
      <c r="V347" s="58"/>
      <c r="W347" s="58"/>
      <c r="X347" s="58"/>
      <c r="Y347" s="58"/>
      <c r="Z347" s="58"/>
      <c r="AA347" s="58"/>
      <c r="AB347" s="58"/>
      <c r="AC347" s="93"/>
      <c r="AD347" s="93"/>
      <c r="AE347" s="93"/>
      <c r="AF347" s="99"/>
      <c r="AG347" s="93"/>
      <c r="AH347" s="93"/>
      <c r="AI347" s="93"/>
      <c r="AJ347" s="93"/>
      <c r="AK347" s="93"/>
      <c r="AL347" s="93"/>
      <c r="AM347" s="93"/>
      <c r="AN347" s="99"/>
      <c r="AO347" s="93"/>
    </row>
    <row r="348" ht="16.5" customHeight="1">
      <c r="A348" s="318">
        <v>46255.0</v>
      </c>
      <c r="B348" s="322" t="s">
        <v>4235</v>
      </c>
      <c r="C348" s="322" t="s">
        <v>116</v>
      </c>
      <c r="D348" s="323" t="s">
        <v>87</v>
      </c>
      <c r="E348" s="58"/>
      <c r="F348" s="58"/>
      <c r="G348" s="58"/>
      <c r="H348" s="323" t="s">
        <v>87</v>
      </c>
      <c r="I348" s="326" t="s">
        <v>4237</v>
      </c>
      <c r="J348" s="58"/>
      <c r="K348" s="323" t="s">
        <v>3480</v>
      </c>
      <c r="L348" s="58"/>
      <c r="M348" s="58"/>
      <c r="N348" s="58"/>
      <c r="O348" s="58"/>
      <c r="P348" s="249" t="s">
        <v>4243</v>
      </c>
      <c r="Q348" s="58"/>
      <c r="R348" s="58"/>
      <c r="S348" s="71"/>
      <c r="T348" s="58"/>
      <c r="U348" s="58"/>
      <c r="V348" s="58"/>
      <c r="W348" s="58"/>
      <c r="X348" s="58"/>
      <c r="Y348" s="58"/>
      <c r="Z348" s="58"/>
      <c r="AA348" s="58"/>
      <c r="AB348" s="58"/>
      <c r="AC348" s="93"/>
      <c r="AD348" s="93"/>
      <c r="AE348" s="93"/>
      <c r="AF348" s="99"/>
      <c r="AG348" s="93"/>
      <c r="AH348" s="93"/>
      <c r="AI348" s="93"/>
      <c r="AJ348" s="93"/>
      <c r="AK348" s="93"/>
      <c r="AL348" s="93"/>
      <c r="AM348" s="93"/>
      <c r="AN348" s="99"/>
      <c r="AO348" s="93"/>
    </row>
    <row r="349" ht="16.5" customHeight="1">
      <c r="A349" s="318">
        <v>46255.0</v>
      </c>
      <c r="B349" s="352" t="s">
        <v>401</v>
      </c>
      <c r="C349" s="322" t="s">
        <v>90</v>
      </c>
      <c r="D349" s="58"/>
      <c r="E349" s="58"/>
      <c r="F349" s="58"/>
      <c r="G349" s="58"/>
      <c r="H349" s="323" t="s">
        <v>4252</v>
      </c>
      <c r="I349" s="339" t="s">
        <v>4253</v>
      </c>
      <c r="J349" s="58"/>
      <c r="K349" s="58"/>
      <c r="L349" s="58"/>
      <c r="M349" s="58"/>
      <c r="N349" s="58"/>
      <c r="O349" s="58"/>
      <c r="P349" s="58"/>
      <c r="Q349" s="58"/>
      <c r="R349" s="58"/>
      <c r="S349" s="71"/>
      <c r="T349" s="58"/>
      <c r="U349" s="58"/>
      <c r="V349" s="58"/>
      <c r="W349" s="58"/>
      <c r="X349" s="58"/>
      <c r="Y349" s="58"/>
      <c r="Z349" s="58"/>
      <c r="AA349" s="58"/>
      <c r="AB349" s="58"/>
      <c r="AC349" s="93" t="str">
        <f t="shared" ref="AC349:AC350" si="17">IF($B349="","",IF(AND($AB349="Done",$H349="Yes"),"Published",IF($AB349="Done","Ready to Publish","In Progress")))</f>
        <v>In Progress</v>
      </c>
      <c r="AD349" s="93"/>
      <c r="AE349" s="93"/>
      <c r="AF349" s="99"/>
      <c r="AG349" s="93"/>
      <c r="AH349" s="93"/>
      <c r="AI349" s="93"/>
      <c r="AJ349" s="93"/>
      <c r="AK349" s="93" t="str">
        <f t="shared" ref="AK349:AK350" si="18">IF($B349="","",IF(#REF!&lt;&gt;"Done","Complete content audit",IF($H349&lt;&gt;"Yes","Publish on website",IF($AH349="Yes","Log and assign team support",IF($AI349="Yes","Share in a relevant community","Complete")))))</f>
        <v>#REF!</v>
      </c>
      <c r="AL349" s="93" t="str">
        <f t="shared" ref="AL349:AL350" si="19">IF(OR($B349="",$AF349=""),"",INT($AF349-TODAY()))</f>
        <v/>
      </c>
      <c r="AM349" s="93" t="str">
        <f t="shared" ref="AM349:AM350" si="20">IF($B349="","",IF($AC349="Published","Complete",IF($AL349="","No Deadline",IF($AL349&lt;0,"Overdue",IF($AL349&lt;=2,"Due Soon","On Track")))))</f>
        <v>No Deadline</v>
      </c>
      <c r="AN349" s="99"/>
      <c r="AO349" s="93"/>
    </row>
    <row r="350" ht="16.5" customHeight="1">
      <c r="A350" s="318">
        <v>46255.0</v>
      </c>
      <c r="B350" s="322" t="s">
        <v>364</v>
      </c>
      <c r="C350" s="322" t="s">
        <v>90</v>
      </c>
      <c r="D350" s="58"/>
      <c r="E350" s="58"/>
      <c r="F350" s="58"/>
      <c r="G350" s="58"/>
      <c r="H350" s="323" t="s">
        <v>87</v>
      </c>
      <c r="I350" s="339" t="s">
        <v>4284</v>
      </c>
      <c r="J350" s="58"/>
      <c r="K350" s="58"/>
      <c r="L350" s="58"/>
      <c r="M350" s="58"/>
      <c r="N350" s="58"/>
      <c r="O350" s="58"/>
      <c r="P350" s="277" t="s">
        <v>4294</v>
      </c>
      <c r="Q350" s="58"/>
      <c r="R350" s="58"/>
      <c r="S350" s="71"/>
      <c r="T350" s="58"/>
      <c r="U350" s="58"/>
      <c r="V350" s="58"/>
      <c r="W350" s="58"/>
      <c r="X350" s="58"/>
      <c r="Y350" s="58"/>
      <c r="Z350" s="58"/>
      <c r="AA350" s="58"/>
      <c r="AB350" s="58"/>
      <c r="AC350" s="93" t="str">
        <f t="shared" si="17"/>
        <v>In Progress</v>
      </c>
      <c r="AD350" s="93"/>
      <c r="AE350" s="93"/>
      <c r="AF350" s="99"/>
      <c r="AG350" s="93"/>
      <c r="AH350" s="93"/>
      <c r="AI350" s="93"/>
      <c r="AJ350" s="93"/>
      <c r="AK350" s="93" t="str">
        <f t="shared" si="18"/>
        <v>#REF!</v>
      </c>
      <c r="AL350" s="93" t="str">
        <f t="shared" si="19"/>
        <v/>
      </c>
      <c r="AM350" s="93" t="str">
        <f t="shared" si="20"/>
        <v>No Deadline</v>
      </c>
      <c r="AN350" s="99"/>
      <c r="AO350" s="93"/>
    </row>
    <row r="351" ht="16.5" customHeight="1">
      <c r="A351" s="318">
        <v>46256.0</v>
      </c>
      <c r="B351" s="322" t="s">
        <v>4299</v>
      </c>
      <c r="C351" s="322" t="s">
        <v>116</v>
      </c>
      <c r="D351" s="323" t="s">
        <v>87</v>
      </c>
      <c r="E351" s="58"/>
      <c r="F351" s="58"/>
      <c r="G351" s="58"/>
      <c r="H351" s="323" t="s">
        <v>87</v>
      </c>
      <c r="I351" s="326" t="s">
        <v>4301</v>
      </c>
      <c r="J351" s="58"/>
      <c r="K351" s="323" t="s">
        <v>3480</v>
      </c>
      <c r="L351" s="58"/>
      <c r="M351" s="58"/>
      <c r="N351" s="58"/>
      <c r="O351" s="58"/>
      <c r="P351" s="326" t="s">
        <v>4308</v>
      </c>
      <c r="Q351" s="58"/>
      <c r="R351" s="58"/>
      <c r="S351" s="71"/>
      <c r="T351" s="58"/>
      <c r="U351" s="58"/>
      <c r="V351" s="58"/>
      <c r="W351" s="58"/>
      <c r="X351" s="58"/>
      <c r="Y351" s="58"/>
      <c r="Z351" s="58"/>
      <c r="AA351" s="58"/>
      <c r="AB351" s="58"/>
      <c r="AC351" s="93"/>
      <c r="AD351" s="93"/>
      <c r="AE351" s="93"/>
      <c r="AF351" s="99"/>
      <c r="AG351" s="93"/>
      <c r="AH351" s="93"/>
      <c r="AI351" s="93"/>
      <c r="AJ351" s="93"/>
      <c r="AK351" s="93"/>
      <c r="AL351" s="93"/>
      <c r="AM351" s="93"/>
      <c r="AN351" s="99"/>
      <c r="AO351" s="93"/>
    </row>
    <row r="352" ht="16.5" customHeight="1">
      <c r="A352" s="318">
        <v>46256.0</v>
      </c>
      <c r="B352" s="322" t="s">
        <v>1919</v>
      </c>
      <c r="C352" s="322" t="s">
        <v>116</v>
      </c>
      <c r="D352" s="323" t="s">
        <v>87</v>
      </c>
      <c r="E352" s="58"/>
      <c r="F352" s="58"/>
      <c r="G352" s="58"/>
      <c r="H352" s="323" t="s">
        <v>87</v>
      </c>
      <c r="I352" s="326" t="s">
        <v>4321</v>
      </c>
      <c r="J352" s="58"/>
      <c r="K352" s="323" t="s">
        <v>3480</v>
      </c>
      <c r="L352" s="58"/>
      <c r="M352" s="58"/>
      <c r="N352" s="58"/>
      <c r="O352" s="58"/>
      <c r="P352" s="326" t="s">
        <v>4325</v>
      </c>
      <c r="Q352" s="58"/>
      <c r="R352" s="58"/>
      <c r="S352" s="71"/>
      <c r="T352" s="58"/>
      <c r="U352" s="58"/>
      <c r="V352" s="58"/>
      <c r="W352" s="58"/>
      <c r="X352" s="58"/>
      <c r="Y352" s="58"/>
      <c r="Z352" s="58"/>
      <c r="AA352" s="58"/>
      <c r="AB352" s="58"/>
      <c r="AC352" s="93"/>
      <c r="AD352" s="93"/>
      <c r="AE352" s="93"/>
      <c r="AF352" s="99"/>
      <c r="AG352" s="93"/>
      <c r="AH352" s="93"/>
      <c r="AI352" s="93"/>
      <c r="AJ352" s="93"/>
      <c r="AK352" s="93"/>
      <c r="AL352" s="93"/>
      <c r="AM352" s="93"/>
      <c r="AN352" s="99"/>
      <c r="AO352" s="93"/>
    </row>
    <row r="353" ht="16.5" customHeight="1">
      <c r="A353" s="318">
        <v>46256.0</v>
      </c>
      <c r="B353" s="322" t="s">
        <v>341</v>
      </c>
      <c r="C353" s="322" t="s">
        <v>90</v>
      </c>
      <c r="D353" s="58"/>
      <c r="E353" s="58"/>
      <c r="F353" s="58"/>
      <c r="G353" s="58"/>
      <c r="H353" s="323" t="s">
        <v>87</v>
      </c>
      <c r="I353" s="339" t="s">
        <v>4329</v>
      </c>
      <c r="J353" s="323"/>
      <c r="K353" s="58"/>
      <c r="L353" s="58"/>
      <c r="M353" s="58"/>
      <c r="N353" s="58"/>
      <c r="O353" s="58"/>
      <c r="P353" s="58"/>
      <c r="Q353" s="58"/>
      <c r="R353" s="58"/>
      <c r="S353" s="71"/>
      <c r="T353" s="58"/>
      <c r="U353" s="58"/>
      <c r="V353" s="58"/>
      <c r="W353" s="58"/>
      <c r="X353" s="58"/>
      <c r="Y353" s="58"/>
      <c r="Z353" s="58"/>
      <c r="AA353" s="58"/>
      <c r="AB353" s="58"/>
      <c r="AC353" s="93" t="str">
        <f t="shared" ref="AC353:AC367" si="21">IF($B353="","",IF(AND($AB353="Done",$H353="Yes"),"Published",IF($AB353="Done","Ready to Publish","In Progress")))</f>
        <v>In Progress</v>
      </c>
      <c r="AD353" s="93"/>
      <c r="AE353" s="93"/>
      <c r="AF353" s="99"/>
      <c r="AG353" s="93"/>
      <c r="AH353" s="93"/>
      <c r="AI353" s="93"/>
      <c r="AJ353" s="93"/>
      <c r="AK353" s="93" t="str">
        <f t="shared" ref="AK353:AK367" si="22">IF($B353="","",IF(#REF!&lt;&gt;"Done","Complete content audit",IF($H353&lt;&gt;"Yes","Publish on website",IF($AH353="Yes","Log and assign team support",IF($AI353="Yes","Share in a relevant community","Complete")))))</f>
        <v>#REF!</v>
      </c>
      <c r="AL353" s="93" t="str">
        <f t="shared" ref="AL353:AL367" si="23">IF(OR($B353="",$AF353=""),"",INT($AF353-TODAY()))</f>
        <v/>
      </c>
      <c r="AM353" s="93" t="str">
        <f t="shared" ref="AM353:AM367" si="24">IF($B353="","",IF($AC353="Published","Complete",IF($AL353="","No Deadline",IF($AL353&lt;0,"Overdue",IF($AL353&lt;=2,"Due Soon","On Track")))))</f>
        <v>No Deadline</v>
      </c>
      <c r="AN353" s="99"/>
      <c r="AO353" s="93"/>
    </row>
    <row r="354" ht="16.5" customHeight="1">
      <c r="A354" s="318">
        <v>46257.0</v>
      </c>
      <c r="B354" s="322" t="s">
        <v>315</v>
      </c>
      <c r="C354" s="322" t="s">
        <v>90</v>
      </c>
      <c r="D354" s="58"/>
      <c r="E354" s="58"/>
      <c r="F354" s="58"/>
      <c r="G354" s="58"/>
      <c r="H354" s="323" t="s">
        <v>87</v>
      </c>
      <c r="I354" s="339" t="s">
        <v>4363</v>
      </c>
      <c r="J354" s="58"/>
      <c r="K354" s="58"/>
      <c r="L354" s="58"/>
      <c r="M354" s="58"/>
      <c r="N354" s="58"/>
      <c r="O354" s="58"/>
      <c r="P354" s="58"/>
      <c r="Q354" s="58"/>
      <c r="R354" s="58"/>
      <c r="S354" s="71"/>
      <c r="T354" s="58"/>
      <c r="U354" s="58"/>
      <c r="V354" s="58"/>
      <c r="W354" s="58"/>
      <c r="X354" s="58"/>
      <c r="Y354" s="58"/>
      <c r="Z354" s="58"/>
      <c r="AA354" s="58"/>
      <c r="AB354" s="58"/>
      <c r="AC354" s="93" t="str">
        <f t="shared" si="21"/>
        <v>In Progress</v>
      </c>
      <c r="AD354" s="93"/>
      <c r="AE354" s="93"/>
      <c r="AF354" s="99"/>
      <c r="AG354" s="93"/>
      <c r="AH354" s="93"/>
      <c r="AI354" s="93"/>
      <c r="AJ354" s="93"/>
      <c r="AK354" s="93" t="str">
        <f t="shared" si="22"/>
        <v>#REF!</v>
      </c>
      <c r="AL354" s="93" t="str">
        <f t="shared" si="23"/>
        <v/>
      </c>
      <c r="AM354" s="93" t="str">
        <f t="shared" si="24"/>
        <v>No Deadline</v>
      </c>
      <c r="AN354" s="99"/>
      <c r="AO354" s="93"/>
    </row>
    <row r="355" ht="16.5" customHeight="1">
      <c r="A355" s="318">
        <v>46257.0</v>
      </c>
      <c r="B355" s="322" t="s">
        <v>303</v>
      </c>
      <c r="C355" s="322" t="s">
        <v>90</v>
      </c>
      <c r="D355" s="58"/>
      <c r="E355" s="58"/>
      <c r="F355" s="58"/>
      <c r="G355" s="58"/>
      <c r="H355" s="323" t="s">
        <v>87</v>
      </c>
      <c r="I355" s="277" t="s">
        <v>4384</v>
      </c>
      <c r="J355" s="58"/>
      <c r="K355" s="58"/>
      <c r="L355" s="58"/>
      <c r="M355" s="58"/>
      <c r="N355" s="58"/>
      <c r="O355" s="58"/>
      <c r="P355" s="58"/>
      <c r="Q355" s="58"/>
      <c r="R355" s="58"/>
      <c r="S355" s="71"/>
      <c r="T355" s="58"/>
      <c r="U355" s="58"/>
      <c r="V355" s="58"/>
      <c r="W355" s="58"/>
      <c r="X355" s="58"/>
      <c r="Y355" s="58"/>
      <c r="Z355" s="58"/>
      <c r="AA355" s="58"/>
      <c r="AB355" s="58"/>
      <c r="AC355" s="93" t="str">
        <f t="shared" si="21"/>
        <v>In Progress</v>
      </c>
      <c r="AD355" s="93"/>
      <c r="AE355" s="93"/>
      <c r="AF355" s="99"/>
      <c r="AG355" s="93"/>
      <c r="AH355" s="93"/>
      <c r="AI355" s="93"/>
      <c r="AJ355" s="93"/>
      <c r="AK355" s="93" t="str">
        <f t="shared" si="22"/>
        <v>#REF!</v>
      </c>
      <c r="AL355" s="93" t="str">
        <f t="shared" si="23"/>
        <v/>
      </c>
      <c r="AM355" s="93" t="str">
        <f t="shared" si="24"/>
        <v>No Deadline</v>
      </c>
      <c r="AN355" s="99"/>
      <c r="AO355" s="93"/>
    </row>
    <row r="356" ht="16.5" customHeight="1">
      <c r="A356" s="318">
        <v>46258.0</v>
      </c>
      <c r="B356" s="322" t="s">
        <v>4386</v>
      </c>
      <c r="C356" s="322" t="s">
        <v>116</v>
      </c>
      <c r="D356" s="323" t="s">
        <v>87</v>
      </c>
      <c r="E356" s="58"/>
      <c r="F356" s="58"/>
      <c r="G356" s="58"/>
      <c r="H356" s="323" t="s">
        <v>87</v>
      </c>
      <c r="I356" s="326" t="s">
        <v>4387</v>
      </c>
      <c r="J356" s="58"/>
      <c r="K356" s="323" t="s">
        <v>3480</v>
      </c>
      <c r="L356" s="58"/>
      <c r="M356" s="58"/>
      <c r="N356" s="58"/>
      <c r="O356" s="58"/>
      <c r="P356" s="326" t="s">
        <v>4397</v>
      </c>
      <c r="Q356" s="58"/>
      <c r="R356" s="58"/>
      <c r="S356" s="71"/>
      <c r="T356" s="58"/>
      <c r="U356" s="58"/>
      <c r="V356" s="58"/>
      <c r="W356" s="58"/>
      <c r="X356" s="58"/>
      <c r="Y356" s="58"/>
      <c r="Z356" s="58"/>
      <c r="AA356" s="58"/>
      <c r="AB356" s="58"/>
      <c r="AC356" s="93" t="str">
        <f t="shared" si="21"/>
        <v>In Progress</v>
      </c>
      <c r="AD356" s="93"/>
      <c r="AE356" s="93"/>
      <c r="AF356" s="99"/>
      <c r="AG356" s="93"/>
      <c r="AH356" s="93"/>
      <c r="AI356" s="93"/>
      <c r="AJ356" s="93"/>
      <c r="AK356" s="93" t="str">
        <f t="shared" si="22"/>
        <v>#REF!</v>
      </c>
      <c r="AL356" s="93" t="str">
        <f t="shared" si="23"/>
        <v/>
      </c>
      <c r="AM356" s="93" t="str">
        <f t="shared" si="24"/>
        <v>No Deadline</v>
      </c>
      <c r="AN356" s="99"/>
      <c r="AO356" s="93"/>
    </row>
    <row r="357" ht="16.5" customHeight="1">
      <c r="A357" s="318">
        <v>46258.0</v>
      </c>
      <c r="B357" s="322" t="s">
        <v>4403</v>
      </c>
      <c r="C357" s="322" t="s">
        <v>116</v>
      </c>
      <c r="D357" s="323" t="s">
        <v>87</v>
      </c>
      <c r="E357" s="58"/>
      <c r="F357" s="58"/>
      <c r="G357" s="58"/>
      <c r="H357" s="323" t="s">
        <v>87</v>
      </c>
      <c r="I357" s="326" t="s">
        <v>4406</v>
      </c>
      <c r="J357" s="58"/>
      <c r="K357" s="323" t="s">
        <v>3480</v>
      </c>
      <c r="L357" s="58"/>
      <c r="M357" s="58"/>
      <c r="N357" s="58"/>
      <c r="O357" s="58"/>
      <c r="P357" s="326" t="s">
        <v>4417</v>
      </c>
      <c r="Q357" s="58"/>
      <c r="R357" s="58"/>
      <c r="S357" s="71"/>
      <c r="T357" s="58"/>
      <c r="U357" s="58"/>
      <c r="V357" s="58"/>
      <c r="W357" s="58"/>
      <c r="X357" s="58"/>
      <c r="Y357" s="58"/>
      <c r="Z357" s="58"/>
      <c r="AA357" s="58"/>
      <c r="AB357" s="58"/>
      <c r="AC357" s="93" t="str">
        <f t="shared" si="21"/>
        <v>In Progress</v>
      </c>
      <c r="AD357" s="93"/>
      <c r="AE357" s="93"/>
      <c r="AF357" s="99"/>
      <c r="AG357" s="93"/>
      <c r="AH357" s="93"/>
      <c r="AI357" s="93"/>
      <c r="AJ357" s="93"/>
      <c r="AK357" s="93" t="str">
        <f t="shared" si="22"/>
        <v>#REF!</v>
      </c>
      <c r="AL357" s="93" t="str">
        <f t="shared" si="23"/>
        <v/>
      </c>
      <c r="AM357" s="93" t="str">
        <f t="shared" si="24"/>
        <v>No Deadline</v>
      </c>
      <c r="AN357" s="99"/>
      <c r="AO357" s="93"/>
    </row>
    <row r="358" ht="16.5" customHeight="1">
      <c r="A358" s="318">
        <v>46258.0</v>
      </c>
      <c r="B358" s="322" t="s">
        <v>4423</v>
      </c>
      <c r="C358" s="322" t="s">
        <v>116</v>
      </c>
      <c r="D358" s="323" t="s">
        <v>87</v>
      </c>
      <c r="E358" s="58"/>
      <c r="F358" s="58"/>
      <c r="G358" s="58"/>
      <c r="H358" s="323" t="s">
        <v>87</v>
      </c>
      <c r="I358" s="326" t="s">
        <v>4427</v>
      </c>
      <c r="J358" s="58"/>
      <c r="K358" s="323" t="s">
        <v>3480</v>
      </c>
      <c r="L358" s="58"/>
      <c r="M358" s="58"/>
      <c r="N358" s="58"/>
      <c r="O358" s="58"/>
      <c r="P358" s="326" t="s">
        <v>4434</v>
      </c>
      <c r="Q358" s="58"/>
      <c r="R358" s="58"/>
      <c r="S358" s="71"/>
      <c r="T358" s="58"/>
      <c r="U358" s="58"/>
      <c r="V358" s="58"/>
      <c r="W358" s="58"/>
      <c r="X358" s="58"/>
      <c r="Y358" s="58"/>
      <c r="Z358" s="58"/>
      <c r="AA358" s="58"/>
      <c r="AB358" s="58"/>
      <c r="AC358" s="93" t="str">
        <f t="shared" si="21"/>
        <v>In Progress</v>
      </c>
      <c r="AD358" s="93"/>
      <c r="AE358" s="93"/>
      <c r="AF358" s="99"/>
      <c r="AG358" s="93"/>
      <c r="AH358" s="93"/>
      <c r="AI358" s="93"/>
      <c r="AJ358" s="93"/>
      <c r="AK358" s="93" t="str">
        <f t="shared" si="22"/>
        <v>#REF!</v>
      </c>
      <c r="AL358" s="93" t="str">
        <f t="shared" si="23"/>
        <v/>
      </c>
      <c r="AM358" s="93" t="str">
        <f t="shared" si="24"/>
        <v>No Deadline</v>
      </c>
      <c r="AN358" s="99"/>
      <c r="AO358" s="93"/>
    </row>
    <row r="359" ht="16.5" customHeight="1">
      <c r="A359" s="318">
        <v>46258.0</v>
      </c>
      <c r="B359" s="322" t="s">
        <v>4443</v>
      </c>
      <c r="C359" s="322" t="s">
        <v>116</v>
      </c>
      <c r="D359" s="323" t="s">
        <v>87</v>
      </c>
      <c r="E359" s="58"/>
      <c r="F359" s="58"/>
      <c r="G359" s="58"/>
      <c r="H359" s="323" t="s">
        <v>87</v>
      </c>
      <c r="I359" s="326" t="s">
        <v>4446</v>
      </c>
      <c r="J359" s="58"/>
      <c r="K359" s="323" t="s">
        <v>3480</v>
      </c>
      <c r="L359" s="58"/>
      <c r="M359" s="58"/>
      <c r="N359" s="58"/>
      <c r="O359" s="58"/>
      <c r="P359" s="326" t="s">
        <v>4459</v>
      </c>
      <c r="Q359" s="58"/>
      <c r="R359" s="58"/>
      <c r="S359" s="71"/>
      <c r="T359" s="58"/>
      <c r="U359" s="58"/>
      <c r="V359" s="58"/>
      <c r="W359" s="58"/>
      <c r="X359" s="58"/>
      <c r="Y359" s="58"/>
      <c r="Z359" s="58"/>
      <c r="AA359" s="58"/>
      <c r="AB359" s="58"/>
      <c r="AC359" s="93" t="str">
        <f t="shared" si="21"/>
        <v>In Progress</v>
      </c>
      <c r="AD359" s="93"/>
      <c r="AE359" s="93"/>
      <c r="AF359" s="99"/>
      <c r="AG359" s="93"/>
      <c r="AH359" s="93"/>
      <c r="AI359" s="93"/>
      <c r="AJ359" s="93"/>
      <c r="AK359" s="93" t="str">
        <f t="shared" si="22"/>
        <v>#REF!</v>
      </c>
      <c r="AL359" s="93" t="str">
        <f t="shared" si="23"/>
        <v/>
      </c>
      <c r="AM359" s="93" t="str">
        <f t="shared" si="24"/>
        <v>No Deadline</v>
      </c>
      <c r="AN359" s="99"/>
      <c r="AO359" s="93"/>
    </row>
    <row r="360" ht="16.5" customHeight="1">
      <c r="A360" s="318">
        <v>46259.0</v>
      </c>
      <c r="B360" s="322" t="s">
        <v>4469</v>
      </c>
      <c r="C360" s="322" t="s">
        <v>116</v>
      </c>
      <c r="D360" s="323" t="s">
        <v>87</v>
      </c>
      <c r="E360" s="58"/>
      <c r="F360" s="58"/>
      <c r="G360" s="58"/>
      <c r="H360" s="323" t="s">
        <v>87</v>
      </c>
      <c r="I360" s="326" t="s">
        <v>4473</v>
      </c>
      <c r="J360" s="58"/>
      <c r="K360" s="323" t="s">
        <v>3480</v>
      </c>
      <c r="L360" s="58"/>
      <c r="M360" s="58"/>
      <c r="N360" s="58"/>
      <c r="O360" s="58"/>
      <c r="P360" s="326" t="s">
        <v>4478</v>
      </c>
      <c r="Q360" s="58"/>
      <c r="R360" s="58"/>
      <c r="S360" s="71"/>
      <c r="T360" s="58"/>
      <c r="U360" s="58"/>
      <c r="V360" s="58"/>
      <c r="W360" s="58"/>
      <c r="X360" s="58"/>
      <c r="Y360" s="58"/>
      <c r="Z360" s="58"/>
      <c r="AA360" s="58"/>
      <c r="AB360" s="58"/>
      <c r="AC360" s="93" t="str">
        <f t="shared" si="21"/>
        <v>In Progress</v>
      </c>
      <c r="AD360" s="93"/>
      <c r="AE360" s="93"/>
      <c r="AF360" s="99"/>
      <c r="AG360" s="93"/>
      <c r="AH360" s="93"/>
      <c r="AI360" s="93"/>
      <c r="AJ360" s="93"/>
      <c r="AK360" s="93" t="str">
        <f t="shared" si="22"/>
        <v>#REF!</v>
      </c>
      <c r="AL360" s="93" t="str">
        <f t="shared" si="23"/>
        <v/>
      </c>
      <c r="AM360" s="93" t="str">
        <f t="shared" si="24"/>
        <v>No Deadline</v>
      </c>
      <c r="AN360" s="99"/>
      <c r="AO360" s="93"/>
    </row>
    <row r="361" ht="16.5" customHeight="1">
      <c r="A361" s="318">
        <v>46259.0</v>
      </c>
      <c r="B361" s="322" t="s">
        <v>4482</v>
      </c>
      <c r="C361" s="322" t="s">
        <v>116</v>
      </c>
      <c r="D361" s="323" t="s">
        <v>87</v>
      </c>
      <c r="E361" s="58"/>
      <c r="F361" s="58"/>
      <c r="G361" s="58"/>
      <c r="H361" s="323" t="s">
        <v>87</v>
      </c>
      <c r="I361" s="326" t="s">
        <v>4486</v>
      </c>
      <c r="J361" s="58"/>
      <c r="K361" s="323" t="s">
        <v>3480</v>
      </c>
      <c r="L361" s="58"/>
      <c r="M361" s="58"/>
      <c r="N361" s="58"/>
      <c r="O361" s="58"/>
      <c r="P361" s="326" t="s">
        <v>4492</v>
      </c>
      <c r="Q361" s="58"/>
      <c r="R361" s="58"/>
      <c r="S361" s="71"/>
      <c r="T361" s="58"/>
      <c r="U361" s="58"/>
      <c r="V361" s="58"/>
      <c r="W361" s="58"/>
      <c r="X361" s="58"/>
      <c r="Y361" s="58"/>
      <c r="Z361" s="58"/>
      <c r="AA361" s="58"/>
      <c r="AB361" s="58"/>
      <c r="AC361" s="93" t="str">
        <f t="shared" si="21"/>
        <v>In Progress</v>
      </c>
      <c r="AD361" s="93"/>
      <c r="AE361" s="93"/>
      <c r="AF361" s="99"/>
      <c r="AG361" s="93"/>
      <c r="AH361" s="93"/>
      <c r="AI361" s="93"/>
      <c r="AJ361" s="93"/>
      <c r="AK361" s="93" t="str">
        <f t="shared" si="22"/>
        <v>#REF!</v>
      </c>
      <c r="AL361" s="93" t="str">
        <f t="shared" si="23"/>
        <v/>
      </c>
      <c r="AM361" s="93" t="str">
        <f t="shared" si="24"/>
        <v>No Deadline</v>
      </c>
      <c r="AN361" s="99"/>
      <c r="AO361" s="93"/>
    </row>
    <row r="362" ht="16.5" customHeight="1">
      <c r="A362" s="318">
        <v>46259.0</v>
      </c>
      <c r="B362" s="322" t="s">
        <v>4509</v>
      </c>
      <c r="C362" s="322" t="s">
        <v>116</v>
      </c>
      <c r="D362" s="323" t="s">
        <v>87</v>
      </c>
      <c r="E362" s="58"/>
      <c r="F362" s="58"/>
      <c r="G362" s="58"/>
      <c r="H362" s="323" t="s">
        <v>87</v>
      </c>
      <c r="I362" s="326" t="s">
        <v>4513</v>
      </c>
      <c r="J362" s="58"/>
      <c r="K362" s="323" t="s">
        <v>3480</v>
      </c>
      <c r="L362" s="58"/>
      <c r="M362" s="58"/>
      <c r="N362" s="58"/>
      <c r="O362" s="58"/>
      <c r="P362" s="326" t="s">
        <v>4518</v>
      </c>
      <c r="Q362" s="58"/>
      <c r="R362" s="58"/>
      <c r="S362" s="71"/>
      <c r="T362" s="58"/>
      <c r="U362" s="58"/>
      <c r="V362" s="58"/>
      <c r="W362" s="58"/>
      <c r="X362" s="58"/>
      <c r="Y362" s="58"/>
      <c r="Z362" s="58"/>
      <c r="AA362" s="58"/>
      <c r="AB362" s="58"/>
      <c r="AC362" s="93" t="str">
        <f t="shared" si="21"/>
        <v>In Progress</v>
      </c>
      <c r="AD362" s="93"/>
      <c r="AE362" s="93"/>
      <c r="AF362" s="99"/>
      <c r="AG362" s="93"/>
      <c r="AH362" s="93"/>
      <c r="AI362" s="93"/>
      <c r="AJ362" s="93"/>
      <c r="AK362" s="93" t="str">
        <f t="shared" si="22"/>
        <v>#REF!</v>
      </c>
      <c r="AL362" s="93" t="str">
        <f t="shared" si="23"/>
        <v/>
      </c>
      <c r="AM362" s="93" t="str">
        <f t="shared" si="24"/>
        <v>No Deadline</v>
      </c>
      <c r="AN362" s="99"/>
      <c r="AO362" s="93"/>
    </row>
    <row r="363" ht="16.5" customHeight="1">
      <c r="A363" s="318">
        <v>46259.0</v>
      </c>
      <c r="B363" s="322" t="s">
        <v>4523</v>
      </c>
      <c r="C363" s="322" t="s">
        <v>116</v>
      </c>
      <c r="D363" s="323" t="s">
        <v>87</v>
      </c>
      <c r="E363" s="58"/>
      <c r="F363" s="58"/>
      <c r="G363" s="58"/>
      <c r="H363" s="323" t="s">
        <v>87</v>
      </c>
      <c r="I363" s="326" t="s">
        <v>4532</v>
      </c>
      <c r="J363" s="58"/>
      <c r="K363" s="323" t="s">
        <v>3480</v>
      </c>
      <c r="L363" s="58"/>
      <c r="M363" s="58"/>
      <c r="N363" s="58"/>
      <c r="O363" s="58"/>
      <c r="P363" s="326" t="s">
        <v>4548</v>
      </c>
      <c r="Q363" s="58"/>
      <c r="R363" s="58"/>
      <c r="S363" s="71"/>
      <c r="T363" s="58"/>
      <c r="U363" s="58"/>
      <c r="V363" s="58"/>
      <c r="W363" s="58"/>
      <c r="X363" s="58"/>
      <c r="Y363" s="58"/>
      <c r="Z363" s="58"/>
      <c r="AA363" s="58"/>
      <c r="AB363" s="58"/>
      <c r="AC363" s="93" t="str">
        <f t="shared" si="21"/>
        <v>In Progress</v>
      </c>
      <c r="AD363" s="93"/>
      <c r="AE363" s="93"/>
      <c r="AF363" s="99"/>
      <c r="AG363" s="93"/>
      <c r="AH363" s="93"/>
      <c r="AI363" s="93"/>
      <c r="AJ363" s="93"/>
      <c r="AK363" s="93" t="str">
        <f t="shared" si="22"/>
        <v>#REF!</v>
      </c>
      <c r="AL363" s="93" t="str">
        <f t="shared" si="23"/>
        <v/>
      </c>
      <c r="AM363" s="93" t="str">
        <f t="shared" si="24"/>
        <v>No Deadline</v>
      </c>
      <c r="AN363" s="99"/>
      <c r="AO363" s="93"/>
    </row>
    <row r="364" ht="16.5" customHeight="1">
      <c r="A364" s="318">
        <v>46259.0</v>
      </c>
      <c r="B364" s="322" t="s">
        <v>260</v>
      </c>
      <c r="C364" s="322" t="s">
        <v>90</v>
      </c>
      <c r="D364" s="58"/>
      <c r="E364" s="58"/>
      <c r="F364" s="58"/>
      <c r="G364" s="58"/>
      <c r="H364" s="323" t="s">
        <v>87</v>
      </c>
      <c r="I364" s="277" t="s">
        <v>4563</v>
      </c>
      <c r="J364" s="58"/>
      <c r="K364" s="58"/>
      <c r="L364" s="58"/>
      <c r="M364" s="58"/>
      <c r="N364" s="58"/>
      <c r="O364" s="58"/>
      <c r="P364" s="58"/>
      <c r="Q364" s="58"/>
      <c r="R364" s="58"/>
      <c r="S364" s="71"/>
      <c r="T364" s="58"/>
      <c r="U364" s="58"/>
      <c r="V364" s="58"/>
      <c r="W364" s="58"/>
      <c r="X364" s="58"/>
      <c r="Y364" s="58"/>
      <c r="Z364" s="58"/>
      <c r="AA364" s="58"/>
      <c r="AB364" s="58"/>
      <c r="AC364" s="93" t="str">
        <f t="shared" si="21"/>
        <v>In Progress</v>
      </c>
      <c r="AD364" s="93"/>
      <c r="AE364" s="93"/>
      <c r="AF364" s="99"/>
      <c r="AG364" s="93"/>
      <c r="AH364" s="93"/>
      <c r="AI364" s="93"/>
      <c r="AJ364" s="93"/>
      <c r="AK364" s="93" t="str">
        <f t="shared" si="22"/>
        <v>#REF!</v>
      </c>
      <c r="AL364" s="93" t="str">
        <f t="shared" si="23"/>
        <v/>
      </c>
      <c r="AM364" s="93" t="str">
        <f t="shared" si="24"/>
        <v>No Deadline</v>
      </c>
      <c r="AN364" s="99"/>
      <c r="AO364" s="93"/>
    </row>
    <row r="365" ht="16.5" customHeight="1">
      <c r="A365" s="318">
        <v>46259.0</v>
      </c>
      <c r="B365" s="322" t="s">
        <v>4586</v>
      </c>
      <c r="C365" s="322" t="s">
        <v>90</v>
      </c>
      <c r="D365" s="58"/>
      <c r="E365" s="58"/>
      <c r="F365" s="58"/>
      <c r="G365" s="58"/>
      <c r="H365" s="323" t="s">
        <v>87</v>
      </c>
      <c r="I365" s="277" t="s">
        <v>4591</v>
      </c>
      <c r="J365" s="58"/>
      <c r="K365" s="58"/>
      <c r="L365" s="58"/>
      <c r="M365" s="58"/>
      <c r="N365" s="58"/>
      <c r="O365" s="58"/>
      <c r="P365" s="58"/>
      <c r="Q365" s="58"/>
      <c r="R365" s="58"/>
      <c r="S365" s="71"/>
      <c r="T365" s="58"/>
      <c r="U365" s="58"/>
      <c r="V365" s="58"/>
      <c r="W365" s="58"/>
      <c r="X365" s="58"/>
      <c r="Y365" s="58"/>
      <c r="Z365" s="58"/>
      <c r="AA365" s="58"/>
      <c r="AB365" s="58"/>
      <c r="AC365" s="93" t="str">
        <f t="shared" si="21"/>
        <v>In Progress</v>
      </c>
      <c r="AD365" s="93"/>
      <c r="AE365" s="93"/>
      <c r="AF365" s="99"/>
      <c r="AG365" s="93"/>
      <c r="AH365" s="93"/>
      <c r="AI365" s="93"/>
      <c r="AJ365" s="93"/>
      <c r="AK365" s="93" t="str">
        <f t="shared" si="22"/>
        <v>#REF!</v>
      </c>
      <c r="AL365" s="93" t="str">
        <f t="shared" si="23"/>
        <v/>
      </c>
      <c r="AM365" s="93" t="str">
        <f t="shared" si="24"/>
        <v>No Deadline</v>
      </c>
      <c r="AN365" s="99"/>
      <c r="AO365" s="93"/>
    </row>
    <row r="366" ht="16.5" customHeight="1">
      <c r="A366" s="318">
        <v>46260.0</v>
      </c>
      <c r="B366" s="322" t="s">
        <v>4618</v>
      </c>
      <c r="C366" s="322" t="s">
        <v>116</v>
      </c>
      <c r="D366" s="323" t="s">
        <v>87</v>
      </c>
      <c r="E366" s="58"/>
      <c r="F366" s="58"/>
      <c r="G366" s="58"/>
      <c r="H366" s="323" t="s">
        <v>87</v>
      </c>
      <c r="I366" s="249" t="s">
        <v>4624</v>
      </c>
      <c r="J366" s="58"/>
      <c r="K366" s="323" t="s">
        <v>3480</v>
      </c>
      <c r="L366" s="58"/>
      <c r="M366" s="58"/>
      <c r="N366" s="58"/>
      <c r="O366" s="58"/>
      <c r="P366" s="326" t="s">
        <v>4642</v>
      </c>
      <c r="Q366" s="58"/>
      <c r="R366" s="58"/>
      <c r="S366" s="71"/>
      <c r="T366" s="58"/>
      <c r="U366" s="58"/>
      <c r="V366" s="58"/>
      <c r="W366" s="58"/>
      <c r="X366" s="58"/>
      <c r="Y366" s="58"/>
      <c r="Z366" s="58"/>
      <c r="AA366" s="58"/>
      <c r="AB366" s="58"/>
      <c r="AC366" s="93" t="str">
        <f t="shared" si="21"/>
        <v>In Progress</v>
      </c>
      <c r="AD366" s="93"/>
      <c r="AE366" s="93"/>
      <c r="AF366" s="99"/>
      <c r="AG366" s="93"/>
      <c r="AH366" s="93"/>
      <c r="AI366" s="93"/>
      <c r="AJ366" s="93"/>
      <c r="AK366" s="93" t="str">
        <f t="shared" si="22"/>
        <v>#REF!</v>
      </c>
      <c r="AL366" s="93" t="str">
        <f t="shared" si="23"/>
        <v/>
      </c>
      <c r="AM366" s="93" t="str">
        <f t="shared" si="24"/>
        <v>No Deadline</v>
      </c>
      <c r="AN366" s="99"/>
      <c r="AO366" s="93"/>
    </row>
    <row r="367" ht="16.5" customHeight="1">
      <c r="A367" s="318">
        <v>46260.0</v>
      </c>
      <c r="B367" s="322" t="s">
        <v>4669</v>
      </c>
      <c r="C367" s="322" t="s">
        <v>116</v>
      </c>
      <c r="D367" s="323" t="s">
        <v>87</v>
      </c>
      <c r="E367" s="58"/>
      <c r="F367" s="58"/>
      <c r="G367" s="58"/>
      <c r="H367" s="323" t="s">
        <v>87</v>
      </c>
      <c r="I367" s="326" t="s">
        <v>4678</v>
      </c>
      <c r="J367" s="58"/>
      <c r="K367" s="323" t="s">
        <v>3480</v>
      </c>
      <c r="L367" s="58"/>
      <c r="M367" s="58"/>
      <c r="N367" s="58"/>
      <c r="O367" s="58"/>
      <c r="P367" s="326" t="s">
        <v>4698</v>
      </c>
      <c r="Q367" s="58"/>
      <c r="R367" s="58"/>
      <c r="S367" s="71"/>
      <c r="T367" s="58"/>
      <c r="U367" s="58"/>
      <c r="V367" s="58"/>
      <c r="W367" s="58"/>
      <c r="X367" s="58"/>
      <c r="Y367" s="58"/>
      <c r="Z367" s="58"/>
      <c r="AA367" s="58"/>
      <c r="AB367" s="58"/>
      <c r="AC367" s="93" t="str">
        <f t="shared" si="21"/>
        <v>In Progress</v>
      </c>
      <c r="AD367" s="93"/>
      <c r="AE367" s="93"/>
      <c r="AF367" s="99"/>
      <c r="AG367" s="93"/>
      <c r="AH367" s="93"/>
      <c r="AI367" s="93"/>
      <c r="AJ367" s="93"/>
      <c r="AK367" s="93" t="str">
        <f t="shared" si="22"/>
        <v>#REF!</v>
      </c>
      <c r="AL367" s="93" t="str">
        <f t="shared" si="23"/>
        <v/>
      </c>
      <c r="AM367" s="93" t="str">
        <f t="shared" si="24"/>
        <v>No Deadline</v>
      </c>
      <c r="AN367" s="99"/>
      <c r="AO367" s="93"/>
    </row>
    <row r="368" ht="16.5" customHeight="1">
      <c r="A368" s="318">
        <v>46260.0</v>
      </c>
      <c r="B368" s="362" t="s">
        <v>4715</v>
      </c>
      <c r="C368" s="322" t="s">
        <v>116</v>
      </c>
      <c r="D368" s="323" t="s">
        <v>87</v>
      </c>
      <c r="E368" s="58"/>
      <c r="F368" s="58"/>
      <c r="G368" s="58"/>
      <c r="H368" s="323" t="s">
        <v>87</v>
      </c>
      <c r="I368" s="249" t="s">
        <v>4724</v>
      </c>
      <c r="J368" s="58"/>
      <c r="K368" s="323" t="s">
        <v>3480</v>
      </c>
      <c r="L368" s="58"/>
      <c r="M368" s="58"/>
      <c r="N368" s="58"/>
      <c r="O368" s="58"/>
      <c r="P368" s="326" t="s">
        <v>4742</v>
      </c>
      <c r="Q368" s="58"/>
      <c r="R368" s="58"/>
      <c r="S368" s="71"/>
      <c r="T368" s="58"/>
      <c r="U368" s="58"/>
      <c r="V368" s="58"/>
      <c r="W368" s="58"/>
      <c r="X368" s="58"/>
      <c r="Y368" s="58"/>
      <c r="Z368" s="58"/>
      <c r="AA368" s="58"/>
      <c r="AB368" s="58"/>
      <c r="AC368" s="93" t="str">
        <f>IF($B369="","",IF(AND($AB368="Done",$H368="Yes"),"Published",IF($AB368="Done","Ready to Publish","In Progress")))</f>
        <v>In Progress</v>
      </c>
      <c r="AD368" s="93"/>
      <c r="AE368" s="93"/>
      <c r="AF368" s="99"/>
      <c r="AG368" s="93"/>
      <c r="AH368" s="93"/>
      <c r="AI368" s="93"/>
      <c r="AJ368" s="93"/>
      <c r="AK368" s="93" t="str">
        <f>IF($B369="","",IF(#REF!&lt;&gt;"Done","Complete content audit",IF($H368&lt;&gt;"Yes","Publish on website",IF($AH368="Yes","Log and assign team support",IF($AI368="Yes","Share in a relevant community","Complete")))))</f>
        <v>#REF!</v>
      </c>
      <c r="AL368" s="93" t="str">
        <f>IF(OR($B369="",$AF368=""),"",INT($AF368-TODAY()))</f>
        <v/>
      </c>
      <c r="AM368" s="93" t="str">
        <f>IF($B369="","",IF($AC368="Published","Complete",IF($AL368="","No Deadline",IF($AL368&lt;0,"Overdue",IF($AL368&lt;=2,"Due Soon","On Track")))))</f>
        <v>No Deadline</v>
      </c>
      <c r="AN368" s="99"/>
      <c r="AO368" s="93"/>
    </row>
    <row r="369" ht="16.5" customHeight="1">
      <c r="A369" s="318">
        <v>46260.0</v>
      </c>
      <c r="B369" s="322" t="s">
        <v>4822</v>
      </c>
      <c r="C369" s="322" t="s">
        <v>116</v>
      </c>
      <c r="D369" s="323" t="s">
        <v>87</v>
      </c>
      <c r="E369" s="58"/>
      <c r="F369" s="58"/>
      <c r="G369" s="58"/>
      <c r="H369" s="323" t="s">
        <v>87</v>
      </c>
      <c r="I369" s="326" t="s">
        <v>4830</v>
      </c>
      <c r="J369" s="58"/>
      <c r="K369" s="323" t="s">
        <v>3480</v>
      </c>
      <c r="L369" s="58"/>
      <c r="M369" s="58"/>
      <c r="N369" s="58"/>
      <c r="O369" s="58"/>
      <c r="P369" s="249" t="s">
        <v>4851</v>
      </c>
      <c r="Q369" s="58"/>
      <c r="R369" s="58"/>
      <c r="S369" s="71"/>
      <c r="T369" s="58"/>
      <c r="U369" s="58"/>
      <c r="V369" s="58"/>
      <c r="W369" s="58"/>
      <c r="X369" s="58"/>
      <c r="Y369" s="58"/>
      <c r="Z369" s="58"/>
      <c r="AA369" s="58"/>
      <c r="AB369" s="58"/>
      <c r="AC369" s="93" t="str">
        <f>IF(#REF!="","",IF(AND($AB369="Done",$H369="Yes"),"Published",IF($AB369="Done","Ready to Publish","In Progress")))</f>
        <v>#REF!</v>
      </c>
      <c r="AD369" s="93"/>
      <c r="AE369" s="93"/>
      <c r="AF369" s="99"/>
      <c r="AG369" s="93"/>
      <c r="AH369" s="93"/>
      <c r="AI369" s="93"/>
      <c r="AJ369" s="93"/>
      <c r="AK369" s="93" t="str">
        <f>IF(#REF!="","",IF(#REF!&lt;&gt;"Done","Complete content audit",IF($H369&lt;&gt;"Yes","Publish on website",IF($AH369="Yes","Log and assign team support",IF($AI369="Yes","Share in a relevant community","Complete")))))</f>
        <v>#REF!</v>
      </c>
      <c r="AL369" s="93" t="str">
        <f>IF(OR(#REF!="",$AF369=""),"",INT($AF369-TODAY()))</f>
        <v>#REF!</v>
      </c>
      <c r="AM369" s="93" t="str">
        <f>IF(#REF!="","",IF($AC369="Published","Complete",IF($AL369="","No Deadline",IF($AL369&lt;0,"Overdue",IF($AL369&lt;=2,"Due Soon","On Track")))))</f>
        <v>#REF!</v>
      </c>
      <c r="AN369" s="99"/>
      <c r="AO369" s="93"/>
    </row>
    <row r="370" ht="16.5" customHeight="1">
      <c r="A370" s="318">
        <v>46261.0</v>
      </c>
      <c r="B370" s="322" t="s">
        <v>4914</v>
      </c>
      <c r="C370" s="322" t="s">
        <v>116</v>
      </c>
      <c r="D370" s="323" t="s">
        <v>87</v>
      </c>
      <c r="E370" s="58"/>
      <c r="F370" s="58"/>
      <c r="G370" s="58"/>
      <c r="H370" s="323" t="s">
        <v>87</v>
      </c>
      <c r="I370" s="249" t="s">
        <v>4923</v>
      </c>
      <c r="J370" s="58"/>
      <c r="K370" s="58"/>
      <c r="L370" s="58"/>
      <c r="M370" s="58"/>
      <c r="N370" s="58"/>
      <c r="O370" s="58"/>
      <c r="P370" s="249" t="s">
        <v>4941</v>
      </c>
      <c r="Q370" s="58"/>
      <c r="R370" s="58"/>
      <c r="S370" s="71"/>
      <c r="T370" s="58"/>
      <c r="U370" s="58"/>
      <c r="V370" s="58"/>
      <c r="W370" s="58"/>
      <c r="X370" s="58"/>
      <c r="Y370" s="58"/>
      <c r="Z370" s="58"/>
      <c r="AA370" s="58"/>
      <c r="AB370" s="58"/>
      <c r="AC370" s="93" t="str">
        <f t="shared" ref="AC370:AC372" si="25">IF($B370="","",IF(AND($AB370="Done",$H370="Yes"),"Published",IF($AB370="Done","Ready to Publish","In Progress")))</f>
        <v>In Progress</v>
      </c>
      <c r="AD370" s="93"/>
      <c r="AE370" s="93"/>
      <c r="AF370" s="99"/>
      <c r="AG370" s="93"/>
      <c r="AH370" s="93"/>
      <c r="AI370" s="93"/>
      <c r="AJ370" s="93"/>
      <c r="AK370" s="93" t="str">
        <f t="shared" ref="AK370:AK1012" si="26">IF($B370="","",IF(#REF!&lt;&gt;"Done","Complete content audit",IF($H370&lt;&gt;"Yes","Publish on website",IF($AH370="Yes","Log and assign team support",IF($AI370="Yes","Share in a relevant community","Complete")))))</f>
        <v>#REF!</v>
      </c>
      <c r="AL370" s="93" t="str">
        <f t="shared" ref="AL370:AL1012" si="27">IF(OR($B370="",$AF370=""),"",INT($AF370-TODAY()))</f>
        <v/>
      </c>
      <c r="AM370" s="93" t="str">
        <f t="shared" ref="AM370:AM1012" si="28">IF($B370="","",IF($AC370="Published","Complete",IF($AL370="","No Deadline",IF($AL370&lt;0,"Overdue",IF($AL370&lt;=2,"Due Soon","On Track")))))</f>
        <v>No Deadline</v>
      </c>
      <c r="AN370" s="99"/>
      <c r="AO370" s="93"/>
    </row>
    <row r="371" ht="16.5" customHeight="1">
      <c r="A371" s="318">
        <v>46261.0</v>
      </c>
      <c r="B371" s="322" t="s">
        <v>5021</v>
      </c>
      <c r="C371" s="322" t="s">
        <v>116</v>
      </c>
      <c r="D371" s="58"/>
      <c r="E371" s="58"/>
      <c r="F371" s="58"/>
      <c r="G371" s="58"/>
      <c r="H371" s="323" t="s">
        <v>87</v>
      </c>
      <c r="I371" s="326" t="s">
        <v>5026</v>
      </c>
      <c r="J371" s="58"/>
      <c r="K371" s="323" t="s">
        <v>3480</v>
      </c>
      <c r="L371" s="58"/>
      <c r="M371" s="58"/>
      <c r="N371" s="58"/>
      <c r="O371" s="58"/>
      <c r="P371" s="58"/>
      <c r="Q371" s="58"/>
      <c r="R371" s="58"/>
      <c r="S371" s="71"/>
      <c r="T371" s="58"/>
      <c r="U371" s="58"/>
      <c r="V371" s="58"/>
      <c r="W371" s="58"/>
      <c r="X371" s="58"/>
      <c r="Y371" s="58"/>
      <c r="Z371" s="58"/>
      <c r="AA371" s="58"/>
      <c r="AB371" s="58"/>
      <c r="AC371" s="93" t="str">
        <f t="shared" si="25"/>
        <v>In Progress</v>
      </c>
      <c r="AD371" s="93"/>
      <c r="AE371" s="93"/>
      <c r="AF371" s="99"/>
      <c r="AG371" s="93"/>
      <c r="AH371" s="93"/>
      <c r="AI371" s="93"/>
      <c r="AJ371" s="93"/>
      <c r="AK371" s="93" t="str">
        <f t="shared" si="26"/>
        <v>#REF!</v>
      </c>
      <c r="AL371" s="93" t="str">
        <f t="shared" si="27"/>
        <v/>
      </c>
      <c r="AM371" s="93" t="str">
        <f t="shared" si="28"/>
        <v>No Deadline</v>
      </c>
      <c r="AN371" s="99"/>
      <c r="AO371" s="93"/>
    </row>
    <row r="372" ht="16.5" customHeight="1">
      <c r="A372" s="318">
        <v>46261.0</v>
      </c>
      <c r="B372" s="322" t="s">
        <v>1765</v>
      </c>
      <c r="C372" s="322" t="s">
        <v>116</v>
      </c>
      <c r="D372" s="323" t="s">
        <v>87</v>
      </c>
      <c r="E372" s="58"/>
      <c r="F372" s="58"/>
      <c r="G372" s="58"/>
      <c r="H372" s="323" t="s">
        <v>87</v>
      </c>
      <c r="I372" s="326" t="s">
        <v>5059</v>
      </c>
      <c r="J372" s="58"/>
      <c r="K372" s="323" t="s">
        <v>3480</v>
      </c>
      <c r="L372" s="58"/>
      <c r="M372" s="58"/>
      <c r="N372" s="58"/>
      <c r="O372" s="58"/>
      <c r="P372" s="326" t="s">
        <v>5067</v>
      </c>
      <c r="Q372" s="58"/>
      <c r="R372" s="58"/>
      <c r="S372" s="71"/>
      <c r="T372" s="58"/>
      <c r="U372" s="58"/>
      <c r="V372" s="58"/>
      <c r="W372" s="58"/>
      <c r="X372" s="58"/>
      <c r="Y372" s="58"/>
      <c r="Z372" s="58"/>
      <c r="AA372" s="58"/>
      <c r="AB372" s="58"/>
      <c r="AC372" s="93" t="str">
        <f t="shared" si="25"/>
        <v>In Progress</v>
      </c>
      <c r="AD372" s="93"/>
      <c r="AE372" s="93"/>
      <c r="AF372" s="99"/>
      <c r="AG372" s="93"/>
      <c r="AH372" s="93"/>
      <c r="AI372" s="93"/>
      <c r="AJ372" s="93"/>
      <c r="AK372" s="93" t="str">
        <f t="shared" si="26"/>
        <v>#REF!</v>
      </c>
      <c r="AL372" s="93" t="str">
        <f t="shared" si="27"/>
        <v/>
      </c>
      <c r="AM372" s="93" t="str">
        <f t="shared" si="28"/>
        <v>No Deadline</v>
      </c>
      <c r="AN372" s="99"/>
      <c r="AO372" s="93"/>
    </row>
    <row r="373" ht="16.5" customHeight="1">
      <c r="A373" s="318">
        <v>46261.0</v>
      </c>
      <c r="B373" s="322" t="s">
        <v>1754</v>
      </c>
      <c r="C373" s="322" t="s">
        <v>116</v>
      </c>
      <c r="D373" s="323" t="s">
        <v>87</v>
      </c>
      <c r="E373" s="58"/>
      <c r="F373" s="58"/>
      <c r="G373" s="58"/>
      <c r="H373" s="323" t="s">
        <v>87</v>
      </c>
      <c r="I373" s="326" t="s">
        <v>5079</v>
      </c>
      <c r="J373" s="58"/>
      <c r="K373" s="323" t="s">
        <v>3480</v>
      </c>
      <c r="L373" s="58"/>
      <c r="M373" s="58"/>
      <c r="N373" s="58"/>
      <c r="O373" s="58"/>
      <c r="P373" s="326" t="s">
        <v>5086</v>
      </c>
      <c r="Q373" s="58"/>
      <c r="R373" s="58"/>
      <c r="S373" s="71"/>
      <c r="T373" s="58"/>
      <c r="U373" s="58"/>
      <c r="V373" s="58"/>
      <c r="W373" s="58"/>
      <c r="X373" s="58"/>
      <c r="Y373" s="58"/>
      <c r="Z373" s="58"/>
      <c r="AA373" s="58"/>
      <c r="AB373" s="58"/>
      <c r="AC373" s="93" t="str">
        <f t="shared" ref="AC373:AC1012" si="29">IF($B373="","",IF(AND(#REF!="Done",$H373="Yes"),"Published",IF(#REF!="Done","Ready to Publish","In Progress")))</f>
        <v>#REF!</v>
      </c>
      <c r="AD373" s="93"/>
      <c r="AE373" s="93"/>
      <c r="AF373" s="99"/>
      <c r="AG373" s="93"/>
      <c r="AH373" s="93"/>
      <c r="AI373" s="93"/>
      <c r="AJ373" s="93"/>
      <c r="AK373" s="93" t="str">
        <f t="shared" si="26"/>
        <v>#REF!</v>
      </c>
      <c r="AL373" s="93" t="str">
        <f t="shared" si="27"/>
        <v/>
      </c>
      <c r="AM373" s="93" t="str">
        <f t="shared" si="28"/>
        <v>#REF!</v>
      </c>
      <c r="AN373" s="99"/>
      <c r="AO373" s="93"/>
    </row>
    <row r="374" ht="16.5" customHeight="1">
      <c r="A374" s="318">
        <v>46262.0</v>
      </c>
      <c r="B374" s="322" t="s">
        <v>5105</v>
      </c>
      <c r="C374" s="322" t="s">
        <v>116</v>
      </c>
      <c r="D374" s="323" t="s">
        <v>87</v>
      </c>
      <c r="E374" s="58"/>
      <c r="F374" s="58"/>
      <c r="G374" s="58"/>
      <c r="H374" s="323" t="s">
        <v>87</v>
      </c>
      <c r="I374" s="326" t="s">
        <v>5109</v>
      </c>
      <c r="J374" s="58"/>
      <c r="K374" s="58"/>
      <c r="L374" s="58"/>
      <c r="M374" s="58"/>
      <c r="N374" s="58"/>
      <c r="O374" s="58"/>
      <c r="P374" s="326" t="s">
        <v>5119</v>
      </c>
      <c r="Q374" s="58"/>
      <c r="R374" s="58"/>
      <c r="S374" s="71"/>
      <c r="T374" s="58"/>
      <c r="U374" s="58"/>
      <c r="V374" s="58"/>
      <c r="W374" s="58"/>
      <c r="X374" s="58"/>
      <c r="Y374" s="58"/>
      <c r="Z374" s="58"/>
      <c r="AA374" s="58"/>
      <c r="AB374" s="58"/>
      <c r="AC374" s="93" t="str">
        <f t="shared" si="29"/>
        <v>#REF!</v>
      </c>
      <c r="AD374" s="93"/>
      <c r="AE374" s="93"/>
      <c r="AF374" s="99"/>
      <c r="AG374" s="93"/>
      <c r="AH374" s="93"/>
      <c r="AI374" s="93"/>
      <c r="AJ374" s="93"/>
      <c r="AK374" s="93" t="str">
        <f t="shared" si="26"/>
        <v>#REF!</v>
      </c>
      <c r="AL374" s="93" t="str">
        <f t="shared" si="27"/>
        <v/>
      </c>
      <c r="AM374" s="93" t="str">
        <f t="shared" si="28"/>
        <v>#REF!</v>
      </c>
      <c r="AN374" s="99"/>
      <c r="AO374" s="93"/>
    </row>
    <row r="375" ht="16.5" customHeight="1">
      <c r="A375" s="318">
        <v>46263.0</v>
      </c>
      <c r="B375" s="322" t="s">
        <v>5128</v>
      </c>
      <c r="C375" s="322" t="s">
        <v>116</v>
      </c>
      <c r="D375" s="58"/>
      <c r="E375" s="58"/>
      <c r="F375" s="58"/>
      <c r="G375" s="58"/>
      <c r="H375" s="323" t="s">
        <v>87</v>
      </c>
      <c r="I375" s="249" t="s">
        <v>5132</v>
      </c>
      <c r="J375" s="58"/>
      <c r="K375" s="58"/>
      <c r="L375" s="58"/>
      <c r="M375" s="58"/>
      <c r="N375" s="58"/>
      <c r="O375" s="58"/>
      <c r="P375" s="58"/>
      <c r="Q375" s="58"/>
      <c r="R375" s="58"/>
      <c r="S375" s="71"/>
      <c r="T375" s="58"/>
      <c r="U375" s="58"/>
      <c r="V375" s="58"/>
      <c r="W375" s="58"/>
      <c r="X375" s="58"/>
      <c r="Y375" s="58"/>
      <c r="Z375" s="58"/>
      <c r="AA375" s="58"/>
      <c r="AB375" s="58"/>
      <c r="AC375" s="93" t="str">
        <f t="shared" si="29"/>
        <v>#REF!</v>
      </c>
      <c r="AD375" s="93"/>
      <c r="AE375" s="93"/>
      <c r="AF375" s="99"/>
      <c r="AG375" s="93"/>
      <c r="AH375" s="93"/>
      <c r="AI375" s="93"/>
      <c r="AJ375" s="93"/>
      <c r="AK375" s="93" t="str">
        <f t="shared" si="26"/>
        <v>#REF!</v>
      </c>
      <c r="AL375" s="93" t="str">
        <f t="shared" si="27"/>
        <v/>
      </c>
      <c r="AM375" s="93" t="str">
        <f t="shared" si="28"/>
        <v>#REF!</v>
      </c>
      <c r="AN375" s="99"/>
      <c r="AO375" s="93"/>
    </row>
    <row r="376" ht="16.5" customHeight="1">
      <c r="A376" s="318">
        <v>46264.0</v>
      </c>
      <c r="B376" s="365" t="s">
        <v>3472</v>
      </c>
      <c r="C376" s="322" t="s">
        <v>297</v>
      </c>
      <c r="D376" s="58"/>
      <c r="E376" s="58"/>
      <c r="F376" s="58"/>
      <c r="G376" s="58"/>
      <c r="H376" s="323" t="s">
        <v>87</v>
      </c>
      <c r="I376" s="277" t="s">
        <v>5152</v>
      </c>
      <c r="J376" s="58"/>
      <c r="K376" s="58"/>
      <c r="L376" s="58"/>
      <c r="M376" s="58"/>
      <c r="N376" s="58"/>
      <c r="O376" s="58"/>
      <c r="P376" s="58"/>
      <c r="Q376" s="58"/>
      <c r="R376" s="58"/>
      <c r="S376" s="71"/>
      <c r="T376" s="58"/>
      <c r="U376" s="58"/>
      <c r="V376" s="58"/>
      <c r="W376" s="58"/>
      <c r="X376" s="58"/>
      <c r="Y376" s="58"/>
      <c r="Z376" s="58"/>
      <c r="AA376" s="58"/>
      <c r="AB376" s="58"/>
      <c r="AC376" s="93" t="str">
        <f t="shared" si="29"/>
        <v>#REF!</v>
      </c>
      <c r="AD376" s="93"/>
      <c r="AE376" s="93"/>
      <c r="AF376" s="99"/>
      <c r="AG376" s="93"/>
      <c r="AH376" s="93"/>
      <c r="AI376" s="93"/>
      <c r="AJ376" s="93"/>
      <c r="AK376" s="93" t="str">
        <f t="shared" si="26"/>
        <v>#REF!</v>
      </c>
      <c r="AL376" s="93" t="str">
        <f t="shared" si="27"/>
        <v/>
      </c>
      <c r="AM376" s="93" t="str">
        <f t="shared" si="28"/>
        <v>#REF!</v>
      </c>
      <c r="AN376" s="99"/>
      <c r="AO376" s="93"/>
    </row>
    <row r="377" ht="16.5" customHeight="1">
      <c r="A377" s="318">
        <v>46265.0</v>
      </c>
      <c r="B377" s="365" t="s">
        <v>3465</v>
      </c>
      <c r="C377" s="322" t="s">
        <v>297</v>
      </c>
      <c r="D377" s="58"/>
      <c r="E377" s="58"/>
      <c r="F377" s="58"/>
      <c r="G377" s="58"/>
      <c r="H377" s="323" t="s">
        <v>87</v>
      </c>
      <c r="I377" s="277" t="s">
        <v>5173</v>
      </c>
      <c r="J377" s="58"/>
      <c r="K377" s="58"/>
      <c r="L377" s="58"/>
      <c r="M377" s="58"/>
      <c r="N377" s="58"/>
      <c r="O377" s="58"/>
      <c r="P377" s="58"/>
      <c r="Q377" s="58"/>
      <c r="R377" s="58"/>
      <c r="S377" s="71"/>
      <c r="T377" s="58"/>
      <c r="U377" s="58"/>
      <c r="V377" s="58"/>
      <c r="W377" s="58"/>
      <c r="X377" s="58"/>
      <c r="Y377" s="58"/>
      <c r="Z377" s="58"/>
      <c r="AA377" s="58"/>
      <c r="AB377" s="58"/>
      <c r="AC377" s="93" t="str">
        <f t="shared" si="29"/>
        <v>#REF!</v>
      </c>
      <c r="AD377" s="93"/>
      <c r="AE377" s="93"/>
      <c r="AF377" s="99"/>
      <c r="AG377" s="93"/>
      <c r="AH377" s="93"/>
      <c r="AI377" s="93"/>
      <c r="AJ377" s="93"/>
      <c r="AK377" s="93" t="str">
        <f t="shared" si="26"/>
        <v>#REF!</v>
      </c>
      <c r="AL377" s="93" t="str">
        <f t="shared" si="27"/>
        <v/>
      </c>
      <c r="AM377" s="93" t="str">
        <f t="shared" si="28"/>
        <v>#REF!</v>
      </c>
      <c r="AN377" s="99"/>
      <c r="AO377" s="93"/>
    </row>
    <row r="378" ht="16.5" customHeight="1">
      <c r="A378" s="318">
        <v>46265.0</v>
      </c>
      <c r="B378" s="322" t="s">
        <v>2093</v>
      </c>
      <c r="C378" s="322" t="s">
        <v>90</v>
      </c>
      <c r="D378" s="58"/>
      <c r="E378" s="58"/>
      <c r="F378" s="58"/>
      <c r="G378" s="58"/>
      <c r="H378" s="323" t="s">
        <v>87</v>
      </c>
      <c r="I378" s="277" t="s">
        <v>5198</v>
      </c>
      <c r="J378" s="58"/>
      <c r="K378" s="58"/>
      <c r="L378" s="58"/>
      <c r="M378" s="58"/>
      <c r="N378" s="58"/>
      <c r="O378" s="58"/>
      <c r="P378" s="58"/>
      <c r="Q378" s="58"/>
      <c r="R378" s="58"/>
      <c r="S378" s="71"/>
      <c r="T378" s="58"/>
      <c r="U378" s="58"/>
      <c r="V378" s="58"/>
      <c r="W378" s="58"/>
      <c r="X378" s="58"/>
      <c r="Y378" s="58"/>
      <c r="Z378" s="58"/>
      <c r="AA378" s="58"/>
      <c r="AB378" s="58"/>
      <c r="AC378" s="93" t="str">
        <f t="shared" si="29"/>
        <v>#REF!</v>
      </c>
      <c r="AD378" s="93"/>
      <c r="AE378" s="93"/>
      <c r="AF378" s="99"/>
      <c r="AG378" s="93"/>
      <c r="AH378" s="93"/>
      <c r="AI378" s="93"/>
      <c r="AJ378" s="93"/>
      <c r="AK378" s="93" t="str">
        <f t="shared" si="26"/>
        <v>#REF!</v>
      </c>
      <c r="AL378" s="93" t="str">
        <f t="shared" si="27"/>
        <v/>
      </c>
      <c r="AM378" s="93" t="str">
        <f t="shared" si="28"/>
        <v>#REF!</v>
      </c>
      <c r="AN378" s="99"/>
      <c r="AO378" s="93"/>
    </row>
    <row r="379" ht="16.5" customHeight="1">
      <c r="A379" s="318">
        <v>46266.0</v>
      </c>
      <c r="B379" s="365" t="s">
        <v>2100</v>
      </c>
      <c r="C379" s="322" t="s">
        <v>90</v>
      </c>
      <c r="D379" s="58"/>
      <c r="E379" s="58"/>
      <c r="F379" s="58"/>
      <c r="G379" s="58"/>
      <c r="H379" s="323" t="s">
        <v>87</v>
      </c>
      <c r="I379" s="287" t="s">
        <v>5238</v>
      </c>
      <c r="J379" s="58"/>
      <c r="K379" s="58"/>
      <c r="L379" s="58"/>
      <c r="M379" s="58"/>
      <c r="N379" s="58"/>
      <c r="O379" s="58"/>
      <c r="P379" s="58"/>
      <c r="Q379" s="58"/>
      <c r="R379" s="58"/>
      <c r="S379" s="71"/>
      <c r="T379" s="58"/>
      <c r="U379" s="58"/>
      <c r="V379" s="58"/>
      <c r="W379" s="58"/>
      <c r="X379" s="58"/>
      <c r="Y379" s="58"/>
      <c r="Z379" s="58"/>
      <c r="AA379" s="58"/>
      <c r="AB379" s="58"/>
      <c r="AC379" s="93" t="str">
        <f t="shared" si="29"/>
        <v>#REF!</v>
      </c>
      <c r="AD379" s="93"/>
      <c r="AE379" s="93"/>
      <c r="AF379" s="99"/>
      <c r="AG379" s="93"/>
      <c r="AH379" s="93"/>
      <c r="AI379" s="93"/>
      <c r="AJ379" s="93"/>
      <c r="AK379" s="93" t="str">
        <f t="shared" si="26"/>
        <v>#REF!</v>
      </c>
      <c r="AL379" s="93" t="str">
        <f t="shared" si="27"/>
        <v/>
      </c>
      <c r="AM379" s="93" t="str">
        <f t="shared" si="28"/>
        <v>#REF!</v>
      </c>
      <c r="AN379" s="99"/>
      <c r="AO379" s="93"/>
    </row>
    <row r="380" ht="16.5" customHeight="1">
      <c r="A380" s="318">
        <v>46269.0</v>
      </c>
      <c r="B380" s="322" t="s">
        <v>5278</v>
      </c>
      <c r="C380" s="322" t="s">
        <v>116</v>
      </c>
      <c r="D380" s="323" t="s">
        <v>87</v>
      </c>
      <c r="E380" s="58"/>
      <c r="F380" s="58"/>
      <c r="G380" s="58"/>
      <c r="H380" s="323" t="s">
        <v>87</v>
      </c>
      <c r="I380" s="326" t="s">
        <v>5287</v>
      </c>
      <c r="J380" s="58"/>
      <c r="K380" s="323" t="s">
        <v>3480</v>
      </c>
      <c r="L380" s="58"/>
      <c r="M380" s="58"/>
      <c r="N380" s="58"/>
      <c r="O380" s="58"/>
      <c r="P380" s="326" t="s">
        <v>5312</v>
      </c>
      <c r="Q380" s="58"/>
      <c r="R380" s="58"/>
      <c r="S380" s="71"/>
      <c r="T380" s="58"/>
      <c r="U380" s="58"/>
      <c r="V380" s="58"/>
      <c r="W380" s="58"/>
      <c r="X380" s="58"/>
      <c r="Y380" s="58"/>
      <c r="Z380" s="58"/>
      <c r="AA380" s="58"/>
      <c r="AB380" s="58"/>
      <c r="AC380" s="93" t="str">
        <f t="shared" si="29"/>
        <v>#REF!</v>
      </c>
      <c r="AD380" s="93"/>
      <c r="AE380" s="93"/>
      <c r="AF380" s="99"/>
      <c r="AG380" s="93"/>
      <c r="AH380" s="93"/>
      <c r="AI380" s="93"/>
      <c r="AJ380" s="93"/>
      <c r="AK380" s="93" t="str">
        <f t="shared" si="26"/>
        <v>#REF!</v>
      </c>
      <c r="AL380" s="93" t="str">
        <f t="shared" si="27"/>
        <v/>
      </c>
      <c r="AM380" s="93" t="str">
        <f t="shared" si="28"/>
        <v>#REF!</v>
      </c>
      <c r="AN380" s="99"/>
      <c r="AO380" s="93"/>
    </row>
    <row r="381" ht="16.5" customHeight="1">
      <c r="A381" s="318">
        <v>46269.0</v>
      </c>
      <c r="B381" s="322" t="s">
        <v>5363</v>
      </c>
      <c r="C381" s="322" t="s">
        <v>116</v>
      </c>
      <c r="D381" s="323" t="s">
        <v>87</v>
      </c>
      <c r="E381" s="58"/>
      <c r="F381" s="58"/>
      <c r="G381" s="58"/>
      <c r="H381" s="323" t="s">
        <v>87</v>
      </c>
      <c r="I381" s="326" t="s">
        <v>5372</v>
      </c>
      <c r="J381" s="58"/>
      <c r="K381" s="323" t="s">
        <v>3480</v>
      </c>
      <c r="L381" s="58"/>
      <c r="M381" s="58"/>
      <c r="N381" s="58"/>
      <c r="O381" s="58"/>
      <c r="P381" s="326" t="s">
        <v>5396</v>
      </c>
      <c r="Q381" s="58"/>
      <c r="R381" s="58"/>
      <c r="S381" s="71"/>
      <c r="T381" s="58"/>
      <c r="U381" s="58"/>
      <c r="V381" s="58"/>
      <c r="W381" s="58"/>
      <c r="X381" s="58"/>
      <c r="Y381" s="58"/>
      <c r="Z381" s="58"/>
      <c r="AA381" s="58"/>
      <c r="AB381" s="58"/>
      <c r="AC381" s="93" t="str">
        <f t="shared" si="29"/>
        <v>#REF!</v>
      </c>
      <c r="AD381" s="93"/>
      <c r="AE381" s="93"/>
      <c r="AF381" s="99"/>
      <c r="AG381" s="93"/>
      <c r="AH381" s="93"/>
      <c r="AI381" s="93"/>
      <c r="AJ381" s="93"/>
      <c r="AK381" s="93" t="str">
        <f t="shared" si="26"/>
        <v>#REF!</v>
      </c>
      <c r="AL381" s="93" t="str">
        <f t="shared" si="27"/>
        <v/>
      </c>
      <c r="AM381" s="93" t="str">
        <f t="shared" si="28"/>
        <v>#REF!</v>
      </c>
      <c r="AN381" s="99"/>
      <c r="AO381" s="93"/>
    </row>
    <row r="382" ht="16.5" customHeight="1">
      <c r="A382" s="318">
        <v>46269.0</v>
      </c>
      <c r="B382" s="322" t="s">
        <v>5441</v>
      </c>
      <c r="C382" s="322" t="s">
        <v>116</v>
      </c>
      <c r="D382" s="323" t="s">
        <v>87</v>
      </c>
      <c r="E382" s="58"/>
      <c r="F382" s="58"/>
      <c r="G382" s="58"/>
      <c r="H382" s="323" t="s">
        <v>87</v>
      </c>
      <c r="I382" s="249" t="s">
        <v>5445</v>
      </c>
      <c r="J382" s="58"/>
      <c r="K382" s="323" t="s">
        <v>3480</v>
      </c>
      <c r="L382" s="58"/>
      <c r="M382" s="58"/>
      <c r="N382" s="58"/>
      <c r="O382" s="58"/>
      <c r="P382" s="326" t="s">
        <v>5469</v>
      </c>
      <c r="Q382" s="58"/>
      <c r="R382" s="58"/>
      <c r="S382" s="71"/>
      <c r="T382" s="58"/>
      <c r="U382" s="58"/>
      <c r="V382" s="58"/>
      <c r="W382" s="58"/>
      <c r="X382" s="58"/>
      <c r="Y382" s="58"/>
      <c r="Z382" s="58"/>
      <c r="AA382" s="58"/>
      <c r="AB382" s="58"/>
      <c r="AC382" s="93" t="str">
        <f t="shared" si="29"/>
        <v>#REF!</v>
      </c>
      <c r="AD382" s="93"/>
      <c r="AE382" s="93"/>
      <c r="AF382" s="99"/>
      <c r="AG382" s="93"/>
      <c r="AH382" s="93"/>
      <c r="AI382" s="93"/>
      <c r="AJ382" s="93"/>
      <c r="AK382" s="93" t="str">
        <f t="shared" si="26"/>
        <v>#REF!</v>
      </c>
      <c r="AL382" s="93" t="str">
        <f t="shared" si="27"/>
        <v/>
      </c>
      <c r="AM382" s="93" t="str">
        <f t="shared" si="28"/>
        <v>#REF!</v>
      </c>
      <c r="AN382" s="99"/>
      <c r="AO382" s="93"/>
    </row>
    <row r="383" ht="16.5" customHeight="1">
      <c r="A383" s="318">
        <v>46273.0</v>
      </c>
      <c r="B383" s="322" t="s">
        <v>5506</v>
      </c>
      <c r="C383" s="322" t="s">
        <v>90</v>
      </c>
      <c r="D383" s="323"/>
      <c r="E383" s="58"/>
      <c r="F383" s="58"/>
      <c r="G383" s="58"/>
      <c r="H383" s="323" t="s">
        <v>87</v>
      </c>
      <c r="I383" s="277" t="s">
        <v>5515</v>
      </c>
      <c r="J383" s="58"/>
      <c r="K383" s="58"/>
      <c r="L383" s="58"/>
      <c r="M383" s="58"/>
      <c r="N383" s="58"/>
      <c r="O383" s="58"/>
      <c r="P383" s="58"/>
      <c r="Q383" s="58"/>
      <c r="R383" s="58"/>
      <c r="S383" s="71"/>
      <c r="T383" s="58"/>
      <c r="U383" s="58"/>
      <c r="V383" s="58"/>
      <c r="W383" s="58"/>
      <c r="X383" s="58"/>
      <c r="Y383" s="58"/>
      <c r="Z383" s="58"/>
      <c r="AA383" s="58"/>
      <c r="AB383" s="58"/>
      <c r="AC383" s="93" t="str">
        <f t="shared" si="29"/>
        <v>#REF!</v>
      </c>
      <c r="AD383" s="93"/>
      <c r="AE383" s="93"/>
      <c r="AF383" s="99"/>
      <c r="AG383" s="93"/>
      <c r="AH383" s="93"/>
      <c r="AI383" s="93"/>
      <c r="AJ383" s="93"/>
      <c r="AK383" s="93" t="str">
        <f t="shared" si="26"/>
        <v>#REF!</v>
      </c>
      <c r="AL383" s="93" t="str">
        <f t="shared" si="27"/>
        <v/>
      </c>
      <c r="AM383" s="93" t="str">
        <f t="shared" si="28"/>
        <v>#REF!</v>
      </c>
      <c r="AN383" s="99"/>
      <c r="AO383" s="93"/>
    </row>
    <row r="384" ht="16.5" customHeight="1">
      <c r="A384" s="318">
        <v>46274.0</v>
      </c>
      <c r="B384" s="322" t="s">
        <v>5552</v>
      </c>
      <c r="C384" s="322" t="s">
        <v>116</v>
      </c>
      <c r="D384" s="58"/>
      <c r="E384" s="58"/>
      <c r="F384" s="58"/>
      <c r="G384" s="58"/>
      <c r="H384" s="323" t="s">
        <v>87</v>
      </c>
      <c r="I384" s="326" t="s">
        <v>5559</v>
      </c>
      <c r="J384" s="58"/>
      <c r="K384" s="323" t="s">
        <v>3480</v>
      </c>
      <c r="L384" s="58"/>
      <c r="M384" s="58"/>
      <c r="N384" s="58"/>
      <c r="O384" s="58"/>
      <c r="P384" s="249" t="s">
        <v>5582</v>
      </c>
      <c r="Q384" s="58"/>
      <c r="R384" s="58"/>
      <c r="S384" s="71"/>
      <c r="T384" s="58"/>
      <c r="U384" s="58"/>
      <c r="V384" s="58"/>
      <c r="W384" s="58"/>
      <c r="X384" s="58"/>
      <c r="Y384" s="58"/>
      <c r="Z384" s="58"/>
      <c r="AA384" s="58"/>
      <c r="AB384" s="58"/>
      <c r="AC384" s="93" t="str">
        <f t="shared" si="29"/>
        <v>#REF!</v>
      </c>
      <c r="AD384" s="93"/>
      <c r="AE384" s="93"/>
      <c r="AF384" s="99"/>
      <c r="AG384" s="93"/>
      <c r="AH384" s="93"/>
      <c r="AI384" s="93"/>
      <c r="AJ384" s="93"/>
      <c r="AK384" s="93" t="str">
        <f t="shared" si="26"/>
        <v>#REF!</v>
      </c>
      <c r="AL384" s="93" t="str">
        <f t="shared" si="27"/>
        <v/>
      </c>
      <c r="AM384" s="93" t="str">
        <f t="shared" si="28"/>
        <v>#REF!</v>
      </c>
      <c r="AN384" s="99"/>
      <c r="AO384" s="93"/>
    </row>
    <row r="385" ht="16.5" customHeight="1">
      <c r="A385" s="318">
        <v>46274.0</v>
      </c>
      <c r="B385" s="322" t="s">
        <v>5612</v>
      </c>
      <c r="C385" s="322" t="s">
        <v>5614</v>
      </c>
      <c r="D385" s="58"/>
      <c r="E385" s="58"/>
      <c r="F385" s="58"/>
      <c r="G385" s="58"/>
      <c r="H385" s="323" t="s">
        <v>87</v>
      </c>
      <c r="I385" s="249" t="s">
        <v>5622</v>
      </c>
      <c r="J385" s="58"/>
      <c r="K385" s="323" t="s">
        <v>5643</v>
      </c>
      <c r="L385" s="58"/>
      <c r="M385" s="58"/>
      <c r="N385" s="58"/>
      <c r="O385" s="58"/>
      <c r="P385" s="58"/>
      <c r="Q385" s="58"/>
      <c r="R385" s="58"/>
      <c r="S385" s="249" t="s">
        <v>5644</v>
      </c>
      <c r="T385" s="58"/>
      <c r="U385" s="58"/>
      <c r="V385" s="58"/>
      <c r="W385" s="58"/>
      <c r="X385" s="58"/>
      <c r="Y385" s="58"/>
      <c r="Z385" s="58"/>
      <c r="AA385" s="58"/>
      <c r="AB385" s="58"/>
      <c r="AC385" s="93" t="str">
        <f t="shared" si="29"/>
        <v>#REF!</v>
      </c>
      <c r="AD385" s="93"/>
      <c r="AE385" s="93"/>
      <c r="AF385" s="99"/>
      <c r="AG385" s="93"/>
      <c r="AH385" s="93"/>
      <c r="AI385" s="93"/>
      <c r="AJ385" s="93"/>
      <c r="AK385" s="93" t="str">
        <f t="shared" si="26"/>
        <v>#REF!</v>
      </c>
      <c r="AL385" s="93" t="str">
        <f t="shared" si="27"/>
        <v/>
      </c>
      <c r="AM385" s="93" t="str">
        <f t="shared" si="28"/>
        <v>#REF!</v>
      </c>
      <c r="AN385" s="99"/>
      <c r="AO385" s="93"/>
    </row>
    <row r="386" ht="16.5" customHeight="1">
      <c r="A386" s="318">
        <v>46275.0</v>
      </c>
      <c r="B386" s="322" t="s">
        <v>2110</v>
      </c>
      <c r="C386" s="322" t="s">
        <v>90</v>
      </c>
      <c r="D386" s="58"/>
      <c r="E386" s="58"/>
      <c r="F386" s="58"/>
      <c r="G386" s="58"/>
      <c r="H386" s="323" t="s">
        <v>87</v>
      </c>
      <c r="I386" s="277" t="s">
        <v>5681</v>
      </c>
      <c r="J386" s="58"/>
      <c r="K386" s="58"/>
      <c r="L386" s="58"/>
      <c r="M386" s="58"/>
      <c r="N386" s="58"/>
      <c r="O386" s="58"/>
      <c r="P386" s="58"/>
      <c r="Q386" s="58"/>
      <c r="R386" s="58"/>
      <c r="S386" s="71"/>
      <c r="T386" s="58"/>
      <c r="U386" s="58"/>
      <c r="V386" s="58"/>
      <c r="W386" s="58"/>
      <c r="X386" s="58"/>
      <c r="Y386" s="58"/>
      <c r="Z386" s="58"/>
      <c r="AA386" s="58"/>
      <c r="AB386" s="58"/>
      <c r="AC386" s="93" t="str">
        <f t="shared" si="29"/>
        <v>#REF!</v>
      </c>
      <c r="AD386" s="93"/>
      <c r="AE386" s="93"/>
      <c r="AF386" s="99"/>
      <c r="AG386" s="93"/>
      <c r="AH386" s="93"/>
      <c r="AI386" s="93"/>
      <c r="AJ386" s="93"/>
      <c r="AK386" s="93" t="str">
        <f t="shared" si="26"/>
        <v>#REF!</v>
      </c>
      <c r="AL386" s="93" t="str">
        <f t="shared" si="27"/>
        <v/>
      </c>
      <c r="AM386" s="93" t="str">
        <f t="shared" si="28"/>
        <v>#REF!</v>
      </c>
      <c r="AN386" s="99"/>
      <c r="AO386" s="93"/>
    </row>
    <row r="387" ht="16.5" customHeight="1">
      <c r="A387" s="318">
        <v>46275.0</v>
      </c>
      <c r="B387" s="322" t="s">
        <v>5728</v>
      </c>
      <c r="C387" s="322" t="s">
        <v>90</v>
      </c>
      <c r="D387" s="58"/>
      <c r="E387" s="58"/>
      <c r="F387" s="58"/>
      <c r="G387" s="58"/>
      <c r="H387" s="323" t="s">
        <v>87</v>
      </c>
      <c r="I387" s="277" t="s">
        <v>5738</v>
      </c>
      <c r="J387" s="58"/>
      <c r="K387" s="58"/>
      <c r="L387" s="58"/>
      <c r="M387" s="58"/>
      <c r="N387" s="58"/>
      <c r="O387" s="58"/>
      <c r="P387" s="58"/>
      <c r="Q387" s="58"/>
      <c r="R387" s="58"/>
      <c r="S387" s="71"/>
      <c r="T387" s="58"/>
      <c r="U387" s="58"/>
      <c r="V387" s="58"/>
      <c r="W387" s="58"/>
      <c r="X387" s="58"/>
      <c r="Y387" s="58"/>
      <c r="Z387" s="58"/>
      <c r="AA387" s="58"/>
      <c r="AB387" s="58"/>
      <c r="AC387" s="93" t="str">
        <f t="shared" si="29"/>
        <v>#REF!</v>
      </c>
      <c r="AD387" s="93"/>
      <c r="AE387" s="93"/>
      <c r="AF387" s="99"/>
      <c r="AG387" s="93"/>
      <c r="AH387" s="93"/>
      <c r="AI387" s="93"/>
      <c r="AJ387" s="93"/>
      <c r="AK387" s="93" t="str">
        <f t="shared" si="26"/>
        <v>#REF!</v>
      </c>
      <c r="AL387" s="93" t="str">
        <f t="shared" si="27"/>
        <v/>
      </c>
      <c r="AM387" s="93" t="str">
        <f t="shared" si="28"/>
        <v>#REF!</v>
      </c>
      <c r="AN387" s="99"/>
      <c r="AO387" s="93"/>
    </row>
    <row r="388" ht="16.5" customHeight="1">
      <c r="A388" s="318">
        <v>46275.0</v>
      </c>
      <c r="B388" s="322" t="s">
        <v>1694</v>
      </c>
      <c r="C388" s="322" t="s">
        <v>116</v>
      </c>
      <c r="D388" s="323" t="s">
        <v>87</v>
      </c>
      <c r="E388" s="58"/>
      <c r="F388" s="58"/>
      <c r="G388" s="58"/>
      <c r="H388" s="323" t="s">
        <v>87</v>
      </c>
      <c r="I388" s="326" t="s">
        <v>5785</v>
      </c>
      <c r="J388" s="58"/>
      <c r="K388" s="323" t="s">
        <v>3480</v>
      </c>
      <c r="L388" s="58"/>
      <c r="M388" s="58"/>
      <c r="N388" s="58"/>
      <c r="O388" s="58"/>
      <c r="P388" s="326" t="s">
        <v>5801</v>
      </c>
      <c r="Q388" s="58"/>
      <c r="R388" s="58"/>
      <c r="S388" s="326" t="s">
        <v>5816</v>
      </c>
      <c r="T388" s="58"/>
      <c r="U388" s="58"/>
      <c r="V388" s="58"/>
      <c r="W388" s="58"/>
      <c r="X388" s="58"/>
      <c r="Y388" s="58"/>
      <c r="Z388" s="58"/>
      <c r="AA388" s="58"/>
      <c r="AB388" s="58"/>
      <c r="AC388" s="93" t="str">
        <f t="shared" si="29"/>
        <v>#REF!</v>
      </c>
      <c r="AD388" s="93"/>
      <c r="AE388" s="93"/>
      <c r="AF388" s="99"/>
      <c r="AG388" s="93"/>
      <c r="AH388" s="93"/>
      <c r="AI388" s="93"/>
      <c r="AJ388" s="93"/>
      <c r="AK388" s="93" t="str">
        <f t="shared" si="26"/>
        <v>#REF!</v>
      </c>
      <c r="AL388" s="93" t="str">
        <f t="shared" si="27"/>
        <v/>
      </c>
      <c r="AM388" s="93" t="str">
        <f t="shared" si="28"/>
        <v>#REF!</v>
      </c>
      <c r="AN388" s="99"/>
      <c r="AO388" s="93"/>
    </row>
    <row r="389" ht="16.5" customHeight="1">
      <c r="A389" s="318">
        <v>46275.0</v>
      </c>
      <c r="B389" s="322" t="s">
        <v>1682</v>
      </c>
      <c r="C389" s="322" t="s">
        <v>116</v>
      </c>
      <c r="D389" s="323" t="s">
        <v>87</v>
      </c>
      <c r="E389" s="58"/>
      <c r="F389" s="58"/>
      <c r="G389" s="58"/>
      <c r="H389" s="323" t="s">
        <v>87</v>
      </c>
      <c r="I389" s="326" t="s">
        <v>5841</v>
      </c>
      <c r="J389" s="58"/>
      <c r="K389" s="323" t="s">
        <v>3480</v>
      </c>
      <c r="L389" s="58"/>
      <c r="M389" s="58"/>
      <c r="N389" s="58"/>
      <c r="O389" s="58"/>
      <c r="P389" s="326" t="s">
        <v>5848</v>
      </c>
      <c r="Q389" s="58"/>
      <c r="R389" s="58"/>
      <c r="S389" s="326" t="s">
        <v>5861</v>
      </c>
      <c r="T389" s="58"/>
      <c r="U389" s="58"/>
      <c r="V389" s="58"/>
      <c r="W389" s="58"/>
      <c r="X389" s="58"/>
      <c r="Y389" s="58"/>
      <c r="Z389" s="58"/>
      <c r="AA389" s="58"/>
      <c r="AB389" s="58"/>
      <c r="AC389" s="93" t="str">
        <f t="shared" si="29"/>
        <v>#REF!</v>
      </c>
      <c r="AD389" s="93"/>
      <c r="AE389" s="93"/>
      <c r="AF389" s="99"/>
      <c r="AG389" s="93"/>
      <c r="AH389" s="93"/>
      <c r="AI389" s="93"/>
      <c r="AJ389" s="93"/>
      <c r="AK389" s="93" t="str">
        <f t="shared" si="26"/>
        <v>#REF!</v>
      </c>
      <c r="AL389" s="93" t="str">
        <f t="shared" si="27"/>
        <v/>
      </c>
      <c r="AM389" s="93" t="str">
        <f t="shared" si="28"/>
        <v>#REF!</v>
      </c>
      <c r="AN389" s="99"/>
      <c r="AO389" s="93"/>
    </row>
    <row r="390" ht="16.5" customHeight="1">
      <c r="A390" s="318">
        <v>46275.0</v>
      </c>
      <c r="B390" s="322" t="s">
        <v>5913</v>
      </c>
      <c r="C390" s="322" t="s">
        <v>128</v>
      </c>
      <c r="D390" s="58"/>
      <c r="E390" s="58"/>
      <c r="F390" s="58"/>
      <c r="G390" s="58"/>
      <c r="H390" s="323" t="s">
        <v>87</v>
      </c>
      <c r="I390" s="277" t="s">
        <v>5921</v>
      </c>
      <c r="J390" s="58"/>
      <c r="K390" s="323" t="s">
        <v>5643</v>
      </c>
      <c r="L390" s="58"/>
      <c r="M390" s="58"/>
      <c r="N390" s="58"/>
      <c r="O390" s="58"/>
      <c r="P390" s="58"/>
      <c r="Q390" s="58"/>
      <c r="R390" s="58"/>
      <c r="S390" s="249" t="s">
        <v>5942</v>
      </c>
      <c r="T390" s="58"/>
      <c r="U390" s="58"/>
      <c r="V390" s="58"/>
      <c r="W390" s="58"/>
      <c r="X390" s="58"/>
      <c r="Y390" s="58"/>
      <c r="Z390" s="58"/>
      <c r="AA390" s="58"/>
      <c r="AB390" s="58"/>
      <c r="AC390" s="93" t="str">
        <f t="shared" si="29"/>
        <v>#REF!</v>
      </c>
      <c r="AD390" s="93"/>
      <c r="AE390" s="93"/>
      <c r="AF390" s="99"/>
      <c r="AG390" s="93"/>
      <c r="AH390" s="93"/>
      <c r="AI390" s="93"/>
      <c r="AJ390" s="93"/>
      <c r="AK390" s="93" t="str">
        <f t="shared" si="26"/>
        <v>#REF!</v>
      </c>
      <c r="AL390" s="93" t="str">
        <f t="shared" si="27"/>
        <v/>
      </c>
      <c r="AM390" s="93" t="str">
        <f t="shared" si="28"/>
        <v>#REF!</v>
      </c>
      <c r="AN390" s="99"/>
      <c r="AO390" s="93"/>
    </row>
    <row r="391" ht="16.5" customHeight="1">
      <c r="A391" s="318">
        <v>46276.0</v>
      </c>
      <c r="B391" s="322" t="s">
        <v>5974</v>
      </c>
      <c r="C391" s="322" t="s">
        <v>128</v>
      </c>
      <c r="D391" s="58"/>
      <c r="E391" s="58"/>
      <c r="F391" s="58"/>
      <c r="G391" s="58"/>
      <c r="H391" s="323" t="s">
        <v>87</v>
      </c>
      <c r="I391" s="287" t="s">
        <v>5981</v>
      </c>
      <c r="J391" s="58"/>
      <c r="K391" s="323" t="s">
        <v>87</v>
      </c>
      <c r="L391" s="58"/>
      <c r="M391" s="58"/>
      <c r="N391" s="58"/>
      <c r="O391" s="58"/>
      <c r="P391" s="58"/>
      <c r="Q391" s="58"/>
      <c r="R391" s="58"/>
      <c r="S391" s="249" t="s">
        <v>5995</v>
      </c>
      <c r="T391" s="58"/>
      <c r="U391" s="58"/>
      <c r="V391" s="58"/>
      <c r="W391" s="58"/>
      <c r="X391" s="58"/>
      <c r="Y391" s="58"/>
      <c r="Z391" s="58"/>
      <c r="AA391" s="58"/>
      <c r="AB391" s="58"/>
      <c r="AC391" s="93" t="str">
        <f t="shared" si="29"/>
        <v>#REF!</v>
      </c>
      <c r="AD391" s="93"/>
      <c r="AE391" s="93"/>
      <c r="AF391" s="99"/>
      <c r="AG391" s="93"/>
      <c r="AH391" s="93"/>
      <c r="AI391" s="93"/>
      <c r="AJ391" s="93"/>
      <c r="AK391" s="93" t="str">
        <f t="shared" si="26"/>
        <v>#REF!</v>
      </c>
      <c r="AL391" s="93" t="str">
        <f t="shared" si="27"/>
        <v/>
      </c>
      <c r="AM391" s="93" t="str">
        <f t="shared" si="28"/>
        <v>#REF!</v>
      </c>
      <c r="AN391" s="99"/>
      <c r="AO391" s="93"/>
    </row>
    <row r="392" ht="16.5" customHeight="1">
      <c r="A392" s="318">
        <v>46276.0</v>
      </c>
      <c r="B392" s="322" t="s">
        <v>6025</v>
      </c>
      <c r="C392" s="322" t="s">
        <v>116</v>
      </c>
      <c r="D392" s="323" t="s">
        <v>87</v>
      </c>
      <c r="E392" s="58"/>
      <c r="F392" s="58"/>
      <c r="G392" s="58"/>
      <c r="H392" s="323" t="s">
        <v>87</v>
      </c>
      <c r="I392" s="326" t="s">
        <v>6031</v>
      </c>
      <c r="J392" s="58"/>
      <c r="K392" s="323" t="s">
        <v>3480</v>
      </c>
      <c r="L392" s="58"/>
      <c r="M392" s="58"/>
      <c r="N392" s="58"/>
      <c r="O392" s="58"/>
      <c r="P392" s="326" t="s">
        <v>6044</v>
      </c>
      <c r="Q392" s="58"/>
      <c r="R392" s="58"/>
      <c r="S392" s="326" t="s">
        <v>6055</v>
      </c>
      <c r="T392" s="58"/>
      <c r="U392" s="58"/>
      <c r="V392" s="58"/>
      <c r="W392" s="58"/>
      <c r="X392" s="58"/>
      <c r="Y392" s="58"/>
      <c r="Z392" s="58"/>
      <c r="AA392" s="58"/>
      <c r="AB392" s="58"/>
      <c r="AC392" s="93" t="str">
        <f t="shared" si="29"/>
        <v>#REF!</v>
      </c>
      <c r="AD392" s="93"/>
      <c r="AE392" s="93"/>
      <c r="AF392" s="99"/>
      <c r="AG392" s="93"/>
      <c r="AH392" s="93"/>
      <c r="AI392" s="93"/>
      <c r="AJ392" s="93"/>
      <c r="AK392" s="93" t="str">
        <f t="shared" si="26"/>
        <v>#REF!</v>
      </c>
      <c r="AL392" s="93" t="str">
        <f t="shared" si="27"/>
        <v/>
      </c>
      <c r="AM392" s="93" t="str">
        <f t="shared" si="28"/>
        <v>#REF!</v>
      </c>
      <c r="AN392" s="99"/>
      <c r="AO392" s="93"/>
    </row>
    <row r="393" ht="16.5" customHeight="1">
      <c r="A393" s="318">
        <v>46277.0</v>
      </c>
      <c r="B393" s="322" t="s">
        <v>6057</v>
      </c>
      <c r="C393" s="322" t="s">
        <v>116</v>
      </c>
      <c r="D393" s="323" t="s">
        <v>87</v>
      </c>
      <c r="E393" s="58"/>
      <c r="F393" s="58"/>
      <c r="G393" s="58"/>
      <c r="H393" s="323" t="s">
        <v>87</v>
      </c>
      <c r="I393" s="326" t="s">
        <v>6059</v>
      </c>
      <c r="J393" s="58"/>
      <c r="K393" s="323" t="s">
        <v>3480</v>
      </c>
      <c r="L393" s="58"/>
      <c r="M393" s="58"/>
      <c r="N393" s="58"/>
      <c r="O393" s="58"/>
      <c r="P393" s="326" t="s">
        <v>6062</v>
      </c>
      <c r="Q393" s="58"/>
      <c r="R393" s="58"/>
      <c r="S393" s="58"/>
      <c r="T393" s="58"/>
      <c r="U393" s="58"/>
      <c r="V393" s="58"/>
      <c r="W393" s="58"/>
      <c r="X393" s="58"/>
      <c r="Y393" s="58"/>
      <c r="Z393" s="58"/>
      <c r="AA393" s="58"/>
      <c r="AB393" s="58"/>
      <c r="AC393" s="93" t="str">
        <f t="shared" si="29"/>
        <v>#REF!</v>
      </c>
      <c r="AD393" s="93"/>
      <c r="AE393" s="93"/>
      <c r="AF393" s="99"/>
      <c r="AG393" s="93"/>
      <c r="AH393" s="93"/>
      <c r="AI393" s="93"/>
      <c r="AJ393" s="93"/>
      <c r="AK393" s="93" t="str">
        <f t="shared" si="26"/>
        <v>#REF!</v>
      </c>
      <c r="AL393" s="93" t="str">
        <f t="shared" si="27"/>
        <v/>
      </c>
      <c r="AM393" s="93" t="str">
        <f t="shared" si="28"/>
        <v>#REF!</v>
      </c>
      <c r="AN393" s="99"/>
      <c r="AO393" s="93"/>
    </row>
    <row r="394" ht="16.5" customHeight="1">
      <c r="A394" s="318">
        <v>46277.0</v>
      </c>
      <c r="B394" s="322" t="s">
        <v>6063</v>
      </c>
      <c r="C394" s="322" t="s">
        <v>116</v>
      </c>
      <c r="D394" s="323" t="s">
        <v>87</v>
      </c>
      <c r="E394" s="58"/>
      <c r="F394" s="58"/>
      <c r="G394" s="58"/>
      <c r="H394" s="323" t="s">
        <v>87</v>
      </c>
      <c r="I394" s="326" t="s">
        <v>6064</v>
      </c>
      <c r="J394" s="58"/>
      <c r="K394" s="323" t="s">
        <v>3480</v>
      </c>
      <c r="L394" s="58"/>
      <c r="M394" s="58"/>
      <c r="N394" s="58"/>
      <c r="O394" s="58"/>
      <c r="P394" s="326" t="s">
        <v>6065</v>
      </c>
      <c r="Q394" s="58"/>
      <c r="R394" s="58"/>
      <c r="S394" s="58"/>
      <c r="T394" s="58"/>
      <c r="U394" s="58"/>
      <c r="V394" s="58"/>
      <c r="W394" s="58"/>
      <c r="X394" s="58"/>
      <c r="Y394" s="58"/>
      <c r="Z394" s="58"/>
      <c r="AA394" s="58"/>
      <c r="AB394" s="58"/>
      <c r="AC394" s="93" t="str">
        <f t="shared" si="29"/>
        <v>#REF!</v>
      </c>
      <c r="AD394" s="93"/>
      <c r="AE394" s="93"/>
      <c r="AF394" s="99"/>
      <c r="AG394" s="93"/>
      <c r="AH394" s="93"/>
      <c r="AI394" s="93"/>
      <c r="AJ394" s="93"/>
      <c r="AK394" s="93" t="str">
        <f t="shared" si="26"/>
        <v>#REF!</v>
      </c>
      <c r="AL394" s="93" t="str">
        <f t="shared" si="27"/>
        <v/>
      </c>
      <c r="AM394" s="93" t="str">
        <f t="shared" si="28"/>
        <v>#REF!</v>
      </c>
      <c r="AN394" s="99"/>
      <c r="AO394" s="93"/>
    </row>
    <row r="395" ht="16.5" customHeight="1">
      <c r="A395" s="318">
        <v>46277.0</v>
      </c>
      <c r="B395" s="322" t="s">
        <v>6067</v>
      </c>
      <c r="C395" s="322" t="s">
        <v>5614</v>
      </c>
      <c r="D395" s="323"/>
      <c r="E395" s="58"/>
      <c r="F395" s="58"/>
      <c r="G395" s="58"/>
      <c r="H395" s="323" t="s">
        <v>87</v>
      </c>
      <c r="I395" s="277" t="s">
        <v>6071</v>
      </c>
      <c r="J395" s="58"/>
      <c r="K395" s="323" t="s">
        <v>5643</v>
      </c>
      <c r="L395" s="58"/>
      <c r="M395" s="58"/>
      <c r="N395" s="58"/>
      <c r="O395" s="58"/>
      <c r="P395" s="58"/>
      <c r="Q395" s="58"/>
      <c r="R395" s="58"/>
      <c r="S395" s="287" t="s">
        <v>6072</v>
      </c>
      <c r="T395" s="58"/>
      <c r="U395" s="58"/>
      <c r="V395" s="58"/>
      <c r="W395" s="58"/>
      <c r="X395" s="58"/>
      <c r="Y395" s="58"/>
      <c r="Z395" s="58"/>
      <c r="AA395" s="58"/>
      <c r="AB395" s="58"/>
      <c r="AC395" s="93" t="str">
        <f t="shared" si="29"/>
        <v>#REF!</v>
      </c>
      <c r="AD395" s="93"/>
      <c r="AE395" s="93"/>
      <c r="AF395" s="99"/>
      <c r="AG395" s="93"/>
      <c r="AH395" s="93"/>
      <c r="AI395" s="93"/>
      <c r="AJ395" s="93"/>
      <c r="AK395" s="93" t="str">
        <f t="shared" si="26"/>
        <v>#REF!</v>
      </c>
      <c r="AL395" s="93" t="str">
        <f t="shared" si="27"/>
        <v/>
      </c>
      <c r="AM395" s="93" t="str">
        <f t="shared" si="28"/>
        <v>#REF!</v>
      </c>
      <c r="AN395" s="99"/>
      <c r="AO395" s="93"/>
    </row>
    <row r="396" ht="16.5" customHeight="1">
      <c r="A396" s="318">
        <v>46276.0</v>
      </c>
      <c r="B396" s="322" t="s">
        <v>315</v>
      </c>
      <c r="C396" s="322" t="s">
        <v>90</v>
      </c>
      <c r="D396" s="323" t="s">
        <v>3480</v>
      </c>
      <c r="E396" s="58"/>
      <c r="F396" s="58"/>
      <c r="G396" s="58"/>
      <c r="H396" s="323" t="s">
        <v>87</v>
      </c>
      <c r="I396" s="287" t="s">
        <v>4363</v>
      </c>
      <c r="J396" s="58"/>
      <c r="K396" s="323" t="s">
        <v>3480</v>
      </c>
      <c r="L396" s="58"/>
      <c r="M396" s="58"/>
      <c r="N396" s="58"/>
      <c r="O396" s="58"/>
      <c r="P396" s="277" t="s">
        <v>6077</v>
      </c>
      <c r="Q396" s="58"/>
      <c r="R396" s="58"/>
      <c r="S396" s="58"/>
      <c r="T396" s="58"/>
      <c r="U396" s="58"/>
      <c r="V396" s="58"/>
      <c r="W396" s="58"/>
      <c r="X396" s="58"/>
      <c r="Y396" s="58"/>
      <c r="Z396" s="58"/>
      <c r="AA396" s="58"/>
      <c r="AB396" s="58"/>
      <c r="AC396" s="93" t="str">
        <f t="shared" si="29"/>
        <v>#REF!</v>
      </c>
      <c r="AD396" s="93"/>
      <c r="AE396" s="93"/>
      <c r="AF396" s="99"/>
      <c r="AG396" s="93"/>
      <c r="AH396" s="93"/>
      <c r="AI396" s="93"/>
      <c r="AJ396" s="93"/>
      <c r="AK396" s="93" t="str">
        <f t="shared" si="26"/>
        <v>#REF!</v>
      </c>
      <c r="AL396" s="93" t="str">
        <f t="shared" si="27"/>
        <v/>
      </c>
      <c r="AM396" s="93" t="str">
        <f t="shared" si="28"/>
        <v>#REF!</v>
      </c>
      <c r="AN396" s="99"/>
      <c r="AO396" s="93"/>
    </row>
    <row r="397" ht="16.5" customHeight="1">
      <c r="A397" s="318">
        <v>46277.0</v>
      </c>
      <c r="B397" s="322" t="s">
        <v>6083</v>
      </c>
      <c r="C397" s="322" t="s">
        <v>90</v>
      </c>
      <c r="D397" s="323" t="s">
        <v>87</v>
      </c>
      <c r="E397" s="58"/>
      <c r="F397" s="58"/>
      <c r="G397" s="58"/>
      <c r="H397" s="323" t="s">
        <v>87</v>
      </c>
      <c r="I397" s="277" t="s">
        <v>6086</v>
      </c>
      <c r="J397" s="58"/>
      <c r="K397" s="323" t="s">
        <v>3480</v>
      </c>
      <c r="L397" s="58"/>
      <c r="M397" s="58"/>
      <c r="N397" s="58"/>
      <c r="O397" s="58"/>
      <c r="P397" s="277" t="s">
        <v>6089</v>
      </c>
      <c r="Q397" s="58"/>
      <c r="R397" s="58"/>
      <c r="S397" s="58"/>
      <c r="T397" s="58"/>
      <c r="U397" s="58"/>
      <c r="V397" s="58"/>
      <c r="W397" s="58"/>
      <c r="X397" s="58"/>
      <c r="Y397" s="58"/>
      <c r="Z397" s="58"/>
      <c r="AA397" s="58"/>
      <c r="AB397" s="58"/>
      <c r="AC397" s="93" t="str">
        <f t="shared" si="29"/>
        <v>#REF!</v>
      </c>
      <c r="AD397" s="93"/>
      <c r="AE397" s="93"/>
      <c r="AF397" s="99"/>
      <c r="AG397" s="93"/>
      <c r="AH397" s="93"/>
      <c r="AI397" s="93"/>
      <c r="AJ397" s="93"/>
      <c r="AK397" s="93" t="str">
        <f t="shared" si="26"/>
        <v>#REF!</v>
      </c>
      <c r="AL397" s="93" t="str">
        <f t="shared" si="27"/>
        <v/>
      </c>
      <c r="AM397" s="93" t="str">
        <f t="shared" si="28"/>
        <v>#REF!</v>
      </c>
      <c r="AN397" s="99"/>
      <c r="AO397" s="93"/>
    </row>
    <row r="398" ht="16.5" customHeight="1">
      <c r="A398" s="318">
        <v>46277.0</v>
      </c>
      <c r="B398" s="322" t="s">
        <v>6106</v>
      </c>
      <c r="C398" s="322" t="s">
        <v>128</v>
      </c>
      <c r="D398" s="58"/>
      <c r="E398" s="58"/>
      <c r="F398" s="58"/>
      <c r="G398" s="58"/>
      <c r="H398" s="323" t="s">
        <v>87</v>
      </c>
      <c r="I398" s="249" t="s">
        <v>2187</v>
      </c>
      <c r="J398" s="58"/>
      <c r="K398" s="323" t="s">
        <v>5643</v>
      </c>
      <c r="L398" s="58"/>
      <c r="M398" s="58"/>
      <c r="N398" s="58"/>
      <c r="O398" s="58"/>
      <c r="P398" s="58"/>
      <c r="Q398" s="58"/>
      <c r="R398" s="58"/>
      <c r="S398" s="249" t="s">
        <v>6109</v>
      </c>
      <c r="T398" s="58"/>
      <c r="U398" s="58"/>
      <c r="V398" s="58"/>
      <c r="W398" s="58"/>
      <c r="X398" s="58"/>
      <c r="Y398" s="58"/>
      <c r="Z398" s="58"/>
      <c r="AA398" s="58"/>
      <c r="AB398" s="58"/>
      <c r="AC398" s="93" t="str">
        <f t="shared" si="29"/>
        <v>#REF!</v>
      </c>
      <c r="AD398" s="93"/>
      <c r="AE398" s="93"/>
      <c r="AF398" s="99"/>
      <c r="AG398" s="93"/>
      <c r="AH398" s="93"/>
      <c r="AI398" s="93"/>
      <c r="AJ398" s="93"/>
      <c r="AK398" s="93" t="str">
        <f t="shared" si="26"/>
        <v>#REF!</v>
      </c>
      <c r="AL398" s="93" t="str">
        <f t="shared" si="27"/>
        <v/>
      </c>
      <c r="AM398" s="93" t="str">
        <f t="shared" si="28"/>
        <v>#REF!</v>
      </c>
      <c r="AN398" s="99"/>
      <c r="AO398" s="93"/>
    </row>
    <row r="399" ht="16.5" customHeight="1">
      <c r="A399" s="318">
        <v>46279.0</v>
      </c>
      <c r="B399" s="322" t="s">
        <v>6114</v>
      </c>
      <c r="C399" s="322" t="s">
        <v>116</v>
      </c>
      <c r="D399" s="58"/>
      <c r="E399" s="58"/>
      <c r="F399" s="58"/>
      <c r="G399" s="58"/>
      <c r="H399" s="323" t="s">
        <v>87</v>
      </c>
      <c r="I399" s="326" t="s">
        <v>6117</v>
      </c>
      <c r="J399" s="58"/>
      <c r="K399" s="323" t="s">
        <v>3480</v>
      </c>
      <c r="L399" s="58"/>
      <c r="M399" s="58"/>
      <c r="N399" s="58"/>
      <c r="O399" s="58"/>
      <c r="P399" s="249" t="s">
        <v>6131</v>
      </c>
      <c r="Q399" s="58"/>
      <c r="R399" s="58"/>
      <c r="S399" s="58"/>
      <c r="T399" s="58"/>
      <c r="U399" s="58"/>
      <c r="V399" s="58"/>
      <c r="W399" s="58"/>
      <c r="X399" s="58"/>
      <c r="Y399" s="58"/>
      <c r="Z399" s="58"/>
      <c r="AA399" s="58"/>
      <c r="AB399" s="58"/>
      <c r="AC399" s="93" t="str">
        <f t="shared" si="29"/>
        <v>#REF!</v>
      </c>
      <c r="AD399" s="93"/>
      <c r="AE399" s="93"/>
      <c r="AF399" s="99"/>
      <c r="AG399" s="93"/>
      <c r="AH399" s="93"/>
      <c r="AI399" s="93"/>
      <c r="AJ399" s="93"/>
      <c r="AK399" s="93" t="str">
        <f t="shared" si="26"/>
        <v>#REF!</v>
      </c>
      <c r="AL399" s="93" t="str">
        <f t="shared" si="27"/>
        <v/>
      </c>
      <c r="AM399" s="93" t="str">
        <f t="shared" si="28"/>
        <v>#REF!</v>
      </c>
      <c r="AN399" s="99"/>
      <c r="AO399" s="93"/>
    </row>
    <row r="400" ht="16.5" customHeight="1">
      <c r="A400" s="318">
        <v>46279.0</v>
      </c>
      <c r="B400" s="322" t="s">
        <v>6134</v>
      </c>
      <c r="C400" s="322" t="s">
        <v>5614</v>
      </c>
      <c r="D400" s="58"/>
      <c r="E400" s="58"/>
      <c r="F400" s="58"/>
      <c r="G400" s="58"/>
      <c r="H400" s="323" t="s">
        <v>87</v>
      </c>
      <c r="I400" s="249" t="s">
        <v>6135</v>
      </c>
      <c r="J400" s="58"/>
      <c r="K400" s="323" t="s">
        <v>5643</v>
      </c>
      <c r="L400" s="58"/>
      <c r="M400" s="58"/>
      <c r="N400" s="58"/>
      <c r="O400" s="58"/>
      <c r="P400" s="58"/>
      <c r="Q400" s="58"/>
      <c r="R400" s="58"/>
      <c r="S400" s="58"/>
      <c r="T400" s="58"/>
      <c r="U400" s="58"/>
      <c r="V400" s="58"/>
      <c r="W400" s="58"/>
      <c r="X400" s="58"/>
      <c r="Y400" s="58"/>
      <c r="Z400" s="58"/>
      <c r="AA400" s="58"/>
      <c r="AB400" s="58"/>
      <c r="AC400" s="93" t="str">
        <f t="shared" si="29"/>
        <v>#REF!</v>
      </c>
      <c r="AD400" s="93"/>
      <c r="AE400" s="93"/>
      <c r="AF400" s="99"/>
      <c r="AG400" s="93"/>
      <c r="AH400" s="93"/>
      <c r="AI400" s="93"/>
      <c r="AJ400" s="93"/>
      <c r="AK400" s="93" t="str">
        <f t="shared" si="26"/>
        <v>#REF!</v>
      </c>
      <c r="AL400" s="93" t="str">
        <f t="shared" si="27"/>
        <v/>
      </c>
      <c r="AM400" s="93" t="str">
        <f t="shared" si="28"/>
        <v>#REF!</v>
      </c>
      <c r="AN400" s="99"/>
      <c r="AO400" s="93"/>
    </row>
    <row r="401" ht="16.5" customHeight="1">
      <c r="A401" s="318">
        <v>46278.0</v>
      </c>
      <c r="B401" s="322" t="s">
        <v>3204</v>
      </c>
      <c r="C401" s="322" t="s">
        <v>90</v>
      </c>
      <c r="D401" s="58"/>
      <c r="E401" s="58"/>
      <c r="F401" s="58"/>
      <c r="G401" s="58"/>
      <c r="H401" s="323" t="s">
        <v>87</v>
      </c>
      <c r="I401" s="277" t="s">
        <v>6138</v>
      </c>
      <c r="J401" s="58"/>
      <c r="K401" s="323" t="s">
        <v>3480</v>
      </c>
      <c r="L401" s="58"/>
      <c r="M401" s="58"/>
      <c r="N401" s="58"/>
      <c r="O401" s="58"/>
      <c r="P401" s="58"/>
      <c r="Q401" s="58"/>
      <c r="R401" s="58"/>
      <c r="S401" s="58"/>
      <c r="T401" s="58"/>
      <c r="U401" s="58"/>
      <c r="V401" s="58"/>
      <c r="W401" s="58"/>
      <c r="X401" s="58"/>
      <c r="Y401" s="58"/>
      <c r="Z401" s="58"/>
      <c r="AA401" s="58"/>
      <c r="AB401" s="58"/>
      <c r="AC401" s="93" t="str">
        <f t="shared" si="29"/>
        <v>#REF!</v>
      </c>
      <c r="AD401" s="93"/>
      <c r="AE401" s="93"/>
      <c r="AF401" s="99"/>
      <c r="AG401" s="93"/>
      <c r="AH401" s="93"/>
      <c r="AI401" s="93"/>
      <c r="AJ401" s="93"/>
      <c r="AK401" s="93" t="str">
        <f t="shared" si="26"/>
        <v>#REF!</v>
      </c>
      <c r="AL401" s="93" t="str">
        <f t="shared" si="27"/>
        <v/>
      </c>
      <c r="AM401" s="93" t="str">
        <f t="shared" si="28"/>
        <v>#REF!</v>
      </c>
      <c r="AN401" s="99"/>
      <c r="AO401" s="93"/>
    </row>
    <row r="402" ht="16.5" customHeight="1">
      <c r="A402" s="318">
        <v>46280.0</v>
      </c>
      <c r="B402" s="322" t="s">
        <v>6139</v>
      </c>
      <c r="C402" s="322" t="s">
        <v>128</v>
      </c>
      <c r="D402" s="323" t="s">
        <v>87</v>
      </c>
      <c r="E402" s="58"/>
      <c r="F402" s="58"/>
      <c r="G402" s="58"/>
      <c r="H402" s="323" t="s">
        <v>87</v>
      </c>
      <c r="I402" s="287" t="s">
        <v>6140</v>
      </c>
      <c r="J402" s="58"/>
      <c r="K402" s="323" t="s">
        <v>6146</v>
      </c>
      <c r="L402" s="58"/>
      <c r="M402" s="58"/>
      <c r="N402" s="58"/>
      <c r="O402" s="58"/>
      <c r="P402" s="58"/>
      <c r="Q402" s="58"/>
      <c r="R402" s="58"/>
      <c r="S402" s="249" t="s">
        <v>6147</v>
      </c>
      <c r="T402" s="58"/>
      <c r="U402" s="58"/>
      <c r="V402" s="58"/>
      <c r="W402" s="58"/>
      <c r="X402" s="58"/>
      <c r="Y402" s="58"/>
      <c r="Z402" s="58"/>
      <c r="AA402" s="58"/>
      <c r="AB402" s="58"/>
      <c r="AC402" s="93" t="str">
        <f t="shared" si="29"/>
        <v>#REF!</v>
      </c>
      <c r="AD402" s="93"/>
      <c r="AE402" s="93"/>
      <c r="AF402" s="99"/>
      <c r="AG402" s="93"/>
      <c r="AH402" s="93"/>
      <c r="AI402" s="93"/>
      <c r="AJ402" s="93"/>
      <c r="AK402" s="93" t="str">
        <f t="shared" si="26"/>
        <v>#REF!</v>
      </c>
      <c r="AL402" s="93" t="str">
        <f t="shared" si="27"/>
        <v/>
      </c>
      <c r="AM402" s="93" t="str">
        <f t="shared" si="28"/>
        <v>#REF!</v>
      </c>
      <c r="AN402" s="99"/>
      <c r="AO402" s="93"/>
    </row>
    <row r="403" ht="16.5" customHeight="1">
      <c r="A403" s="318">
        <v>46280.0</v>
      </c>
      <c r="B403" s="322" t="s">
        <v>6161</v>
      </c>
      <c r="C403" s="322" t="s">
        <v>128</v>
      </c>
      <c r="D403" s="323" t="s">
        <v>87</v>
      </c>
      <c r="E403" s="58"/>
      <c r="F403" s="58"/>
      <c r="G403" s="58"/>
      <c r="H403" s="323" t="s">
        <v>87</v>
      </c>
      <c r="I403" s="287" t="s">
        <v>6163</v>
      </c>
      <c r="J403" s="58"/>
      <c r="K403" s="323" t="s">
        <v>5643</v>
      </c>
      <c r="L403" s="58"/>
      <c r="M403" s="58"/>
      <c r="N403" s="58"/>
      <c r="O403" s="58"/>
      <c r="P403" s="58"/>
      <c r="Q403" s="58"/>
      <c r="R403" s="58"/>
      <c r="S403" s="249" t="s">
        <v>6174</v>
      </c>
      <c r="T403" s="58"/>
      <c r="U403" s="58"/>
      <c r="V403" s="58"/>
      <c r="W403" s="58"/>
      <c r="X403" s="58"/>
      <c r="Y403" s="58"/>
      <c r="Z403" s="58"/>
      <c r="AA403" s="58"/>
      <c r="AB403" s="58"/>
      <c r="AC403" s="93" t="str">
        <f t="shared" si="29"/>
        <v>#REF!</v>
      </c>
      <c r="AD403" s="93"/>
      <c r="AE403" s="93"/>
      <c r="AF403" s="99"/>
      <c r="AG403" s="93"/>
      <c r="AH403" s="93"/>
      <c r="AI403" s="93"/>
      <c r="AJ403" s="93"/>
      <c r="AK403" s="93" t="str">
        <f t="shared" si="26"/>
        <v>#REF!</v>
      </c>
      <c r="AL403" s="93" t="str">
        <f t="shared" si="27"/>
        <v/>
      </c>
      <c r="AM403" s="93" t="str">
        <f t="shared" si="28"/>
        <v>#REF!</v>
      </c>
      <c r="AN403" s="99"/>
      <c r="AO403" s="93"/>
    </row>
    <row r="404" ht="16.5" customHeight="1">
      <c r="A404" s="318">
        <v>46280.0</v>
      </c>
      <c r="B404" s="322" t="s">
        <v>6175</v>
      </c>
      <c r="C404" s="322" t="s">
        <v>116</v>
      </c>
      <c r="D404" s="58"/>
      <c r="E404" s="58"/>
      <c r="F404" s="58"/>
      <c r="G404" s="58"/>
      <c r="H404" s="323" t="s">
        <v>87</v>
      </c>
      <c r="I404" s="326" t="s">
        <v>6176</v>
      </c>
      <c r="J404" s="58"/>
      <c r="K404" s="323" t="s">
        <v>3480</v>
      </c>
      <c r="L404" s="58"/>
      <c r="M404" s="58"/>
      <c r="N404" s="58"/>
      <c r="O404" s="58"/>
      <c r="P404" s="386"/>
      <c r="Q404" s="58"/>
      <c r="R404" s="58"/>
      <c r="S404" s="326" t="s">
        <v>6177</v>
      </c>
      <c r="T404" s="58"/>
      <c r="U404" s="58"/>
      <c r="V404" s="58"/>
      <c r="W404" s="58"/>
      <c r="X404" s="58"/>
      <c r="Y404" s="58"/>
      <c r="Z404" s="58"/>
      <c r="AA404" s="58"/>
      <c r="AB404" s="58"/>
      <c r="AC404" s="93" t="str">
        <f t="shared" si="29"/>
        <v>#REF!</v>
      </c>
      <c r="AD404" s="93"/>
      <c r="AE404" s="93"/>
      <c r="AF404" s="99"/>
      <c r="AG404" s="93"/>
      <c r="AH404" s="93"/>
      <c r="AI404" s="93"/>
      <c r="AJ404" s="93"/>
      <c r="AK404" s="93" t="str">
        <f t="shared" si="26"/>
        <v>#REF!</v>
      </c>
      <c r="AL404" s="93" t="str">
        <f t="shared" si="27"/>
        <v/>
      </c>
      <c r="AM404" s="93" t="str">
        <f t="shared" si="28"/>
        <v>#REF!</v>
      </c>
      <c r="AN404" s="99"/>
      <c r="AO404" s="93"/>
    </row>
    <row r="405" ht="16.5" customHeight="1">
      <c r="A405" s="318">
        <v>46280.0</v>
      </c>
      <c r="B405" s="322" t="s">
        <v>2826</v>
      </c>
      <c r="C405" s="322" t="s">
        <v>90</v>
      </c>
      <c r="D405" s="323" t="s">
        <v>87</v>
      </c>
      <c r="E405" s="58"/>
      <c r="F405" s="58"/>
      <c r="G405" s="58"/>
      <c r="H405" s="323" t="s">
        <v>87</v>
      </c>
      <c r="I405" s="277" t="s">
        <v>6178</v>
      </c>
      <c r="J405" s="58"/>
      <c r="K405" s="323" t="s">
        <v>3480</v>
      </c>
      <c r="L405" s="58"/>
      <c r="M405" s="58"/>
      <c r="N405" s="58"/>
      <c r="O405" s="58"/>
      <c r="P405" s="277" t="s">
        <v>6179</v>
      </c>
      <c r="Q405" s="58"/>
      <c r="R405" s="58"/>
      <c r="S405" s="58"/>
      <c r="T405" s="58"/>
      <c r="U405" s="58"/>
      <c r="V405" s="58"/>
      <c r="W405" s="58"/>
      <c r="X405" s="58"/>
      <c r="Y405" s="58"/>
      <c r="Z405" s="58"/>
      <c r="AA405" s="58"/>
      <c r="AB405" s="58"/>
      <c r="AC405" s="93" t="str">
        <f t="shared" si="29"/>
        <v>#REF!</v>
      </c>
      <c r="AD405" s="93"/>
      <c r="AE405" s="93"/>
      <c r="AF405" s="99"/>
      <c r="AG405" s="93"/>
      <c r="AH405" s="93"/>
      <c r="AI405" s="93"/>
      <c r="AJ405" s="93"/>
      <c r="AK405" s="93" t="str">
        <f t="shared" si="26"/>
        <v>#REF!</v>
      </c>
      <c r="AL405" s="93" t="str">
        <f t="shared" si="27"/>
        <v/>
      </c>
      <c r="AM405" s="93" t="str">
        <f t="shared" si="28"/>
        <v>#REF!</v>
      </c>
      <c r="AN405" s="99"/>
      <c r="AO405" s="93"/>
    </row>
    <row r="406" ht="16.5" customHeight="1">
      <c r="A406" s="318">
        <v>46281.0</v>
      </c>
      <c r="B406" s="322" t="s">
        <v>6180</v>
      </c>
      <c r="C406" s="322" t="s">
        <v>116</v>
      </c>
      <c r="D406" s="323" t="s">
        <v>87</v>
      </c>
      <c r="E406" s="58"/>
      <c r="F406" s="58"/>
      <c r="G406" s="58"/>
      <c r="H406" s="323" t="s">
        <v>87</v>
      </c>
      <c r="I406" s="326" t="s">
        <v>6181</v>
      </c>
      <c r="J406" s="58"/>
      <c r="K406" s="323" t="s">
        <v>3480</v>
      </c>
      <c r="L406" s="58"/>
      <c r="M406" s="58"/>
      <c r="N406" s="58"/>
      <c r="O406" s="58"/>
      <c r="P406" s="326" t="s">
        <v>6182</v>
      </c>
      <c r="Q406" s="58"/>
      <c r="R406" s="58"/>
      <c r="S406" s="58"/>
      <c r="T406" s="58"/>
      <c r="U406" s="58"/>
      <c r="V406" s="58"/>
      <c r="W406" s="58"/>
      <c r="X406" s="58"/>
      <c r="Y406" s="58"/>
      <c r="Z406" s="58"/>
      <c r="AA406" s="58"/>
      <c r="AB406" s="58"/>
      <c r="AC406" s="93" t="str">
        <f t="shared" si="29"/>
        <v>#REF!</v>
      </c>
      <c r="AD406" s="93"/>
      <c r="AE406" s="93"/>
      <c r="AF406" s="99"/>
      <c r="AG406" s="93"/>
      <c r="AH406" s="93"/>
      <c r="AI406" s="93"/>
      <c r="AJ406" s="93"/>
      <c r="AK406" s="93" t="str">
        <f t="shared" si="26"/>
        <v>#REF!</v>
      </c>
      <c r="AL406" s="93" t="str">
        <f t="shared" si="27"/>
        <v/>
      </c>
      <c r="AM406" s="93" t="str">
        <f t="shared" si="28"/>
        <v>#REF!</v>
      </c>
      <c r="AN406" s="99"/>
      <c r="AO406" s="93"/>
    </row>
    <row r="407" ht="16.5" customHeight="1">
      <c r="A407" s="318">
        <v>46281.0</v>
      </c>
      <c r="B407" s="322" t="s">
        <v>6183</v>
      </c>
      <c r="C407" s="322" t="s">
        <v>116</v>
      </c>
      <c r="D407" s="323" t="s">
        <v>87</v>
      </c>
      <c r="E407" s="58"/>
      <c r="F407" s="58"/>
      <c r="G407" s="58"/>
      <c r="H407" s="323" t="s">
        <v>87</v>
      </c>
      <c r="I407" s="326" t="s">
        <v>6184</v>
      </c>
      <c r="J407" s="58"/>
      <c r="K407" s="323" t="s">
        <v>3480</v>
      </c>
      <c r="L407" s="58"/>
      <c r="M407" s="58"/>
      <c r="N407" s="58"/>
      <c r="O407" s="58"/>
      <c r="P407" s="326" t="s">
        <v>6185</v>
      </c>
      <c r="Q407" s="58"/>
      <c r="R407" s="58"/>
      <c r="S407" s="58"/>
      <c r="T407" s="58"/>
      <c r="U407" s="58"/>
      <c r="V407" s="58"/>
      <c r="W407" s="58"/>
      <c r="X407" s="58"/>
      <c r="Y407" s="58"/>
      <c r="Z407" s="58"/>
      <c r="AA407" s="58"/>
      <c r="AB407" s="58"/>
      <c r="AC407" s="93" t="str">
        <f t="shared" si="29"/>
        <v>#REF!</v>
      </c>
      <c r="AD407" s="93"/>
      <c r="AE407" s="93"/>
      <c r="AF407" s="99"/>
      <c r="AG407" s="93"/>
      <c r="AH407" s="93"/>
      <c r="AI407" s="93"/>
      <c r="AJ407" s="93"/>
      <c r="AK407" s="93" t="str">
        <f t="shared" si="26"/>
        <v>#REF!</v>
      </c>
      <c r="AL407" s="93" t="str">
        <f t="shared" si="27"/>
        <v/>
      </c>
      <c r="AM407" s="93" t="str">
        <f t="shared" si="28"/>
        <v>#REF!</v>
      </c>
      <c r="AN407" s="99"/>
      <c r="AO407" s="93"/>
    </row>
    <row r="408" ht="16.5" customHeight="1">
      <c r="A408" s="318">
        <v>46281.0</v>
      </c>
      <c r="B408" s="322" t="s">
        <v>6186</v>
      </c>
      <c r="C408" s="322" t="s">
        <v>128</v>
      </c>
      <c r="D408" s="323" t="s">
        <v>87</v>
      </c>
      <c r="E408" s="58"/>
      <c r="F408" s="58"/>
      <c r="G408" s="58"/>
      <c r="H408" s="323" t="s">
        <v>87</v>
      </c>
      <c r="I408" s="277" t="s">
        <v>6187</v>
      </c>
      <c r="J408" s="58"/>
      <c r="K408" s="323" t="s">
        <v>6188</v>
      </c>
      <c r="L408" s="58"/>
      <c r="M408" s="58"/>
      <c r="N408" s="58"/>
      <c r="O408" s="58"/>
      <c r="P408" s="58"/>
      <c r="Q408" s="58"/>
      <c r="R408" s="58"/>
      <c r="S408" s="277" t="s">
        <v>6189</v>
      </c>
      <c r="T408" s="58"/>
      <c r="U408" s="58"/>
      <c r="V408" s="58"/>
      <c r="W408" s="58"/>
      <c r="X408" s="58"/>
      <c r="Y408" s="58"/>
      <c r="Z408" s="58"/>
      <c r="AA408" s="58"/>
      <c r="AB408" s="58"/>
      <c r="AC408" s="93" t="str">
        <f t="shared" si="29"/>
        <v>#REF!</v>
      </c>
      <c r="AD408" s="93"/>
      <c r="AE408" s="93"/>
      <c r="AF408" s="99"/>
      <c r="AG408" s="93"/>
      <c r="AH408" s="93"/>
      <c r="AI408" s="93"/>
      <c r="AJ408" s="93"/>
      <c r="AK408" s="93" t="str">
        <f t="shared" si="26"/>
        <v>#REF!</v>
      </c>
      <c r="AL408" s="93" t="str">
        <f t="shared" si="27"/>
        <v/>
      </c>
      <c r="AM408" s="93" t="str">
        <f t="shared" si="28"/>
        <v>#REF!</v>
      </c>
      <c r="AN408" s="99"/>
      <c r="AO408" s="93"/>
    </row>
    <row r="409" ht="16.5" customHeight="1">
      <c r="A409" s="318">
        <v>46281.0</v>
      </c>
      <c r="B409" s="322" t="s">
        <v>6190</v>
      </c>
      <c r="C409" s="322" t="s">
        <v>128</v>
      </c>
      <c r="D409" s="323" t="s">
        <v>87</v>
      </c>
      <c r="E409" s="58"/>
      <c r="F409" s="58"/>
      <c r="G409" s="58"/>
      <c r="H409" s="323" t="s">
        <v>87</v>
      </c>
      <c r="I409" s="249" t="s">
        <v>6191</v>
      </c>
      <c r="J409" s="58"/>
      <c r="K409" s="323" t="s">
        <v>5643</v>
      </c>
      <c r="L409" s="58"/>
      <c r="M409" s="58"/>
      <c r="N409" s="58"/>
      <c r="O409" s="58"/>
      <c r="P409" s="58"/>
      <c r="Q409" s="58"/>
      <c r="R409" s="58"/>
      <c r="S409" s="277" t="s">
        <v>6192</v>
      </c>
      <c r="T409" s="58"/>
      <c r="U409" s="58"/>
      <c r="V409" s="58"/>
      <c r="W409" s="58"/>
      <c r="X409" s="58"/>
      <c r="Y409" s="58"/>
      <c r="Z409" s="58"/>
      <c r="AA409" s="58"/>
      <c r="AB409" s="58"/>
      <c r="AC409" s="93" t="str">
        <f t="shared" si="29"/>
        <v>#REF!</v>
      </c>
      <c r="AD409" s="93"/>
      <c r="AE409" s="93"/>
      <c r="AF409" s="99"/>
      <c r="AG409" s="93"/>
      <c r="AH409" s="93"/>
      <c r="AI409" s="93"/>
      <c r="AJ409" s="93"/>
      <c r="AK409" s="93" t="str">
        <f t="shared" si="26"/>
        <v>#REF!</v>
      </c>
      <c r="AL409" s="93" t="str">
        <f t="shared" si="27"/>
        <v/>
      </c>
      <c r="AM409" s="93" t="str">
        <f t="shared" si="28"/>
        <v>#REF!</v>
      </c>
      <c r="AN409" s="99"/>
      <c r="AO409" s="93"/>
    </row>
    <row r="410" ht="16.5" customHeight="1">
      <c r="A410" s="318">
        <v>46282.0</v>
      </c>
      <c r="B410" s="322" t="s">
        <v>6193</v>
      </c>
      <c r="C410" s="322" t="s">
        <v>128</v>
      </c>
      <c r="D410" s="58"/>
      <c r="E410" s="58"/>
      <c r="F410" s="58"/>
      <c r="G410" s="58"/>
      <c r="H410" s="323" t="s">
        <v>87</v>
      </c>
      <c r="I410" s="277" t="s">
        <v>6194</v>
      </c>
      <c r="J410" s="58"/>
      <c r="K410" s="323" t="s">
        <v>5643</v>
      </c>
      <c r="L410" s="58"/>
      <c r="M410" s="58"/>
      <c r="N410" s="58"/>
      <c r="O410" s="58"/>
      <c r="P410" s="58"/>
      <c r="Q410" s="58"/>
      <c r="R410" s="58"/>
      <c r="S410" s="58"/>
      <c r="T410" s="58"/>
      <c r="U410" s="58"/>
      <c r="V410" s="58"/>
      <c r="W410" s="58"/>
      <c r="X410" s="58"/>
      <c r="Y410" s="58"/>
      <c r="Z410" s="58"/>
      <c r="AA410" s="58"/>
      <c r="AB410" s="58"/>
      <c r="AC410" s="93" t="str">
        <f t="shared" si="29"/>
        <v>#REF!</v>
      </c>
      <c r="AD410" s="93"/>
      <c r="AE410" s="93"/>
      <c r="AF410" s="99"/>
      <c r="AG410" s="93"/>
      <c r="AH410" s="93"/>
      <c r="AI410" s="93"/>
      <c r="AJ410" s="93"/>
      <c r="AK410" s="93" t="str">
        <f t="shared" si="26"/>
        <v>#REF!</v>
      </c>
      <c r="AL410" s="93" t="str">
        <f t="shared" si="27"/>
        <v/>
      </c>
      <c r="AM410" s="93" t="str">
        <f t="shared" si="28"/>
        <v>#REF!</v>
      </c>
      <c r="AN410" s="99"/>
      <c r="AO410" s="93"/>
    </row>
    <row r="411" ht="16.5" customHeight="1">
      <c r="A411" s="318">
        <v>46282.0</v>
      </c>
      <c r="B411" s="322" t="s">
        <v>6195</v>
      </c>
      <c r="C411" s="322" t="s">
        <v>128</v>
      </c>
      <c r="D411" s="58"/>
      <c r="E411" s="58"/>
      <c r="F411" s="58"/>
      <c r="G411" s="58"/>
      <c r="H411" s="323" t="s">
        <v>87</v>
      </c>
      <c r="I411" s="277" t="s">
        <v>6196</v>
      </c>
      <c r="J411" s="58"/>
      <c r="K411" s="323" t="s">
        <v>6188</v>
      </c>
      <c r="L411" s="58"/>
      <c r="M411" s="58"/>
      <c r="N411" s="58"/>
      <c r="O411" s="58"/>
      <c r="P411" s="58"/>
      <c r="Q411" s="58"/>
      <c r="R411" s="58"/>
      <c r="S411" s="58"/>
      <c r="T411" s="58"/>
      <c r="U411" s="58"/>
      <c r="V411" s="58"/>
      <c r="W411" s="58"/>
      <c r="X411" s="58"/>
      <c r="Y411" s="58"/>
      <c r="Z411" s="58"/>
      <c r="AA411" s="58"/>
      <c r="AB411" s="58"/>
      <c r="AC411" s="93" t="str">
        <f t="shared" si="29"/>
        <v>#REF!</v>
      </c>
      <c r="AD411" s="93"/>
      <c r="AE411" s="93"/>
      <c r="AF411" s="99"/>
      <c r="AG411" s="93"/>
      <c r="AH411" s="93"/>
      <c r="AI411" s="93"/>
      <c r="AJ411" s="93"/>
      <c r="AK411" s="93" t="str">
        <f t="shared" si="26"/>
        <v>#REF!</v>
      </c>
      <c r="AL411" s="93" t="str">
        <f t="shared" si="27"/>
        <v/>
      </c>
      <c r="AM411" s="93" t="str">
        <f t="shared" si="28"/>
        <v>#REF!</v>
      </c>
      <c r="AN411" s="99"/>
      <c r="AO411" s="93"/>
    </row>
    <row r="412" ht="16.5" customHeight="1">
      <c r="A412" s="318">
        <v>46283.0</v>
      </c>
      <c r="B412" s="322" t="s">
        <v>6197</v>
      </c>
      <c r="C412" s="322" t="s">
        <v>128</v>
      </c>
      <c r="D412" s="58"/>
      <c r="E412" s="58"/>
      <c r="F412" s="58"/>
      <c r="G412" s="58"/>
      <c r="H412" s="323" t="s">
        <v>87</v>
      </c>
      <c r="I412" s="277" t="s">
        <v>6198</v>
      </c>
      <c r="J412" s="58"/>
      <c r="K412" s="323" t="s">
        <v>5643</v>
      </c>
      <c r="L412" s="58"/>
      <c r="M412" s="58"/>
      <c r="N412" s="58"/>
      <c r="O412" s="58"/>
      <c r="P412" s="58"/>
      <c r="Q412" s="58"/>
      <c r="R412" s="58"/>
      <c r="S412" s="277" t="s">
        <v>6199</v>
      </c>
      <c r="T412" s="58"/>
      <c r="U412" s="58"/>
      <c r="V412" s="58"/>
      <c r="W412" s="58"/>
      <c r="X412" s="58"/>
      <c r="Y412" s="58"/>
      <c r="Z412" s="58"/>
      <c r="AA412" s="58"/>
      <c r="AB412" s="58"/>
      <c r="AC412" s="93" t="str">
        <f t="shared" si="29"/>
        <v>#REF!</v>
      </c>
      <c r="AD412" s="93"/>
      <c r="AE412" s="93"/>
      <c r="AF412" s="99"/>
      <c r="AG412" s="93"/>
      <c r="AH412" s="93"/>
      <c r="AI412" s="93"/>
      <c r="AJ412" s="93"/>
      <c r="AK412" s="93" t="str">
        <f t="shared" si="26"/>
        <v>#REF!</v>
      </c>
      <c r="AL412" s="93" t="str">
        <f t="shared" si="27"/>
        <v/>
      </c>
      <c r="AM412" s="93" t="str">
        <f t="shared" si="28"/>
        <v>#REF!</v>
      </c>
      <c r="AN412" s="99"/>
      <c r="AO412" s="93"/>
    </row>
    <row r="413" ht="16.5" customHeight="1">
      <c r="A413" s="318">
        <v>46283.0</v>
      </c>
      <c r="B413" s="322" t="s">
        <v>6200</v>
      </c>
      <c r="C413" s="322" t="s">
        <v>116</v>
      </c>
      <c r="D413" s="323" t="s">
        <v>87</v>
      </c>
      <c r="E413" s="58"/>
      <c r="F413" s="58"/>
      <c r="G413" s="58"/>
      <c r="H413" s="323" t="s">
        <v>87</v>
      </c>
      <c r="I413" s="326" t="s">
        <v>6201</v>
      </c>
      <c r="J413" s="58"/>
      <c r="K413" s="323" t="s">
        <v>3480</v>
      </c>
      <c r="L413" s="58"/>
      <c r="M413" s="58"/>
      <c r="N413" s="58"/>
      <c r="O413" s="58"/>
      <c r="P413" s="326" t="s">
        <v>6202</v>
      </c>
      <c r="Q413" s="58"/>
      <c r="R413" s="58"/>
      <c r="S413" s="58"/>
      <c r="T413" s="58"/>
      <c r="U413" s="58"/>
      <c r="V413" s="58"/>
      <c r="W413" s="58"/>
      <c r="X413" s="58"/>
      <c r="Y413" s="58"/>
      <c r="Z413" s="58"/>
      <c r="AA413" s="58"/>
      <c r="AB413" s="58"/>
      <c r="AC413" s="93" t="str">
        <f t="shared" si="29"/>
        <v>#REF!</v>
      </c>
      <c r="AD413" s="93"/>
      <c r="AE413" s="93"/>
      <c r="AF413" s="99"/>
      <c r="AG413" s="93"/>
      <c r="AH413" s="93"/>
      <c r="AI413" s="93"/>
      <c r="AJ413" s="93"/>
      <c r="AK413" s="93" t="str">
        <f t="shared" si="26"/>
        <v>#REF!</v>
      </c>
      <c r="AL413" s="93" t="str">
        <f t="shared" si="27"/>
        <v/>
      </c>
      <c r="AM413" s="93" t="str">
        <f t="shared" si="28"/>
        <v>#REF!</v>
      </c>
      <c r="AN413" s="99"/>
      <c r="AO413" s="93"/>
    </row>
    <row r="414" ht="16.5" customHeight="1">
      <c r="A414" s="318">
        <v>46283.0</v>
      </c>
      <c r="B414" s="322" t="s">
        <v>6203</v>
      </c>
      <c r="C414" s="322" t="s">
        <v>128</v>
      </c>
      <c r="D414" s="58"/>
      <c r="E414" s="58"/>
      <c r="F414" s="58"/>
      <c r="G414" s="58"/>
      <c r="H414" s="323" t="s">
        <v>87</v>
      </c>
      <c r="I414" s="249" t="s">
        <v>6204</v>
      </c>
      <c r="J414" s="58"/>
      <c r="K414" s="323" t="s">
        <v>5643</v>
      </c>
      <c r="L414" s="58"/>
      <c r="M414" s="58"/>
      <c r="N414" s="58"/>
      <c r="O414" s="58"/>
      <c r="P414" s="58"/>
      <c r="Q414" s="58"/>
      <c r="R414" s="58"/>
      <c r="S414" s="58"/>
      <c r="T414" s="58"/>
      <c r="U414" s="58"/>
      <c r="V414" s="58"/>
      <c r="W414" s="58"/>
      <c r="X414" s="58"/>
      <c r="Y414" s="58"/>
      <c r="Z414" s="58"/>
      <c r="AA414" s="58"/>
      <c r="AB414" s="58"/>
      <c r="AC414" s="93" t="str">
        <f t="shared" si="29"/>
        <v>#REF!</v>
      </c>
      <c r="AD414" s="93"/>
      <c r="AE414" s="93"/>
      <c r="AF414" s="99"/>
      <c r="AG414" s="93"/>
      <c r="AH414" s="93"/>
      <c r="AI414" s="93"/>
      <c r="AJ414" s="93"/>
      <c r="AK414" s="93" t="str">
        <f t="shared" si="26"/>
        <v>#REF!</v>
      </c>
      <c r="AL414" s="93" t="str">
        <f t="shared" si="27"/>
        <v/>
      </c>
      <c r="AM414" s="93" t="str">
        <f t="shared" si="28"/>
        <v>#REF!</v>
      </c>
      <c r="AN414" s="99"/>
      <c r="AO414" s="93"/>
    </row>
    <row r="415" ht="16.5" customHeight="1">
      <c r="A415" s="318">
        <v>46281.0</v>
      </c>
      <c r="B415" s="362" t="s">
        <v>6205</v>
      </c>
      <c r="C415" s="322" t="s">
        <v>90</v>
      </c>
      <c r="D415" s="323" t="s">
        <v>87</v>
      </c>
      <c r="E415" s="58"/>
      <c r="F415" s="58"/>
      <c r="G415" s="58"/>
      <c r="H415" s="323" t="s">
        <v>87</v>
      </c>
      <c r="I415" s="277" t="s">
        <v>6206</v>
      </c>
      <c r="J415" s="58"/>
      <c r="K415" s="323" t="s">
        <v>5643</v>
      </c>
      <c r="L415" s="58"/>
      <c r="M415" s="58"/>
      <c r="N415" s="58"/>
      <c r="O415" s="58"/>
      <c r="P415" s="58"/>
      <c r="Q415" s="58"/>
      <c r="R415" s="58"/>
      <c r="S415" s="58"/>
      <c r="T415" s="58"/>
      <c r="U415" s="58"/>
      <c r="V415" s="58"/>
      <c r="W415" s="58"/>
      <c r="X415" s="58"/>
      <c r="Y415" s="58"/>
      <c r="Z415" s="58"/>
      <c r="AA415" s="58"/>
      <c r="AB415" s="58"/>
      <c r="AC415" s="93" t="str">
        <f t="shared" si="29"/>
        <v>#REF!</v>
      </c>
      <c r="AD415" s="93"/>
      <c r="AE415" s="93"/>
      <c r="AF415" s="99"/>
      <c r="AG415" s="93"/>
      <c r="AH415" s="93"/>
      <c r="AI415" s="93"/>
      <c r="AJ415" s="93"/>
      <c r="AK415" s="93" t="str">
        <f t="shared" si="26"/>
        <v>#REF!</v>
      </c>
      <c r="AL415" s="93" t="str">
        <f t="shared" si="27"/>
        <v/>
      </c>
      <c r="AM415" s="93" t="str">
        <f t="shared" si="28"/>
        <v>#REF!</v>
      </c>
      <c r="AN415" s="99"/>
      <c r="AO415" s="93"/>
    </row>
    <row r="416" ht="16.5" customHeight="1">
      <c r="A416" s="318">
        <v>46282.0</v>
      </c>
      <c r="B416" s="322" t="s">
        <v>3159</v>
      </c>
      <c r="C416" s="322" t="s">
        <v>90</v>
      </c>
      <c r="D416" s="323" t="s">
        <v>87</v>
      </c>
      <c r="E416" s="58"/>
      <c r="F416" s="58"/>
      <c r="G416" s="58"/>
      <c r="H416" s="323" t="s">
        <v>87</v>
      </c>
      <c r="I416" s="277" t="s">
        <v>6207</v>
      </c>
      <c r="J416" s="58"/>
      <c r="K416" s="323" t="s">
        <v>3480</v>
      </c>
      <c r="L416" s="58"/>
      <c r="M416" s="58"/>
      <c r="N416" s="58"/>
      <c r="O416" s="58"/>
      <c r="P416" s="277" t="s">
        <v>6208</v>
      </c>
      <c r="Q416" s="58"/>
      <c r="R416" s="58"/>
      <c r="S416" s="58"/>
      <c r="T416" s="58"/>
      <c r="U416" s="58"/>
      <c r="V416" s="58"/>
      <c r="W416" s="58"/>
      <c r="X416" s="58"/>
      <c r="Y416" s="58"/>
      <c r="Z416" s="58"/>
      <c r="AA416" s="58"/>
      <c r="AB416" s="58"/>
      <c r="AC416" s="93" t="str">
        <f t="shared" si="29"/>
        <v>#REF!</v>
      </c>
      <c r="AD416" s="93"/>
      <c r="AE416" s="93"/>
      <c r="AF416" s="99"/>
      <c r="AG416" s="93"/>
      <c r="AH416" s="93"/>
      <c r="AI416" s="93"/>
      <c r="AJ416" s="93"/>
      <c r="AK416" s="93" t="str">
        <f t="shared" si="26"/>
        <v>#REF!</v>
      </c>
      <c r="AL416" s="93" t="str">
        <f t="shared" si="27"/>
        <v/>
      </c>
      <c r="AM416" s="93" t="str">
        <f t="shared" si="28"/>
        <v>#REF!</v>
      </c>
      <c r="AN416" s="99"/>
      <c r="AO416" s="93"/>
    </row>
    <row r="417" ht="16.5" customHeight="1">
      <c r="A417" s="318">
        <v>46284.0</v>
      </c>
      <c r="B417" s="322" t="s">
        <v>6209</v>
      </c>
      <c r="C417" s="322" t="s">
        <v>128</v>
      </c>
      <c r="D417" s="58"/>
      <c r="E417" s="58"/>
      <c r="F417" s="58"/>
      <c r="G417" s="58"/>
      <c r="H417" s="323" t="s">
        <v>87</v>
      </c>
      <c r="I417" s="249" t="s">
        <v>6210</v>
      </c>
      <c r="J417" s="58"/>
      <c r="K417" s="323" t="s">
        <v>5643</v>
      </c>
      <c r="L417" s="58"/>
      <c r="M417" s="58"/>
      <c r="N417" s="58"/>
      <c r="O417" s="58"/>
      <c r="P417" s="58"/>
      <c r="Q417" s="58"/>
      <c r="R417" s="58"/>
      <c r="S417" s="277" t="s">
        <v>6211</v>
      </c>
      <c r="T417" s="58"/>
      <c r="U417" s="58"/>
      <c r="V417" s="58"/>
      <c r="W417" s="58"/>
      <c r="X417" s="58"/>
      <c r="Y417" s="58"/>
      <c r="Z417" s="58"/>
      <c r="AA417" s="58"/>
      <c r="AB417" s="58"/>
      <c r="AC417" s="93" t="str">
        <f t="shared" si="29"/>
        <v>#REF!</v>
      </c>
      <c r="AD417" s="93"/>
      <c r="AE417" s="93"/>
      <c r="AF417" s="99"/>
      <c r="AG417" s="93"/>
      <c r="AH417" s="93"/>
      <c r="AI417" s="93"/>
      <c r="AJ417" s="93"/>
      <c r="AK417" s="93" t="str">
        <f t="shared" si="26"/>
        <v>#REF!</v>
      </c>
      <c r="AL417" s="93" t="str">
        <f t="shared" si="27"/>
        <v/>
      </c>
      <c r="AM417" s="93" t="str">
        <f t="shared" si="28"/>
        <v>#REF!</v>
      </c>
      <c r="AN417" s="99"/>
      <c r="AO417" s="93"/>
    </row>
    <row r="418" ht="16.5" customHeight="1">
      <c r="A418" s="318">
        <v>46284.0</v>
      </c>
      <c r="B418" s="322" t="s">
        <v>6212</v>
      </c>
      <c r="C418" s="322" t="s">
        <v>128</v>
      </c>
      <c r="D418" s="58"/>
      <c r="E418" s="58"/>
      <c r="F418" s="58"/>
      <c r="G418" s="58"/>
      <c r="H418" s="323" t="s">
        <v>87</v>
      </c>
      <c r="I418" s="277" t="s">
        <v>6213</v>
      </c>
      <c r="J418" s="58"/>
      <c r="K418" s="323" t="s">
        <v>5643</v>
      </c>
      <c r="L418" s="58"/>
      <c r="M418" s="58"/>
      <c r="N418" s="58"/>
      <c r="O418" s="58"/>
      <c r="P418" s="58"/>
      <c r="Q418" s="58"/>
      <c r="R418" s="58"/>
      <c r="S418" s="277" t="s">
        <v>6214</v>
      </c>
      <c r="T418" s="58"/>
      <c r="U418" s="58"/>
      <c r="V418" s="58"/>
      <c r="W418" s="58"/>
      <c r="X418" s="58"/>
      <c r="Y418" s="58"/>
      <c r="Z418" s="58"/>
      <c r="AA418" s="58"/>
      <c r="AB418" s="58"/>
      <c r="AC418" s="93" t="str">
        <f t="shared" si="29"/>
        <v>#REF!</v>
      </c>
      <c r="AD418" s="93"/>
      <c r="AE418" s="93"/>
      <c r="AF418" s="99"/>
      <c r="AG418" s="93"/>
      <c r="AH418" s="93"/>
      <c r="AI418" s="93"/>
      <c r="AJ418" s="93"/>
      <c r="AK418" s="93" t="str">
        <f t="shared" si="26"/>
        <v>#REF!</v>
      </c>
      <c r="AL418" s="93" t="str">
        <f t="shared" si="27"/>
        <v/>
      </c>
      <c r="AM418" s="93" t="str">
        <f t="shared" si="28"/>
        <v>#REF!</v>
      </c>
      <c r="AN418" s="99"/>
      <c r="AO418" s="93"/>
    </row>
    <row r="419" ht="16.5" customHeight="1">
      <c r="A419" s="318">
        <v>46284.0</v>
      </c>
      <c r="B419" s="322" t="s">
        <v>6215</v>
      </c>
      <c r="C419" s="322" t="s">
        <v>116</v>
      </c>
      <c r="D419" s="323" t="s">
        <v>87</v>
      </c>
      <c r="E419" s="58"/>
      <c r="F419" s="58"/>
      <c r="G419" s="58"/>
      <c r="H419" s="323" t="s">
        <v>87</v>
      </c>
      <c r="I419" s="326" t="s">
        <v>6216</v>
      </c>
      <c r="J419" s="58"/>
      <c r="K419" s="323" t="s">
        <v>3480</v>
      </c>
      <c r="L419" s="58"/>
      <c r="M419" s="58"/>
      <c r="N419" s="58"/>
      <c r="O419" s="58"/>
      <c r="P419" s="326" t="s">
        <v>6217</v>
      </c>
      <c r="Q419" s="58"/>
      <c r="R419" s="58"/>
      <c r="S419" s="326" t="s">
        <v>6218</v>
      </c>
      <c r="T419" s="58"/>
      <c r="U419" s="58"/>
      <c r="V419" s="58"/>
      <c r="W419" s="58"/>
      <c r="X419" s="58"/>
      <c r="Y419" s="58"/>
      <c r="Z419" s="58"/>
      <c r="AA419" s="58"/>
      <c r="AB419" s="58"/>
      <c r="AC419" s="93" t="str">
        <f t="shared" si="29"/>
        <v>#REF!</v>
      </c>
      <c r="AD419" s="93"/>
      <c r="AE419" s="93"/>
      <c r="AF419" s="99"/>
      <c r="AG419" s="93"/>
      <c r="AH419" s="93"/>
      <c r="AI419" s="93"/>
      <c r="AJ419" s="93"/>
      <c r="AK419" s="93" t="str">
        <f t="shared" si="26"/>
        <v>#REF!</v>
      </c>
      <c r="AL419" s="93" t="str">
        <f t="shared" si="27"/>
        <v/>
      </c>
      <c r="AM419" s="93" t="str">
        <f t="shared" si="28"/>
        <v>#REF!</v>
      </c>
      <c r="AN419" s="99"/>
      <c r="AO419" s="93"/>
    </row>
    <row r="420" ht="16.5" customHeight="1">
      <c r="A420" s="318">
        <v>46284.0</v>
      </c>
      <c r="B420" s="322" t="s">
        <v>3142</v>
      </c>
      <c r="C420" s="322" t="s">
        <v>90</v>
      </c>
      <c r="D420" s="323" t="s">
        <v>87</v>
      </c>
      <c r="E420" s="58"/>
      <c r="F420" s="58"/>
      <c r="G420" s="58"/>
      <c r="H420" s="323" t="s">
        <v>87</v>
      </c>
      <c r="I420" s="277" t="s">
        <v>6219</v>
      </c>
      <c r="J420" s="58"/>
      <c r="K420" s="58"/>
      <c r="L420" s="58"/>
      <c r="M420" s="58"/>
      <c r="N420" s="58"/>
      <c r="O420" s="58"/>
      <c r="P420" s="277" t="s">
        <v>6220</v>
      </c>
      <c r="Q420" s="58"/>
      <c r="R420" s="58"/>
      <c r="S420" s="58"/>
      <c r="T420" s="58"/>
      <c r="U420" s="58"/>
      <c r="V420" s="58"/>
      <c r="W420" s="58"/>
      <c r="X420" s="58"/>
      <c r="Y420" s="58"/>
      <c r="Z420" s="58"/>
      <c r="AA420" s="58"/>
      <c r="AB420" s="58"/>
      <c r="AC420" s="93" t="str">
        <f t="shared" si="29"/>
        <v>#REF!</v>
      </c>
      <c r="AD420" s="93"/>
      <c r="AE420" s="93"/>
      <c r="AF420" s="99"/>
      <c r="AG420" s="93"/>
      <c r="AH420" s="93"/>
      <c r="AI420" s="93"/>
      <c r="AJ420" s="93"/>
      <c r="AK420" s="93" t="str">
        <f t="shared" si="26"/>
        <v>#REF!</v>
      </c>
      <c r="AL420" s="93" t="str">
        <f t="shared" si="27"/>
        <v/>
      </c>
      <c r="AM420" s="93" t="str">
        <f t="shared" si="28"/>
        <v>#REF!</v>
      </c>
      <c r="AN420" s="99"/>
      <c r="AO420" s="93"/>
    </row>
    <row r="421" ht="16.5" customHeight="1">
      <c r="A421" s="318">
        <v>46286.0</v>
      </c>
      <c r="B421" s="322" t="s">
        <v>6221</v>
      </c>
      <c r="C421" s="322" t="s">
        <v>116</v>
      </c>
      <c r="D421" s="58"/>
      <c r="E421" s="58"/>
      <c r="F421" s="58"/>
      <c r="G421" s="58"/>
      <c r="H421" s="323" t="s">
        <v>87</v>
      </c>
      <c r="I421" s="326" t="s">
        <v>6222</v>
      </c>
      <c r="J421" s="58"/>
      <c r="K421" s="323" t="s">
        <v>3480</v>
      </c>
      <c r="L421" s="58"/>
      <c r="M421" s="58"/>
      <c r="N421" s="58"/>
      <c r="O421" s="58"/>
      <c r="P421" s="58"/>
      <c r="Q421" s="58"/>
      <c r="R421" s="58"/>
      <c r="S421" s="58"/>
      <c r="T421" s="58"/>
      <c r="U421" s="58"/>
      <c r="V421" s="58"/>
      <c r="W421" s="58"/>
      <c r="X421" s="58"/>
      <c r="Y421" s="58"/>
      <c r="Z421" s="58"/>
      <c r="AA421" s="58"/>
      <c r="AB421" s="58"/>
      <c r="AC421" s="93" t="str">
        <f t="shared" si="29"/>
        <v>#REF!</v>
      </c>
      <c r="AD421" s="93"/>
      <c r="AE421" s="93"/>
      <c r="AF421" s="99"/>
      <c r="AG421" s="93"/>
      <c r="AH421" s="93"/>
      <c r="AI421" s="93"/>
      <c r="AJ421" s="93"/>
      <c r="AK421" s="93" t="str">
        <f t="shared" si="26"/>
        <v>#REF!</v>
      </c>
      <c r="AL421" s="93" t="str">
        <f t="shared" si="27"/>
        <v/>
      </c>
      <c r="AM421" s="93" t="str">
        <f t="shared" si="28"/>
        <v>#REF!</v>
      </c>
      <c r="AN421" s="99"/>
      <c r="AO421" s="93"/>
    </row>
    <row r="422" ht="16.5" customHeight="1">
      <c r="A422" s="318">
        <v>46286.0</v>
      </c>
      <c r="B422" s="322" t="s">
        <v>492</v>
      </c>
      <c r="C422" s="322" t="s">
        <v>90</v>
      </c>
      <c r="D422" s="58"/>
      <c r="E422" s="58"/>
      <c r="F422" s="58"/>
      <c r="G422" s="58"/>
      <c r="H422" s="323" t="s">
        <v>87</v>
      </c>
      <c r="I422" s="277" t="s">
        <v>6223</v>
      </c>
      <c r="J422" s="58"/>
      <c r="K422" s="58"/>
      <c r="L422" s="58"/>
      <c r="M422" s="58"/>
      <c r="N422" s="58"/>
      <c r="O422" s="58"/>
      <c r="P422" s="58"/>
      <c r="Q422" s="58"/>
      <c r="R422" s="58"/>
      <c r="S422" s="58"/>
      <c r="T422" s="58"/>
      <c r="U422" s="58"/>
      <c r="V422" s="58"/>
      <c r="W422" s="58"/>
      <c r="X422" s="58"/>
      <c r="Y422" s="58"/>
      <c r="Z422" s="58"/>
      <c r="AA422" s="58"/>
      <c r="AB422" s="58"/>
      <c r="AC422" s="93" t="str">
        <f t="shared" si="29"/>
        <v>#REF!</v>
      </c>
      <c r="AD422" s="93"/>
      <c r="AE422" s="93"/>
      <c r="AF422" s="99"/>
      <c r="AG422" s="93"/>
      <c r="AH422" s="93"/>
      <c r="AI422" s="93"/>
      <c r="AJ422" s="93"/>
      <c r="AK422" s="93" t="str">
        <f t="shared" si="26"/>
        <v>#REF!</v>
      </c>
      <c r="AL422" s="93" t="str">
        <f t="shared" si="27"/>
        <v/>
      </c>
      <c r="AM422" s="93" t="str">
        <f t="shared" si="28"/>
        <v>#REF!</v>
      </c>
      <c r="AN422" s="99"/>
      <c r="AO422" s="93"/>
    </row>
    <row r="423" ht="16.5" customHeight="1">
      <c r="A423" s="318">
        <v>46287.0</v>
      </c>
      <c r="B423" s="362" t="s">
        <v>6224</v>
      </c>
      <c r="C423" s="322" t="s">
        <v>90</v>
      </c>
      <c r="D423" s="58"/>
      <c r="E423" s="58"/>
      <c r="F423" s="58"/>
      <c r="G423" s="58"/>
      <c r="H423" s="323" t="s">
        <v>87</v>
      </c>
      <c r="I423" s="277" t="s">
        <v>6225</v>
      </c>
      <c r="J423" s="58"/>
      <c r="K423" s="58"/>
      <c r="L423" s="58"/>
      <c r="M423" s="58"/>
      <c r="N423" s="58"/>
      <c r="O423" s="58"/>
      <c r="P423" s="58"/>
      <c r="Q423" s="58"/>
      <c r="R423" s="58"/>
      <c r="S423" s="58"/>
      <c r="T423" s="58"/>
      <c r="U423" s="58"/>
      <c r="V423" s="58"/>
      <c r="W423" s="58"/>
      <c r="X423" s="58"/>
      <c r="Y423" s="58"/>
      <c r="Z423" s="58"/>
      <c r="AA423" s="58"/>
      <c r="AB423" s="58"/>
      <c r="AC423" s="93" t="str">
        <f t="shared" si="29"/>
        <v>#REF!</v>
      </c>
      <c r="AD423" s="93"/>
      <c r="AE423" s="93"/>
      <c r="AF423" s="99"/>
      <c r="AG423" s="93"/>
      <c r="AH423" s="93"/>
      <c r="AI423" s="93"/>
      <c r="AJ423" s="93"/>
      <c r="AK423" s="93" t="str">
        <f t="shared" si="26"/>
        <v>#REF!</v>
      </c>
      <c r="AL423" s="93" t="str">
        <f t="shared" si="27"/>
        <v/>
      </c>
      <c r="AM423" s="93" t="str">
        <f t="shared" si="28"/>
        <v>#REF!</v>
      </c>
      <c r="AN423" s="99"/>
      <c r="AO423" s="93"/>
    </row>
    <row r="424" ht="16.5" customHeight="1">
      <c r="A424" s="318">
        <v>46288.0</v>
      </c>
      <c r="B424" s="322" t="s">
        <v>2256</v>
      </c>
      <c r="C424" s="322" t="s">
        <v>128</v>
      </c>
      <c r="D424" s="58"/>
      <c r="E424" s="58"/>
      <c r="F424" s="58"/>
      <c r="G424" s="58"/>
      <c r="H424" s="323" t="s">
        <v>87</v>
      </c>
      <c r="I424" s="277" t="s">
        <v>6226</v>
      </c>
      <c r="J424" s="58"/>
      <c r="K424" s="323" t="s">
        <v>5643</v>
      </c>
      <c r="L424" s="58"/>
      <c r="M424" s="58"/>
      <c r="N424" s="58"/>
      <c r="O424" s="58"/>
      <c r="P424" s="58"/>
      <c r="Q424" s="58"/>
      <c r="R424" s="58"/>
      <c r="S424" s="58"/>
      <c r="T424" s="58"/>
      <c r="U424" s="58"/>
      <c r="V424" s="58"/>
      <c r="W424" s="58"/>
      <c r="X424" s="58"/>
      <c r="Y424" s="58"/>
      <c r="Z424" s="323" t="s">
        <v>0</v>
      </c>
      <c r="AA424" s="58"/>
      <c r="AB424" s="58"/>
      <c r="AC424" s="93" t="str">
        <f t="shared" si="29"/>
        <v>#REF!</v>
      </c>
      <c r="AD424" s="93"/>
      <c r="AE424" s="93"/>
      <c r="AF424" s="99"/>
      <c r="AG424" s="93"/>
      <c r="AH424" s="93"/>
      <c r="AI424" s="93"/>
      <c r="AJ424" s="93"/>
      <c r="AK424" s="93" t="str">
        <f t="shared" si="26"/>
        <v>#REF!</v>
      </c>
      <c r="AL424" s="93" t="str">
        <f t="shared" si="27"/>
        <v/>
      </c>
      <c r="AM424" s="93" t="str">
        <f t="shared" si="28"/>
        <v>#REF!</v>
      </c>
      <c r="AN424" s="99"/>
      <c r="AO424" s="93"/>
    </row>
    <row r="425" ht="16.5" customHeight="1">
      <c r="A425" s="318">
        <v>46288.0</v>
      </c>
      <c r="B425" s="322" t="s">
        <v>6227</v>
      </c>
      <c r="C425" s="322" t="s">
        <v>128</v>
      </c>
      <c r="D425" s="58"/>
      <c r="E425" s="58"/>
      <c r="F425" s="58"/>
      <c r="G425" s="58"/>
      <c r="H425" s="323" t="s">
        <v>87</v>
      </c>
      <c r="I425" s="249" t="s">
        <v>2799</v>
      </c>
      <c r="J425" s="58"/>
      <c r="K425" s="323" t="s">
        <v>5643</v>
      </c>
      <c r="L425" s="58"/>
      <c r="M425" s="58"/>
      <c r="N425" s="58"/>
      <c r="O425" s="58"/>
      <c r="P425" s="58"/>
      <c r="Q425" s="58"/>
      <c r="R425" s="58"/>
      <c r="S425" s="58"/>
      <c r="T425" s="58"/>
      <c r="U425" s="58"/>
      <c r="V425" s="58"/>
      <c r="W425" s="58"/>
      <c r="X425" s="58"/>
      <c r="Y425" s="58"/>
      <c r="Z425" s="58"/>
      <c r="AA425" s="58"/>
      <c r="AB425" s="58"/>
      <c r="AC425" s="93" t="str">
        <f t="shared" si="29"/>
        <v>#REF!</v>
      </c>
      <c r="AD425" s="93"/>
      <c r="AE425" s="93"/>
      <c r="AF425" s="99"/>
      <c r="AG425" s="93"/>
      <c r="AH425" s="93"/>
      <c r="AI425" s="93"/>
      <c r="AJ425" s="93"/>
      <c r="AK425" s="93" t="str">
        <f t="shared" si="26"/>
        <v>#REF!</v>
      </c>
      <c r="AL425" s="93" t="str">
        <f t="shared" si="27"/>
        <v/>
      </c>
      <c r="AM425" s="93" t="str">
        <f t="shared" si="28"/>
        <v>#REF!</v>
      </c>
      <c r="AN425" s="99"/>
      <c r="AO425" s="93"/>
    </row>
    <row r="426" ht="16.5" customHeight="1">
      <c r="A426" s="318">
        <v>46289.0</v>
      </c>
      <c r="B426" s="322" t="s">
        <v>6228</v>
      </c>
      <c r="C426" s="322" t="s">
        <v>128</v>
      </c>
      <c r="D426" s="58"/>
      <c r="E426" s="58"/>
      <c r="F426" s="58"/>
      <c r="G426" s="58"/>
      <c r="H426" s="323" t="s">
        <v>87</v>
      </c>
      <c r="I426" s="249" t="s">
        <v>6229</v>
      </c>
      <c r="J426" s="58"/>
      <c r="K426" s="323" t="s">
        <v>6188</v>
      </c>
      <c r="L426" s="58"/>
      <c r="M426" s="58"/>
      <c r="N426" s="58"/>
      <c r="O426" s="58"/>
      <c r="P426" s="277" t="s">
        <v>6230</v>
      </c>
      <c r="Q426" s="58"/>
      <c r="R426" s="58"/>
      <c r="S426" s="58"/>
      <c r="T426" s="58"/>
      <c r="U426" s="58"/>
      <c r="V426" s="58"/>
      <c r="W426" s="58"/>
      <c r="X426" s="58"/>
      <c r="Y426" s="58"/>
      <c r="Z426" s="58"/>
      <c r="AA426" s="58"/>
      <c r="AB426" s="58"/>
      <c r="AC426" s="93" t="str">
        <f t="shared" si="29"/>
        <v>#REF!</v>
      </c>
      <c r="AD426" s="93"/>
      <c r="AE426" s="93"/>
      <c r="AF426" s="99"/>
      <c r="AG426" s="93"/>
      <c r="AH426" s="93"/>
      <c r="AI426" s="93"/>
      <c r="AJ426" s="93"/>
      <c r="AK426" s="93" t="str">
        <f t="shared" si="26"/>
        <v>#REF!</v>
      </c>
      <c r="AL426" s="93" t="str">
        <f t="shared" si="27"/>
        <v/>
      </c>
      <c r="AM426" s="93" t="str">
        <f t="shared" si="28"/>
        <v>#REF!</v>
      </c>
      <c r="AN426" s="99"/>
      <c r="AO426" s="93"/>
    </row>
    <row r="427" ht="16.5" customHeight="1">
      <c r="A427" s="318">
        <v>46289.0</v>
      </c>
      <c r="B427" s="322" t="s">
        <v>6231</v>
      </c>
      <c r="C427" s="322" t="s">
        <v>128</v>
      </c>
      <c r="D427" s="58"/>
      <c r="E427" s="58"/>
      <c r="F427" s="58"/>
      <c r="G427" s="58"/>
      <c r="H427" s="323" t="s">
        <v>87</v>
      </c>
      <c r="I427" s="249" t="s">
        <v>6232</v>
      </c>
      <c r="J427" s="58"/>
      <c r="K427" s="323" t="s">
        <v>5643</v>
      </c>
      <c r="L427" s="58"/>
      <c r="M427" s="58"/>
      <c r="N427" s="58"/>
      <c r="O427" s="58"/>
      <c r="P427" s="277" t="s">
        <v>6233</v>
      </c>
      <c r="Q427" s="58"/>
      <c r="R427" s="58"/>
      <c r="S427" s="58"/>
      <c r="T427" s="58"/>
      <c r="U427" s="58"/>
      <c r="V427" s="58"/>
      <c r="W427" s="58"/>
      <c r="X427" s="58"/>
      <c r="Y427" s="58"/>
      <c r="Z427" s="58"/>
      <c r="AA427" s="58"/>
      <c r="AB427" s="58"/>
      <c r="AC427" s="93" t="str">
        <f t="shared" si="29"/>
        <v>#REF!</v>
      </c>
      <c r="AD427" s="93"/>
      <c r="AE427" s="93"/>
      <c r="AF427" s="99"/>
      <c r="AG427" s="93"/>
      <c r="AH427" s="93"/>
      <c r="AI427" s="93"/>
      <c r="AJ427" s="93"/>
      <c r="AK427" s="93" t="str">
        <f t="shared" si="26"/>
        <v>#REF!</v>
      </c>
      <c r="AL427" s="93" t="str">
        <f t="shared" si="27"/>
        <v/>
      </c>
      <c r="AM427" s="93" t="str">
        <f t="shared" si="28"/>
        <v>#REF!</v>
      </c>
      <c r="AN427" s="99"/>
      <c r="AO427" s="93"/>
    </row>
    <row r="428" ht="16.5" customHeight="1">
      <c r="A428" s="318">
        <v>46289.0</v>
      </c>
      <c r="B428" s="322" t="s">
        <v>6234</v>
      </c>
      <c r="C428" s="322" t="s">
        <v>90</v>
      </c>
      <c r="D428" s="58"/>
      <c r="E428" s="58"/>
      <c r="F428" s="58"/>
      <c r="G428" s="58"/>
      <c r="H428" s="323" t="s">
        <v>87</v>
      </c>
      <c r="I428" s="277" t="s">
        <v>6235</v>
      </c>
      <c r="J428" s="58"/>
      <c r="K428" s="323" t="s">
        <v>3480</v>
      </c>
      <c r="L428" s="58"/>
      <c r="M428" s="58"/>
      <c r="N428" s="58"/>
      <c r="O428" s="58"/>
      <c r="P428" s="58"/>
      <c r="Q428" s="58"/>
      <c r="R428" s="58"/>
      <c r="S428" s="58"/>
      <c r="T428" s="58"/>
      <c r="U428" s="58"/>
      <c r="V428" s="58"/>
      <c r="W428" s="58"/>
      <c r="X428" s="58"/>
      <c r="Y428" s="58"/>
      <c r="Z428" s="58"/>
      <c r="AA428" s="58"/>
      <c r="AB428" s="58"/>
      <c r="AC428" s="93" t="str">
        <f t="shared" si="29"/>
        <v>#REF!</v>
      </c>
      <c r="AD428" s="93"/>
      <c r="AE428" s="93"/>
      <c r="AF428" s="99"/>
      <c r="AG428" s="93"/>
      <c r="AH428" s="93"/>
      <c r="AI428" s="93"/>
      <c r="AJ428" s="93"/>
      <c r="AK428" s="93" t="str">
        <f t="shared" si="26"/>
        <v>#REF!</v>
      </c>
      <c r="AL428" s="93" t="str">
        <f t="shared" si="27"/>
        <v/>
      </c>
      <c r="AM428" s="93" t="str">
        <f t="shared" si="28"/>
        <v>#REF!</v>
      </c>
      <c r="AN428" s="99"/>
      <c r="AO428" s="93"/>
    </row>
    <row r="429" ht="16.5" customHeight="1">
      <c r="A429" s="318">
        <v>46290.0</v>
      </c>
      <c r="B429" s="322" t="s">
        <v>6236</v>
      </c>
      <c r="C429" s="322" t="s">
        <v>128</v>
      </c>
      <c r="D429" s="58"/>
      <c r="E429" s="58"/>
      <c r="F429" s="58"/>
      <c r="G429" s="58"/>
      <c r="H429" s="323" t="s">
        <v>6188</v>
      </c>
      <c r="I429" s="249" t="s">
        <v>6237</v>
      </c>
      <c r="J429" s="58"/>
      <c r="K429" s="323" t="s">
        <v>6188</v>
      </c>
      <c r="L429" s="58"/>
      <c r="M429" s="58"/>
      <c r="N429" s="58"/>
      <c r="O429" s="58"/>
      <c r="P429" s="58"/>
      <c r="Q429" s="58"/>
      <c r="R429" s="58"/>
      <c r="S429" s="58"/>
      <c r="T429" s="58"/>
      <c r="U429" s="58"/>
      <c r="V429" s="58"/>
      <c r="W429" s="58"/>
      <c r="X429" s="58"/>
      <c r="Y429" s="58"/>
      <c r="Z429" s="58"/>
      <c r="AA429" s="58"/>
      <c r="AB429" s="58"/>
      <c r="AC429" s="93" t="str">
        <f t="shared" si="29"/>
        <v>#REF!</v>
      </c>
      <c r="AD429" s="93"/>
      <c r="AE429" s="93"/>
      <c r="AF429" s="99"/>
      <c r="AG429" s="93"/>
      <c r="AH429" s="93"/>
      <c r="AI429" s="93"/>
      <c r="AJ429" s="93"/>
      <c r="AK429" s="93" t="str">
        <f t="shared" si="26"/>
        <v>#REF!</v>
      </c>
      <c r="AL429" s="93" t="str">
        <f t="shared" si="27"/>
        <v/>
      </c>
      <c r="AM429" s="93" t="str">
        <f t="shared" si="28"/>
        <v>#REF!</v>
      </c>
      <c r="AN429" s="99"/>
      <c r="AO429" s="93"/>
    </row>
    <row r="430" ht="16.5" customHeight="1">
      <c r="A430" s="318">
        <v>46290.0</v>
      </c>
      <c r="B430" s="322" t="s">
        <v>3000</v>
      </c>
      <c r="C430" s="322" t="s">
        <v>128</v>
      </c>
      <c r="D430" s="58"/>
      <c r="E430" s="58"/>
      <c r="F430" s="58"/>
      <c r="G430" s="58"/>
      <c r="H430" s="323" t="s">
        <v>87</v>
      </c>
      <c r="I430" s="287" t="s">
        <v>6238</v>
      </c>
      <c r="J430" s="58"/>
      <c r="K430" s="323" t="s">
        <v>6188</v>
      </c>
      <c r="L430" s="58"/>
      <c r="M430" s="58"/>
      <c r="N430" s="58"/>
      <c r="O430" s="58"/>
      <c r="P430" s="58"/>
      <c r="Q430" s="58"/>
      <c r="R430" s="58"/>
      <c r="S430" s="58"/>
      <c r="T430" s="58"/>
      <c r="U430" s="58"/>
      <c r="V430" s="58"/>
      <c r="W430" s="58"/>
      <c r="X430" s="58"/>
      <c r="Y430" s="58"/>
      <c r="Z430" s="58"/>
      <c r="AA430" s="58"/>
      <c r="AB430" s="58"/>
      <c r="AC430" s="93" t="str">
        <f t="shared" si="29"/>
        <v>#REF!</v>
      </c>
      <c r="AD430" s="93"/>
      <c r="AE430" s="93"/>
      <c r="AF430" s="99"/>
      <c r="AG430" s="93"/>
      <c r="AH430" s="93"/>
      <c r="AI430" s="93"/>
      <c r="AJ430" s="93"/>
      <c r="AK430" s="93" t="str">
        <f t="shared" si="26"/>
        <v>#REF!</v>
      </c>
      <c r="AL430" s="93" t="str">
        <f t="shared" si="27"/>
        <v/>
      </c>
      <c r="AM430" s="93" t="str">
        <f t="shared" si="28"/>
        <v>#REF!</v>
      </c>
      <c r="AN430" s="99"/>
      <c r="AO430" s="93"/>
    </row>
    <row r="431" ht="16.5" customHeight="1">
      <c r="A431" s="387" t="s">
        <v>6239</v>
      </c>
      <c r="B431" s="322" t="s">
        <v>2952</v>
      </c>
      <c r="C431" s="322" t="s">
        <v>128</v>
      </c>
      <c r="D431" s="58"/>
      <c r="E431" s="58"/>
      <c r="F431" s="58"/>
      <c r="G431" s="58"/>
      <c r="H431" s="323" t="s">
        <v>87</v>
      </c>
      <c r="I431" s="249" t="s">
        <v>6240</v>
      </c>
      <c r="J431" s="58"/>
      <c r="K431" s="323" t="s">
        <v>5643</v>
      </c>
      <c r="L431" s="58"/>
      <c r="M431" s="58"/>
      <c r="N431" s="58"/>
      <c r="O431" s="58"/>
      <c r="P431" s="277" t="s">
        <v>6241</v>
      </c>
      <c r="Q431" s="58"/>
      <c r="R431" s="58"/>
      <c r="S431" s="58"/>
      <c r="T431" s="58"/>
      <c r="U431" s="58"/>
      <c r="V431" s="58"/>
      <c r="W431" s="58"/>
      <c r="X431" s="58"/>
      <c r="Y431" s="58"/>
      <c r="Z431" s="58"/>
      <c r="AA431" s="58"/>
      <c r="AB431" s="58"/>
      <c r="AC431" s="93" t="str">
        <f t="shared" si="29"/>
        <v>#REF!</v>
      </c>
      <c r="AD431" s="93"/>
      <c r="AE431" s="93"/>
      <c r="AF431" s="99"/>
      <c r="AG431" s="93"/>
      <c r="AH431" s="93"/>
      <c r="AI431" s="93"/>
      <c r="AJ431" s="93"/>
      <c r="AK431" s="93" t="str">
        <f t="shared" si="26"/>
        <v>#REF!</v>
      </c>
      <c r="AL431" s="93" t="str">
        <f t="shared" si="27"/>
        <v/>
      </c>
      <c r="AM431" s="93" t="str">
        <f t="shared" si="28"/>
        <v>#REF!</v>
      </c>
      <c r="AN431" s="99"/>
      <c r="AO431" s="93"/>
    </row>
    <row r="432" ht="16.5" customHeight="1">
      <c r="A432" s="318">
        <v>46290.0</v>
      </c>
      <c r="B432" s="322" t="s">
        <v>3214</v>
      </c>
      <c r="C432" s="322" t="s">
        <v>90</v>
      </c>
      <c r="D432" s="58"/>
      <c r="E432" s="58"/>
      <c r="F432" s="58"/>
      <c r="G432" s="58"/>
      <c r="H432" s="323" t="s">
        <v>87</v>
      </c>
      <c r="I432" s="277" t="s">
        <v>6242</v>
      </c>
      <c r="J432" s="58"/>
      <c r="K432" s="58"/>
      <c r="L432" s="58"/>
      <c r="M432" s="58"/>
      <c r="N432" s="58"/>
      <c r="O432" s="58"/>
      <c r="P432" s="58"/>
      <c r="Q432" s="58"/>
      <c r="R432" s="58"/>
      <c r="S432" s="58"/>
      <c r="T432" s="58"/>
      <c r="U432" s="58"/>
      <c r="V432" s="58"/>
      <c r="W432" s="58"/>
      <c r="X432" s="58"/>
      <c r="Y432" s="58"/>
      <c r="Z432" s="58"/>
      <c r="AA432" s="58"/>
      <c r="AB432" s="58"/>
      <c r="AC432" s="93" t="str">
        <f t="shared" si="29"/>
        <v>#REF!</v>
      </c>
      <c r="AD432" s="93"/>
      <c r="AE432" s="93"/>
      <c r="AF432" s="99"/>
      <c r="AG432" s="93"/>
      <c r="AH432" s="93"/>
      <c r="AI432" s="93"/>
      <c r="AJ432" s="93"/>
      <c r="AK432" s="93" t="str">
        <f t="shared" si="26"/>
        <v>#REF!</v>
      </c>
      <c r="AL432" s="93" t="str">
        <f t="shared" si="27"/>
        <v/>
      </c>
      <c r="AM432" s="93" t="str">
        <f t="shared" si="28"/>
        <v>#REF!</v>
      </c>
      <c r="AN432" s="99"/>
      <c r="AO432" s="93"/>
    </row>
    <row r="433" ht="16.5" customHeight="1">
      <c r="A433" s="318">
        <v>46292.0</v>
      </c>
      <c r="B433" s="322" t="s">
        <v>6243</v>
      </c>
      <c r="C433" s="322" t="s">
        <v>90</v>
      </c>
      <c r="D433" s="58"/>
      <c r="E433" s="58"/>
      <c r="F433" s="58"/>
      <c r="G433" s="58"/>
      <c r="H433" s="323" t="s">
        <v>87</v>
      </c>
      <c r="I433" s="58"/>
      <c r="J433" s="58"/>
      <c r="K433" s="58"/>
      <c r="L433" s="58"/>
      <c r="M433" s="58"/>
      <c r="N433" s="58"/>
      <c r="O433" s="58"/>
      <c r="P433" s="58"/>
      <c r="Q433" s="58"/>
      <c r="R433" s="58"/>
      <c r="S433" s="58"/>
      <c r="T433" s="58"/>
      <c r="U433" s="58"/>
      <c r="V433" s="58"/>
      <c r="W433" s="58"/>
      <c r="X433" s="58"/>
      <c r="Y433" s="58"/>
      <c r="Z433" s="58"/>
      <c r="AA433" s="58"/>
      <c r="AB433" s="58"/>
      <c r="AC433" s="93" t="str">
        <f t="shared" si="29"/>
        <v>#REF!</v>
      </c>
      <c r="AD433" s="93"/>
      <c r="AE433" s="93"/>
      <c r="AF433" s="99"/>
      <c r="AG433" s="93"/>
      <c r="AH433" s="93"/>
      <c r="AI433" s="93"/>
      <c r="AJ433" s="93"/>
      <c r="AK433" s="93" t="str">
        <f t="shared" si="26"/>
        <v>#REF!</v>
      </c>
      <c r="AL433" s="93" t="str">
        <f t="shared" si="27"/>
        <v/>
      </c>
      <c r="AM433" s="93" t="str">
        <f t="shared" si="28"/>
        <v>#REF!</v>
      </c>
      <c r="AN433" s="99"/>
      <c r="AO433" s="93"/>
    </row>
    <row r="434" ht="16.5" customHeight="1">
      <c r="A434" s="34"/>
      <c r="B434" s="47"/>
      <c r="C434" s="47"/>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93" t="str">
        <f t="shared" si="29"/>
        <v/>
      </c>
      <c r="AD434" s="93"/>
      <c r="AE434" s="93"/>
      <c r="AF434" s="99"/>
      <c r="AG434" s="93"/>
      <c r="AH434" s="93"/>
      <c r="AI434" s="93"/>
      <c r="AJ434" s="93"/>
      <c r="AK434" s="93" t="str">
        <f t="shared" si="26"/>
        <v/>
      </c>
      <c r="AL434" s="93" t="str">
        <f t="shared" si="27"/>
        <v/>
      </c>
      <c r="AM434" s="93" t="str">
        <f t="shared" si="28"/>
        <v/>
      </c>
      <c r="AN434" s="99"/>
      <c r="AO434" s="93"/>
    </row>
    <row r="435" ht="16.5" customHeight="1">
      <c r="A435" s="34"/>
      <c r="B435" s="47"/>
      <c r="C435" s="47"/>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93" t="str">
        <f t="shared" si="29"/>
        <v/>
      </c>
      <c r="AD435" s="93"/>
      <c r="AE435" s="93"/>
      <c r="AF435" s="99"/>
      <c r="AG435" s="93"/>
      <c r="AH435" s="93"/>
      <c r="AI435" s="93"/>
      <c r="AJ435" s="93"/>
      <c r="AK435" s="93" t="str">
        <f t="shared" si="26"/>
        <v/>
      </c>
      <c r="AL435" s="93" t="str">
        <f t="shared" si="27"/>
        <v/>
      </c>
      <c r="AM435" s="93" t="str">
        <f t="shared" si="28"/>
        <v/>
      </c>
      <c r="AN435" s="99"/>
      <c r="AO435" s="93"/>
    </row>
    <row r="436" ht="16.5" customHeight="1">
      <c r="A436" s="34"/>
      <c r="B436" s="47"/>
      <c r="C436" s="47"/>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93" t="str">
        <f t="shared" si="29"/>
        <v/>
      </c>
      <c r="AD436" s="93"/>
      <c r="AE436" s="93"/>
      <c r="AF436" s="99"/>
      <c r="AG436" s="93"/>
      <c r="AH436" s="93"/>
      <c r="AI436" s="93"/>
      <c r="AJ436" s="93"/>
      <c r="AK436" s="93" t="str">
        <f t="shared" si="26"/>
        <v/>
      </c>
      <c r="AL436" s="93" t="str">
        <f t="shared" si="27"/>
        <v/>
      </c>
      <c r="AM436" s="93" t="str">
        <f t="shared" si="28"/>
        <v/>
      </c>
      <c r="AN436" s="99"/>
      <c r="AO436" s="93"/>
    </row>
    <row r="437" ht="16.5" customHeight="1">
      <c r="A437" s="34"/>
      <c r="B437" s="47"/>
      <c r="C437" s="47"/>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93" t="str">
        <f t="shared" si="29"/>
        <v/>
      </c>
      <c r="AD437" s="93"/>
      <c r="AE437" s="93"/>
      <c r="AF437" s="99"/>
      <c r="AG437" s="93"/>
      <c r="AH437" s="93"/>
      <c r="AI437" s="93"/>
      <c r="AJ437" s="93"/>
      <c r="AK437" s="93" t="str">
        <f t="shared" si="26"/>
        <v/>
      </c>
      <c r="AL437" s="93" t="str">
        <f t="shared" si="27"/>
        <v/>
      </c>
      <c r="AM437" s="93" t="str">
        <f t="shared" si="28"/>
        <v/>
      </c>
      <c r="AN437" s="99"/>
      <c r="AO437" s="93"/>
    </row>
    <row r="438" ht="16.5" customHeight="1">
      <c r="A438" s="34"/>
      <c r="B438" s="47"/>
      <c r="C438" s="47"/>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93" t="str">
        <f t="shared" si="29"/>
        <v/>
      </c>
      <c r="AD438" s="93"/>
      <c r="AE438" s="93"/>
      <c r="AF438" s="99"/>
      <c r="AG438" s="93"/>
      <c r="AH438" s="93"/>
      <c r="AI438" s="93"/>
      <c r="AJ438" s="93"/>
      <c r="AK438" s="93" t="str">
        <f t="shared" si="26"/>
        <v/>
      </c>
      <c r="AL438" s="93" t="str">
        <f t="shared" si="27"/>
        <v/>
      </c>
      <c r="AM438" s="93" t="str">
        <f t="shared" si="28"/>
        <v/>
      </c>
      <c r="AN438" s="99"/>
      <c r="AO438" s="93"/>
    </row>
    <row r="439" ht="16.5" customHeight="1">
      <c r="A439" s="34"/>
      <c r="B439" s="47"/>
      <c r="C439" s="47"/>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93" t="str">
        <f t="shared" si="29"/>
        <v/>
      </c>
      <c r="AD439" s="93"/>
      <c r="AE439" s="93"/>
      <c r="AF439" s="99"/>
      <c r="AG439" s="93"/>
      <c r="AH439" s="93"/>
      <c r="AI439" s="93"/>
      <c r="AJ439" s="93"/>
      <c r="AK439" s="93" t="str">
        <f t="shared" si="26"/>
        <v/>
      </c>
      <c r="AL439" s="93" t="str">
        <f t="shared" si="27"/>
        <v/>
      </c>
      <c r="AM439" s="93" t="str">
        <f t="shared" si="28"/>
        <v/>
      </c>
      <c r="AN439" s="99"/>
      <c r="AO439" s="93"/>
    </row>
    <row r="440" ht="16.5" customHeight="1">
      <c r="A440" s="34"/>
      <c r="B440" s="47"/>
      <c r="C440" s="47"/>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93" t="str">
        <f t="shared" si="29"/>
        <v/>
      </c>
      <c r="AD440" s="93"/>
      <c r="AE440" s="93"/>
      <c r="AF440" s="99"/>
      <c r="AG440" s="93"/>
      <c r="AH440" s="93"/>
      <c r="AI440" s="93"/>
      <c r="AJ440" s="93"/>
      <c r="AK440" s="93" t="str">
        <f t="shared" si="26"/>
        <v/>
      </c>
      <c r="AL440" s="93" t="str">
        <f t="shared" si="27"/>
        <v/>
      </c>
      <c r="AM440" s="93" t="str">
        <f t="shared" si="28"/>
        <v/>
      </c>
      <c r="AN440" s="99"/>
      <c r="AO440" s="93"/>
    </row>
    <row r="441" ht="16.5" customHeight="1">
      <c r="A441" s="34"/>
      <c r="B441" s="47"/>
      <c r="C441" s="47"/>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93" t="str">
        <f t="shared" si="29"/>
        <v/>
      </c>
      <c r="AD441" s="93"/>
      <c r="AE441" s="93"/>
      <c r="AF441" s="99"/>
      <c r="AG441" s="93"/>
      <c r="AH441" s="93"/>
      <c r="AI441" s="93"/>
      <c r="AJ441" s="93"/>
      <c r="AK441" s="93" t="str">
        <f t="shared" si="26"/>
        <v/>
      </c>
      <c r="AL441" s="93" t="str">
        <f t="shared" si="27"/>
        <v/>
      </c>
      <c r="AM441" s="93" t="str">
        <f t="shared" si="28"/>
        <v/>
      </c>
      <c r="AN441" s="99"/>
      <c r="AO441" s="93"/>
    </row>
    <row r="442" ht="16.5" customHeight="1">
      <c r="A442" s="34"/>
      <c r="B442" s="47"/>
      <c r="C442" s="47"/>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93" t="str">
        <f t="shared" si="29"/>
        <v/>
      </c>
      <c r="AD442" s="93"/>
      <c r="AE442" s="93"/>
      <c r="AF442" s="99"/>
      <c r="AG442" s="93"/>
      <c r="AH442" s="93"/>
      <c r="AI442" s="93"/>
      <c r="AJ442" s="93"/>
      <c r="AK442" s="93" t="str">
        <f t="shared" si="26"/>
        <v/>
      </c>
      <c r="AL442" s="93" t="str">
        <f t="shared" si="27"/>
        <v/>
      </c>
      <c r="AM442" s="93" t="str">
        <f t="shared" si="28"/>
        <v/>
      </c>
      <c r="AN442" s="99"/>
      <c r="AO442" s="93"/>
    </row>
    <row r="443" ht="16.5" customHeight="1">
      <c r="A443" s="34"/>
      <c r="B443" s="47"/>
      <c r="C443" s="47"/>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93" t="str">
        <f t="shared" si="29"/>
        <v/>
      </c>
      <c r="AD443" s="93"/>
      <c r="AE443" s="93"/>
      <c r="AF443" s="99"/>
      <c r="AG443" s="93"/>
      <c r="AH443" s="93"/>
      <c r="AI443" s="93"/>
      <c r="AJ443" s="93"/>
      <c r="AK443" s="93" t="str">
        <f t="shared" si="26"/>
        <v/>
      </c>
      <c r="AL443" s="93" t="str">
        <f t="shared" si="27"/>
        <v/>
      </c>
      <c r="AM443" s="93" t="str">
        <f t="shared" si="28"/>
        <v/>
      </c>
      <c r="AN443" s="99"/>
      <c r="AO443" s="93"/>
    </row>
    <row r="444" ht="16.5" customHeight="1">
      <c r="A444" s="34"/>
      <c r="B444" s="47"/>
      <c r="C444" s="47"/>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93" t="str">
        <f t="shared" si="29"/>
        <v/>
      </c>
      <c r="AD444" s="93"/>
      <c r="AE444" s="93"/>
      <c r="AF444" s="99"/>
      <c r="AG444" s="93"/>
      <c r="AH444" s="93"/>
      <c r="AI444" s="93"/>
      <c r="AJ444" s="93"/>
      <c r="AK444" s="93" t="str">
        <f t="shared" si="26"/>
        <v/>
      </c>
      <c r="AL444" s="93" t="str">
        <f t="shared" si="27"/>
        <v/>
      </c>
      <c r="AM444" s="93" t="str">
        <f t="shared" si="28"/>
        <v/>
      </c>
      <c r="AN444" s="99"/>
      <c r="AO444" s="93"/>
    </row>
    <row r="445" ht="16.5" customHeight="1">
      <c r="A445" s="34"/>
      <c r="B445" s="47"/>
      <c r="C445" s="47"/>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93" t="str">
        <f t="shared" si="29"/>
        <v/>
      </c>
      <c r="AD445" s="93"/>
      <c r="AE445" s="93"/>
      <c r="AF445" s="99"/>
      <c r="AG445" s="93"/>
      <c r="AH445" s="93"/>
      <c r="AI445" s="93"/>
      <c r="AJ445" s="93"/>
      <c r="AK445" s="93" t="str">
        <f t="shared" si="26"/>
        <v/>
      </c>
      <c r="AL445" s="93" t="str">
        <f t="shared" si="27"/>
        <v/>
      </c>
      <c r="AM445" s="93" t="str">
        <f t="shared" si="28"/>
        <v/>
      </c>
      <c r="AN445" s="99"/>
      <c r="AO445" s="93"/>
    </row>
    <row r="446" ht="16.5" customHeight="1">
      <c r="A446" s="34"/>
      <c r="B446" s="47"/>
      <c r="C446" s="47"/>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93" t="str">
        <f t="shared" si="29"/>
        <v/>
      </c>
      <c r="AD446" s="93"/>
      <c r="AE446" s="93"/>
      <c r="AF446" s="99"/>
      <c r="AG446" s="93"/>
      <c r="AH446" s="93"/>
      <c r="AI446" s="93"/>
      <c r="AJ446" s="93"/>
      <c r="AK446" s="93" t="str">
        <f t="shared" si="26"/>
        <v/>
      </c>
      <c r="AL446" s="93" t="str">
        <f t="shared" si="27"/>
        <v/>
      </c>
      <c r="AM446" s="93" t="str">
        <f t="shared" si="28"/>
        <v/>
      </c>
      <c r="AN446" s="99"/>
      <c r="AO446" s="93"/>
    </row>
    <row r="447" ht="16.5" customHeight="1">
      <c r="A447" s="34"/>
      <c r="B447" s="47"/>
      <c r="C447" s="47"/>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93" t="str">
        <f t="shared" si="29"/>
        <v/>
      </c>
      <c r="AD447" s="93"/>
      <c r="AE447" s="93"/>
      <c r="AF447" s="99"/>
      <c r="AG447" s="93"/>
      <c r="AH447" s="93"/>
      <c r="AI447" s="93"/>
      <c r="AJ447" s="93"/>
      <c r="AK447" s="93" t="str">
        <f t="shared" si="26"/>
        <v/>
      </c>
      <c r="AL447" s="93" t="str">
        <f t="shared" si="27"/>
        <v/>
      </c>
      <c r="AM447" s="93" t="str">
        <f t="shared" si="28"/>
        <v/>
      </c>
      <c r="AN447" s="99"/>
      <c r="AO447" s="93"/>
    </row>
    <row r="448" ht="16.5" customHeight="1">
      <c r="A448" s="34"/>
      <c r="B448" s="47"/>
      <c r="C448" s="47"/>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93" t="str">
        <f t="shared" si="29"/>
        <v/>
      </c>
      <c r="AD448" s="93"/>
      <c r="AE448" s="93"/>
      <c r="AF448" s="99"/>
      <c r="AG448" s="93"/>
      <c r="AH448" s="93"/>
      <c r="AI448" s="93"/>
      <c r="AJ448" s="93"/>
      <c r="AK448" s="93" t="str">
        <f t="shared" si="26"/>
        <v/>
      </c>
      <c r="AL448" s="93" t="str">
        <f t="shared" si="27"/>
        <v/>
      </c>
      <c r="AM448" s="93" t="str">
        <f t="shared" si="28"/>
        <v/>
      </c>
      <c r="AN448" s="99"/>
      <c r="AO448" s="93"/>
    </row>
    <row r="449" ht="16.5" customHeight="1">
      <c r="A449" s="34"/>
      <c r="B449" s="47"/>
      <c r="C449" s="47"/>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93" t="str">
        <f t="shared" si="29"/>
        <v/>
      </c>
      <c r="AD449" s="93"/>
      <c r="AE449" s="93"/>
      <c r="AF449" s="99"/>
      <c r="AG449" s="93"/>
      <c r="AH449" s="93"/>
      <c r="AI449" s="93"/>
      <c r="AJ449" s="93"/>
      <c r="AK449" s="93" t="str">
        <f t="shared" si="26"/>
        <v/>
      </c>
      <c r="AL449" s="93" t="str">
        <f t="shared" si="27"/>
        <v/>
      </c>
      <c r="AM449" s="93" t="str">
        <f t="shared" si="28"/>
        <v/>
      </c>
      <c r="AN449" s="99"/>
      <c r="AO449" s="93"/>
    </row>
    <row r="450" ht="16.5" customHeight="1">
      <c r="A450" s="34"/>
      <c r="B450" s="47"/>
      <c r="C450" s="47"/>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93" t="str">
        <f t="shared" si="29"/>
        <v/>
      </c>
      <c r="AD450" s="93"/>
      <c r="AE450" s="93"/>
      <c r="AF450" s="99"/>
      <c r="AG450" s="93"/>
      <c r="AH450" s="93"/>
      <c r="AI450" s="93"/>
      <c r="AJ450" s="93"/>
      <c r="AK450" s="93" t="str">
        <f t="shared" si="26"/>
        <v/>
      </c>
      <c r="AL450" s="93" t="str">
        <f t="shared" si="27"/>
        <v/>
      </c>
      <c r="AM450" s="93" t="str">
        <f t="shared" si="28"/>
        <v/>
      </c>
      <c r="AN450" s="99"/>
      <c r="AO450" s="93"/>
    </row>
    <row r="451" ht="16.5" customHeight="1">
      <c r="A451" s="34"/>
      <c r="B451" s="47"/>
      <c r="C451" s="47"/>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93" t="str">
        <f t="shared" si="29"/>
        <v/>
      </c>
      <c r="AD451" s="93"/>
      <c r="AE451" s="93"/>
      <c r="AF451" s="99"/>
      <c r="AG451" s="93"/>
      <c r="AH451" s="93"/>
      <c r="AI451" s="93"/>
      <c r="AJ451" s="93"/>
      <c r="AK451" s="93" t="str">
        <f t="shared" si="26"/>
        <v/>
      </c>
      <c r="AL451" s="93" t="str">
        <f t="shared" si="27"/>
        <v/>
      </c>
      <c r="AM451" s="93" t="str">
        <f t="shared" si="28"/>
        <v/>
      </c>
      <c r="AN451" s="99"/>
      <c r="AO451" s="93"/>
    </row>
    <row r="452" ht="16.5" customHeight="1">
      <c r="A452" s="34"/>
      <c r="B452" s="47"/>
      <c r="C452" s="47"/>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93" t="str">
        <f t="shared" si="29"/>
        <v/>
      </c>
      <c r="AD452" s="93"/>
      <c r="AE452" s="93"/>
      <c r="AF452" s="99"/>
      <c r="AG452" s="93"/>
      <c r="AH452" s="93"/>
      <c r="AI452" s="93"/>
      <c r="AJ452" s="93"/>
      <c r="AK452" s="93" t="str">
        <f t="shared" si="26"/>
        <v/>
      </c>
      <c r="AL452" s="93" t="str">
        <f t="shared" si="27"/>
        <v/>
      </c>
      <c r="AM452" s="93" t="str">
        <f t="shared" si="28"/>
        <v/>
      </c>
      <c r="AN452" s="99"/>
      <c r="AO452" s="93"/>
    </row>
    <row r="453" ht="16.5" customHeight="1">
      <c r="A453" s="34"/>
      <c r="B453" s="47"/>
      <c r="C453" s="47"/>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93" t="str">
        <f t="shared" si="29"/>
        <v/>
      </c>
      <c r="AD453" s="93"/>
      <c r="AE453" s="93"/>
      <c r="AF453" s="99"/>
      <c r="AG453" s="93"/>
      <c r="AH453" s="93"/>
      <c r="AI453" s="93"/>
      <c r="AJ453" s="93"/>
      <c r="AK453" s="93" t="str">
        <f t="shared" si="26"/>
        <v/>
      </c>
      <c r="AL453" s="93" t="str">
        <f t="shared" si="27"/>
        <v/>
      </c>
      <c r="AM453" s="93" t="str">
        <f t="shared" si="28"/>
        <v/>
      </c>
      <c r="AN453" s="99"/>
      <c r="AO453" s="93"/>
    </row>
    <row r="454" ht="16.5" customHeight="1">
      <c r="A454" s="34"/>
      <c r="B454" s="47"/>
      <c r="C454" s="47"/>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93" t="str">
        <f t="shared" si="29"/>
        <v/>
      </c>
      <c r="AD454" s="93"/>
      <c r="AE454" s="93"/>
      <c r="AF454" s="99"/>
      <c r="AG454" s="93"/>
      <c r="AH454" s="93"/>
      <c r="AI454" s="93"/>
      <c r="AJ454" s="93"/>
      <c r="AK454" s="93" t="str">
        <f t="shared" si="26"/>
        <v/>
      </c>
      <c r="AL454" s="93" t="str">
        <f t="shared" si="27"/>
        <v/>
      </c>
      <c r="AM454" s="93" t="str">
        <f t="shared" si="28"/>
        <v/>
      </c>
      <c r="AN454" s="99"/>
      <c r="AO454" s="93"/>
    </row>
    <row r="455" ht="16.5" customHeight="1">
      <c r="A455" s="34"/>
      <c r="B455" s="47"/>
      <c r="C455" s="47"/>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93" t="str">
        <f t="shared" si="29"/>
        <v/>
      </c>
      <c r="AD455" s="93"/>
      <c r="AE455" s="93"/>
      <c r="AF455" s="99"/>
      <c r="AG455" s="93"/>
      <c r="AH455" s="93"/>
      <c r="AI455" s="93"/>
      <c r="AJ455" s="93"/>
      <c r="AK455" s="93" t="str">
        <f t="shared" si="26"/>
        <v/>
      </c>
      <c r="AL455" s="93" t="str">
        <f t="shared" si="27"/>
        <v/>
      </c>
      <c r="AM455" s="93" t="str">
        <f t="shared" si="28"/>
        <v/>
      </c>
      <c r="AN455" s="99"/>
      <c r="AO455" s="93"/>
    </row>
    <row r="456" ht="16.5" customHeight="1">
      <c r="A456" s="34"/>
      <c r="B456" s="47"/>
      <c r="C456" s="47"/>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93" t="str">
        <f t="shared" si="29"/>
        <v/>
      </c>
      <c r="AD456" s="93"/>
      <c r="AE456" s="93"/>
      <c r="AF456" s="99"/>
      <c r="AG456" s="93"/>
      <c r="AH456" s="93"/>
      <c r="AI456" s="93"/>
      <c r="AJ456" s="93"/>
      <c r="AK456" s="93" t="str">
        <f t="shared" si="26"/>
        <v/>
      </c>
      <c r="AL456" s="93" t="str">
        <f t="shared" si="27"/>
        <v/>
      </c>
      <c r="AM456" s="93" t="str">
        <f t="shared" si="28"/>
        <v/>
      </c>
      <c r="AN456" s="99"/>
      <c r="AO456" s="93"/>
    </row>
    <row r="457" ht="16.5" customHeight="1">
      <c r="A457" s="34"/>
      <c r="B457" s="47"/>
      <c r="C457" s="47"/>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93" t="str">
        <f t="shared" si="29"/>
        <v/>
      </c>
      <c r="AD457" s="93"/>
      <c r="AE457" s="93"/>
      <c r="AF457" s="99"/>
      <c r="AG457" s="93"/>
      <c r="AH457" s="93"/>
      <c r="AI457" s="93"/>
      <c r="AJ457" s="93"/>
      <c r="AK457" s="93" t="str">
        <f t="shared" si="26"/>
        <v/>
      </c>
      <c r="AL457" s="93" t="str">
        <f t="shared" si="27"/>
        <v/>
      </c>
      <c r="AM457" s="93" t="str">
        <f t="shared" si="28"/>
        <v/>
      </c>
      <c r="AN457" s="99"/>
      <c r="AO457" s="93"/>
    </row>
    <row r="458" ht="16.5" customHeight="1">
      <c r="A458" s="34"/>
      <c r="B458" s="47"/>
      <c r="C458" s="47"/>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93" t="str">
        <f t="shared" si="29"/>
        <v/>
      </c>
      <c r="AD458" s="93"/>
      <c r="AE458" s="93"/>
      <c r="AF458" s="99"/>
      <c r="AG458" s="93"/>
      <c r="AH458" s="93"/>
      <c r="AI458" s="93"/>
      <c r="AJ458" s="93"/>
      <c r="AK458" s="93" t="str">
        <f t="shared" si="26"/>
        <v/>
      </c>
      <c r="AL458" s="93" t="str">
        <f t="shared" si="27"/>
        <v/>
      </c>
      <c r="AM458" s="93" t="str">
        <f t="shared" si="28"/>
        <v/>
      </c>
      <c r="AN458" s="99"/>
      <c r="AO458" s="93"/>
    </row>
    <row r="459" ht="16.5" customHeight="1">
      <c r="A459" s="34"/>
      <c r="B459" s="47"/>
      <c r="C459" s="47"/>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93" t="str">
        <f t="shared" si="29"/>
        <v/>
      </c>
      <c r="AD459" s="93"/>
      <c r="AE459" s="93"/>
      <c r="AF459" s="99"/>
      <c r="AG459" s="93"/>
      <c r="AH459" s="93"/>
      <c r="AI459" s="93"/>
      <c r="AJ459" s="93"/>
      <c r="AK459" s="93" t="str">
        <f t="shared" si="26"/>
        <v/>
      </c>
      <c r="AL459" s="93" t="str">
        <f t="shared" si="27"/>
        <v/>
      </c>
      <c r="AM459" s="93" t="str">
        <f t="shared" si="28"/>
        <v/>
      </c>
      <c r="AN459" s="99"/>
      <c r="AO459" s="93"/>
    </row>
    <row r="460" ht="16.5" customHeight="1">
      <c r="A460" s="34"/>
      <c r="B460" s="47"/>
      <c r="C460" s="47"/>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93" t="str">
        <f t="shared" si="29"/>
        <v/>
      </c>
      <c r="AD460" s="93"/>
      <c r="AE460" s="93"/>
      <c r="AF460" s="99"/>
      <c r="AG460" s="93"/>
      <c r="AH460" s="93"/>
      <c r="AI460" s="93"/>
      <c r="AJ460" s="93"/>
      <c r="AK460" s="93" t="str">
        <f t="shared" si="26"/>
        <v/>
      </c>
      <c r="AL460" s="93" t="str">
        <f t="shared" si="27"/>
        <v/>
      </c>
      <c r="AM460" s="93" t="str">
        <f t="shared" si="28"/>
        <v/>
      </c>
      <c r="AN460" s="99"/>
      <c r="AO460" s="93"/>
    </row>
    <row r="461" ht="16.5" customHeight="1">
      <c r="A461" s="34"/>
      <c r="B461" s="47"/>
      <c r="C461" s="47"/>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93" t="str">
        <f t="shared" si="29"/>
        <v/>
      </c>
      <c r="AD461" s="93"/>
      <c r="AE461" s="93"/>
      <c r="AF461" s="99"/>
      <c r="AG461" s="93"/>
      <c r="AH461" s="93"/>
      <c r="AI461" s="93"/>
      <c r="AJ461" s="93"/>
      <c r="AK461" s="93" t="str">
        <f t="shared" si="26"/>
        <v/>
      </c>
      <c r="AL461" s="93" t="str">
        <f t="shared" si="27"/>
        <v/>
      </c>
      <c r="AM461" s="93" t="str">
        <f t="shared" si="28"/>
        <v/>
      </c>
      <c r="AN461" s="99"/>
      <c r="AO461" s="93"/>
    </row>
    <row r="462" ht="16.5" customHeight="1">
      <c r="A462" s="34"/>
      <c r="B462" s="47"/>
      <c r="C462" s="47"/>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93" t="str">
        <f t="shared" si="29"/>
        <v/>
      </c>
      <c r="AD462" s="93"/>
      <c r="AE462" s="93"/>
      <c r="AF462" s="99"/>
      <c r="AG462" s="93"/>
      <c r="AH462" s="93"/>
      <c r="AI462" s="93"/>
      <c r="AJ462" s="93"/>
      <c r="AK462" s="93" t="str">
        <f t="shared" si="26"/>
        <v/>
      </c>
      <c r="AL462" s="93" t="str">
        <f t="shared" si="27"/>
        <v/>
      </c>
      <c r="AM462" s="93" t="str">
        <f t="shared" si="28"/>
        <v/>
      </c>
      <c r="AN462" s="99"/>
      <c r="AO462" s="93"/>
    </row>
    <row r="463" ht="16.5" customHeight="1">
      <c r="A463" s="34"/>
      <c r="B463" s="47"/>
      <c r="C463" s="47"/>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93" t="str">
        <f t="shared" si="29"/>
        <v/>
      </c>
      <c r="AD463" s="93"/>
      <c r="AE463" s="93"/>
      <c r="AF463" s="99"/>
      <c r="AG463" s="93"/>
      <c r="AH463" s="93"/>
      <c r="AI463" s="93"/>
      <c r="AJ463" s="93"/>
      <c r="AK463" s="93" t="str">
        <f t="shared" si="26"/>
        <v/>
      </c>
      <c r="AL463" s="93" t="str">
        <f t="shared" si="27"/>
        <v/>
      </c>
      <c r="AM463" s="93" t="str">
        <f t="shared" si="28"/>
        <v/>
      </c>
      <c r="AN463" s="99"/>
      <c r="AO463" s="93"/>
    </row>
    <row r="464" ht="16.5" customHeight="1">
      <c r="A464" s="34"/>
      <c r="B464" s="197"/>
      <c r="C464" s="47"/>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93" t="str">
        <f t="shared" si="29"/>
        <v/>
      </c>
      <c r="AD464" s="93"/>
      <c r="AE464" s="93"/>
      <c r="AF464" s="99"/>
      <c r="AG464" s="93"/>
      <c r="AH464" s="93"/>
      <c r="AI464" s="93"/>
      <c r="AJ464" s="93"/>
      <c r="AK464" s="93" t="str">
        <f t="shared" si="26"/>
        <v/>
      </c>
      <c r="AL464" s="93" t="str">
        <f t="shared" si="27"/>
        <v/>
      </c>
      <c r="AM464" s="93" t="str">
        <f t="shared" si="28"/>
        <v/>
      </c>
      <c r="AN464" s="99"/>
      <c r="AO464" s="93"/>
    </row>
    <row r="465" ht="16.5" customHeight="1">
      <c r="A465" s="34"/>
      <c r="B465" s="47"/>
      <c r="C465" s="47"/>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93" t="str">
        <f t="shared" si="29"/>
        <v/>
      </c>
      <c r="AD465" s="93"/>
      <c r="AE465" s="93"/>
      <c r="AF465" s="99"/>
      <c r="AG465" s="93"/>
      <c r="AH465" s="93"/>
      <c r="AI465" s="93"/>
      <c r="AJ465" s="93"/>
      <c r="AK465" s="93" t="str">
        <f t="shared" si="26"/>
        <v/>
      </c>
      <c r="AL465" s="93" t="str">
        <f t="shared" si="27"/>
        <v/>
      </c>
      <c r="AM465" s="93" t="str">
        <f t="shared" si="28"/>
        <v/>
      </c>
      <c r="AN465" s="99"/>
      <c r="AO465" s="93"/>
    </row>
    <row r="466" ht="16.5" customHeight="1">
      <c r="A466" s="34"/>
      <c r="B466" s="47"/>
      <c r="C466" s="47"/>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93" t="str">
        <f t="shared" si="29"/>
        <v/>
      </c>
      <c r="AD466" s="93"/>
      <c r="AE466" s="93"/>
      <c r="AF466" s="99"/>
      <c r="AG466" s="93"/>
      <c r="AH466" s="93"/>
      <c r="AI466" s="93"/>
      <c r="AJ466" s="93"/>
      <c r="AK466" s="93" t="str">
        <f t="shared" si="26"/>
        <v/>
      </c>
      <c r="AL466" s="93" t="str">
        <f t="shared" si="27"/>
        <v/>
      </c>
      <c r="AM466" s="93" t="str">
        <f t="shared" si="28"/>
        <v/>
      </c>
      <c r="AN466" s="99"/>
      <c r="AO466" s="93"/>
    </row>
    <row r="467" ht="16.5" customHeight="1">
      <c r="A467" s="34"/>
      <c r="B467" s="47"/>
      <c r="C467" s="47"/>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93" t="str">
        <f t="shared" si="29"/>
        <v/>
      </c>
      <c r="AD467" s="93"/>
      <c r="AE467" s="93"/>
      <c r="AF467" s="99"/>
      <c r="AG467" s="93"/>
      <c r="AH467" s="93"/>
      <c r="AI467" s="93"/>
      <c r="AJ467" s="93"/>
      <c r="AK467" s="93" t="str">
        <f t="shared" si="26"/>
        <v/>
      </c>
      <c r="AL467" s="93" t="str">
        <f t="shared" si="27"/>
        <v/>
      </c>
      <c r="AM467" s="93" t="str">
        <f t="shared" si="28"/>
        <v/>
      </c>
      <c r="AN467" s="99"/>
      <c r="AO467" s="93"/>
    </row>
    <row r="468" ht="16.5" customHeight="1">
      <c r="A468" s="34"/>
      <c r="B468" s="47"/>
      <c r="C468" s="47"/>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93" t="str">
        <f t="shared" si="29"/>
        <v/>
      </c>
      <c r="AD468" s="93"/>
      <c r="AE468" s="93"/>
      <c r="AF468" s="99"/>
      <c r="AG468" s="93"/>
      <c r="AH468" s="93"/>
      <c r="AI468" s="93"/>
      <c r="AJ468" s="93"/>
      <c r="AK468" s="93" t="str">
        <f t="shared" si="26"/>
        <v/>
      </c>
      <c r="AL468" s="93" t="str">
        <f t="shared" si="27"/>
        <v/>
      </c>
      <c r="AM468" s="93" t="str">
        <f t="shared" si="28"/>
        <v/>
      </c>
      <c r="AN468" s="99"/>
      <c r="AO468" s="93"/>
    </row>
    <row r="469" ht="16.5" customHeight="1">
      <c r="A469" s="34"/>
      <c r="B469" s="47"/>
      <c r="C469" s="47"/>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93" t="str">
        <f t="shared" si="29"/>
        <v/>
      </c>
      <c r="AD469" s="93"/>
      <c r="AE469" s="93"/>
      <c r="AF469" s="99"/>
      <c r="AG469" s="93"/>
      <c r="AH469" s="93"/>
      <c r="AI469" s="93"/>
      <c r="AJ469" s="93"/>
      <c r="AK469" s="93" t="str">
        <f t="shared" si="26"/>
        <v/>
      </c>
      <c r="AL469" s="93" t="str">
        <f t="shared" si="27"/>
        <v/>
      </c>
      <c r="AM469" s="93" t="str">
        <f t="shared" si="28"/>
        <v/>
      </c>
      <c r="AN469" s="99"/>
      <c r="AO469" s="93"/>
    </row>
    <row r="470" ht="16.5" customHeight="1">
      <c r="A470" s="34"/>
      <c r="B470" s="47"/>
      <c r="C470" s="47"/>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93" t="str">
        <f t="shared" si="29"/>
        <v/>
      </c>
      <c r="AD470" s="93"/>
      <c r="AE470" s="93"/>
      <c r="AF470" s="99"/>
      <c r="AG470" s="93"/>
      <c r="AH470" s="93"/>
      <c r="AI470" s="93"/>
      <c r="AJ470" s="93"/>
      <c r="AK470" s="93" t="str">
        <f t="shared" si="26"/>
        <v/>
      </c>
      <c r="AL470" s="93" t="str">
        <f t="shared" si="27"/>
        <v/>
      </c>
      <c r="AM470" s="93" t="str">
        <f t="shared" si="28"/>
        <v/>
      </c>
      <c r="AN470" s="99"/>
      <c r="AO470" s="93"/>
    </row>
    <row r="471" ht="16.5" customHeight="1">
      <c r="A471" s="34"/>
      <c r="B471" s="47"/>
      <c r="C471" s="47"/>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93" t="str">
        <f t="shared" si="29"/>
        <v/>
      </c>
      <c r="AD471" s="93"/>
      <c r="AE471" s="93"/>
      <c r="AF471" s="99"/>
      <c r="AG471" s="93"/>
      <c r="AH471" s="93"/>
      <c r="AI471" s="93"/>
      <c r="AJ471" s="93"/>
      <c r="AK471" s="93" t="str">
        <f t="shared" si="26"/>
        <v/>
      </c>
      <c r="AL471" s="93" t="str">
        <f t="shared" si="27"/>
        <v/>
      </c>
      <c r="AM471" s="93" t="str">
        <f t="shared" si="28"/>
        <v/>
      </c>
      <c r="AN471" s="99"/>
      <c r="AO471" s="93"/>
    </row>
    <row r="472" ht="16.5" customHeight="1">
      <c r="A472" s="34"/>
      <c r="B472" s="47"/>
      <c r="C472" s="47"/>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93" t="str">
        <f t="shared" si="29"/>
        <v/>
      </c>
      <c r="AD472" s="93"/>
      <c r="AE472" s="93"/>
      <c r="AF472" s="99"/>
      <c r="AG472" s="93"/>
      <c r="AH472" s="93"/>
      <c r="AI472" s="93"/>
      <c r="AJ472" s="93"/>
      <c r="AK472" s="93" t="str">
        <f t="shared" si="26"/>
        <v/>
      </c>
      <c r="AL472" s="93" t="str">
        <f t="shared" si="27"/>
        <v/>
      </c>
      <c r="AM472" s="93" t="str">
        <f t="shared" si="28"/>
        <v/>
      </c>
      <c r="AN472" s="99"/>
      <c r="AO472" s="93"/>
    </row>
    <row r="473" ht="16.5" customHeight="1">
      <c r="A473" s="34"/>
      <c r="B473" s="47"/>
      <c r="C473" s="47"/>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93" t="str">
        <f t="shared" si="29"/>
        <v/>
      </c>
      <c r="AD473" s="93"/>
      <c r="AE473" s="93"/>
      <c r="AF473" s="99"/>
      <c r="AG473" s="93"/>
      <c r="AH473" s="93"/>
      <c r="AI473" s="93"/>
      <c r="AJ473" s="93"/>
      <c r="AK473" s="93" t="str">
        <f t="shared" si="26"/>
        <v/>
      </c>
      <c r="AL473" s="93" t="str">
        <f t="shared" si="27"/>
        <v/>
      </c>
      <c r="AM473" s="93" t="str">
        <f t="shared" si="28"/>
        <v/>
      </c>
      <c r="AN473" s="99"/>
      <c r="AO473" s="93"/>
    </row>
    <row r="474" ht="16.5" customHeight="1">
      <c r="A474" s="34"/>
      <c r="B474" s="47"/>
      <c r="C474" s="47"/>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93" t="str">
        <f t="shared" si="29"/>
        <v/>
      </c>
      <c r="AD474" s="93"/>
      <c r="AE474" s="93"/>
      <c r="AF474" s="99"/>
      <c r="AG474" s="93"/>
      <c r="AH474" s="93"/>
      <c r="AI474" s="93"/>
      <c r="AJ474" s="93"/>
      <c r="AK474" s="93" t="str">
        <f t="shared" si="26"/>
        <v/>
      </c>
      <c r="AL474" s="93" t="str">
        <f t="shared" si="27"/>
        <v/>
      </c>
      <c r="AM474" s="93" t="str">
        <f t="shared" si="28"/>
        <v/>
      </c>
      <c r="AN474" s="99"/>
      <c r="AO474" s="93"/>
    </row>
    <row r="475" ht="16.5" customHeight="1">
      <c r="A475" s="34"/>
      <c r="B475" s="47"/>
      <c r="C475" s="47"/>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93" t="str">
        <f t="shared" si="29"/>
        <v/>
      </c>
      <c r="AD475" s="93"/>
      <c r="AE475" s="93"/>
      <c r="AF475" s="99"/>
      <c r="AG475" s="93"/>
      <c r="AH475" s="93"/>
      <c r="AI475" s="93"/>
      <c r="AJ475" s="93"/>
      <c r="AK475" s="93" t="str">
        <f t="shared" si="26"/>
        <v/>
      </c>
      <c r="AL475" s="93" t="str">
        <f t="shared" si="27"/>
        <v/>
      </c>
      <c r="AM475" s="93" t="str">
        <f t="shared" si="28"/>
        <v/>
      </c>
      <c r="AN475" s="99"/>
      <c r="AO475" s="93"/>
    </row>
    <row r="476" ht="16.5" customHeight="1">
      <c r="A476" s="34"/>
      <c r="B476" s="47"/>
      <c r="C476" s="47"/>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93" t="str">
        <f t="shared" si="29"/>
        <v/>
      </c>
      <c r="AD476" s="93"/>
      <c r="AE476" s="93"/>
      <c r="AF476" s="99"/>
      <c r="AG476" s="93"/>
      <c r="AH476" s="93"/>
      <c r="AI476" s="93"/>
      <c r="AJ476" s="93"/>
      <c r="AK476" s="93" t="str">
        <f t="shared" si="26"/>
        <v/>
      </c>
      <c r="AL476" s="93" t="str">
        <f t="shared" si="27"/>
        <v/>
      </c>
      <c r="AM476" s="93" t="str">
        <f t="shared" si="28"/>
        <v/>
      </c>
      <c r="AN476" s="99"/>
      <c r="AO476" s="93"/>
    </row>
    <row r="477" ht="16.5" customHeight="1">
      <c r="A477" s="34"/>
      <c r="B477" s="47"/>
      <c r="C477" s="47"/>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93" t="str">
        <f t="shared" si="29"/>
        <v/>
      </c>
      <c r="AD477" s="93"/>
      <c r="AE477" s="93"/>
      <c r="AF477" s="99"/>
      <c r="AG477" s="93"/>
      <c r="AH477" s="93"/>
      <c r="AI477" s="93"/>
      <c r="AJ477" s="93"/>
      <c r="AK477" s="93" t="str">
        <f t="shared" si="26"/>
        <v/>
      </c>
      <c r="AL477" s="93" t="str">
        <f t="shared" si="27"/>
        <v/>
      </c>
      <c r="AM477" s="93" t="str">
        <f t="shared" si="28"/>
        <v/>
      </c>
      <c r="AN477" s="99"/>
      <c r="AO477" s="93"/>
    </row>
    <row r="478" ht="16.5" customHeight="1">
      <c r="A478" s="34"/>
      <c r="B478" s="47"/>
      <c r="C478" s="47"/>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93" t="str">
        <f t="shared" si="29"/>
        <v/>
      </c>
      <c r="AD478" s="93"/>
      <c r="AE478" s="93"/>
      <c r="AF478" s="99"/>
      <c r="AG478" s="93"/>
      <c r="AH478" s="93"/>
      <c r="AI478" s="93"/>
      <c r="AJ478" s="93"/>
      <c r="AK478" s="93" t="str">
        <f t="shared" si="26"/>
        <v/>
      </c>
      <c r="AL478" s="93" t="str">
        <f t="shared" si="27"/>
        <v/>
      </c>
      <c r="AM478" s="93" t="str">
        <f t="shared" si="28"/>
        <v/>
      </c>
      <c r="AN478" s="99"/>
      <c r="AO478" s="93"/>
    </row>
    <row r="479" ht="16.5" customHeight="1">
      <c r="A479" s="34"/>
      <c r="B479" s="47"/>
      <c r="C479" s="47"/>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93" t="str">
        <f t="shared" si="29"/>
        <v/>
      </c>
      <c r="AD479" s="93"/>
      <c r="AE479" s="93"/>
      <c r="AF479" s="99"/>
      <c r="AG479" s="93"/>
      <c r="AH479" s="93"/>
      <c r="AI479" s="93"/>
      <c r="AJ479" s="93"/>
      <c r="AK479" s="93" t="str">
        <f t="shared" si="26"/>
        <v/>
      </c>
      <c r="AL479" s="93" t="str">
        <f t="shared" si="27"/>
        <v/>
      </c>
      <c r="AM479" s="93" t="str">
        <f t="shared" si="28"/>
        <v/>
      </c>
      <c r="AN479" s="99"/>
      <c r="AO479" s="93"/>
    </row>
    <row r="480" ht="16.5" customHeight="1">
      <c r="A480" s="34"/>
      <c r="B480" s="47"/>
      <c r="C480" s="47"/>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93" t="str">
        <f t="shared" si="29"/>
        <v/>
      </c>
      <c r="AD480" s="93"/>
      <c r="AE480" s="93"/>
      <c r="AF480" s="99"/>
      <c r="AG480" s="93"/>
      <c r="AH480" s="93"/>
      <c r="AI480" s="93"/>
      <c r="AJ480" s="93"/>
      <c r="AK480" s="93" t="str">
        <f t="shared" si="26"/>
        <v/>
      </c>
      <c r="AL480" s="93" t="str">
        <f t="shared" si="27"/>
        <v/>
      </c>
      <c r="AM480" s="93" t="str">
        <f t="shared" si="28"/>
        <v/>
      </c>
      <c r="AN480" s="99"/>
      <c r="AO480" s="93"/>
    </row>
    <row r="481" ht="16.5" customHeight="1">
      <c r="A481" s="34"/>
      <c r="B481" s="197"/>
      <c r="C481" s="47"/>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93" t="str">
        <f t="shared" si="29"/>
        <v/>
      </c>
      <c r="AD481" s="93"/>
      <c r="AE481" s="93"/>
      <c r="AF481" s="99"/>
      <c r="AG481" s="93"/>
      <c r="AH481" s="93"/>
      <c r="AI481" s="93"/>
      <c r="AJ481" s="93"/>
      <c r="AK481" s="93" t="str">
        <f t="shared" si="26"/>
        <v/>
      </c>
      <c r="AL481" s="93" t="str">
        <f t="shared" si="27"/>
        <v/>
      </c>
      <c r="AM481" s="93" t="str">
        <f t="shared" si="28"/>
        <v/>
      </c>
      <c r="AN481" s="99"/>
      <c r="AO481" s="93"/>
    </row>
    <row r="482" ht="16.5" customHeight="1">
      <c r="A482" s="34"/>
      <c r="B482" s="47"/>
      <c r="C482" s="47"/>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93" t="str">
        <f t="shared" si="29"/>
        <v/>
      </c>
      <c r="AD482" s="93"/>
      <c r="AE482" s="93"/>
      <c r="AF482" s="99"/>
      <c r="AG482" s="93"/>
      <c r="AH482" s="93"/>
      <c r="AI482" s="93"/>
      <c r="AJ482" s="93"/>
      <c r="AK482" s="93" t="str">
        <f t="shared" si="26"/>
        <v/>
      </c>
      <c r="AL482" s="93" t="str">
        <f t="shared" si="27"/>
        <v/>
      </c>
      <c r="AM482" s="93" t="str">
        <f t="shared" si="28"/>
        <v/>
      </c>
      <c r="AN482" s="99"/>
      <c r="AO482" s="93"/>
    </row>
    <row r="483" ht="16.5" customHeight="1">
      <c r="A483" s="34"/>
      <c r="B483" s="47"/>
      <c r="C483" s="47"/>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93" t="str">
        <f t="shared" si="29"/>
        <v/>
      </c>
      <c r="AD483" s="93"/>
      <c r="AE483" s="93"/>
      <c r="AF483" s="99"/>
      <c r="AG483" s="93"/>
      <c r="AH483" s="93"/>
      <c r="AI483" s="93"/>
      <c r="AJ483" s="93"/>
      <c r="AK483" s="93" t="str">
        <f t="shared" si="26"/>
        <v/>
      </c>
      <c r="AL483" s="93" t="str">
        <f t="shared" si="27"/>
        <v/>
      </c>
      <c r="AM483" s="93" t="str">
        <f t="shared" si="28"/>
        <v/>
      </c>
      <c r="AN483" s="99"/>
      <c r="AO483" s="93"/>
    </row>
    <row r="484" ht="16.5" customHeight="1">
      <c r="A484" s="34"/>
      <c r="B484" s="47"/>
      <c r="C484" s="47"/>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93" t="str">
        <f t="shared" si="29"/>
        <v/>
      </c>
      <c r="AD484" s="93"/>
      <c r="AE484" s="93"/>
      <c r="AF484" s="99"/>
      <c r="AG484" s="93"/>
      <c r="AH484" s="93"/>
      <c r="AI484" s="93"/>
      <c r="AJ484" s="93"/>
      <c r="AK484" s="93" t="str">
        <f t="shared" si="26"/>
        <v/>
      </c>
      <c r="AL484" s="93" t="str">
        <f t="shared" si="27"/>
        <v/>
      </c>
      <c r="AM484" s="93" t="str">
        <f t="shared" si="28"/>
        <v/>
      </c>
      <c r="AN484" s="99"/>
      <c r="AO484" s="93"/>
    </row>
    <row r="485" ht="16.5" customHeight="1">
      <c r="A485" s="34"/>
      <c r="B485" s="47"/>
      <c r="C485" s="47"/>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93" t="str">
        <f t="shared" si="29"/>
        <v/>
      </c>
      <c r="AD485" s="93"/>
      <c r="AE485" s="93"/>
      <c r="AF485" s="99"/>
      <c r="AG485" s="93"/>
      <c r="AH485" s="93"/>
      <c r="AI485" s="93"/>
      <c r="AJ485" s="93"/>
      <c r="AK485" s="93" t="str">
        <f t="shared" si="26"/>
        <v/>
      </c>
      <c r="AL485" s="93" t="str">
        <f t="shared" si="27"/>
        <v/>
      </c>
      <c r="AM485" s="93" t="str">
        <f t="shared" si="28"/>
        <v/>
      </c>
      <c r="AN485" s="99"/>
      <c r="AO485" s="93"/>
    </row>
    <row r="486" ht="16.5" customHeight="1">
      <c r="A486" s="34"/>
      <c r="B486" s="47"/>
      <c r="C486" s="47"/>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93" t="str">
        <f t="shared" si="29"/>
        <v/>
      </c>
      <c r="AD486" s="93"/>
      <c r="AE486" s="93"/>
      <c r="AF486" s="99"/>
      <c r="AG486" s="93"/>
      <c r="AH486" s="93"/>
      <c r="AI486" s="93"/>
      <c r="AJ486" s="93"/>
      <c r="AK486" s="93" t="str">
        <f t="shared" si="26"/>
        <v/>
      </c>
      <c r="AL486" s="93" t="str">
        <f t="shared" si="27"/>
        <v/>
      </c>
      <c r="AM486" s="93" t="str">
        <f t="shared" si="28"/>
        <v/>
      </c>
      <c r="AN486" s="99"/>
      <c r="AO486" s="93"/>
    </row>
    <row r="487" ht="16.5" customHeight="1">
      <c r="A487" s="34"/>
      <c r="B487" s="47"/>
      <c r="C487" s="47"/>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93" t="str">
        <f t="shared" si="29"/>
        <v/>
      </c>
      <c r="AD487" s="93"/>
      <c r="AE487" s="93"/>
      <c r="AF487" s="99"/>
      <c r="AG487" s="93"/>
      <c r="AH487" s="93"/>
      <c r="AI487" s="93"/>
      <c r="AJ487" s="93"/>
      <c r="AK487" s="93" t="str">
        <f t="shared" si="26"/>
        <v/>
      </c>
      <c r="AL487" s="93" t="str">
        <f t="shared" si="27"/>
        <v/>
      </c>
      <c r="AM487" s="93" t="str">
        <f t="shared" si="28"/>
        <v/>
      </c>
      <c r="AN487" s="99"/>
      <c r="AO487" s="93"/>
    </row>
    <row r="488" ht="16.5" customHeight="1">
      <c r="A488" s="34"/>
      <c r="B488" s="47"/>
      <c r="C488" s="47"/>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93" t="str">
        <f t="shared" si="29"/>
        <v/>
      </c>
      <c r="AD488" s="93"/>
      <c r="AE488" s="93"/>
      <c r="AF488" s="99"/>
      <c r="AG488" s="93"/>
      <c r="AH488" s="93"/>
      <c r="AI488" s="93"/>
      <c r="AJ488" s="93"/>
      <c r="AK488" s="93" t="str">
        <f t="shared" si="26"/>
        <v/>
      </c>
      <c r="AL488" s="93" t="str">
        <f t="shared" si="27"/>
        <v/>
      </c>
      <c r="AM488" s="93" t="str">
        <f t="shared" si="28"/>
        <v/>
      </c>
      <c r="AN488" s="99"/>
      <c r="AO488" s="93"/>
    </row>
    <row r="489" ht="16.5" customHeight="1">
      <c r="A489" s="34"/>
      <c r="B489" s="47"/>
      <c r="C489" s="47"/>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93" t="str">
        <f t="shared" si="29"/>
        <v/>
      </c>
      <c r="AD489" s="93"/>
      <c r="AE489" s="93"/>
      <c r="AF489" s="99"/>
      <c r="AG489" s="93"/>
      <c r="AH489" s="93"/>
      <c r="AI489" s="93"/>
      <c r="AJ489" s="93"/>
      <c r="AK489" s="93" t="str">
        <f t="shared" si="26"/>
        <v/>
      </c>
      <c r="AL489" s="93" t="str">
        <f t="shared" si="27"/>
        <v/>
      </c>
      <c r="AM489" s="93" t="str">
        <f t="shared" si="28"/>
        <v/>
      </c>
      <c r="AN489" s="99"/>
      <c r="AO489" s="93"/>
    </row>
    <row r="490" ht="16.5" customHeight="1">
      <c r="A490" s="34"/>
      <c r="B490" s="47"/>
      <c r="C490" s="47"/>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93" t="str">
        <f t="shared" si="29"/>
        <v/>
      </c>
      <c r="AD490" s="93"/>
      <c r="AE490" s="93"/>
      <c r="AF490" s="99"/>
      <c r="AG490" s="93"/>
      <c r="AH490" s="93"/>
      <c r="AI490" s="93"/>
      <c r="AJ490" s="93"/>
      <c r="AK490" s="93" t="str">
        <f t="shared" si="26"/>
        <v/>
      </c>
      <c r="AL490" s="93" t="str">
        <f t="shared" si="27"/>
        <v/>
      </c>
      <c r="AM490" s="93" t="str">
        <f t="shared" si="28"/>
        <v/>
      </c>
      <c r="AN490" s="99"/>
      <c r="AO490" s="93"/>
    </row>
    <row r="491" ht="16.5" customHeight="1">
      <c r="A491" s="34"/>
      <c r="B491" s="47"/>
      <c r="C491" s="47"/>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93" t="str">
        <f t="shared" si="29"/>
        <v/>
      </c>
      <c r="AD491" s="93"/>
      <c r="AE491" s="93"/>
      <c r="AF491" s="99"/>
      <c r="AG491" s="93"/>
      <c r="AH491" s="93"/>
      <c r="AI491" s="93"/>
      <c r="AJ491" s="93"/>
      <c r="AK491" s="93" t="str">
        <f t="shared" si="26"/>
        <v/>
      </c>
      <c r="AL491" s="93" t="str">
        <f t="shared" si="27"/>
        <v/>
      </c>
      <c r="AM491" s="93" t="str">
        <f t="shared" si="28"/>
        <v/>
      </c>
      <c r="AN491" s="99"/>
      <c r="AO491" s="93"/>
    </row>
    <row r="492" ht="16.5" customHeight="1">
      <c r="A492" s="34"/>
      <c r="B492" s="47"/>
      <c r="C492" s="47"/>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93" t="str">
        <f t="shared" si="29"/>
        <v/>
      </c>
      <c r="AD492" s="93"/>
      <c r="AE492" s="93"/>
      <c r="AF492" s="99"/>
      <c r="AG492" s="93"/>
      <c r="AH492" s="93"/>
      <c r="AI492" s="93"/>
      <c r="AJ492" s="93"/>
      <c r="AK492" s="93" t="str">
        <f t="shared" si="26"/>
        <v/>
      </c>
      <c r="AL492" s="93" t="str">
        <f t="shared" si="27"/>
        <v/>
      </c>
      <c r="AM492" s="93" t="str">
        <f t="shared" si="28"/>
        <v/>
      </c>
      <c r="AN492" s="99"/>
      <c r="AO492" s="93"/>
    </row>
    <row r="493" ht="16.5" customHeight="1">
      <c r="A493" s="34"/>
      <c r="B493" s="47"/>
      <c r="C493" s="47"/>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93" t="str">
        <f t="shared" si="29"/>
        <v/>
      </c>
      <c r="AD493" s="93"/>
      <c r="AE493" s="93"/>
      <c r="AF493" s="99"/>
      <c r="AG493" s="93"/>
      <c r="AH493" s="93"/>
      <c r="AI493" s="93"/>
      <c r="AJ493" s="93"/>
      <c r="AK493" s="93" t="str">
        <f t="shared" si="26"/>
        <v/>
      </c>
      <c r="AL493" s="93" t="str">
        <f t="shared" si="27"/>
        <v/>
      </c>
      <c r="AM493" s="93" t="str">
        <f t="shared" si="28"/>
        <v/>
      </c>
      <c r="AN493" s="99"/>
      <c r="AO493" s="93"/>
    </row>
    <row r="494" ht="16.5" customHeight="1">
      <c r="A494" s="34"/>
      <c r="B494" s="47"/>
      <c r="C494" s="47"/>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93" t="str">
        <f t="shared" si="29"/>
        <v/>
      </c>
      <c r="AD494" s="93"/>
      <c r="AE494" s="93"/>
      <c r="AF494" s="99"/>
      <c r="AG494" s="93"/>
      <c r="AH494" s="93"/>
      <c r="AI494" s="93"/>
      <c r="AJ494" s="93"/>
      <c r="AK494" s="93" t="str">
        <f t="shared" si="26"/>
        <v/>
      </c>
      <c r="AL494" s="93" t="str">
        <f t="shared" si="27"/>
        <v/>
      </c>
      <c r="AM494" s="93" t="str">
        <f t="shared" si="28"/>
        <v/>
      </c>
      <c r="AN494" s="99"/>
      <c r="AO494" s="93"/>
    </row>
    <row r="495" ht="16.5" customHeight="1">
      <c r="A495" s="34"/>
      <c r="B495" s="47"/>
      <c r="C495" s="47"/>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93" t="str">
        <f t="shared" si="29"/>
        <v/>
      </c>
      <c r="AD495" s="93"/>
      <c r="AE495" s="93"/>
      <c r="AF495" s="99"/>
      <c r="AG495" s="93"/>
      <c r="AH495" s="93"/>
      <c r="AI495" s="93"/>
      <c r="AJ495" s="93"/>
      <c r="AK495" s="93" t="str">
        <f t="shared" si="26"/>
        <v/>
      </c>
      <c r="AL495" s="93" t="str">
        <f t="shared" si="27"/>
        <v/>
      </c>
      <c r="AM495" s="93" t="str">
        <f t="shared" si="28"/>
        <v/>
      </c>
      <c r="AN495" s="99"/>
      <c r="AO495" s="93"/>
    </row>
    <row r="496" ht="16.5" customHeight="1">
      <c r="A496" s="34"/>
      <c r="B496" s="47"/>
      <c r="C496" s="47"/>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93" t="str">
        <f t="shared" si="29"/>
        <v/>
      </c>
      <c r="AD496" s="93"/>
      <c r="AE496" s="93"/>
      <c r="AF496" s="99"/>
      <c r="AG496" s="93"/>
      <c r="AH496" s="93"/>
      <c r="AI496" s="93"/>
      <c r="AJ496" s="93"/>
      <c r="AK496" s="93" t="str">
        <f t="shared" si="26"/>
        <v/>
      </c>
      <c r="AL496" s="93" t="str">
        <f t="shared" si="27"/>
        <v/>
      </c>
      <c r="AM496" s="93" t="str">
        <f t="shared" si="28"/>
        <v/>
      </c>
      <c r="AN496" s="99"/>
      <c r="AO496" s="93"/>
    </row>
    <row r="497" ht="16.5" customHeight="1">
      <c r="A497" s="34"/>
      <c r="B497" s="47"/>
      <c r="C497" s="47"/>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93" t="str">
        <f t="shared" si="29"/>
        <v/>
      </c>
      <c r="AD497" s="93"/>
      <c r="AE497" s="93"/>
      <c r="AF497" s="99"/>
      <c r="AG497" s="93"/>
      <c r="AH497" s="93"/>
      <c r="AI497" s="93"/>
      <c r="AJ497" s="93"/>
      <c r="AK497" s="93" t="str">
        <f t="shared" si="26"/>
        <v/>
      </c>
      <c r="AL497" s="93" t="str">
        <f t="shared" si="27"/>
        <v/>
      </c>
      <c r="AM497" s="93" t="str">
        <f t="shared" si="28"/>
        <v/>
      </c>
      <c r="AN497" s="99"/>
      <c r="AO497" s="93"/>
    </row>
    <row r="498" ht="16.5" customHeight="1">
      <c r="A498" s="34"/>
      <c r="B498" s="47"/>
      <c r="C498" s="47"/>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93" t="str">
        <f t="shared" si="29"/>
        <v/>
      </c>
      <c r="AD498" s="93"/>
      <c r="AE498" s="93"/>
      <c r="AF498" s="99"/>
      <c r="AG498" s="93"/>
      <c r="AH498" s="93"/>
      <c r="AI498" s="93"/>
      <c r="AJ498" s="93"/>
      <c r="AK498" s="93" t="str">
        <f t="shared" si="26"/>
        <v/>
      </c>
      <c r="AL498" s="93" t="str">
        <f t="shared" si="27"/>
        <v/>
      </c>
      <c r="AM498" s="93" t="str">
        <f t="shared" si="28"/>
        <v/>
      </c>
      <c r="AN498" s="99"/>
      <c r="AO498" s="93"/>
    </row>
    <row r="499" ht="16.5" customHeight="1">
      <c r="A499" s="34"/>
      <c r="B499" s="47"/>
      <c r="C499" s="47"/>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93" t="str">
        <f t="shared" si="29"/>
        <v/>
      </c>
      <c r="AD499" s="93"/>
      <c r="AE499" s="93"/>
      <c r="AF499" s="99"/>
      <c r="AG499" s="93"/>
      <c r="AH499" s="93"/>
      <c r="AI499" s="93"/>
      <c r="AJ499" s="93"/>
      <c r="AK499" s="93" t="str">
        <f t="shared" si="26"/>
        <v/>
      </c>
      <c r="AL499" s="93" t="str">
        <f t="shared" si="27"/>
        <v/>
      </c>
      <c r="AM499" s="93" t="str">
        <f t="shared" si="28"/>
        <v/>
      </c>
      <c r="AN499" s="99"/>
      <c r="AO499" s="93"/>
    </row>
    <row r="500" ht="16.5" customHeight="1">
      <c r="A500" s="34"/>
      <c r="B500" s="47"/>
      <c r="C500" s="47"/>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93" t="str">
        <f t="shared" si="29"/>
        <v/>
      </c>
      <c r="AD500" s="93"/>
      <c r="AE500" s="93"/>
      <c r="AF500" s="99"/>
      <c r="AG500" s="93"/>
      <c r="AH500" s="93"/>
      <c r="AI500" s="93"/>
      <c r="AJ500" s="93"/>
      <c r="AK500" s="93" t="str">
        <f t="shared" si="26"/>
        <v/>
      </c>
      <c r="AL500" s="93" t="str">
        <f t="shared" si="27"/>
        <v/>
      </c>
      <c r="AM500" s="93" t="str">
        <f t="shared" si="28"/>
        <v/>
      </c>
      <c r="AN500" s="99"/>
      <c r="AO500" s="93"/>
    </row>
    <row r="501" ht="16.5" customHeight="1">
      <c r="A501" s="34"/>
      <c r="B501" s="47"/>
      <c r="C501" s="47"/>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93" t="str">
        <f t="shared" si="29"/>
        <v/>
      </c>
      <c r="AD501" s="93"/>
      <c r="AE501" s="93"/>
      <c r="AF501" s="99"/>
      <c r="AG501" s="93"/>
      <c r="AH501" s="93"/>
      <c r="AI501" s="93"/>
      <c r="AJ501" s="93"/>
      <c r="AK501" s="93" t="str">
        <f t="shared" si="26"/>
        <v/>
      </c>
      <c r="AL501" s="93" t="str">
        <f t="shared" si="27"/>
        <v/>
      </c>
      <c r="AM501" s="93" t="str">
        <f t="shared" si="28"/>
        <v/>
      </c>
      <c r="AN501" s="99"/>
      <c r="AO501" s="93"/>
    </row>
    <row r="502" ht="16.5" customHeight="1">
      <c r="A502" s="34"/>
      <c r="B502" s="47"/>
      <c r="C502" s="47"/>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93" t="str">
        <f t="shared" si="29"/>
        <v/>
      </c>
      <c r="AD502" s="93"/>
      <c r="AE502" s="93"/>
      <c r="AF502" s="99"/>
      <c r="AG502" s="93"/>
      <c r="AH502" s="93"/>
      <c r="AI502" s="93"/>
      <c r="AJ502" s="93"/>
      <c r="AK502" s="93" t="str">
        <f t="shared" si="26"/>
        <v/>
      </c>
      <c r="AL502" s="93" t="str">
        <f t="shared" si="27"/>
        <v/>
      </c>
      <c r="AM502" s="93" t="str">
        <f t="shared" si="28"/>
        <v/>
      </c>
      <c r="AN502" s="99"/>
      <c r="AO502" s="93"/>
    </row>
    <row r="503" ht="16.5" customHeight="1">
      <c r="A503" s="34"/>
      <c r="B503" s="47"/>
      <c r="C503" s="47"/>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93" t="str">
        <f t="shared" si="29"/>
        <v/>
      </c>
      <c r="AD503" s="93"/>
      <c r="AE503" s="93"/>
      <c r="AF503" s="99"/>
      <c r="AG503" s="93"/>
      <c r="AH503" s="93"/>
      <c r="AI503" s="93"/>
      <c r="AJ503" s="93"/>
      <c r="AK503" s="93" t="str">
        <f t="shared" si="26"/>
        <v/>
      </c>
      <c r="AL503" s="93" t="str">
        <f t="shared" si="27"/>
        <v/>
      </c>
      <c r="AM503" s="93" t="str">
        <f t="shared" si="28"/>
        <v/>
      </c>
      <c r="AN503" s="99"/>
      <c r="AO503" s="93"/>
    </row>
    <row r="504" ht="16.5" customHeight="1">
      <c r="A504" s="34"/>
      <c r="B504" s="197"/>
      <c r="C504" s="47"/>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93" t="str">
        <f t="shared" si="29"/>
        <v/>
      </c>
      <c r="AD504" s="93"/>
      <c r="AE504" s="93"/>
      <c r="AF504" s="99"/>
      <c r="AG504" s="93"/>
      <c r="AH504" s="93"/>
      <c r="AI504" s="93"/>
      <c r="AJ504" s="93"/>
      <c r="AK504" s="93" t="str">
        <f t="shared" si="26"/>
        <v/>
      </c>
      <c r="AL504" s="93" t="str">
        <f t="shared" si="27"/>
        <v/>
      </c>
      <c r="AM504" s="93" t="str">
        <f t="shared" si="28"/>
        <v/>
      </c>
      <c r="AN504" s="99"/>
      <c r="AO504" s="93"/>
    </row>
    <row r="505" ht="16.5" customHeight="1">
      <c r="A505" s="34"/>
      <c r="B505" s="47"/>
      <c r="C505" s="47"/>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93" t="str">
        <f t="shared" si="29"/>
        <v/>
      </c>
      <c r="AD505" s="93"/>
      <c r="AE505" s="93"/>
      <c r="AF505" s="99"/>
      <c r="AG505" s="93"/>
      <c r="AH505" s="93"/>
      <c r="AI505" s="93"/>
      <c r="AJ505" s="93"/>
      <c r="AK505" s="93" t="str">
        <f t="shared" si="26"/>
        <v/>
      </c>
      <c r="AL505" s="93" t="str">
        <f t="shared" si="27"/>
        <v/>
      </c>
      <c r="AM505" s="93" t="str">
        <f t="shared" si="28"/>
        <v/>
      </c>
      <c r="AN505" s="99"/>
      <c r="AO505" s="93"/>
    </row>
    <row r="506" ht="16.5" customHeight="1">
      <c r="A506" s="34"/>
      <c r="B506" s="47"/>
      <c r="C506" s="47"/>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93" t="str">
        <f t="shared" si="29"/>
        <v/>
      </c>
      <c r="AD506" s="93"/>
      <c r="AE506" s="93"/>
      <c r="AF506" s="99"/>
      <c r="AG506" s="93"/>
      <c r="AH506" s="93"/>
      <c r="AI506" s="93"/>
      <c r="AJ506" s="93"/>
      <c r="AK506" s="93" t="str">
        <f t="shared" si="26"/>
        <v/>
      </c>
      <c r="AL506" s="93" t="str">
        <f t="shared" si="27"/>
        <v/>
      </c>
      <c r="AM506" s="93" t="str">
        <f t="shared" si="28"/>
        <v/>
      </c>
      <c r="AN506" s="99"/>
      <c r="AO506" s="93"/>
    </row>
    <row r="507" ht="16.5" customHeight="1">
      <c r="A507" s="34"/>
      <c r="B507" s="47"/>
      <c r="C507" s="47"/>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93" t="str">
        <f t="shared" si="29"/>
        <v/>
      </c>
      <c r="AD507" s="93"/>
      <c r="AE507" s="93"/>
      <c r="AF507" s="99"/>
      <c r="AG507" s="93"/>
      <c r="AH507" s="93"/>
      <c r="AI507" s="93"/>
      <c r="AJ507" s="93"/>
      <c r="AK507" s="93" t="str">
        <f t="shared" si="26"/>
        <v/>
      </c>
      <c r="AL507" s="93" t="str">
        <f t="shared" si="27"/>
        <v/>
      </c>
      <c r="AM507" s="93" t="str">
        <f t="shared" si="28"/>
        <v/>
      </c>
      <c r="AN507" s="99"/>
      <c r="AO507" s="93"/>
    </row>
    <row r="508" ht="16.5" customHeight="1">
      <c r="A508" s="34"/>
      <c r="B508" s="47"/>
      <c r="C508" s="47"/>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93" t="str">
        <f t="shared" si="29"/>
        <v/>
      </c>
      <c r="AD508" s="93"/>
      <c r="AE508" s="93"/>
      <c r="AF508" s="99"/>
      <c r="AG508" s="93"/>
      <c r="AH508" s="93"/>
      <c r="AI508" s="93"/>
      <c r="AJ508" s="93"/>
      <c r="AK508" s="93" t="str">
        <f t="shared" si="26"/>
        <v/>
      </c>
      <c r="AL508" s="93" t="str">
        <f t="shared" si="27"/>
        <v/>
      </c>
      <c r="AM508" s="93" t="str">
        <f t="shared" si="28"/>
        <v/>
      </c>
      <c r="AN508" s="99"/>
      <c r="AO508" s="93"/>
    </row>
    <row r="509" ht="16.5" customHeight="1">
      <c r="A509" s="34"/>
      <c r="B509" s="47"/>
      <c r="C509" s="47"/>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93" t="str">
        <f t="shared" si="29"/>
        <v/>
      </c>
      <c r="AD509" s="93"/>
      <c r="AE509" s="93"/>
      <c r="AF509" s="99"/>
      <c r="AG509" s="93"/>
      <c r="AH509" s="93"/>
      <c r="AI509" s="93"/>
      <c r="AJ509" s="93"/>
      <c r="AK509" s="93" t="str">
        <f t="shared" si="26"/>
        <v/>
      </c>
      <c r="AL509" s="93" t="str">
        <f t="shared" si="27"/>
        <v/>
      </c>
      <c r="AM509" s="93" t="str">
        <f t="shared" si="28"/>
        <v/>
      </c>
      <c r="AN509" s="99"/>
      <c r="AO509" s="93"/>
    </row>
    <row r="510" ht="16.5" customHeight="1">
      <c r="A510" s="34"/>
      <c r="B510" s="47"/>
      <c r="C510" s="47"/>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93" t="str">
        <f t="shared" si="29"/>
        <v/>
      </c>
      <c r="AD510" s="93"/>
      <c r="AE510" s="93"/>
      <c r="AF510" s="99"/>
      <c r="AG510" s="93"/>
      <c r="AH510" s="93"/>
      <c r="AI510" s="93"/>
      <c r="AJ510" s="93"/>
      <c r="AK510" s="93" t="str">
        <f t="shared" si="26"/>
        <v/>
      </c>
      <c r="AL510" s="93" t="str">
        <f t="shared" si="27"/>
        <v/>
      </c>
      <c r="AM510" s="93" t="str">
        <f t="shared" si="28"/>
        <v/>
      </c>
      <c r="AN510" s="99"/>
      <c r="AO510" s="93"/>
    </row>
    <row r="511" ht="16.5" customHeight="1">
      <c r="A511" s="34"/>
      <c r="B511" s="47"/>
      <c r="C511" s="47"/>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93" t="str">
        <f t="shared" si="29"/>
        <v/>
      </c>
      <c r="AD511" s="93"/>
      <c r="AE511" s="93"/>
      <c r="AF511" s="99"/>
      <c r="AG511" s="93"/>
      <c r="AH511" s="93"/>
      <c r="AI511" s="93"/>
      <c r="AJ511" s="93"/>
      <c r="AK511" s="93" t="str">
        <f t="shared" si="26"/>
        <v/>
      </c>
      <c r="AL511" s="93" t="str">
        <f t="shared" si="27"/>
        <v/>
      </c>
      <c r="AM511" s="93" t="str">
        <f t="shared" si="28"/>
        <v/>
      </c>
      <c r="AN511" s="99"/>
      <c r="AO511" s="93"/>
    </row>
    <row r="512" ht="16.5" customHeight="1">
      <c r="A512" s="34"/>
      <c r="B512" s="47"/>
      <c r="C512" s="47"/>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93" t="str">
        <f t="shared" si="29"/>
        <v/>
      </c>
      <c r="AD512" s="93"/>
      <c r="AE512" s="93"/>
      <c r="AF512" s="99"/>
      <c r="AG512" s="93"/>
      <c r="AH512" s="93"/>
      <c r="AI512" s="93"/>
      <c r="AJ512" s="93"/>
      <c r="AK512" s="93" t="str">
        <f t="shared" si="26"/>
        <v/>
      </c>
      <c r="AL512" s="93" t="str">
        <f t="shared" si="27"/>
        <v/>
      </c>
      <c r="AM512" s="93" t="str">
        <f t="shared" si="28"/>
        <v/>
      </c>
      <c r="AN512" s="99"/>
      <c r="AO512" s="93"/>
    </row>
    <row r="513" ht="16.5" customHeight="1">
      <c r="A513" s="34"/>
      <c r="B513" s="197"/>
      <c r="C513" s="47"/>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93" t="str">
        <f t="shared" si="29"/>
        <v/>
      </c>
      <c r="AD513" s="93"/>
      <c r="AE513" s="93"/>
      <c r="AF513" s="99"/>
      <c r="AG513" s="93"/>
      <c r="AH513" s="93"/>
      <c r="AI513" s="93"/>
      <c r="AJ513" s="93"/>
      <c r="AK513" s="93" t="str">
        <f t="shared" si="26"/>
        <v/>
      </c>
      <c r="AL513" s="93" t="str">
        <f t="shared" si="27"/>
        <v/>
      </c>
      <c r="AM513" s="93" t="str">
        <f t="shared" si="28"/>
        <v/>
      </c>
      <c r="AN513" s="99"/>
      <c r="AO513" s="93"/>
    </row>
    <row r="514" ht="16.5" customHeight="1">
      <c r="A514" s="34"/>
      <c r="B514" s="47"/>
      <c r="C514" s="47"/>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93" t="str">
        <f t="shared" si="29"/>
        <v/>
      </c>
      <c r="AD514" s="93"/>
      <c r="AE514" s="93"/>
      <c r="AF514" s="99"/>
      <c r="AG514" s="93"/>
      <c r="AH514" s="93"/>
      <c r="AI514" s="93"/>
      <c r="AJ514" s="93"/>
      <c r="AK514" s="93" t="str">
        <f t="shared" si="26"/>
        <v/>
      </c>
      <c r="AL514" s="93" t="str">
        <f t="shared" si="27"/>
        <v/>
      </c>
      <c r="AM514" s="93" t="str">
        <f t="shared" si="28"/>
        <v/>
      </c>
      <c r="AN514" s="99"/>
      <c r="AO514" s="93"/>
    </row>
    <row r="515" ht="16.5" customHeight="1">
      <c r="A515" s="34"/>
      <c r="B515" s="47"/>
      <c r="C515" s="47"/>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93" t="str">
        <f t="shared" si="29"/>
        <v/>
      </c>
      <c r="AD515" s="93"/>
      <c r="AE515" s="93"/>
      <c r="AF515" s="99"/>
      <c r="AG515" s="93"/>
      <c r="AH515" s="93"/>
      <c r="AI515" s="93"/>
      <c r="AJ515" s="93"/>
      <c r="AK515" s="93" t="str">
        <f t="shared" si="26"/>
        <v/>
      </c>
      <c r="AL515" s="93" t="str">
        <f t="shared" si="27"/>
        <v/>
      </c>
      <c r="AM515" s="93" t="str">
        <f t="shared" si="28"/>
        <v/>
      </c>
      <c r="AN515" s="99"/>
      <c r="AO515" s="93"/>
    </row>
    <row r="516" ht="16.5" customHeight="1">
      <c r="A516" s="34"/>
      <c r="B516" s="47"/>
      <c r="C516" s="47"/>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93" t="str">
        <f t="shared" si="29"/>
        <v/>
      </c>
      <c r="AD516" s="93"/>
      <c r="AE516" s="93"/>
      <c r="AF516" s="99"/>
      <c r="AG516" s="93"/>
      <c r="AH516" s="93"/>
      <c r="AI516" s="93"/>
      <c r="AJ516" s="93"/>
      <c r="AK516" s="93" t="str">
        <f t="shared" si="26"/>
        <v/>
      </c>
      <c r="AL516" s="93" t="str">
        <f t="shared" si="27"/>
        <v/>
      </c>
      <c r="AM516" s="93" t="str">
        <f t="shared" si="28"/>
        <v/>
      </c>
      <c r="AN516" s="99"/>
      <c r="AO516" s="93"/>
    </row>
    <row r="517" ht="16.5" customHeight="1">
      <c r="A517" s="34"/>
      <c r="B517" s="47"/>
      <c r="C517" s="47"/>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93" t="str">
        <f t="shared" si="29"/>
        <v/>
      </c>
      <c r="AD517" s="93"/>
      <c r="AE517" s="93"/>
      <c r="AF517" s="99"/>
      <c r="AG517" s="93"/>
      <c r="AH517" s="93"/>
      <c r="AI517" s="93"/>
      <c r="AJ517" s="93"/>
      <c r="AK517" s="93" t="str">
        <f t="shared" si="26"/>
        <v/>
      </c>
      <c r="AL517" s="93" t="str">
        <f t="shared" si="27"/>
        <v/>
      </c>
      <c r="AM517" s="93" t="str">
        <f t="shared" si="28"/>
        <v/>
      </c>
      <c r="AN517" s="99"/>
      <c r="AO517" s="93"/>
    </row>
    <row r="518" ht="16.5" customHeight="1">
      <c r="A518" s="34"/>
      <c r="B518" s="47"/>
      <c r="C518" s="47"/>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93" t="str">
        <f t="shared" si="29"/>
        <v/>
      </c>
      <c r="AD518" s="93"/>
      <c r="AE518" s="93"/>
      <c r="AF518" s="99"/>
      <c r="AG518" s="93"/>
      <c r="AH518" s="93"/>
      <c r="AI518" s="93"/>
      <c r="AJ518" s="93"/>
      <c r="AK518" s="93" t="str">
        <f t="shared" si="26"/>
        <v/>
      </c>
      <c r="AL518" s="93" t="str">
        <f t="shared" si="27"/>
        <v/>
      </c>
      <c r="AM518" s="93" t="str">
        <f t="shared" si="28"/>
        <v/>
      </c>
      <c r="AN518" s="99"/>
      <c r="AO518" s="93"/>
    </row>
    <row r="519" ht="16.5" customHeight="1">
      <c r="A519" s="34"/>
      <c r="B519" s="47"/>
      <c r="C519" s="47"/>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93" t="str">
        <f t="shared" si="29"/>
        <v/>
      </c>
      <c r="AD519" s="93"/>
      <c r="AE519" s="93"/>
      <c r="AF519" s="99"/>
      <c r="AG519" s="93"/>
      <c r="AH519" s="93"/>
      <c r="AI519" s="93"/>
      <c r="AJ519" s="93"/>
      <c r="AK519" s="93" t="str">
        <f t="shared" si="26"/>
        <v/>
      </c>
      <c r="AL519" s="93" t="str">
        <f t="shared" si="27"/>
        <v/>
      </c>
      <c r="AM519" s="93" t="str">
        <f t="shared" si="28"/>
        <v/>
      </c>
      <c r="AN519" s="99"/>
      <c r="AO519" s="93"/>
    </row>
    <row r="520" ht="16.5" customHeight="1">
      <c r="A520" s="34"/>
      <c r="B520" s="47"/>
      <c r="C520" s="47"/>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93" t="str">
        <f t="shared" si="29"/>
        <v/>
      </c>
      <c r="AD520" s="93"/>
      <c r="AE520" s="93"/>
      <c r="AF520" s="99"/>
      <c r="AG520" s="93"/>
      <c r="AH520" s="93"/>
      <c r="AI520" s="93"/>
      <c r="AJ520" s="93"/>
      <c r="AK520" s="93" t="str">
        <f t="shared" si="26"/>
        <v/>
      </c>
      <c r="AL520" s="93" t="str">
        <f t="shared" si="27"/>
        <v/>
      </c>
      <c r="AM520" s="93" t="str">
        <f t="shared" si="28"/>
        <v/>
      </c>
      <c r="AN520" s="99"/>
      <c r="AO520" s="93"/>
    </row>
    <row r="521" ht="16.5" customHeight="1">
      <c r="A521" s="34"/>
      <c r="B521" s="47"/>
      <c r="C521" s="47"/>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93" t="str">
        <f t="shared" si="29"/>
        <v/>
      </c>
      <c r="AD521" s="93"/>
      <c r="AE521" s="93"/>
      <c r="AF521" s="99"/>
      <c r="AG521" s="93"/>
      <c r="AH521" s="93"/>
      <c r="AI521" s="93"/>
      <c r="AJ521" s="93"/>
      <c r="AK521" s="93" t="str">
        <f t="shared" si="26"/>
        <v/>
      </c>
      <c r="AL521" s="93" t="str">
        <f t="shared" si="27"/>
        <v/>
      </c>
      <c r="AM521" s="93" t="str">
        <f t="shared" si="28"/>
        <v/>
      </c>
      <c r="AN521" s="99"/>
      <c r="AO521" s="93"/>
    </row>
    <row r="522" ht="16.5" customHeight="1">
      <c r="A522" s="34"/>
      <c r="B522" s="47"/>
      <c r="C522" s="47"/>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93" t="str">
        <f t="shared" si="29"/>
        <v/>
      </c>
      <c r="AD522" s="93"/>
      <c r="AE522" s="93"/>
      <c r="AF522" s="99"/>
      <c r="AG522" s="93"/>
      <c r="AH522" s="93"/>
      <c r="AI522" s="93"/>
      <c r="AJ522" s="93"/>
      <c r="AK522" s="93" t="str">
        <f t="shared" si="26"/>
        <v/>
      </c>
      <c r="AL522" s="93" t="str">
        <f t="shared" si="27"/>
        <v/>
      </c>
      <c r="AM522" s="93" t="str">
        <f t="shared" si="28"/>
        <v/>
      </c>
      <c r="AN522" s="99"/>
      <c r="AO522" s="93"/>
    </row>
    <row r="523" ht="16.5" customHeight="1">
      <c r="A523" s="34"/>
      <c r="B523" s="47"/>
      <c r="C523" s="47"/>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93" t="str">
        <f t="shared" si="29"/>
        <v/>
      </c>
      <c r="AD523" s="93"/>
      <c r="AE523" s="93"/>
      <c r="AF523" s="99"/>
      <c r="AG523" s="93"/>
      <c r="AH523" s="93"/>
      <c r="AI523" s="93"/>
      <c r="AJ523" s="93"/>
      <c r="AK523" s="93" t="str">
        <f t="shared" si="26"/>
        <v/>
      </c>
      <c r="AL523" s="93" t="str">
        <f t="shared" si="27"/>
        <v/>
      </c>
      <c r="AM523" s="93" t="str">
        <f t="shared" si="28"/>
        <v/>
      </c>
      <c r="AN523" s="99"/>
      <c r="AO523" s="93"/>
    </row>
    <row r="524" ht="16.5" customHeight="1">
      <c r="A524" s="34"/>
      <c r="B524" s="197"/>
      <c r="C524" s="47"/>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93" t="str">
        <f t="shared" si="29"/>
        <v/>
      </c>
      <c r="AD524" s="93"/>
      <c r="AE524" s="93"/>
      <c r="AF524" s="99"/>
      <c r="AG524" s="93"/>
      <c r="AH524" s="93"/>
      <c r="AI524" s="93"/>
      <c r="AJ524" s="93"/>
      <c r="AK524" s="93" t="str">
        <f t="shared" si="26"/>
        <v/>
      </c>
      <c r="AL524" s="93" t="str">
        <f t="shared" si="27"/>
        <v/>
      </c>
      <c r="AM524" s="93" t="str">
        <f t="shared" si="28"/>
        <v/>
      </c>
      <c r="AN524" s="99"/>
      <c r="AO524" s="93"/>
    </row>
    <row r="525" ht="16.5" customHeight="1">
      <c r="A525" s="34"/>
      <c r="B525" s="47"/>
      <c r="C525" s="47"/>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93" t="str">
        <f t="shared" si="29"/>
        <v/>
      </c>
      <c r="AD525" s="93"/>
      <c r="AE525" s="93"/>
      <c r="AF525" s="99"/>
      <c r="AG525" s="93"/>
      <c r="AH525" s="93"/>
      <c r="AI525" s="93"/>
      <c r="AJ525" s="93"/>
      <c r="AK525" s="93" t="str">
        <f t="shared" si="26"/>
        <v/>
      </c>
      <c r="AL525" s="93" t="str">
        <f t="shared" si="27"/>
        <v/>
      </c>
      <c r="AM525" s="93" t="str">
        <f t="shared" si="28"/>
        <v/>
      </c>
      <c r="AN525" s="99"/>
      <c r="AO525" s="93"/>
    </row>
    <row r="526" ht="16.5" customHeight="1">
      <c r="A526" s="34"/>
      <c r="B526" s="47"/>
      <c r="C526" s="47"/>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93" t="str">
        <f t="shared" si="29"/>
        <v/>
      </c>
      <c r="AD526" s="93"/>
      <c r="AE526" s="93"/>
      <c r="AF526" s="99"/>
      <c r="AG526" s="93"/>
      <c r="AH526" s="93"/>
      <c r="AI526" s="93"/>
      <c r="AJ526" s="93"/>
      <c r="AK526" s="93" t="str">
        <f t="shared" si="26"/>
        <v/>
      </c>
      <c r="AL526" s="93" t="str">
        <f t="shared" si="27"/>
        <v/>
      </c>
      <c r="AM526" s="93" t="str">
        <f t="shared" si="28"/>
        <v/>
      </c>
      <c r="AN526" s="99"/>
      <c r="AO526" s="93"/>
    </row>
    <row r="527" ht="16.5" customHeight="1">
      <c r="A527" s="34"/>
      <c r="B527" s="47"/>
      <c r="C527" s="47"/>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93" t="str">
        <f t="shared" si="29"/>
        <v/>
      </c>
      <c r="AD527" s="93"/>
      <c r="AE527" s="93"/>
      <c r="AF527" s="99"/>
      <c r="AG527" s="93"/>
      <c r="AH527" s="93"/>
      <c r="AI527" s="93"/>
      <c r="AJ527" s="93"/>
      <c r="AK527" s="93" t="str">
        <f t="shared" si="26"/>
        <v/>
      </c>
      <c r="AL527" s="93" t="str">
        <f t="shared" si="27"/>
        <v/>
      </c>
      <c r="AM527" s="93" t="str">
        <f t="shared" si="28"/>
        <v/>
      </c>
      <c r="AN527" s="99"/>
      <c r="AO527" s="93"/>
    </row>
    <row r="528" ht="16.5" customHeight="1">
      <c r="A528" s="34"/>
      <c r="B528" s="47"/>
      <c r="C528" s="47"/>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93" t="str">
        <f t="shared" si="29"/>
        <v/>
      </c>
      <c r="AD528" s="93"/>
      <c r="AE528" s="93"/>
      <c r="AF528" s="99"/>
      <c r="AG528" s="93"/>
      <c r="AH528" s="93"/>
      <c r="AI528" s="93"/>
      <c r="AJ528" s="93"/>
      <c r="AK528" s="93" t="str">
        <f t="shared" si="26"/>
        <v/>
      </c>
      <c r="AL528" s="93" t="str">
        <f t="shared" si="27"/>
        <v/>
      </c>
      <c r="AM528" s="93" t="str">
        <f t="shared" si="28"/>
        <v/>
      </c>
      <c r="AN528" s="99"/>
      <c r="AO528" s="93"/>
    </row>
    <row r="529" ht="16.5" customHeight="1">
      <c r="A529" s="34"/>
      <c r="B529" s="47"/>
      <c r="C529" s="47"/>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93" t="str">
        <f t="shared" si="29"/>
        <v/>
      </c>
      <c r="AD529" s="93"/>
      <c r="AE529" s="93"/>
      <c r="AF529" s="99"/>
      <c r="AG529" s="93"/>
      <c r="AH529" s="93"/>
      <c r="AI529" s="93"/>
      <c r="AJ529" s="93"/>
      <c r="AK529" s="93" t="str">
        <f t="shared" si="26"/>
        <v/>
      </c>
      <c r="AL529" s="93" t="str">
        <f t="shared" si="27"/>
        <v/>
      </c>
      <c r="AM529" s="93" t="str">
        <f t="shared" si="28"/>
        <v/>
      </c>
      <c r="AN529" s="99"/>
      <c r="AO529" s="93"/>
    </row>
    <row r="530" ht="16.5" customHeight="1">
      <c r="A530" s="34"/>
      <c r="B530" s="47"/>
      <c r="C530" s="47"/>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93" t="str">
        <f t="shared" si="29"/>
        <v/>
      </c>
      <c r="AD530" s="93"/>
      <c r="AE530" s="93"/>
      <c r="AF530" s="99"/>
      <c r="AG530" s="93"/>
      <c r="AH530" s="93"/>
      <c r="AI530" s="93"/>
      <c r="AJ530" s="93"/>
      <c r="AK530" s="93" t="str">
        <f t="shared" si="26"/>
        <v/>
      </c>
      <c r="AL530" s="93" t="str">
        <f t="shared" si="27"/>
        <v/>
      </c>
      <c r="AM530" s="93" t="str">
        <f t="shared" si="28"/>
        <v/>
      </c>
      <c r="AN530" s="99"/>
      <c r="AO530" s="93"/>
    </row>
    <row r="531" ht="16.5" customHeight="1">
      <c r="A531" s="34"/>
      <c r="B531" s="47"/>
      <c r="C531" s="47"/>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93" t="str">
        <f t="shared" si="29"/>
        <v/>
      </c>
      <c r="AD531" s="93"/>
      <c r="AE531" s="93"/>
      <c r="AF531" s="99"/>
      <c r="AG531" s="93"/>
      <c r="AH531" s="93"/>
      <c r="AI531" s="93"/>
      <c r="AJ531" s="93"/>
      <c r="AK531" s="93" t="str">
        <f t="shared" si="26"/>
        <v/>
      </c>
      <c r="AL531" s="93" t="str">
        <f t="shared" si="27"/>
        <v/>
      </c>
      <c r="AM531" s="93" t="str">
        <f t="shared" si="28"/>
        <v/>
      </c>
      <c r="AN531" s="99"/>
      <c r="AO531" s="93"/>
    </row>
    <row r="532" ht="16.5" customHeight="1">
      <c r="A532" s="34"/>
      <c r="B532" s="47"/>
      <c r="C532" s="47"/>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93" t="str">
        <f t="shared" si="29"/>
        <v/>
      </c>
      <c r="AD532" s="93"/>
      <c r="AE532" s="93"/>
      <c r="AF532" s="99"/>
      <c r="AG532" s="93"/>
      <c r="AH532" s="93"/>
      <c r="AI532" s="93"/>
      <c r="AJ532" s="93"/>
      <c r="AK532" s="93" t="str">
        <f t="shared" si="26"/>
        <v/>
      </c>
      <c r="AL532" s="93" t="str">
        <f t="shared" si="27"/>
        <v/>
      </c>
      <c r="AM532" s="93" t="str">
        <f t="shared" si="28"/>
        <v/>
      </c>
      <c r="AN532" s="99"/>
      <c r="AO532" s="93"/>
    </row>
    <row r="533" ht="16.5" customHeight="1">
      <c r="A533" s="34"/>
      <c r="B533" s="47"/>
      <c r="C533" s="47"/>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93" t="str">
        <f t="shared" si="29"/>
        <v/>
      </c>
      <c r="AD533" s="93"/>
      <c r="AE533" s="93"/>
      <c r="AF533" s="99"/>
      <c r="AG533" s="93"/>
      <c r="AH533" s="93"/>
      <c r="AI533" s="93"/>
      <c r="AJ533" s="93"/>
      <c r="AK533" s="93" t="str">
        <f t="shared" si="26"/>
        <v/>
      </c>
      <c r="AL533" s="93" t="str">
        <f t="shared" si="27"/>
        <v/>
      </c>
      <c r="AM533" s="93" t="str">
        <f t="shared" si="28"/>
        <v/>
      </c>
      <c r="AN533" s="99"/>
      <c r="AO533" s="93"/>
    </row>
    <row r="534" ht="16.5" customHeight="1">
      <c r="A534" s="34"/>
      <c r="B534" s="47"/>
      <c r="C534" s="47"/>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93" t="str">
        <f t="shared" si="29"/>
        <v/>
      </c>
      <c r="AD534" s="93"/>
      <c r="AE534" s="93"/>
      <c r="AF534" s="99"/>
      <c r="AG534" s="93"/>
      <c r="AH534" s="93"/>
      <c r="AI534" s="93"/>
      <c r="AJ534" s="93"/>
      <c r="AK534" s="93" t="str">
        <f t="shared" si="26"/>
        <v/>
      </c>
      <c r="AL534" s="93" t="str">
        <f t="shared" si="27"/>
        <v/>
      </c>
      <c r="AM534" s="93" t="str">
        <f t="shared" si="28"/>
        <v/>
      </c>
      <c r="AN534" s="99"/>
      <c r="AO534" s="93"/>
    </row>
    <row r="535" ht="16.5" customHeight="1">
      <c r="A535" s="34"/>
      <c r="B535" s="47"/>
      <c r="C535" s="47"/>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93" t="str">
        <f t="shared" si="29"/>
        <v/>
      </c>
      <c r="AD535" s="93"/>
      <c r="AE535" s="93"/>
      <c r="AF535" s="99"/>
      <c r="AG535" s="93"/>
      <c r="AH535" s="93"/>
      <c r="AI535" s="93"/>
      <c r="AJ535" s="93"/>
      <c r="AK535" s="93" t="str">
        <f t="shared" si="26"/>
        <v/>
      </c>
      <c r="AL535" s="93" t="str">
        <f t="shared" si="27"/>
        <v/>
      </c>
      <c r="AM535" s="93" t="str">
        <f t="shared" si="28"/>
        <v/>
      </c>
      <c r="AN535" s="99"/>
      <c r="AO535" s="93"/>
    </row>
    <row r="536" ht="16.5" customHeight="1">
      <c r="A536" s="34"/>
      <c r="B536" s="47"/>
      <c r="C536" s="47"/>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93" t="str">
        <f t="shared" si="29"/>
        <v/>
      </c>
      <c r="AD536" s="93"/>
      <c r="AE536" s="93"/>
      <c r="AF536" s="99"/>
      <c r="AG536" s="93"/>
      <c r="AH536" s="93"/>
      <c r="AI536" s="93"/>
      <c r="AJ536" s="93"/>
      <c r="AK536" s="93" t="str">
        <f t="shared" si="26"/>
        <v/>
      </c>
      <c r="AL536" s="93" t="str">
        <f t="shared" si="27"/>
        <v/>
      </c>
      <c r="AM536" s="93" t="str">
        <f t="shared" si="28"/>
        <v/>
      </c>
      <c r="AN536" s="99"/>
      <c r="AO536" s="93"/>
    </row>
    <row r="537" ht="16.5" customHeight="1">
      <c r="A537" s="34"/>
      <c r="B537" s="47"/>
      <c r="C537" s="47"/>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93" t="str">
        <f t="shared" si="29"/>
        <v/>
      </c>
      <c r="AD537" s="93"/>
      <c r="AE537" s="93"/>
      <c r="AF537" s="99"/>
      <c r="AG537" s="93"/>
      <c r="AH537" s="93"/>
      <c r="AI537" s="93"/>
      <c r="AJ537" s="93"/>
      <c r="AK537" s="93" t="str">
        <f t="shared" si="26"/>
        <v/>
      </c>
      <c r="AL537" s="93" t="str">
        <f t="shared" si="27"/>
        <v/>
      </c>
      <c r="AM537" s="93" t="str">
        <f t="shared" si="28"/>
        <v/>
      </c>
      <c r="AN537" s="99"/>
      <c r="AO537" s="93"/>
    </row>
    <row r="538" ht="16.5" customHeight="1">
      <c r="A538" s="34"/>
      <c r="B538" s="47"/>
      <c r="C538" s="47"/>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93" t="str">
        <f t="shared" si="29"/>
        <v/>
      </c>
      <c r="AD538" s="93"/>
      <c r="AE538" s="93"/>
      <c r="AF538" s="99"/>
      <c r="AG538" s="93"/>
      <c r="AH538" s="93"/>
      <c r="AI538" s="93"/>
      <c r="AJ538" s="93"/>
      <c r="AK538" s="93" t="str">
        <f t="shared" si="26"/>
        <v/>
      </c>
      <c r="AL538" s="93" t="str">
        <f t="shared" si="27"/>
        <v/>
      </c>
      <c r="AM538" s="93" t="str">
        <f t="shared" si="28"/>
        <v/>
      </c>
      <c r="AN538" s="99"/>
      <c r="AO538" s="93"/>
    </row>
    <row r="539" ht="16.5" customHeight="1">
      <c r="A539" s="34"/>
      <c r="B539" s="47"/>
      <c r="C539" s="47"/>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93" t="str">
        <f t="shared" si="29"/>
        <v/>
      </c>
      <c r="AD539" s="93"/>
      <c r="AE539" s="93"/>
      <c r="AF539" s="99"/>
      <c r="AG539" s="93"/>
      <c r="AH539" s="93"/>
      <c r="AI539" s="93"/>
      <c r="AJ539" s="93"/>
      <c r="AK539" s="93" t="str">
        <f t="shared" si="26"/>
        <v/>
      </c>
      <c r="AL539" s="93" t="str">
        <f t="shared" si="27"/>
        <v/>
      </c>
      <c r="AM539" s="93" t="str">
        <f t="shared" si="28"/>
        <v/>
      </c>
      <c r="AN539" s="99"/>
      <c r="AO539" s="93"/>
    </row>
    <row r="540" ht="16.5" customHeight="1">
      <c r="A540" s="34"/>
      <c r="B540" s="47"/>
      <c r="C540" s="47"/>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93" t="str">
        <f t="shared" si="29"/>
        <v/>
      </c>
      <c r="AD540" s="93"/>
      <c r="AE540" s="93"/>
      <c r="AF540" s="99"/>
      <c r="AG540" s="93"/>
      <c r="AH540" s="93"/>
      <c r="AI540" s="93"/>
      <c r="AJ540" s="93"/>
      <c r="AK540" s="93" t="str">
        <f t="shared" si="26"/>
        <v/>
      </c>
      <c r="AL540" s="93" t="str">
        <f t="shared" si="27"/>
        <v/>
      </c>
      <c r="AM540" s="93" t="str">
        <f t="shared" si="28"/>
        <v/>
      </c>
      <c r="AN540" s="99"/>
      <c r="AO540" s="93"/>
    </row>
    <row r="541" ht="16.5" customHeight="1">
      <c r="A541" s="34"/>
      <c r="B541" s="197"/>
      <c r="C541" s="47"/>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93" t="str">
        <f t="shared" si="29"/>
        <v/>
      </c>
      <c r="AD541" s="93"/>
      <c r="AE541" s="93"/>
      <c r="AF541" s="99"/>
      <c r="AG541" s="93"/>
      <c r="AH541" s="93"/>
      <c r="AI541" s="93"/>
      <c r="AJ541" s="93"/>
      <c r="AK541" s="93" t="str">
        <f t="shared" si="26"/>
        <v/>
      </c>
      <c r="AL541" s="93" t="str">
        <f t="shared" si="27"/>
        <v/>
      </c>
      <c r="AM541" s="93" t="str">
        <f t="shared" si="28"/>
        <v/>
      </c>
      <c r="AN541" s="99"/>
      <c r="AO541" s="93"/>
    </row>
    <row r="542" ht="16.5" customHeight="1">
      <c r="A542" s="34"/>
      <c r="B542" s="47"/>
      <c r="C542" s="47"/>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93" t="str">
        <f t="shared" si="29"/>
        <v/>
      </c>
      <c r="AD542" s="93"/>
      <c r="AE542" s="93"/>
      <c r="AF542" s="99"/>
      <c r="AG542" s="93"/>
      <c r="AH542" s="93"/>
      <c r="AI542" s="93"/>
      <c r="AJ542" s="93"/>
      <c r="AK542" s="93" t="str">
        <f t="shared" si="26"/>
        <v/>
      </c>
      <c r="AL542" s="93" t="str">
        <f t="shared" si="27"/>
        <v/>
      </c>
      <c r="AM542" s="93" t="str">
        <f t="shared" si="28"/>
        <v/>
      </c>
      <c r="AN542" s="99"/>
      <c r="AO542" s="93"/>
    </row>
    <row r="543" ht="16.5" customHeight="1">
      <c r="A543" s="34"/>
      <c r="B543" s="47"/>
      <c r="C543" s="47"/>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93" t="str">
        <f t="shared" si="29"/>
        <v/>
      </c>
      <c r="AD543" s="93"/>
      <c r="AE543" s="93"/>
      <c r="AF543" s="99"/>
      <c r="AG543" s="93"/>
      <c r="AH543" s="93"/>
      <c r="AI543" s="93"/>
      <c r="AJ543" s="93"/>
      <c r="AK543" s="93" t="str">
        <f t="shared" si="26"/>
        <v/>
      </c>
      <c r="AL543" s="93" t="str">
        <f t="shared" si="27"/>
        <v/>
      </c>
      <c r="AM543" s="93" t="str">
        <f t="shared" si="28"/>
        <v/>
      </c>
      <c r="AN543" s="99"/>
      <c r="AO543" s="93"/>
    </row>
    <row r="544" ht="16.5" customHeight="1">
      <c r="A544" s="34"/>
      <c r="B544" s="47"/>
      <c r="C544" s="47"/>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93" t="str">
        <f t="shared" si="29"/>
        <v/>
      </c>
      <c r="AD544" s="93"/>
      <c r="AE544" s="93"/>
      <c r="AF544" s="99"/>
      <c r="AG544" s="93"/>
      <c r="AH544" s="93"/>
      <c r="AI544" s="93"/>
      <c r="AJ544" s="93"/>
      <c r="AK544" s="93" t="str">
        <f t="shared" si="26"/>
        <v/>
      </c>
      <c r="AL544" s="93" t="str">
        <f t="shared" si="27"/>
        <v/>
      </c>
      <c r="AM544" s="93" t="str">
        <f t="shared" si="28"/>
        <v/>
      </c>
      <c r="AN544" s="99"/>
      <c r="AO544" s="93"/>
    </row>
    <row r="545" ht="16.5" customHeight="1">
      <c r="A545" s="34"/>
      <c r="B545" s="47"/>
      <c r="C545" s="47"/>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93" t="str">
        <f t="shared" si="29"/>
        <v/>
      </c>
      <c r="AD545" s="93"/>
      <c r="AE545" s="93"/>
      <c r="AF545" s="99"/>
      <c r="AG545" s="93"/>
      <c r="AH545" s="93"/>
      <c r="AI545" s="93"/>
      <c r="AJ545" s="93"/>
      <c r="AK545" s="93" t="str">
        <f t="shared" si="26"/>
        <v/>
      </c>
      <c r="AL545" s="93" t="str">
        <f t="shared" si="27"/>
        <v/>
      </c>
      <c r="AM545" s="93" t="str">
        <f t="shared" si="28"/>
        <v/>
      </c>
      <c r="AN545" s="99"/>
      <c r="AO545" s="93"/>
    </row>
    <row r="546" ht="16.5" customHeight="1">
      <c r="A546" s="34"/>
      <c r="B546" s="47"/>
      <c r="C546" s="47"/>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93" t="str">
        <f t="shared" si="29"/>
        <v/>
      </c>
      <c r="AD546" s="93"/>
      <c r="AE546" s="93"/>
      <c r="AF546" s="99"/>
      <c r="AG546" s="93"/>
      <c r="AH546" s="93"/>
      <c r="AI546" s="93"/>
      <c r="AJ546" s="93"/>
      <c r="AK546" s="93" t="str">
        <f t="shared" si="26"/>
        <v/>
      </c>
      <c r="AL546" s="93" t="str">
        <f t="shared" si="27"/>
        <v/>
      </c>
      <c r="AM546" s="93" t="str">
        <f t="shared" si="28"/>
        <v/>
      </c>
      <c r="AN546" s="99"/>
      <c r="AO546" s="93"/>
    </row>
    <row r="547" ht="16.5" customHeight="1">
      <c r="A547" s="34"/>
      <c r="B547" s="47"/>
      <c r="C547" s="47"/>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93" t="str">
        <f t="shared" si="29"/>
        <v/>
      </c>
      <c r="AD547" s="93"/>
      <c r="AE547" s="93"/>
      <c r="AF547" s="99"/>
      <c r="AG547" s="93"/>
      <c r="AH547" s="93"/>
      <c r="AI547" s="93"/>
      <c r="AJ547" s="93"/>
      <c r="AK547" s="93" t="str">
        <f t="shared" si="26"/>
        <v/>
      </c>
      <c r="AL547" s="93" t="str">
        <f t="shared" si="27"/>
        <v/>
      </c>
      <c r="AM547" s="93" t="str">
        <f t="shared" si="28"/>
        <v/>
      </c>
      <c r="AN547" s="99"/>
      <c r="AO547" s="93"/>
    </row>
    <row r="548" ht="16.5" customHeight="1">
      <c r="A548" s="34"/>
      <c r="B548" s="47"/>
      <c r="C548" s="47"/>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93" t="str">
        <f t="shared" si="29"/>
        <v/>
      </c>
      <c r="AD548" s="93"/>
      <c r="AE548" s="93"/>
      <c r="AF548" s="99"/>
      <c r="AG548" s="93"/>
      <c r="AH548" s="93"/>
      <c r="AI548" s="93"/>
      <c r="AJ548" s="93"/>
      <c r="AK548" s="93" t="str">
        <f t="shared" si="26"/>
        <v/>
      </c>
      <c r="AL548" s="93" t="str">
        <f t="shared" si="27"/>
        <v/>
      </c>
      <c r="AM548" s="93" t="str">
        <f t="shared" si="28"/>
        <v/>
      </c>
      <c r="AN548" s="99"/>
      <c r="AO548" s="93"/>
    </row>
    <row r="549" ht="16.5" customHeight="1">
      <c r="A549" s="34"/>
      <c r="B549" s="47"/>
      <c r="C549" s="47"/>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93" t="str">
        <f t="shared" si="29"/>
        <v/>
      </c>
      <c r="AD549" s="93"/>
      <c r="AE549" s="93"/>
      <c r="AF549" s="99"/>
      <c r="AG549" s="93"/>
      <c r="AH549" s="93"/>
      <c r="AI549" s="93"/>
      <c r="AJ549" s="93"/>
      <c r="AK549" s="93" t="str">
        <f t="shared" si="26"/>
        <v/>
      </c>
      <c r="AL549" s="93" t="str">
        <f t="shared" si="27"/>
        <v/>
      </c>
      <c r="AM549" s="93" t="str">
        <f t="shared" si="28"/>
        <v/>
      </c>
      <c r="AN549" s="99"/>
      <c r="AO549" s="93"/>
    </row>
    <row r="550" ht="16.5" customHeight="1">
      <c r="A550" s="34"/>
      <c r="B550" s="47"/>
      <c r="C550" s="47"/>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93" t="str">
        <f t="shared" si="29"/>
        <v/>
      </c>
      <c r="AD550" s="93"/>
      <c r="AE550" s="93"/>
      <c r="AF550" s="99"/>
      <c r="AG550" s="93"/>
      <c r="AH550" s="93"/>
      <c r="AI550" s="93"/>
      <c r="AJ550" s="93"/>
      <c r="AK550" s="93" t="str">
        <f t="shared" si="26"/>
        <v/>
      </c>
      <c r="AL550" s="93" t="str">
        <f t="shared" si="27"/>
        <v/>
      </c>
      <c r="AM550" s="93" t="str">
        <f t="shared" si="28"/>
        <v/>
      </c>
      <c r="AN550" s="99"/>
      <c r="AO550" s="93"/>
    </row>
    <row r="551" ht="16.5" customHeight="1">
      <c r="A551" s="34"/>
      <c r="B551" s="47"/>
      <c r="C551" s="47"/>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93" t="str">
        <f t="shared" si="29"/>
        <v/>
      </c>
      <c r="AD551" s="93"/>
      <c r="AE551" s="93"/>
      <c r="AF551" s="99"/>
      <c r="AG551" s="93"/>
      <c r="AH551" s="93"/>
      <c r="AI551" s="93"/>
      <c r="AJ551" s="93"/>
      <c r="AK551" s="93" t="str">
        <f t="shared" si="26"/>
        <v/>
      </c>
      <c r="AL551" s="93" t="str">
        <f t="shared" si="27"/>
        <v/>
      </c>
      <c r="AM551" s="93" t="str">
        <f t="shared" si="28"/>
        <v/>
      </c>
      <c r="AN551" s="99"/>
      <c r="AO551" s="93"/>
    </row>
    <row r="552" ht="16.5" customHeight="1">
      <c r="A552" s="34"/>
      <c r="B552" s="47"/>
      <c r="C552" s="47"/>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93" t="str">
        <f t="shared" si="29"/>
        <v/>
      </c>
      <c r="AD552" s="93"/>
      <c r="AE552" s="93"/>
      <c r="AF552" s="99"/>
      <c r="AG552" s="93"/>
      <c r="AH552" s="93"/>
      <c r="AI552" s="93"/>
      <c r="AJ552" s="93"/>
      <c r="AK552" s="93" t="str">
        <f t="shared" si="26"/>
        <v/>
      </c>
      <c r="AL552" s="93" t="str">
        <f t="shared" si="27"/>
        <v/>
      </c>
      <c r="AM552" s="93" t="str">
        <f t="shared" si="28"/>
        <v/>
      </c>
      <c r="AN552" s="99"/>
      <c r="AO552" s="93"/>
    </row>
    <row r="553" ht="16.5" customHeight="1">
      <c r="A553" s="34"/>
      <c r="B553" s="47"/>
      <c r="C553" s="47"/>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93" t="str">
        <f t="shared" si="29"/>
        <v/>
      </c>
      <c r="AD553" s="93"/>
      <c r="AE553" s="93"/>
      <c r="AF553" s="99"/>
      <c r="AG553" s="93"/>
      <c r="AH553" s="93"/>
      <c r="AI553" s="93"/>
      <c r="AJ553" s="93"/>
      <c r="AK553" s="93" t="str">
        <f t="shared" si="26"/>
        <v/>
      </c>
      <c r="AL553" s="93" t="str">
        <f t="shared" si="27"/>
        <v/>
      </c>
      <c r="AM553" s="93" t="str">
        <f t="shared" si="28"/>
        <v/>
      </c>
      <c r="AN553" s="99"/>
      <c r="AO553" s="93"/>
    </row>
    <row r="554" ht="16.5" customHeight="1">
      <c r="A554" s="34"/>
      <c r="B554" s="47"/>
      <c r="C554" s="47"/>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93" t="str">
        <f t="shared" si="29"/>
        <v/>
      </c>
      <c r="AD554" s="93"/>
      <c r="AE554" s="93"/>
      <c r="AF554" s="99"/>
      <c r="AG554" s="93"/>
      <c r="AH554" s="93"/>
      <c r="AI554" s="93"/>
      <c r="AJ554" s="93"/>
      <c r="AK554" s="93" t="str">
        <f t="shared" si="26"/>
        <v/>
      </c>
      <c r="AL554" s="93" t="str">
        <f t="shared" si="27"/>
        <v/>
      </c>
      <c r="AM554" s="93" t="str">
        <f t="shared" si="28"/>
        <v/>
      </c>
      <c r="AN554" s="99"/>
      <c r="AO554" s="93"/>
    </row>
    <row r="555" ht="16.5" customHeight="1">
      <c r="A555" s="34"/>
      <c r="B555" s="47"/>
      <c r="C555" s="47"/>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93" t="str">
        <f t="shared" si="29"/>
        <v/>
      </c>
      <c r="AD555" s="93"/>
      <c r="AE555" s="93"/>
      <c r="AF555" s="99"/>
      <c r="AG555" s="93"/>
      <c r="AH555" s="93"/>
      <c r="AI555" s="93"/>
      <c r="AJ555" s="93"/>
      <c r="AK555" s="93" t="str">
        <f t="shared" si="26"/>
        <v/>
      </c>
      <c r="AL555" s="93" t="str">
        <f t="shared" si="27"/>
        <v/>
      </c>
      <c r="AM555" s="93" t="str">
        <f t="shared" si="28"/>
        <v/>
      </c>
      <c r="AN555" s="99"/>
      <c r="AO555" s="93"/>
    </row>
    <row r="556" ht="16.5" customHeight="1">
      <c r="A556" s="34"/>
      <c r="B556" s="47"/>
      <c r="C556" s="47"/>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93" t="str">
        <f t="shared" si="29"/>
        <v/>
      </c>
      <c r="AD556" s="93"/>
      <c r="AE556" s="93"/>
      <c r="AF556" s="99"/>
      <c r="AG556" s="93"/>
      <c r="AH556" s="93"/>
      <c r="AI556" s="93"/>
      <c r="AJ556" s="93"/>
      <c r="AK556" s="93" t="str">
        <f t="shared" si="26"/>
        <v/>
      </c>
      <c r="AL556" s="93" t="str">
        <f t="shared" si="27"/>
        <v/>
      </c>
      <c r="AM556" s="93" t="str">
        <f t="shared" si="28"/>
        <v/>
      </c>
      <c r="AN556" s="99"/>
      <c r="AO556" s="93"/>
    </row>
    <row r="557" ht="16.5" customHeight="1">
      <c r="A557" s="34"/>
      <c r="B557" s="47"/>
      <c r="C557" s="47"/>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93" t="str">
        <f t="shared" si="29"/>
        <v/>
      </c>
      <c r="AD557" s="93"/>
      <c r="AE557" s="93"/>
      <c r="AF557" s="99"/>
      <c r="AG557" s="93"/>
      <c r="AH557" s="93"/>
      <c r="AI557" s="93"/>
      <c r="AJ557" s="93"/>
      <c r="AK557" s="93" t="str">
        <f t="shared" si="26"/>
        <v/>
      </c>
      <c r="AL557" s="93" t="str">
        <f t="shared" si="27"/>
        <v/>
      </c>
      <c r="AM557" s="93" t="str">
        <f t="shared" si="28"/>
        <v/>
      </c>
      <c r="AN557" s="99"/>
      <c r="AO557" s="93"/>
    </row>
    <row r="558" ht="16.5" customHeight="1">
      <c r="A558" s="34"/>
      <c r="B558" s="47"/>
      <c r="C558" s="47"/>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93" t="str">
        <f t="shared" si="29"/>
        <v/>
      </c>
      <c r="AD558" s="93"/>
      <c r="AE558" s="93"/>
      <c r="AF558" s="99"/>
      <c r="AG558" s="93"/>
      <c r="AH558" s="93"/>
      <c r="AI558" s="93"/>
      <c r="AJ558" s="93"/>
      <c r="AK558" s="93" t="str">
        <f t="shared" si="26"/>
        <v/>
      </c>
      <c r="AL558" s="93" t="str">
        <f t="shared" si="27"/>
        <v/>
      </c>
      <c r="AM558" s="93" t="str">
        <f t="shared" si="28"/>
        <v/>
      </c>
      <c r="AN558" s="99"/>
      <c r="AO558" s="93"/>
    </row>
    <row r="559" ht="16.5" customHeight="1">
      <c r="A559" s="34"/>
      <c r="B559" s="47"/>
      <c r="C559" s="47"/>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93" t="str">
        <f t="shared" si="29"/>
        <v/>
      </c>
      <c r="AD559" s="93"/>
      <c r="AE559" s="93"/>
      <c r="AF559" s="99"/>
      <c r="AG559" s="93"/>
      <c r="AH559" s="93"/>
      <c r="AI559" s="93"/>
      <c r="AJ559" s="93"/>
      <c r="AK559" s="93" t="str">
        <f t="shared" si="26"/>
        <v/>
      </c>
      <c r="AL559" s="93" t="str">
        <f t="shared" si="27"/>
        <v/>
      </c>
      <c r="AM559" s="93" t="str">
        <f t="shared" si="28"/>
        <v/>
      </c>
      <c r="AN559" s="99"/>
      <c r="AO559" s="93"/>
    </row>
    <row r="560" ht="16.5" customHeight="1">
      <c r="A560" s="34"/>
      <c r="B560" s="47"/>
      <c r="C560" s="47"/>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93" t="str">
        <f t="shared" si="29"/>
        <v/>
      </c>
      <c r="AD560" s="93"/>
      <c r="AE560" s="93"/>
      <c r="AF560" s="99"/>
      <c r="AG560" s="93"/>
      <c r="AH560" s="93"/>
      <c r="AI560" s="93"/>
      <c r="AJ560" s="93"/>
      <c r="AK560" s="93" t="str">
        <f t="shared" si="26"/>
        <v/>
      </c>
      <c r="AL560" s="93" t="str">
        <f t="shared" si="27"/>
        <v/>
      </c>
      <c r="AM560" s="93" t="str">
        <f t="shared" si="28"/>
        <v/>
      </c>
      <c r="AN560" s="99"/>
      <c r="AO560" s="93"/>
    </row>
    <row r="561" ht="16.5" customHeight="1">
      <c r="A561" s="34"/>
      <c r="B561" s="47"/>
      <c r="C561" s="47"/>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93" t="str">
        <f t="shared" si="29"/>
        <v/>
      </c>
      <c r="AD561" s="93"/>
      <c r="AE561" s="93"/>
      <c r="AF561" s="99"/>
      <c r="AG561" s="93"/>
      <c r="AH561" s="93"/>
      <c r="AI561" s="93"/>
      <c r="AJ561" s="93"/>
      <c r="AK561" s="93" t="str">
        <f t="shared" si="26"/>
        <v/>
      </c>
      <c r="AL561" s="93" t="str">
        <f t="shared" si="27"/>
        <v/>
      </c>
      <c r="AM561" s="93" t="str">
        <f t="shared" si="28"/>
        <v/>
      </c>
      <c r="AN561" s="99"/>
      <c r="AO561" s="93"/>
    </row>
    <row r="562" ht="16.5" customHeight="1">
      <c r="A562" s="34"/>
      <c r="B562" s="47"/>
      <c r="C562" s="47"/>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93" t="str">
        <f t="shared" si="29"/>
        <v/>
      </c>
      <c r="AD562" s="93"/>
      <c r="AE562" s="93"/>
      <c r="AF562" s="99"/>
      <c r="AG562" s="93"/>
      <c r="AH562" s="93"/>
      <c r="AI562" s="93"/>
      <c r="AJ562" s="93"/>
      <c r="AK562" s="93" t="str">
        <f t="shared" si="26"/>
        <v/>
      </c>
      <c r="AL562" s="93" t="str">
        <f t="shared" si="27"/>
        <v/>
      </c>
      <c r="AM562" s="93" t="str">
        <f t="shared" si="28"/>
        <v/>
      </c>
      <c r="AN562" s="99"/>
      <c r="AO562" s="93"/>
    </row>
    <row r="563" ht="16.5" customHeight="1">
      <c r="A563" s="34"/>
      <c r="B563" s="47"/>
      <c r="C563" s="47"/>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93" t="str">
        <f t="shared" si="29"/>
        <v/>
      </c>
      <c r="AD563" s="93"/>
      <c r="AE563" s="93"/>
      <c r="AF563" s="99"/>
      <c r="AG563" s="93"/>
      <c r="AH563" s="93"/>
      <c r="AI563" s="93"/>
      <c r="AJ563" s="93"/>
      <c r="AK563" s="93" t="str">
        <f t="shared" si="26"/>
        <v/>
      </c>
      <c r="AL563" s="93" t="str">
        <f t="shared" si="27"/>
        <v/>
      </c>
      <c r="AM563" s="93" t="str">
        <f t="shared" si="28"/>
        <v/>
      </c>
      <c r="AN563" s="99"/>
      <c r="AO563" s="93"/>
    </row>
    <row r="564" ht="16.5" customHeight="1">
      <c r="A564" s="34"/>
      <c r="B564" s="47"/>
      <c r="C564" s="47"/>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93" t="str">
        <f t="shared" si="29"/>
        <v/>
      </c>
      <c r="AD564" s="93"/>
      <c r="AE564" s="93"/>
      <c r="AF564" s="99"/>
      <c r="AG564" s="93"/>
      <c r="AH564" s="93"/>
      <c r="AI564" s="93"/>
      <c r="AJ564" s="93"/>
      <c r="AK564" s="93" t="str">
        <f t="shared" si="26"/>
        <v/>
      </c>
      <c r="AL564" s="93" t="str">
        <f t="shared" si="27"/>
        <v/>
      </c>
      <c r="AM564" s="93" t="str">
        <f t="shared" si="28"/>
        <v/>
      </c>
      <c r="AN564" s="99"/>
      <c r="AO564" s="93"/>
    </row>
    <row r="565" ht="16.5" customHeight="1">
      <c r="A565" s="34"/>
      <c r="B565" s="47"/>
      <c r="C565" s="47"/>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93" t="str">
        <f t="shared" si="29"/>
        <v/>
      </c>
      <c r="AD565" s="93"/>
      <c r="AE565" s="93"/>
      <c r="AF565" s="99"/>
      <c r="AG565" s="93"/>
      <c r="AH565" s="93"/>
      <c r="AI565" s="93"/>
      <c r="AJ565" s="93"/>
      <c r="AK565" s="93" t="str">
        <f t="shared" si="26"/>
        <v/>
      </c>
      <c r="AL565" s="93" t="str">
        <f t="shared" si="27"/>
        <v/>
      </c>
      <c r="AM565" s="93" t="str">
        <f t="shared" si="28"/>
        <v/>
      </c>
      <c r="AN565" s="99"/>
      <c r="AO565" s="93"/>
    </row>
    <row r="566" ht="16.5" customHeight="1">
      <c r="A566" s="34"/>
      <c r="B566" s="47"/>
      <c r="C566" s="47"/>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93" t="str">
        <f t="shared" si="29"/>
        <v/>
      </c>
      <c r="AD566" s="93"/>
      <c r="AE566" s="93"/>
      <c r="AF566" s="99"/>
      <c r="AG566" s="93"/>
      <c r="AH566" s="93"/>
      <c r="AI566" s="93"/>
      <c r="AJ566" s="93"/>
      <c r="AK566" s="93" t="str">
        <f t="shared" si="26"/>
        <v/>
      </c>
      <c r="AL566" s="93" t="str">
        <f t="shared" si="27"/>
        <v/>
      </c>
      <c r="AM566" s="93" t="str">
        <f t="shared" si="28"/>
        <v/>
      </c>
      <c r="AN566" s="99"/>
      <c r="AO566" s="93"/>
    </row>
    <row r="567" ht="16.5" customHeight="1">
      <c r="A567" s="34"/>
      <c r="B567" s="47"/>
      <c r="C567" s="47"/>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93" t="str">
        <f t="shared" si="29"/>
        <v/>
      </c>
      <c r="AD567" s="93"/>
      <c r="AE567" s="93"/>
      <c r="AF567" s="99"/>
      <c r="AG567" s="93"/>
      <c r="AH567" s="93"/>
      <c r="AI567" s="93"/>
      <c r="AJ567" s="93"/>
      <c r="AK567" s="93" t="str">
        <f t="shared" si="26"/>
        <v/>
      </c>
      <c r="AL567" s="93" t="str">
        <f t="shared" si="27"/>
        <v/>
      </c>
      <c r="AM567" s="93" t="str">
        <f t="shared" si="28"/>
        <v/>
      </c>
      <c r="AN567" s="99"/>
      <c r="AO567" s="93"/>
    </row>
    <row r="568" ht="16.5" customHeight="1">
      <c r="A568" s="34"/>
      <c r="B568" s="47"/>
      <c r="C568" s="47"/>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93" t="str">
        <f t="shared" si="29"/>
        <v/>
      </c>
      <c r="AD568" s="93"/>
      <c r="AE568" s="93"/>
      <c r="AF568" s="99"/>
      <c r="AG568" s="93"/>
      <c r="AH568" s="93"/>
      <c r="AI568" s="93"/>
      <c r="AJ568" s="93"/>
      <c r="AK568" s="93" t="str">
        <f t="shared" si="26"/>
        <v/>
      </c>
      <c r="AL568" s="93" t="str">
        <f t="shared" si="27"/>
        <v/>
      </c>
      <c r="AM568" s="93" t="str">
        <f t="shared" si="28"/>
        <v/>
      </c>
      <c r="AN568" s="99"/>
      <c r="AO568" s="93"/>
    </row>
    <row r="569" ht="16.5" customHeight="1">
      <c r="A569" s="34"/>
      <c r="B569" s="47"/>
      <c r="C569" s="47"/>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93" t="str">
        <f t="shared" si="29"/>
        <v/>
      </c>
      <c r="AD569" s="93"/>
      <c r="AE569" s="93"/>
      <c r="AF569" s="99"/>
      <c r="AG569" s="93"/>
      <c r="AH569" s="93"/>
      <c r="AI569" s="93"/>
      <c r="AJ569" s="93"/>
      <c r="AK569" s="93" t="str">
        <f t="shared" si="26"/>
        <v/>
      </c>
      <c r="AL569" s="93" t="str">
        <f t="shared" si="27"/>
        <v/>
      </c>
      <c r="AM569" s="93" t="str">
        <f t="shared" si="28"/>
        <v/>
      </c>
      <c r="AN569" s="99"/>
      <c r="AO569" s="93"/>
    </row>
    <row r="570" ht="16.5" customHeight="1">
      <c r="A570" s="34"/>
      <c r="B570" s="47"/>
      <c r="C570" s="47"/>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93" t="str">
        <f t="shared" si="29"/>
        <v/>
      </c>
      <c r="AD570" s="93"/>
      <c r="AE570" s="93"/>
      <c r="AF570" s="99"/>
      <c r="AG570" s="93"/>
      <c r="AH570" s="93"/>
      <c r="AI570" s="93"/>
      <c r="AJ570" s="93"/>
      <c r="AK570" s="93" t="str">
        <f t="shared" si="26"/>
        <v/>
      </c>
      <c r="AL570" s="93" t="str">
        <f t="shared" si="27"/>
        <v/>
      </c>
      <c r="AM570" s="93" t="str">
        <f t="shared" si="28"/>
        <v/>
      </c>
      <c r="AN570" s="99"/>
      <c r="AO570" s="93"/>
    </row>
    <row r="571" ht="16.5" customHeight="1">
      <c r="A571" s="34"/>
      <c r="B571" s="47"/>
      <c r="C571" s="47"/>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93" t="str">
        <f t="shared" si="29"/>
        <v/>
      </c>
      <c r="AD571" s="93"/>
      <c r="AE571" s="93"/>
      <c r="AF571" s="99"/>
      <c r="AG571" s="93"/>
      <c r="AH571" s="93"/>
      <c r="AI571" s="93"/>
      <c r="AJ571" s="93"/>
      <c r="AK571" s="93" t="str">
        <f t="shared" si="26"/>
        <v/>
      </c>
      <c r="AL571" s="93" t="str">
        <f t="shared" si="27"/>
        <v/>
      </c>
      <c r="AM571" s="93" t="str">
        <f t="shared" si="28"/>
        <v/>
      </c>
      <c r="AN571" s="99"/>
      <c r="AO571" s="93"/>
    </row>
    <row r="572" ht="16.5" customHeight="1">
      <c r="A572" s="34"/>
      <c r="B572" s="47"/>
      <c r="C572" s="47"/>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93" t="str">
        <f t="shared" si="29"/>
        <v/>
      </c>
      <c r="AD572" s="93"/>
      <c r="AE572" s="93"/>
      <c r="AF572" s="99"/>
      <c r="AG572" s="93"/>
      <c r="AH572" s="93"/>
      <c r="AI572" s="93"/>
      <c r="AJ572" s="93"/>
      <c r="AK572" s="93" t="str">
        <f t="shared" si="26"/>
        <v/>
      </c>
      <c r="AL572" s="93" t="str">
        <f t="shared" si="27"/>
        <v/>
      </c>
      <c r="AM572" s="93" t="str">
        <f t="shared" si="28"/>
        <v/>
      </c>
      <c r="AN572" s="99"/>
      <c r="AO572" s="93"/>
    </row>
    <row r="573" ht="16.5" customHeight="1">
      <c r="A573" s="34"/>
      <c r="B573" s="47"/>
      <c r="C573" s="47"/>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93" t="str">
        <f t="shared" si="29"/>
        <v/>
      </c>
      <c r="AD573" s="93"/>
      <c r="AE573" s="93"/>
      <c r="AF573" s="99"/>
      <c r="AG573" s="93"/>
      <c r="AH573" s="93"/>
      <c r="AI573" s="93"/>
      <c r="AJ573" s="93"/>
      <c r="AK573" s="93" t="str">
        <f t="shared" si="26"/>
        <v/>
      </c>
      <c r="AL573" s="93" t="str">
        <f t="shared" si="27"/>
        <v/>
      </c>
      <c r="AM573" s="93" t="str">
        <f t="shared" si="28"/>
        <v/>
      </c>
      <c r="AN573" s="99"/>
      <c r="AO573" s="93"/>
    </row>
    <row r="574" ht="16.5" customHeight="1">
      <c r="A574" s="34"/>
      <c r="B574" s="47"/>
      <c r="C574" s="47"/>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93" t="str">
        <f t="shared" si="29"/>
        <v/>
      </c>
      <c r="AD574" s="93"/>
      <c r="AE574" s="93"/>
      <c r="AF574" s="99"/>
      <c r="AG574" s="93"/>
      <c r="AH574" s="93"/>
      <c r="AI574" s="93"/>
      <c r="AJ574" s="93"/>
      <c r="AK574" s="93" t="str">
        <f t="shared" si="26"/>
        <v/>
      </c>
      <c r="AL574" s="93" t="str">
        <f t="shared" si="27"/>
        <v/>
      </c>
      <c r="AM574" s="93" t="str">
        <f t="shared" si="28"/>
        <v/>
      </c>
      <c r="AN574" s="99"/>
      <c r="AO574" s="93"/>
    </row>
    <row r="575" ht="16.5" customHeight="1">
      <c r="A575" s="34"/>
      <c r="B575" s="47"/>
      <c r="C575" s="47"/>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93" t="str">
        <f t="shared" si="29"/>
        <v/>
      </c>
      <c r="AD575" s="93"/>
      <c r="AE575" s="93"/>
      <c r="AF575" s="99"/>
      <c r="AG575" s="93"/>
      <c r="AH575" s="93"/>
      <c r="AI575" s="93"/>
      <c r="AJ575" s="93"/>
      <c r="AK575" s="93" t="str">
        <f t="shared" si="26"/>
        <v/>
      </c>
      <c r="AL575" s="93" t="str">
        <f t="shared" si="27"/>
        <v/>
      </c>
      <c r="AM575" s="93" t="str">
        <f t="shared" si="28"/>
        <v/>
      </c>
      <c r="AN575" s="99"/>
      <c r="AO575" s="93"/>
    </row>
    <row r="576" ht="16.5" customHeight="1">
      <c r="A576" s="34"/>
      <c r="B576" s="47"/>
      <c r="C576" s="47"/>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93" t="str">
        <f t="shared" si="29"/>
        <v/>
      </c>
      <c r="AD576" s="93"/>
      <c r="AE576" s="93"/>
      <c r="AF576" s="99"/>
      <c r="AG576" s="93"/>
      <c r="AH576" s="93"/>
      <c r="AI576" s="93"/>
      <c r="AJ576" s="93"/>
      <c r="AK576" s="93" t="str">
        <f t="shared" si="26"/>
        <v/>
      </c>
      <c r="AL576" s="93" t="str">
        <f t="shared" si="27"/>
        <v/>
      </c>
      <c r="AM576" s="93" t="str">
        <f t="shared" si="28"/>
        <v/>
      </c>
      <c r="AN576" s="99"/>
      <c r="AO576" s="93"/>
    </row>
    <row r="577" ht="16.5" customHeight="1">
      <c r="A577" s="34"/>
      <c r="B577" s="47"/>
      <c r="C577" s="47"/>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93" t="str">
        <f t="shared" si="29"/>
        <v/>
      </c>
      <c r="AD577" s="93"/>
      <c r="AE577" s="93"/>
      <c r="AF577" s="99"/>
      <c r="AG577" s="93"/>
      <c r="AH577" s="93"/>
      <c r="AI577" s="93"/>
      <c r="AJ577" s="93"/>
      <c r="AK577" s="93" t="str">
        <f t="shared" si="26"/>
        <v/>
      </c>
      <c r="AL577" s="93" t="str">
        <f t="shared" si="27"/>
        <v/>
      </c>
      <c r="AM577" s="93" t="str">
        <f t="shared" si="28"/>
        <v/>
      </c>
      <c r="AN577" s="99"/>
      <c r="AO577" s="93"/>
    </row>
    <row r="578" ht="16.5" customHeight="1">
      <c r="A578" s="34"/>
      <c r="B578" s="47"/>
      <c r="C578" s="47"/>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93" t="str">
        <f t="shared" si="29"/>
        <v/>
      </c>
      <c r="AD578" s="93"/>
      <c r="AE578" s="93"/>
      <c r="AF578" s="99"/>
      <c r="AG578" s="93"/>
      <c r="AH578" s="93"/>
      <c r="AI578" s="93"/>
      <c r="AJ578" s="93"/>
      <c r="AK578" s="93" t="str">
        <f t="shared" si="26"/>
        <v/>
      </c>
      <c r="AL578" s="93" t="str">
        <f t="shared" si="27"/>
        <v/>
      </c>
      <c r="AM578" s="93" t="str">
        <f t="shared" si="28"/>
        <v/>
      </c>
      <c r="AN578" s="99"/>
      <c r="AO578" s="93"/>
    </row>
    <row r="579" ht="16.5" customHeight="1">
      <c r="A579" s="34"/>
      <c r="B579" s="47"/>
      <c r="C579" s="47"/>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93" t="str">
        <f t="shared" si="29"/>
        <v/>
      </c>
      <c r="AD579" s="93"/>
      <c r="AE579" s="93"/>
      <c r="AF579" s="99"/>
      <c r="AG579" s="93"/>
      <c r="AH579" s="93"/>
      <c r="AI579" s="93"/>
      <c r="AJ579" s="93"/>
      <c r="AK579" s="93" t="str">
        <f t="shared" si="26"/>
        <v/>
      </c>
      <c r="AL579" s="93" t="str">
        <f t="shared" si="27"/>
        <v/>
      </c>
      <c r="AM579" s="93" t="str">
        <f t="shared" si="28"/>
        <v/>
      </c>
      <c r="AN579" s="99"/>
      <c r="AO579" s="93"/>
    </row>
    <row r="580" ht="16.5" customHeight="1">
      <c r="A580" s="34"/>
      <c r="B580" s="47"/>
      <c r="C580" s="47"/>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93" t="str">
        <f t="shared" si="29"/>
        <v/>
      </c>
      <c r="AD580" s="93"/>
      <c r="AE580" s="93"/>
      <c r="AF580" s="99"/>
      <c r="AG580" s="93"/>
      <c r="AH580" s="93"/>
      <c r="AI580" s="93"/>
      <c r="AJ580" s="93"/>
      <c r="AK580" s="93" t="str">
        <f t="shared" si="26"/>
        <v/>
      </c>
      <c r="AL580" s="93" t="str">
        <f t="shared" si="27"/>
        <v/>
      </c>
      <c r="AM580" s="93" t="str">
        <f t="shared" si="28"/>
        <v/>
      </c>
      <c r="AN580" s="99"/>
      <c r="AO580" s="93"/>
    </row>
    <row r="581" ht="16.5" customHeight="1">
      <c r="A581" s="34"/>
      <c r="B581" s="47"/>
      <c r="C581" s="47"/>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93" t="str">
        <f t="shared" si="29"/>
        <v/>
      </c>
      <c r="AD581" s="93"/>
      <c r="AE581" s="93"/>
      <c r="AF581" s="99"/>
      <c r="AG581" s="93"/>
      <c r="AH581" s="93"/>
      <c r="AI581" s="93"/>
      <c r="AJ581" s="93"/>
      <c r="AK581" s="93" t="str">
        <f t="shared" si="26"/>
        <v/>
      </c>
      <c r="AL581" s="93" t="str">
        <f t="shared" si="27"/>
        <v/>
      </c>
      <c r="AM581" s="93" t="str">
        <f t="shared" si="28"/>
        <v/>
      </c>
      <c r="AN581" s="99"/>
      <c r="AO581" s="93"/>
    </row>
    <row r="582" ht="16.5" customHeight="1">
      <c r="A582" s="34"/>
      <c r="B582" s="47"/>
      <c r="C582" s="47"/>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93" t="str">
        <f t="shared" si="29"/>
        <v/>
      </c>
      <c r="AD582" s="93"/>
      <c r="AE582" s="93"/>
      <c r="AF582" s="99"/>
      <c r="AG582" s="93"/>
      <c r="AH582" s="93"/>
      <c r="AI582" s="93"/>
      <c r="AJ582" s="93"/>
      <c r="AK582" s="93" t="str">
        <f t="shared" si="26"/>
        <v/>
      </c>
      <c r="AL582" s="93" t="str">
        <f t="shared" si="27"/>
        <v/>
      </c>
      <c r="AM582" s="93" t="str">
        <f t="shared" si="28"/>
        <v/>
      </c>
      <c r="AN582" s="99"/>
      <c r="AO582" s="93"/>
    </row>
    <row r="583" ht="16.5" customHeight="1">
      <c r="A583" s="34"/>
      <c r="B583" s="47"/>
      <c r="C583" s="47"/>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93" t="str">
        <f t="shared" si="29"/>
        <v/>
      </c>
      <c r="AD583" s="93"/>
      <c r="AE583" s="93"/>
      <c r="AF583" s="99"/>
      <c r="AG583" s="93"/>
      <c r="AH583" s="93"/>
      <c r="AI583" s="93"/>
      <c r="AJ583" s="93"/>
      <c r="AK583" s="93" t="str">
        <f t="shared" si="26"/>
        <v/>
      </c>
      <c r="AL583" s="93" t="str">
        <f t="shared" si="27"/>
        <v/>
      </c>
      <c r="AM583" s="93" t="str">
        <f t="shared" si="28"/>
        <v/>
      </c>
      <c r="AN583" s="99"/>
      <c r="AO583" s="93"/>
    </row>
    <row r="584" ht="16.5" customHeight="1">
      <c r="A584" s="34"/>
      <c r="B584" s="47"/>
      <c r="C584" s="47"/>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93" t="str">
        <f t="shared" si="29"/>
        <v/>
      </c>
      <c r="AD584" s="93"/>
      <c r="AE584" s="93"/>
      <c r="AF584" s="99"/>
      <c r="AG584" s="93"/>
      <c r="AH584" s="93"/>
      <c r="AI584" s="93"/>
      <c r="AJ584" s="93"/>
      <c r="AK584" s="93" t="str">
        <f t="shared" si="26"/>
        <v/>
      </c>
      <c r="AL584" s="93" t="str">
        <f t="shared" si="27"/>
        <v/>
      </c>
      <c r="AM584" s="93" t="str">
        <f t="shared" si="28"/>
        <v/>
      </c>
      <c r="AN584" s="99"/>
      <c r="AO584" s="93"/>
    </row>
    <row r="585" ht="16.5" customHeight="1">
      <c r="A585" s="34"/>
      <c r="B585" s="47"/>
      <c r="C585" s="47"/>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93" t="str">
        <f t="shared" si="29"/>
        <v/>
      </c>
      <c r="AD585" s="93"/>
      <c r="AE585" s="93"/>
      <c r="AF585" s="99"/>
      <c r="AG585" s="93"/>
      <c r="AH585" s="93"/>
      <c r="AI585" s="93"/>
      <c r="AJ585" s="93"/>
      <c r="AK585" s="93" t="str">
        <f t="shared" si="26"/>
        <v/>
      </c>
      <c r="AL585" s="93" t="str">
        <f t="shared" si="27"/>
        <v/>
      </c>
      <c r="AM585" s="93" t="str">
        <f t="shared" si="28"/>
        <v/>
      </c>
      <c r="AN585" s="99"/>
      <c r="AO585" s="93"/>
    </row>
    <row r="586" ht="16.5" customHeight="1">
      <c r="A586" s="34"/>
      <c r="B586" s="47"/>
      <c r="C586" s="47"/>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93" t="str">
        <f t="shared" si="29"/>
        <v/>
      </c>
      <c r="AD586" s="93"/>
      <c r="AE586" s="93"/>
      <c r="AF586" s="99"/>
      <c r="AG586" s="93"/>
      <c r="AH586" s="93"/>
      <c r="AI586" s="93"/>
      <c r="AJ586" s="93"/>
      <c r="AK586" s="93" t="str">
        <f t="shared" si="26"/>
        <v/>
      </c>
      <c r="AL586" s="93" t="str">
        <f t="shared" si="27"/>
        <v/>
      </c>
      <c r="AM586" s="93" t="str">
        <f t="shared" si="28"/>
        <v/>
      </c>
      <c r="AN586" s="99"/>
      <c r="AO586" s="93"/>
    </row>
    <row r="587" ht="16.5" customHeight="1">
      <c r="A587" s="34"/>
      <c r="B587" s="47"/>
      <c r="C587" s="47"/>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93" t="str">
        <f t="shared" si="29"/>
        <v/>
      </c>
      <c r="AD587" s="93"/>
      <c r="AE587" s="93"/>
      <c r="AF587" s="99"/>
      <c r="AG587" s="93"/>
      <c r="AH587" s="93"/>
      <c r="AI587" s="93"/>
      <c r="AJ587" s="93"/>
      <c r="AK587" s="93" t="str">
        <f t="shared" si="26"/>
        <v/>
      </c>
      <c r="AL587" s="93" t="str">
        <f t="shared" si="27"/>
        <v/>
      </c>
      <c r="AM587" s="93" t="str">
        <f t="shared" si="28"/>
        <v/>
      </c>
      <c r="AN587" s="99"/>
      <c r="AO587" s="93"/>
    </row>
    <row r="588" ht="16.5" customHeight="1">
      <c r="A588" s="34"/>
      <c r="B588" s="47"/>
      <c r="C588" s="47"/>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93" t="str">
        <f t="shared" si="29"/>
        <v/>
      </c>
      <c r="AD588" s="93"/>
      <c r="AE588" s="93"/>
      <c r="AF588" s="99"/>
      <c r="AG588" s="93"/>
      <c r="AH588" s="93"/>
      <c r="AI588" s="93"/>
      <c r="AJ588" s="93"/>
      <c r="AK588" s="93" t="str">
        <f t="shared" si="26"/>
        <v/>
      </c>
      <c r="AL588" s="93" t="str">
        <f t="shared" si="27"/>
        <v/>
      </c>
      <c r="AM588" s="93" t="str">
        <f t="shared" si="28"/>
        <v/>
      </c>
      <c r="AN588" s="99"/>
      <c r="AO588" s="93"/>
    </row>
    <row r="589" ht="16.5" customHeight="1">
      <c r="A589" s="34"/>
      <c r="B589" s="47"/>
      <c r="C589" s="47"/>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93" t="str">
        <f t="shared" si="29"/>
        <v/>
      </c>
      <c r="AD589" s="93"/>
      <c r="AE589" s="93"/>
      <c r="AF589" s="99"/>
      <c r="AG589" s="93"/>
      <c r="AH589" s="93"/>
      <c r="AI589" s="93"/>
      <c r="AJ589" s="93"/>
      <c r="AK589" s="93" t="str">
        <f t="shared" si="26"/>
        <v/>
      </c>
      <c r="AL589" s="93" t="str">
        <f t="shared" si="27"/>
        <v/>
      </c>
      <c r="AM589" s="93" t="str">
        <f t="shared" si="28"/>
        <v/>
      </c>
      <c r="AN589" s="99"/>
      <c r="AO589" s="93"/>
    </row>
    <row r="590" ht="16.5" customHeight="1">
      <c r="A590" s="34"/>
      <c r="B590" s="47"/>
      <c r="C590" s="47"/>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93" t="str">
        <f t="shared" si="29"/>
        <v/>
      </c>
      <c r="AD590" s="93"/>
      <c r="AE590" s="93"/>
      <c r="AF590" s="99"/>
      <c r="AG590" s="93"/>
      <c r="AH590" s="93"/>
      <c r="AI590" s="93"/>
      <c r="AJ590" s="93"/>
      <c r="AK590" s="93" t="str">
        <f t="shared" si="26"/>
        <v/>
      </c>
      <c r="AL590" s="93" t="str">
        <f t="shared" si="27"/>
        <v/>
      </c>
      <c r="AM590" s="93" t="str">
        <f t="shared" si="28"/>
        <v/>
      </c>
      <c r="AN590" s="99"/>
      <c r="AO590" s="93"/>
    </row>
    <row r="591" ht="16.5" customHeight="1">
      <c r="A591" s="34"/>
      <c r="B591" s="47"/>
      <c r="C591" s="47"/>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93" t="str">
        <f t="shared" si="29"/>
        <v/>
      </c>
      <c r="AD591" s="93"/>
      <c r="AE591" s="93"/>
      <c r="AF591" s="99"/>
      <c r="AG591" s="93"/>
      <c r="AH591" s="93"/>
      <c r="AI591" s="93"/>
      <c r="AJ591" s="93"/>
      <c r="AK591" s="93" t="str">
        <f t="shared" si="26"/>
        <v/>
      </c>
      <c r="AL591" s="93" t="str">
        <f t="shared" si="27"/>
        <v/>
      </c>
      <c r="AM591" s="93" t="str">
        <f t="shared" si="28"/>
        <v/>
      </c>
      <c r="AN591" s="99"/>
      <c r="AO591" s="93"/>
    </row>
    <row r="592" ht="16.5" customHeight="1">
      <c r="A592" s="34"/>
      <c r="B592" s="47"/>
      <c r="C592" s="47"/>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93" t="str">
        <f t="shared" si="29"/>
        <v/>
      </c>
      <c r="AD592" s="93"/>
      <c r="AE592" s="93"/>
      <c r="AF592" s="99"/>
      <c r="AG592" s="93"/>
      <c r="AH592" s="93"/>
      <c r="AI592" s="93"/>
      <c r="AJ592" s="93"/>
      <c r="AK592" s="93" t="str">
        <f t="shared" si="26"/>
        <v/>
      </c>
      <c r="AL592" s="93" t="str">
        <f t="shared" si="27"/>
        <v/>
      </c>
      <c r="AM592" s="93" t="str">
        <f t="shared" si="28"/>
        <v/>
      </c>
      <c r="AN592" s="99"/>
      <c r="AO592" s="93"/>
    </row>
    <row r="593" ht="16.5" customHeight="1">
      <c r="A593" s="34"/>
      <c r="B593" s="47"/>
      <c r="C593" s="47"/>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93" t="str">
        <f t="shared" si="29"/>
        <v/>
      </c>
      <c r="AD593" s="93"/>
      <c r="AE593" s="93"/>
      <c r="AF593" s="99"/>
      <c r="AG593" s="93"/>
      <c r="AH593" s="93"/>
      <c r="AI593" s="93"/>
      <c r="AJ593" s="93"/>
      <c r="AK593" s="93" t="str">
        <f t="shared" si="26"/>
        <v/>
      </c>
      <c r="AL593" s="93" t="str">
        <f t="shared" si="27"/>
        <v/>
      </c>
      <c r="AM593" s="93" t="str">
        <f t="shared" si="28"/>
        <v/>
      </c>
      <c r="AN593" s="99"/>
      <c r="AO593" s="93"/>
    </row>
    <row r="594" ht="16.5" customHeight="1">
      <c r="A594" s="34"/>
      <c r="B594" s="47"/>
      <c r="C594" s="47"/>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93" t="str">
        <f t="shared" si="29"/>
        <v/>
      </c>
      <c r="AD594" s="93"/>
      <c r="AE594" s="93"/>
      <c r="AF594" s="99"/>
      <c r="AG594" s="93"/>
      <c r="AH594" s="93"/>
      <c r="AI594" s="93"/>
      <c r="AJ594" s="93"/>
      <c r="AK594" s="93" t="str">
        <f t="shared" si="26"/>
        <v/>
      </c>
      <c r="AL594" s="93" t="str">
        <f t="shared" si="27"/>
        <v/>
      </c>
      <c r="AM594" s="93" t="str">
        <f t="shared" si="28"/>
        <v/>
      </c>
      <c r="AN594" s="99"/>
      <c r="AO594" s="93"/>
    </row>
    <row r="595" ht="16.5" customHeight="1">
      <c r="A595" s="34"/>
      <c r="B595" s="47"/>
      <c r="C595" s="47"/>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93" t="str">
        <f t="shared" si="29"/>
        <v/>
      </c>
      <c r="AD595" s="93"/>
      <c r="AE595" s="93"/>
      <c r="AF595" s="99"/>
      <c r="AG595" s="93"/>
      <c r="AH595" s="93"/>
      <c r="AI595" s="93"/>
      <c r="AJ595" s="93"/>
      <c r="AK595" s="93" t="str">
        <f t="shared" si="26"/>
        <v/>
      </c>
      <c r="AL595" s="93" t="str">
        <f t="shared" si="27"/>
        <v/>
      </c>
      <c r="AM595" s="93" t="str">
        <f t="shared" si="28"/>
        <v/>
      </c>
      <c r="AN595" s="99"/>
      <c r="AO595" s="93"/>
    </row>
    <row r="596" ht="16.5" customHeight="1">
      <c r="A596" s="34"/>
      <c r="B596" s="47"/>
      <c r="C596" s="47"/>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93" t="str">
        <f t="shared" si="29"/>
        <v/>
      </c>
      <c r="AD596" s="93"/>
      <c r="AE596" s="93"/>
      <c r="AF596" s="99"/>
      <c r="AG596" s="93"/>
      <c r="AH596" s="93"/>
      <c r="AI596" s="93"/>
      <c r="AJ596" s="93"/>
      <c r="AK596" s="93" t="str">
        <f t="shared" si="26"/>
        <v/>
      </c>
      <c r="AL596" s="93" t="str">
        <f t="shared" si="27"/>
        <v/>
      </c>
      <c r="AM596" s="93" t="str">
        <f t="shared" si="28"/>
        <v/>
      </c>
      <c r="AN596" s="99"/>
      <c r="AO596" s="93"/>
    </row>
    <row r="597" ht="16.5" customHeight="1">
      <c r="A597" s="34"/>
      <c r="B597" s="47"/>
      <c r="C597" s="47"/>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93" t="str">
        <f t="shared" si="29"/>
        <v/>
      </c>
      <c r="AD597" s="93"/>
      <c r="AE597" s="93"/>
      <c r="AF597" s="99"/>
      <c r="AG597" s="93"/>
      <c r="AH597" s="93"/>
      <c r="AI597" s="93"/>
      <c r="AJ597" s="93"/>
      <c r="AK597" s="93" t="str">
        <f t="shared" si="26"/>
        <v/>
      </c>
      <c r="AL597" s="93" t="str">
        <f t="shared" si="27"/>
        <v/>
      </c>
      <c r="AM597" s="93" t="str">
        <f t="shared" si="28"/>
        <v/>
      </c>
      <c r="AN597" s="99"/>
      <c r="AO597" s="93"/>
    </row>
    <row r="598" ht="16.5" customHeight="1">
      <c r="A598" s="34"/>
      <c r="B598" s="47"/>
      <c r="C598" s="47"/>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93" t="str">
        <f t="shared" si="29"/>
        <v/>
      </c>
      <c r="AD598" s="93"/>
      <c r="AE598" s="93"/>
      <c r="AF598" s="99"/>
      <c r="AG598" s="93"/>
      <c r="AH598" s="93"/>
      <c r="AI598" s="93"/>
      <c r="AJ598" s="93"/>
      <c r="AK598" s="93" t="str">
        <f t="shared" si="26"/>
        <v/>
      </c>
      <c r="AL598" s="93" t="str">
        <f t="shared" si="27"/>
        <v/>
      </c>
      <c r="AM598" s="93" t="str">
        <f t="shared" si="28"/>
        <v/>
      </c>
      <c r="AN598" s="99"/>
      <c r="AO598" s="93"/>
    </row>
    <row r="599" ht="16.5" customHeight="1">
      <c r="A599" s="34"/>
      <c r="B599" s="47"/>
      <c r="C599" s="47"/>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93" t="str">
        <f t="shared" si="29"/>
        <v/>
      </c>
      <c r="AD599" s="93"/>
      <c r="AE599" s="93"/>
      <c r="AF599" s="99"/>
      <c r="AG599" s="93"/>
      <c r="AH599" s="93"/>
      <c r="AI599" s="93"/>
      <c r="AJ599" s="93"/>
      <c r="AK599" s="93" t="str">
        <f t="shared" si="26"/>
        <v/>
      </c>
      <c r="AL599" s="93" t="str">
        <f t="shared" si="27"/>
        <v/>
      </c>
      <c r="AM599" s="93" t="str">
        <f t="shared" si="28"/>
        <v/>
      </c>
      <c r="AN599" s="99"/>
      <c r="AO599" s="93"/>
    </row>
    <row r="600" ht="16.5" customHeight="1">
      <c r="A600" s="34"/>
      <c r="B600" s="47"/>
      <c r="C600" s="47"/>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93" t="str">
        <f t="shared" si="29"/>
        <v/>
      </c>
      <c r="AD600" s="93"/>
      <c r="AE600" s="93"/>
      <c r="AF600" s="99"/>
      <c r="AG600" s="93"/>
      <c r="AH600" s="93"/>
      <c r="AI600" s="93"/>
      <c r="AJ600" s="93"/>
      <c r="AK600" s="93" t="str">
        <f t="shared" si="26"/>
        <v/>
      </c>
      <c r="AL600" s="93" t="str">
        <f t="shared" si="27"/>
        <v/>
      </c>
      <c r="AM600" s="93" t="str">
        <f t="shared" si="28"/>
        <v/>
      </c>
      <c r="AN600" s="99"/>
      <c r="AO600" s="93"/>
    </row>
    <row r="601" ht="16.5" customHeight="1">
      <c r="A601" s="34"/>
      <c r="B601" s="47"/>
      <c r="C601" s="47"/>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93" t="str">
        <f t="shared" si="29"/>
        <v/>
      </c>
      <c r="AD601" s="93"/>
      <c r="AE601" s="93"/>
      <c r="AF601" s="99"/>
      <c r="AG601" s="93"/>
      <c r="AH601" s="93"/>
      <c r="AI601" s="93"/>
      <c r="AJ601" s="93"/>
      <c r="AK601" s="93" t="str">
        <f t="shared" si="26"/>
        <v/>
      </c>
      <c r="AL601" s="93" t="str">
        <f t="shared" si="27"/>
        <v/>
      </c>
      <c r="AM601" s="93" t="str">
        <f t="shared" si="28"/>
        <v/>
      </c>
      <c r="AN601" s="99"/>
      <c r="AO601" s="93"/>
    </row>
    <row r="602" ht="16.5" customHeight="1">
      <c r="A602" s="34"/>
      <c r="B602" s="47"/>
      <c r="C602" s="47"/>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93" t="str">
        <f t="shared" si="29"/>
        <v/>
      </c>
      <c r="AD602" s="93"/>
      <c r="AE602" s="93"/>
      <c r="AF602" s="99"/>
      <c r="AG602" s="93"/>
      <c r="AH602" s="93"/>
      <c r="AI602" s="93"/>
      <c r="AJ602" s="93"/>
      <c r="AK602" s="93" t="str">
        <f t="shared" si="26"/>
        <v/>
      </c>
      <c r="AL602" s="93" t="str">
        <f t="shared" si="27"/>
        <v/>
      </c>
      <c r="AM602" s="93" t="str">
        <f t="shared" si="28"/>
        <v/>
      </c>
      <c r="AN602" s="99"/>
      <c r="AO602" s="93"/>
    </row>
    <row r="603" ht="16.5" customHeight="1">
      <c r="A603" s="34"/>
      <c r="B603" s="47"/>
      <c r="C603" s="47"/>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93" t="str">
        <f t="shared" si="29"/>
        <v/>
      </c>
      <c r="AD603" s="93"/>
      <c r="AE603" s="93"/>
      <c r="AF603" s="99"/>
      <c r="AG603" s="93"/>
      <c r="AH603" s="93"/>
      <c r="AI603" s="93"/>
      <c r="AJ603" s="93"/>
      <c r="AK603" s="93" t="str">
        <f t="shared" si="26"/>
        <v/>
      </c>
      <c r="AL603" s="93" t="str">
        <f t="shared" si="27"/>
        <v/>
      </c>
      <c r="AM603" s="93" t="str">
        <f t="shared" si="28"/>
        <v/>
      </c>
      <c r="AN603" s="99"/>
      <c r="AO603" s="93"/>
    </row>
    <row r="604" ht="16.5" customHeight="1">
      <c r="A604" s="34"/>
      <c r="B604" s="47"/>
      <c r="C604" s="47"/>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93" t="str">
        <f t="shared" si="29"/>
        <v/>
      </c>
      <c r="AD604" s="93"/>
      <c r="AE604" s="93"/>
      <c r="AF604" s="99"/>
      <c r="AG604" s="93"/>
      <c r="AH604" s="93"/>
      <c r="AI604" s="93"/>
      <c r="AJ604" s="93"/>
      <c r="AK604" s="93" t="str">
        <f t="shared" si="26"/>
        <v/>
      </c>
      <c r="AL604" s="93" t="str">
        <f t="shared" si="27"/>
        <v/>
      </c>
      <c r="AM604" s="93" t="str">
        <f t="shared" si="28"/>
        <v/>
      </c>
      <c r="AN604" s="99"/>
      <c r="AO604" s="93"/>
    </row>
    <row r="605" ht="16.5" customHeight="1">
      <c r="A605" s="34"/>
      <c r="B605" s="47"/>
      <c r="C605" s="47"/>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93" t="str">
        <f t="shared" si="29"/>
        <v/>
      </c>
      <c r="AD605" s="93"/>
      <c r="AE605" s="93"/>
      <c r="AF605" s="99"/>
      <c r="AG605" s="93"/>
      <c r="AH605" s="93"/>
      <c r="AI605" s="93"/>
      <c r="AJ605" s="93"/>
      <c r="AK605" s="93" t="str">
        <f t="shared" si="26"/>
        <v/>
      </c>
      <c r="AL605" s="93" t="str">
        <f t="shared" si="27"/>
        <v/>
      </c>
      <c r="AM605" s="93" t="str">
        <f t="shared" si="28"/>
        <v/>
      </c>
      <c r="AN605" s="99"/>
      <c r="AO605" s="93"/>
    </row>
    <row r="606" ht="16.5" customHeight="1">
      <c r="A606" s="34"/>
      <c r="B606" s="47"/>
      <c r="C606" s="47"/>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93" t="str">
        <f t="shared" si="29"/>
        <v/>
      </c>
      <c r="AD606" s="93"/>
      <c r="AE606" s="93"/>
      <c r="AF606" s="99"/>
      <c r="AG606" s="93"/>
      <c r="AH606" s="93"/>
      <c r="AI606" s="93"/>
      <c r="AJ606" s="93"/>
      <c r="AK606" s="93" t="str">
        <f t="shared" si="26"/>
        <v/>
      </c>
      <c r="AL606" s="93" t="str">
        <f t="shared" si="27"/>
        <v/>
      </c>
      <c r="AM606" s="93" t="str">
        <f t="shared" si="28"/>
        <v/>
      </c>
      <c r="AN606" s="99"/>
      <c r="AO606" s="93"/>
    </row>
    <row r="607" ht="16.5" customHeight="1">
      <c r="A607" s="34"/>
      <c r="B607" s="47"/>
      <c r="C607" s="47"/>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93" t="str">
        <f t="shared" si="29"/>
        <v/>
      </c>
      <c r="AD607" s="93"/>
      <c r="AE607" s="93"/>
      <c r="AF607" s="99"/>
      <c r="AG607" s="93"/>
      <c r="AH607" s="93"/>
      <c r="AI607" s="93"/>
      <c r="AJ607" s="93"/>
      <c r="AK607" s="93" t="str">
        <f t="shared" si="26"/>
        <v/>
      </c>
      <c r="AL607" s="93" t="str">
        <f t="shared" si="27"/>
        <v/>
      </c>
      <c r="AM607" s="93" t="str">
        <f t="shared" si="28"/>
        <v/>
      </c>
      <c r="AN607" s="99"/>
      <c r="AO607" s="93"/>
    </row>
    <row r="608" ht="16.5" customHeight="1">
      <c r="A608" s="34"/>
      <c r="B608" s="47"/>
      <c r="C608" s="47"/>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93" t="str">
        <f t="shared" si="29"/>
        <v/>
      </c>
      <c r="AD608" s="93"/>
      <c r="AE608" s="93"/>
      <c r="AF608" s="99"/>
      <c r="AG608" s="93"/>
      <c r="AH608" s="93"/>
      <c r="AI608" s="93"/>
      <c r="AJ608" s="93"/>
      <c r="AK608" s="93" t="str">
        <f t="shared" si="26"/>
        <v/>
      </c>
      <c r="AL608" s="93" t="str">
        <f t="shared" si="27"/>
        <v/>
      </c>
      <c r="AM608" s="93" t="str">
        <f t="shared" si="28"/>
        <v/>
      </c>
      <c r="AN608" s="99"/>
      <c r="AO608" s="93"/>
    </row>
    <row r="609" ht="16.5" customHeight="1">
      <c r="A609" s="34"/>
      <c r="B609" s="47"/>
      <c r="C609" s="47"/>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93" t="str">
        <f t="shared" si="29"/>
        <v/>
      </c>
      <c r="AD609" s="93"/>
      <c r="AE609" s="93"/>
      <c r="AF609" s="99"/>
      <c r="AG609" s="93"/>
      <c r="AH609" s="93"/>
      <c r="AI609" s="93"/>
      <c r="AJ609" s="93"/>
      <c r="AK609" s="93" t="str">
        <f t="shared" si="26"/>
        <v/>
      </c>
      <c r="AL609" s="93" t="str">
        <f t="shared" si="27"/>
        <v/>
      </c>
      <c r="AM609" s="93" t="str">
        <f t="shared" si="28"/>
        <v/>
      </c>
      <c r="AN609" s="99"/>
      <c r="AO609" s="93"/>
    </row>
    <row r="610" ht="16.5" customHeight="1">
      <c r="A610" s="34"/>
      <c r="B610" s="47"/>
      <c r="C610" s="47"/>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93" t="str">
        <f t="shared" si="29"/>
        <v/>
      </c>
      <c r="AD610" s="93"/>
      <c r="AE610" s="93"/>
      <c r="AF610" s="99"/>
      <c r="AG610" s="93"/>
      <c r="AH610" s="93"/>
      <c r="AI610" s="93"/>
      <c r="AJ610" s="93"/>
      <c r="AK610" s="93" t="str">
        <f t="shared" si="26"/>
        <v/>
      </c>
      <c r="AL610" s="93" t="str">
        <f t="shared" si="27"/>
        <v/>
      </c>
      <c r="AM610" s="93" t="str">
        <f t="shared" si="28"/>
        <v/>
      </c>
      <c r="AN610" s="99"/>
      <c r="AO610" s="93"/>
    </row>
    <row r="611" ht="16.5" customHeight="1">
      <c r="A611" s="34"/>
      <c r="B611" s="47"/>
      <c r="C611" s="47"/>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93" t="str">
        <f t="shared" si="29"/>
        <v/>
      </c>
      <c r="AD611" s="93"/>
      <c r="AE611" s="93"/>
      <c r="AF611" s="99"/>
      <c r="AG611" s="93"/>
      <c r="AH611" s="93"/>
      <c r="AI611" s="93"/>
      <c r="AJ611" s="93"/>
      <c r="AK611" s="93" t="str">
        <f t="shared" si="26"/>
        <v/>
      </c>
      <c r="AL611" s="93" t="str">
        <f t="shared" si="27"/>
        <v/>
      </c>
      <c r="AM611" s="93" t="str">
        <f t="shared" si="28"/>
        <v/>
      </c>
      <c r="AN611" s="99"/>
      <c r="AO611" s="93"/>
    </row>
    <row r="612" ht="16.5" customHeight="1">
      <c r="A612" s="34"/>
      <c r="B612" s="47"/>
      <c r="C612" s="47"/>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93" t="str">
        <f t="shared" si="29"/>
        <v/>
      </c>
      <c r="AD612" s="93"/>
      <c r="AE612" s="93"/>
      <c r="AF612" s="99"/>
      <c r="AG612" s="93"/>
      <c r="AH612" s="93"/>
      <c r="AI612" s="93"/>
      <c r="AJ612" s="93"/>
      <c r="AK612" s="93" t="str">
        <f t="shared" si="26"/>
        <v/>
      </c>
      <c r="AL612" s="93" t="str">
        <f t="shared" si="27"/>
        <v/>
      </c>
      <c r="AM612" s="93" t="str">
        <f t="shared" si="28"/>
        <v/>
      </c>
      <c r="AN612" s="99"/>
      <c r="AO612" s="93"/>
    </row>
    <row r="613" ht="16.5" customHeight="1">
      <c r="A613" s="34"/>
      <c r="B613" s="47"/>
      <c r="C613" s="47"/>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93" t="str">
        <f t="shared" si="29"/>
        <v/>
      </c>
      <c r="AD613" s="93"/>
      <c r="AE613" s="93"/>
      <c r="AF613" s="99"/>
      <c r="AG613" s="93"/>
      <c r="AH613" s="93"/>
      <c r="AI613" s="93"/>
      <c r="AJ613" s="93"/>
      <c r="AK613" s="93" t="str">
        <f t="shared" si="26"/>
        <v/>
      </c>
      <c r="AL613" s="93" t="str">
        <f t="shared" si="27"/>
        <v/>
      </c>
      <c r="AM613" s="93" t="str">
        <f t="shared" si="28"/>
        <v/>
      </c>
      <c r="AN613" s="99"/>
      <c r="AO613" s="93"/>
    </row>
    <row r="614" ht="16.5" customHeight="1">
      <c r="A614" s="34"/>
      <c r="B614" s="47"/>
      <c r="C614" s="47"/>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93" t="str">
        <f t="shared" si="29"/>
        <v/>
      </c>
      <c r="AD614" s="93"/>
      <c r="AE614" s="93"/>
      <c r="AF614" s="99"/>
      <c r="AG614" s="93"/>
      <c r="AH614" s="93"/>
      <c r="AI614" s="93"/>
      <c r="AJ614" s="93"/>
      <c r="AK614" s="93" t="str">
        <f t="shared" si="26"/>
        <v/>
      </c>
      <c r="AL614" s="93" t="str">
        <f t="shared" si="27"/>
        <v/>
      </c>
      <c r="AM614" s="93" t="str">
        <f t="shared" si="28"/>
        <v/>
      </c>
      <c r="AN614" s="99"/>
      <c r="AO614" s="93"/>
    </row>
    <row r="615" ht="16.5" customHeight="1">
      <c r="A615" s="34"/>
      <c r="B615" s="47"/>
      <c r="C615" s="47"/>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93" t="str">
        <f t="shared" si="29"/>
        <v/>
      </c>
      <c r="AD615" s="93"/>
      <c r="AE615" s="93"/>
      <c r="AF615" s="99"/>
      <c r="AG615" s="93"/>
      <c r="AH615" s="93"/>
      <c r="AI615" s="93"/>
      <c r="AJ615" s="93"/>
      <c r="AK615" s="93" t="str">
        <f t="shared" si="26"/>
        <v/>
      </c>
      <c r="AL615" s="93" t="str">
        <f t="shared" si="27"/>
        <v/>
      </c>
      <c r="AM615" s="93" t="str">
        <f t="shared" si="28"/>
        <v/>
      </c>
      <c r="AN615" s="99"/>
      <c r="AO615" s="93"/>
    </row>
    <row r="616" ht="16.5" customHeight="1">
      <c r="A616" s="34"/>
      <c r="B616" s="47"/>
      <c r="C616" s="47"/>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93" t="str">
        <f t="shared" si="29"/>
        <v/>
      </c>
      <c r="AD616" s="93"/>
      <c r="AE616" s="93"/>
      <c r="AF616" s="99"/>
      <c r="AG616" s="93"/>
      <c r="AH616" s="93"/>
      <c r="AI616" s="93"/>
      <c r="AJ616" s="93"/>
      <c r="AK616" s="93" t="str">
        <f t="shared" si="26"/>
        <v/>
      </c>
      <c r="AL616" s="93" t="str">
        <f t="shared" si="27"/>
        <v/>
      </c>
      <c r="AM616" s="93" t="str">
        <f t="shared" si="28"/>
        <v/>
      </c>
      <c r="AN616" s="99"/>
      <c r="AO616" s="93"/>
    </row>
    <row r="617" ht="16.5" customHeight="1">
      <c r="A617" s="34"/>
      <c r="B617" s="47"/>
      <c r="C617" s="47"/>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93" t="str">
        <f t="shared" si="29"/>
        <v/>
      </c>
      <c r="AD617" s="93"/>
      <c r="AE617" s="93"/>
      <c r="AF617" s="99"/>
      <c r="AG617" s="93"/>
      <c r="AH617" s="93"/>
      <c r="AI617" s="93"/>
      <c r="AJ617" s="93"/>
      <c r="AK617" s="93" t="str">
        <f t="shared" si="26"/>
        <v/>
      </c>
      <c r="AL617" s="93" t="str">
        <f t="shared" si="27"/>
        <v/>
      </c>
      <c r="AM617" s="93" t="str">
        <f t="shared" si="28"/>
        <v/>
      </c>
      <c r="AN617" s="99"/>
      <c r="AO617" s="93"/>
    </row>
    <row r="618" ht="16.5" customHeight="1">
      <c r="A618" s="34"/>
      <c r="B618" s="47"/>
      <c r="C618" s="47"/>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93" t="str">
        <f t="shared" si="29"/>
        <v/>
      </c>
      <c r="AD618" s="93"/>
      <c r="AE618" s="93"/>
      <c r="AF618" s="99"/>
      <c r="AG618" s="93"/>
      <c r="AH618" s="93"/>
      <c r="AI618" s="93"/>
      <c r="AJ618" s="93"/>
      <c r="AK618" s="93" t="str">
        <f t="shared" si="26"/>
        <v/>
      </c>
      <c r="AL618" s="93" t="str">
        <f t="shared" si="27"/>
        <v/>
      </c>
      <c r="AM618" s="93" t="str">
        <f t="shared" si="28"/>
        <v/>
      </c>
      <c r="AN618" s="99"/>
      <c r="AO618" s="93"/>
    </row>
    <row r="619" ht="16.5" customHeight="1">
      <c r="A619" s="34"/>
      <c r="B619" s="47"/>
      <c r="C619" s="47"/>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93" t="str">
        <f t="shared" si="29"/>
        <v/>
      </c>
      <c r="AD619" s="93"/>
      <c r="AE619" s="93"/>
      <c r="AF619" s="99"/>
      <c r="AG619" s="93"/>
      <c r="AH619" s="93"/>
      <c r="AI619" s="93"/>
      <c r="AJ619" s="93"/>
      <c r="AK619" s="93" t="str">
        <f t="shared" si="26"/>
        <v/>
      </c>
      <c r="AL619" s="93" t="str">
        <f t="shared" si="27"/>
        <v/>
      </c>
      <c r="AM619" s="93" t="str">
        <f t="shared" si="28"/>
        <v/>
      </c>
      <c r="AN619" s="99"/>
      <c r="AO619" s="93"/>
    </row>
    <row r="620" ht="16.5" customHeight="1">
      <c r="A620" s="34"/>
      <c r="B620" s="47"/>
      <c r="C620" s="47"/>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93" t="str">
        <f t="shared" si="29"/>
        <v/>
      </c>
      <c r="AD620" s="93"/>
      <c r="AE620" s="93"/>
      <c r="AF620" s="99"/>
      <c r="AG620" s="93"/>
      <c r="AH620" s="93"/>
      <c r="AI620" s="93"/>
      <c r="AJ620" s="93"/>
      <c r="AK620" s="93" t="str">
        <f t="shared" si="26"/>
        <v/>
      </c>
      <c r="AL620" s="93" t="str">
        <f t="shared" si="27"/>
        <v/>
      </c>
      <c r="AM620" s="93" t="str">
        <f t="shared" si="28"/>
        <v/>
      </c>
      <c r="AN620" s="99"/>
      <c r="AO620" s="93"/>
    </row>
    <row r="621" ht="16.5" customHeight="1">
      <c r="A621" s="34"/>
      <c r="B621" s="47"/>
      <c r="C621" s="47"/>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93" t="str">
        <f t="shared" si="29"/>
        <v/>
      </c>
      <c r="AD621" s="93"/>
      <c r="AE621" s="93"/>
      <c r="AF621" s="99"/>
      <c r="AG621" s="93"/>
      <c r="AH621" s="93"/>
      <c r="AI621" s="93"/>
      <c r="AJ621" s="93"/>
      <c r="AK621" s="93" t="str">
        <f t="shared" si="26"/>
        <v/>
      </c>
      <c r="AL621" s="93" t="str">
        <f t="shared" si="27"/>
        <v/>
      </c>
      <c r="AM621" s="93" t="str">
        <f t="shared" si="28"/>
        <v/>
      </c>
      <c r="AN621" s="99"/>
      <c r="AO621" s="93"/>
    </row>
    <row r="622" ht="16.5" customHeight="1">
      <c r="A622" s="34"/>
      <c r="B622" s="47"/>
      <c r="C622" s="47"/>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93" t="str">
        <f t="shared" si="29"/>
        <v/>
      </c>
      <c r="AD622" s="93"/>
      <c r="AE622" s="93"/>
      <c r="AF622" s="99"/>
      <c r="AG622" s="93"/>
      <c r="AH622" s="93"/>
      <c r="AI622" s="93"/>
      <c r="AJ622" s="93"/>
      <c r="AK622" s="93" t="str">
        <f t="shared" si="26"/>
        <v/>
      </c>
      <c r="AL622" s="93" t="str">
        <f t="shared" si="27"/>
        <v/>
      </c>
      <c r="AM622" s="93" t="str">
        <f t="shared" si="28"/>
        <v/>
      </c>
      <c r="AN622" s="99"/>
      <c r="AO622" s="93"/>
    </row>
    <row r="623" ht="16.5" customHeight="1">
      <c r="A623" s="34"/>
      <c r="B623" s="47"/>
      <c r="C623" s="47"/>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93" t="str">
        <f t="shared" si="29"/>
        <v/>
      </c>
      <c r="AD623" s="93"/>
      <c r="AE623" s="93"/>
      <c r="AF623" s="99"/>
      <c r="AG623" s="93"/>
      <c r="AH623" s="93"/>
      <c r="AI623" s="93"/>
      <c r="AJ623" s="93"/>
      <c r="AK623" s="93" t="str">
        <f t="shared" si="26"/>
        <v/>
      </c>
      <c r="AL623" s="93" t="str">
        <f t="shared" si="27"/>
        <v/>
      </c>
      <c r="AM623" s="93" t="str">
        <f t="shared" si="28"/>
        <v/>
      </c>
      <c r="AN623" s="99"/>
      <c r="AO623" s="93"/>
    </row>
    <row r="624" ht="16.5" customHeight="1">
      <c r="A624" s="34"/>
      <c r="B624" s="47"/>
      <c r="C624" s="47"/>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93" t="str">
        <f t="shared" si="29"/>
        <v/>
      </c>
      <c r="AD624" s="93"/>
      <c r="AE624" s="93"/>
      <c r="AF624" s="99"/>
      <c r="AG624" s="93"/>
      <c r="AH624" s="93"/>
      <c r="AI624" s="93"/>
      <c r="AJ624" s="93"/>
      <c r="AK624" s="93" t="str">
        <f t="shared" si="26"/>
        <v/>
      </c>
      <c r="AL624" s="93" t="str">
        <f t="shared" si="27"/>
        <v/>
      </c>
      <c r="AM624" s="93" t="str">
        <f t="shared" si="28"/>
        <v/>
      </c>
      <c r="AN624" s="99"/>
      <c r="AO624" s="93"/>
    </row>
    <row r="625" ht="16.5" customHeight="1">
      <c r="A625" s="34"/>
      <c r="B625" s="47"/>
      <c r="C625" s="47"/>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93" t="str">
        <f t="shared" si="29"/>
        <v/>
      </c>
      <c r="AD625" s="93"/>
      <c r="AE625" s="93"/>
      <c r="AF625" s="99"/>
      <c r="AG625" s="93"/>
      <c r="AH625" s="93"/>
      <c r="AI625" s="93"/>
      <c r="AJ625" s="93"/>
      <c r="AK625" s="93" t="str">
        <f t="shared" si="26"/>
        <v/>
      </c>
      <c r="AL625" s="93" t="str">
        <f t="shared" si="27"/>
        <v/>
      </c>
      <c r="AM625" s="93" t="str">
        <f t="shared" si="28"/>
        <v/>
      </c>
      <c r="AN625" s="99"/>
      <c r="AO625" s="93"/>
    </row>
    <row r="626" ht="16.5" customHeight="1">
      <c r="A626" s="34"/>
      <c r="B626" s="47"/>
      <c r="C626" s="47"/>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93" t="str">
        <f t="shared" si="29"/>
        <v/>
      </c>
      <c r="AD626" s="93"/>
      <c r="AE626" s="93"/>
      <c r="AF626" s="99"/>
      <c r="AG626" s="93"/>
      <c r="AH626" s="93"/>
      <c r="AI626" s="93"/>
      <c r="AJ626" s="93"/>
      <c r="AK626" s="93" t="str">
        <f t="shared" si="26"/>
        <v/>
      </c>
      <c r="AL626" s="93" t="str">
        <f t="shared" si="27"/>
        <v/>
      </c>
      <c r="AM626" s="93" t="str">
        <f t="shared" si="28"/>
        <v/>
      </c>
      <c r="AN626" s="99"/>
      <c r="AO626" s="93"/>
    </row>
    <row r="627" ht="16.5" customHeight="1">
      <c r="A627" s="34"/>
      <c r="B627" s="47"/>
      <c r="C627" s="47"/>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93" t="str">
        <f t="shared" si="29"/>
        <v/>
      </c>
      <c r="AD627" s="93"/>
      <c r="AE627" s="93"/>
      <c r="AF627" s="99"/>
      <c r="AG627" s="93"/>
      <c r="AH627" s="93"/>
      <c r="AI627" s="93"/>
      <c r="AJ627" s="93"/>
      <c r="AK627" s="93" t="str">
        <f t="shared" si="26"/>
        <v/>
      </c>
      <c r="AL627" s="93" t="str">
        <f t="shared" si="27"/>
        <v/>
      </c>
      <c r="AM627" s="93" t="str">
        <f t="shared" si="28"/>
        <v/>
      </c>
      <c r="AN627" s="99"/>
      <c r="AO627" s="93"/>
    </row>
    <row r="628" ht="16.5" customHeight="1">
      <c r="A628" s="34"/>
      <c r="B628" s="47"/>
      <c r="C628" s="47"/>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93" t="str">
        <f t="shared" si="29"/>
        <v/>
      </c>
      <c r="AD628" s="93"/>
      <c r="AE628" s="93"/>
      <c r="AF628" s="99"/>
      <c r="AG628" s="93"/>
      <c r="AH628" s="93"/>
      <c r="AI628" s="93"/>
      <c r="AJ628" s="93"/>
      <c r="AK628" s="93" t="str">
        <f t="shared" si="26"/>
        <v/>
      </c>
      <c r="AL628" s="93" t="str">
        <f t="shared" si="27"/>
        <v/>
      </c>
      <c r="AM628" s="93" t="str">
        <f t="shared" si="28"/>
        <v/>
      </c>
      <c r="AN628" s="99"/>
      <c r="AO628" s="93"/>
    </row>
    <row r="629" ht="16.5" customHeight="1">
      <c r="A629" s="34"/>
      <c r="B629" s="47"/>
      <c r="C629" s="47"/>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93" t="str">
        <f t="shared" si="29"/>
        <v/>
      </c>
      <c r="AD629" s="93"/>
      <c r="AE629" s="93"/>
      <c r="AF629" s="99"/>
      <c r="AG629" s="93"/>
      <c r="AH629" s="93"/>
      <c r="AI629" s="93"/>
      <c r="AJ629" s="93"/>
      <c r="AK629" s="93" t="str">
        <f t="shared" si="26"/>
        <v/>
      </c>
      <c r="AL629" s="93" t="str">
        <f t="shared" si="27"/>
        <v/>
      </c>
      <c r="AM629" s="93" t="str">
        <f t="shared" si="28"/>
        <v/>
      </c>
      <c r="AN629" s="99"/>
      <c r="AO629" s="93"/>
    </row>
    <row r="630" ht="16.5" customHeight="1">
      <c r="A630" s="34"/>
      <c r="B630" s="47"/>
      <c r="C630" s="47"/>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93" t="str">
        <f t="shared" si="29"/>
        <v/>
      </c>
      <c r="AD630" s="93"/>
      <c r="AE630" s="93"/>
      <c r="AF630" s="99"/>
      <c r="AG630" s="93"/>
      <c r="AH630" s="93"/>
      <c r="AI630" s="93"/>
      <c r="AJ630" s="93"/>
      <c r="AK630" s="93" t="str">
        <f t="shared" si="26"/>
        <v/>
      </c>
      <c r="AL630" s="93" t="str">
        <f t="shared" si="27"/>
        <v/>
      </c>
      <c r="AM630" s="93" t="str">
        <f t="shared" si="28"/>
        <v/>
      </c>
      <c r="AN630" s="99"/>
      <c r="AO630" s="93"/>
    </row>
    <row r="631" ht="16.5" customHeight="1">
      <c r="A631" s="34"/>
      <c r="B631" s="47"/>
      <c r="C631" s="47"/>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93" t="str">
        <f t="shared" si="29"/>
        <v/>
      </c>
      <c r="AD631" s="93"/>
      <c r="AE631" s="93"/>
      <c r="AF631" s="99"/>
      <c r="AG631" s="93"/>
      <c r="AH631" s="93"/>
      <c r="AI631" s="93"/>
      <c r="AJ631" s="93"/>
      <c r="AK631" s="93" t="str">
        <f t="shared" si="26"/>
        <v/>
      </c>
      <c r="AL631" s="93" t="str">
        <f t="shared" si="27"/>
        <v/>
      </c>
      <c r="AM631" s="93" t="str">
        <f t="shared" si="28"/>
        <v/>
      </c>
      <c r="AN631" s="99"/>
      <c r="AO631" s="93"/>
    </row>
    <row r="632" ht="16.5" customHeight="1">
      <c r="A632" s="34"/>
      <c r="B632" s="47"/>
      <c r="C632" s="47"/>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93" t="str">
        <f t="shared" si="29"/>
        <v/>
      </c>
      <c r="AD632" s="93"/>
      <c r="AE632" s="93"/>
      <c r="AF632" s="99"/>
      <c r="AG632" s="93"/>
      <c r="AH632" s="93"/>
      <c r="AI632" s="93"/>
      <c r="AJ632" s="93"/>
      <c r="AK632" s="93" t="str">
        <f t="shared" si="26"/>
        <v/>
      </c>
      <c r="AL632" s="93" t="str">
        <f t="shared" si="27"/>
        <v/>
      </c>
      <c r="AM632" s="93" t="str">
        <f t="shared" si="28"/>
        <v/>
      </c>
      <c r="AN632" s="99"/>
      <c r="AO632" s="93"/>
    </row>
    <row r="633" ht="16.5" customHeight="1">
      <c r="A633" s="34"/>
      <c r="B633" s="47"/>
      <c r="C633" s="47"/>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93" t="str">
        <f t="shared" si="29"/>
        <v/>
      </c>
      <c r="AD633" s="93"/>
      <c r="AE633" s="93"/>
      <c r="AF633" s="99"/>
      <c r="AG633" s="93"/>
      <c r="AH633" s="93"/>
      <c r="AI633" s="93"/>
      <c r="AJ633" s="93"/>
      <c r="AK633" s="93" t="str">
        <f t="shared" si="26"/>
        <v/>
      </c>
      <c r="AL633" s="93" t="str">
        <f t="shared" si="27"/>
        <v/>
      </c>
      <c r="AM633" s="93" t="str">
        <f t="shared" si="28"/>
        <v/>
      </c>
      <c r="AN633" s="99"/>
      <c r="AO633" s="93"/>
    </row>
    <row r="634" ht="16.5" customHeight="1">
      <c r="A634" s="34"/>
      <c r="B634" s="47"/>
      <c r="C634" s="47"/>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93" t="str">
        <f t="shared" si="29"/>
        <v/>
      </c>
      <c r="AD634" s="93"/>
      <c r="AE634" s="93"/>
      <c r="AF634" s="99"/>
      <c r="AG634" s="93"/>
      <c r="AH634" s="93"/>
      <c r="AI634" s="93"/>
      <c r="AJ634" s="93"/>
      <c r="AK634" s="93" t="str">
        <f t="shared" si="26"/>
        <v/>
      </c>
      <c r="AL634" s="93" t="str">
        <f t="shared" si="27"/>
        <v/>
      </c>
      <c r="AM634" s="93" t="str">
        <f t="shared" si="28"/>
        <v/>
      </c>
      <c r="AN634" s="99"/>
      <c r="AO634" s="93"/>
    </row>
    <row r="635" ht="16.5" customHeight="1">
      <c r="A635" s="34"/>
      <c r="B635" s="47"/>
      <c r="C635" s="47"/>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93" t="str">
        <f t="shared" si="29"/>
        <v/>
      </c>
      <c r="AD635" s="93"/>
      <c r="AE635" s="93"/>
      <c r="AF635" s="99"/>
      <c r="AG635" s="93"/>
      <c r="AH635" s="93"/>
      <c r="AI635" s="93"/>
      <c r="AJ635" s="93"/>
      <c r="AK635" s="93" t="str">
        <f t="shared" si="26"/>
        <v/>
      </c>
      <c r="AL635" s="93" t="str">
        <f t="shared" si="27"/>
        <v/>
      </c>
      <c r="AM635" s="93" t="str">
        <f t="shared" si="28"/>
        <v/>
      </c>
      <c r="AN635" s="99"/>
      <c r="AO635" s="93"/>
    </row>
    <row r="636" ht="16.5" customHeight="1">
      <c r="A636" s="34"/>
      <c r="B636" s="47"/>
      <c r="C636" s="47"/>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93" t="str">
        <f t="shared" si="29"/>
        <v/>
      </c>
      <c r="AD636" s="93"/>
      <c r="AE636" s="93"/>
      <c r="AF636" s="99"/>
      <c r="AG636" s="93"/>
      <c r="AH636" s="93"/>
      <c r="AI636" s="93"/>
      <c r="AJ636" s="93"/>
      <c r="AK636" s="93" t="str">
        <f t="shared" si="26"/>
        <v/>
      </c>
      <c r="AL636" s="93" t="str">
        <f t="shared" si="27"/>
        <v/>
      </c>
      <c r="AM636" s="93" t="str">
        <f t="shared" si="28"/>
        <v/>
      </c>
      <c r="AN636" s="99"/>
      <c r="AO636" s="93"/>
    </row>
    <row r="637" ht="16.5" customHeight="1">
      <c r="A637" s="34"/>
      <c r="B637" s="47"/>
      <c r="C637" s="47"/>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93" t="str">
        <f t="shared" si="29"/>
        <v/>
      </c>
      <c r="AD637" s="93"/>
      <c r="AE637" s="93"/>
      <c r="AF637" s="99"/>
      <c r="AG637" s="93"/>
      <c r="AH637" s="93"/>
      <c r="AI637" s="93"/>
      <c r="AJ637" s="93"/>
      <c r="AK637" s="93" t="str">
        <f t="shared" si="26"/>
        <v/>
      </c>
      <c r="AL637" s="93" t="str">
        <f t="shared" si="27"/>
        <v/>
      </c>
      <c r="AM637" s="93" t="str">
        <f t="shared" si="28"/>
        <v/>
      </c>
      <c r="AN637" s="99"/>
      <c r="AO637" s="93"/>
    </row>
    <row r="638" ht="16.5" customHeight="1">
      <c r="A638" s="34"/>
      <c r="B638" s="47"/>
      <c r="C638" s="47"/>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93" t="str">
        <f t="shared" si="29"/>
        <v/>
      </c>
      <c r="AD638" s="93"/>
      <c r="AE638" s="93"/>
      <c r="AF638" s="99"/>
      <c r="AG638" s="93"/>
      <c r="AH638" s="93"/>
      <c r="AI638" s="93"/>
      <c r="AJ638" s="93"/>
      <c r="AK638" s="93" t="str">
        <f t="shared" si="26"/>
        <v/>
      </c>
      <c r="AL638" s="93" t="str">
        <f t="shared" si="27"/>
        <v/>
      </c>
      <c r="AM638" s="93" t="str">
        <f t="shared" si="28"/>
        <v/>
      </c>
      <c r="AN638" s="99"/>
      <c r="AO638" s="93"/>
    </row>
    <row r="639" ht="16.5" customHeight="1">
      <c r="A639" s="34"/>
      <c r="B639" s="47"/>
      <c r="C639" s="47"/>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93" t="str">
        <f t="shared" si="29"/>
        <v/>
      </c>
      <c r="AD639" s="93"/>
      <c r="AE639" s="93"/>
      <c r="AF639" s="99"/>
      <c r="AG639" s="93"/>
      <c r="AH639" s="93"/>
      <c r="AI639" s="93"/>
      <c r="AJ639" s="93"/>
      <c r="AK639" s="93" t="str">
        <f t="shared" si="26"/>
        <v/>
      </c>
      <c r="AL639" s="93" t="str">
        <f t="shared" si="27"/>
        <v/>
      </c>
      <c r="AM639" s="93" t="str">
        <f t="shared" si="28"/>
        <v/>
      </c>
      <c r="AN639" s="99"/>
      <c r="AO639" s="93"/>
    </row>
    <row r="640" ht="16.5" customHeight="1">
      <c r="A640" s="34"/>
      <c r="B640" s="47"/>
      <c r="C640" s="47"/>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93" t="str">
        <f t="shared" si="29"/>
        <v/>
      </c>
      <c r="AD640" s="93"/>
      <c r="AE640" s="93"/>
      <c r="AF640" s="99"/>
      <c r="AG640" s="93"/>
      <c r="AH640" s="93"/>
      <c r="AI640" s="93"/>
      <c r="AJ640" s="93"/>
      <c r="AK640" s="93" t="str">
        <f t="shared" si="26"/>
        <v/>
      </c>
      <c r="AL640" s="93" t="str">
        <f t="shared" si="27"/>
        <v/>
      </c>
      <c r="AM640" s="93" t="str">
        <f t="shared" si="28"/>
        <v/>
      </c>
      <c r="AN640" s="99"/>
      <c r="AO640" s="93"/>
    </row>
    <row r="641" ht="16.5" customHeight="1">
      <c r="A641" s="34"/>
      <c r="B641" s="47"/>
      <c r="C641" s="47"/>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93" t="str">
        <f t="shared" si="29"/>
        <v/>
      </c>
      <c r="AD641" s="93"/>
      <c r="AE641" s="93"/>
      <c r="AF641" s="99"/>
      <c r="AG641" s="93"/>
      <c r="AH641" s="93"/>
      <c r="AI641" s="93"/>
      <c r="AJ641" s="93"/>
      <c r="AK641" s="93" t="str">
        <f t="shared" si="26"/>
        <v/>
      </c>
      <c r="AL641" s="93" t="str">
        <f t="shared" si="27"/>
        <v/>
      </c>
      <c r="AM641" s="93" t="str">
        <f t="shared" si="28"/>
        <v/>
      </c>
      <c r="AN641" s="99"/>
      <c r="AO641" s="93"/>
    </row>
    <row r="642" ht="16.5" customHeight="1">
      <c r="A642" s="34"/>
      <c r="B642" s="47"/>
      <c r="C642" s="47"/>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93" t="str">
        <f t="shared" si="29"/>
        <v/>
      </c>
      <c r="AD642" s="93"/>
      <c r="AE642" s="93"/>
      <c r="AF642" s="99"/>
      <c r="AG642" s="93"/>
      <c r="AH642" s="93"/>
      <c r="AI642" s="93"/>
      <c r="AJ642" s="93"/>
      <c r="AK642" s="93" t="str">
        <f t="shared" si="26"/>
        <v/>
      </c>
      <c r="AL642" s="93" t="str">
        <f t="shared" si="27"/>
        <v/>
      </c>
      <c r="AM642" s="93" t="str">
        <f t="shared" si="28"/>
        <v/>
      </c>
      <c r="AN642" s="99"/>
      <c r="AO642" s="93"/>
    </row>
    <row r="643" ht="16.5" customHeight="1">
      <c r="A643" s="34"/>
      <c r="B643" s="47"/>
      <c r="C643" s="47"/>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93" t="str">
        <f t="shared" si="29"/>
        <v/>
      </c>
      <c r="AD643" s="93"/>
      <c r="AE643" s="93"/>
      <c r="AF643" s="99"/>
      <c r="AG643" s="93"/>
      <c r="AH643" s="93"/>
      <c r="AI643" s="93"/>
      <c r="AJ643" s="93"/>
      <c r="AK643" s="93" t="str">
        <f t="shared" si="26"/>
        <v/>
      </c>
      <c r="AL643" s="93" t="str">
        <f t="shared" si="27"/>
        <v/>
      </c>
      <c r="AM643" s="93" t="str">
        <f t="shared" si="28"/>
        <v/>
      </c>
      <c r="AN643" s="99"/>
      <c r="AO643" s="93"/>
    </row>
    <row r="644" ht="16.5" customHeight="1">
      <c r="A644" s="34"/>
      <c r="B644" s="47"/>
      <c r="C644" s="47"/>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93" t="str">
        <f t="shared" si="29"/>
        <v/>
      </c>
      <c r="AD644" s="93"/>
      <c r="AE644" s="93"/>
      <c r="AF644" s="99"/>
      <c r="AG644" s="93"/>
      <c r="AH644" s="93"/>
      <c r="AI644" s="93"/>
      <c r="AJ644" s="93"/>
      <c r="AK644" s="93" t="str">
        <f t="shared" si="26"/>
        <v/>
      </c>
      <c r="AL644" s="93" t="str">
        <f t="shared" si="27"/>
        <v/>
      </c>
      <c r="AM644" s="93" t="str">
        <f t="shared" si="28"/>
        <v/>
      </c>
      <c r="AN644" s="99"/>
      <c r="AO644" s="93"/>
    </row>
    <row r="645" ht="16.5" customHeight="1">
      <c r="A645" s="34"/>
      <c r="B645" s="47"/>
      <c r="C645" s="47"/>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93" t="str">
        <f t="shared" si="29"/>
        <v/>
      </c>
      <c r="AD645" s="93"/>
      <c r="AE645" s="93"/>
      <c r="AF645" s="99"/>
      <c r="AG645" s="93"/>
      <c r="AH645" s="93"/>
      <c r="AI645" s="93"/>
      <c r="AJ645" s="93"/>
      <c r="AK645" s="93" t="str">
        <f t="shared" si="26"/>
        <v/>
      </c>
      <c r="AL645" s="93" t="str">
        <f t="shared" si="27"/>
        <v/>
      </c>
      <c r="AM645" s="93" t="str">
        <f t="shared" si="28"/>
        <v/>
      </c>
      <c r="AN645" s="99"/>
      <c r="AO645" s="93"/>
    </row>
    <row r="646" ht="16.5" customHeight="1">
      <c r="A646" s="34"/>
      <c r="B646" s="47"/>
      <c r="C646" s="47"/>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93" t="str">
        <f t="shared" si="29"/>
        <v/>
      </c>
      <c r="AD646" s="93"/>
      <c r="AE646" s="93"/>
      <c r="AF646" s="99"/>
      <c r="AG646" s="93"/>
      <c r="AH646" s="93"/>
      <c r="AI646" s="93"/>
      <c r="AJ646" s="93"/>
      <c r="AK646" s="93" t="str">
        <f t="shared" si="26"/>
        <v/>
      </c>
      <c r="AL646" s="93" t="str">
        <f t="shared" si="27"/>
        <v/>
      </c>
      <c r="AM646" s="93" t="str">
        <f t="shared" si="28"/>
        <v/>
      </c>
      <c r="AN646" s="99"/>
      <c r="AO646" s="93"/>
    </row>
    <row r="647" ht="16.5" customHeight="1">
      <c r="A647" s="34"/>
      <c r="B647" s="47"/>
      <c r="C647" s="47"/>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93" t="str">
        <f t="shared" si="29"/>
        <v/>
      </c>
      <c r="AD647" s="93"/>
      <c r="AE647" s="93"/>
      <c r="AF647" s="99"/>
      <c r="AG647" s="93"/>
      <c r="AH647" s="93"/>
      <c r="AI647" s="93"/>
      <c r="AJ647" s="93"/>
      <c r="AK647" s="93" t="str">
        <f t="shared" si="26"/>
        <v/>
      </c>
      <c r="AL647" s="93" t="str">
        <f t="shared" si="27"/>
        <v/>
      </c>
      <c r="AM647" s="93" t="str">
        <f t="shared" si="28"/>
        <v/>
      </c>
      <c r="AN647" s="99"/>
      <c r="AO647" s="93"/>
    </row>
    <row r="648" ht="16.5" customHeight="1">
      <c r="A648" s="34"/>
      <c r="B648" s="47"/>
      <c r="C648" s="47"/>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93" t="str">
        <f t="shared" si="29"/>
        <v/>
      </c>
      <c r="AD648" s="93"/>
      <c r="AE648" s="93"/>
      <c r="AF648" s="99"/>
      <c r="AG648" s="93"/>
      <c r="AH648" s="93"/>
      <c r="AI648" s="93"/>
      <c r="AJ648" s="93"/>
      <c r="AK648" s="93" t="str">
        <f t="shared" si="26"/>
        <v/>
      </c>
      <c r="AL648" s="93" t="str">
        <f t="shared" si="27"/>
        <v/>
      </c>
      <c r="AM648" s="93" t="str">
        <f t="shared" si="28"/>
        <v/>
      </c>
      <c r="AN648" s="99"/>
      <c r="AO648" s="93"/>
    </row>
    <row r="649" ht="16.5" customHeight="1">
      <c r="A649" s="34"/>
      <c r="B649" s="47"/>
      <c r="C649" s="47"/>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93" t="str">
        <f t="shared" si="29"/>
        <v/>
      </c>
      <c r="AD649" s="93"/>
      <c r="AE649" s="93"/>
      <c r="AF649" s="99"/>
      <c r="AG649" s="93"/>
      <c r="AH649" s="93"/>
      <c r="AI649" s="93"/>
      <c r="AJ649" s="93"/>
      <c r="AK649" s="93" t="str">
        <f t="shared" si="26"/>
        <v/>
      </c>
      <c r="AL649" s="93" t="str">
        <f t="shared" si="27"/>
        <v/>
      </c>
      <c r="AM649" s="93" t="str">
        <f t="shared" si="28"/>
        <v/>
      </c>
      <c r="AN649" s="99"/>
      <c r="AO649" s="93"/>
    </row>
    <row r="650" ht="16.5" customHeight="1">
      <c r="A650" s="34"/>
      <c r="B650" s="47"/>
      <c r="C650" s="47"/>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93" t="str">
        <f t="shared" si="29"/>
        <v/>
      </c>
      <c r="AD650" s="93"/>
      <c r="AE650" s="93"/>
      <c r="AF650" s="99"/>
      <c r="AG650" s="93"/>
      <c r="AH650" s="93"/>
      <c r="AI650" s="93"/>
      <c r="AJ650" s="93"/>
      <c r="AK650" s="93" t="str">
        <f t="shared" si="26"/>
        <v/>
      </c>
      <c r="AL650" s="93" t="str">
        <f t="shared" si="27"/>
        <v/>
      </c>
      <c r="AM650" s="93" t="str">
        <f t="shared" si="28"/>
        <v/>
      </c>
      <c r="AN650" s="99"/>
      <c r="AO650" s="93"/>
    </row>
    <row r="651" ht="16.5" customHeight="1">
      <c r="A651" s="34"/>
      <c r="B651" s="47"/>
      <c r="C651" s="47"/>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93" t="str">
        <f t="shared" si="29"/>
        <v/>
      </c>
      <c r="AD651" s="93"/>
      <c r="AE651" s="93"/>
      <c r="AF651" s="99"/>
      <c r="AG651" s="93"/>
      <c r="AH651" s="93"/>
      <c r="AI651" s="93"/>
      <c r="AJ651" s="93"/>
      <c r="AK651" s="93" t="str">
        <f t="shared" si="26"/>
        <v/>
      </c>
      <c r="AL651" s="93" t="str">
        <f t="shared" si="27"/>
        <v/>
      </c>
      <c r="AM651" s="93" t="str">
        <f t="shared" si="28"/>
        <v/>
      </c>
      <c r="AN651" s="99"/>
      <c r="AO651" s="93"/>
    </row>
    <row r="652" ht="16.5" customHeight="1">
      <c r="A652" s="34"/>
      <c r="B652" s="47"/>
      <c r="C652" s="47"/>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93" t="str">
        <f t="shared" si="29"/>
        <v/>
      </c>
      <c r="AD652" s="93"/>
      <c r="AE652" s="93"/>
      <c r="AF652" s="99"/>
      <c r="AG652" s="93"/>
      <c r="AH652" s="93"/>
      <c r="AI652" s="93"/>
      <c r="AJ652" s="93"/>
      <c r="AK652" s="93" t="str">
        <f t="shared" si="26"/>
        <v/>
      </c>
      <c r="AL652" s="93" t="str">
        <f t="shared" si="27"/>
        <v/>
      </c>
      <c r="AM652" s="93" t="str">
        <f t="shared" si="28"/>
        <v/>
      </c>
      <c r="AN652" s="99"/>
      <c r="AO652" s="93"/>
    </row>
    <row r="653" ht="16.5" customHeight="1">
      <c r="A653" s="34"/>
      <c r="B653" s="47"/>
      <c r="C653" s="47"/>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93" t="str">
        <f t="shared" si="29"/>
        <v/>
      </c>
      <c r="AD653" s="93"/>
      <c r="AE653" s="93"/>
      <c r="AF653" s="99"/>
      <c r="AG653" s="93"/>
      <c r="AH653" s="93"/>
      <c r="AI653" s="93"/>
      <c r="AJ653" s="93"/>
      <c r="AK653" s="93" t="str">
        <f t="shared" si="26"/>
        <v/>
      </c>
      <c r="AL653" s="93" t="str">
        <f t="shared" si="27"/>
        <v/>
      </c>
      <c r="AM653" s="93" t="str">
        <f t="shared" si="28"/>
        <v/>
      </c>
      <c r="AN653" s="99"/>
      <c r="AO653" s="93"/>
    </row>
    <row r="654" ht="16.5" customHeight="1">
      <c r="A654" s="34"/>
      <c r="B654" s="47"/>
      <c r="C654" s="47"/>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93" t="str">
        <f t="shared" si="29"/>
        <v/>
      </c>
      <c r="AD654" s="93"/>
      <c r="AE654" s="93"/>
      <c r="AF654" s="99"/>
      <c r="AG654" s="93"/>
      <c r="AH654" s="93"/>
      <c r="AI654" s="93"/>
      <c r="AJ654" s="93"/>
      <c r="AK654" s="93" t="str">
        <f t="shared" si="26"/>
        <v/>
      </c>
      <c r="AL654" s="93" t="str">
        <f t="shared" si="27"/>
        <v/>
      </c>
      <c r="AM654" s="93" t="str">
        <f t="shared" si="28"/>
        <v/>
      </c>
      <c r="AN654" s="99"/>
      <c r="AO654" s="93"/>
    </row>
    <row r="655" ht="16.5" customHeight="1">
      <c r="A655" s="34"/>
      <c r="B655" s="47"/>
      <c r="C655" s="47"/>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93" t="str">
        <f t="shared" si="29"/>
        <v/>
      </c>
      <c r="AD655" s="93"/>
      <c r="AE655" s="93"/>
      <c r="AF655" s="99"/>
      <c r="AG655" s="93"/>
      <c r="AH655" s="93"/>
      <c r="AI655" s="93"/>
      <c r="AJ655" s="93"/>
      <c r="AK655" s="93" t="str">
        <f t="shared" si="26"/>
        <v/>
      </c>
      <c r="AL655" s="93" t="str">
        <f t="shared" si="27"/>
        <v/>
      </c>
      <c r="AM655" s="93" t="str">
        <f t="shared" si="28"/>
        <v/>
      </c>
      <c r="AN655" s="99"/>
      <c r="AO655" s="93"/>
    </row>
    <row r="656" ht="16.5" customHeight="1">
      <c r="A656" s="34"/>
      <c r="B656" s="47"/>
      <c r="C656" s="47"/>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93" t="str">
        <f t="shared" si="29"/>
        <v/>
      </c>
      <c r="AD656" s="93"/>
      <c r="AE656" s="93"/>
      <c r="AF656" s="99"/>
      <c r="AG656" s="93"/>
      <c r="AH656" s="93"/>
      <c r="AI656" s="93"/>
      <c r="AJ656" s="93"/>
      <c r="AK656" s="93" t="str">
        <f t="shared" si="26"/>
        <v/>
      </c>
      <c r="AL656" s="93" t="str">
        <f t="shared" si="27"/>
        <v/>
      </c>
      <c r="AM656" s="93" t="str">
        <f t="shared" si="28"/>
        <v/>
      </c>
      <c r="AN656" s="99"/>
      <c r="AO656" s="93"/>
    </row>
    <row r="657" ht="16.5" customHeight="1">
      <c r="A657" s="34"/>
      <c r="B657" s="47"/>
      <c r="C657" s="47"/>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93" t="str">
        <f t="shared" si="29"/>
        <v/>
      </c>
      <c r="AD657" s="93"/>
      <c r="AE657" s="93"/>
      <c r="AF657" s="99"/>
      <c r="AG657" s="93"/>
      <c r="AH657" s="93"/>
      <c r="AI657" s="93"/>
      <c r="AJ657" s="93"/>
      <c r="AK657" s="93" t="str">
        <f t="shared" si="26"/>
        <v/>
      </c>
      <c r="AL657" s="93" t="str">
        <f t="shared" si="27"/>
        <v/>
      </c>
      <c r="AM657" s="93" t="str">
        <f t="shared" si="28"/>
        <v/>
      </c>
      <c r="AN657" s="99"/>
      <c r="AO657" s="93"/>
    </row>
    <row r="658" ht="16.5" customHeight="1">
      <c r="A658" s="34"/>
      <c r="B658" s="47"/>
      <c r="C658" s="47"/>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93" t="str">
        <f t="shared" si="29"/>
        <v/>
      </c>
      <c r="AD658" s="93"/>
      <c r="AE658" s="93"/>
      <c r="AF658" s="99"/>
      <c r="AG658" s="93"/>
      <c r="AH658" s="93"/>
      <c r="AI658" s="93"/>
      <c r="AJ658" s="93"/>
      <c r="AK658" s="93" t="str">
        <f t="shared" si="26"/>
        <v/>
      </c>
      <c r="AL658" s="93" t="str">
        <f t="shared" si="27"/>
        <v/>
      </c>
      <c r="AM658" s="93" t="str">
        <f t="shared" si="28"/>
        <v/>
      </c>
      <c r="AN658" s="99"/>
      <c r="AO658" s="93"/>
    </row>
    <row r="659" ht="16.5" customHeight="1">
      <c r="A659" s="34"/>
      <c r="B659" s="47"/>
      <c r="C659" s="47"/>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93" t="str">
        <f t="shared" si="29"/>
        <v/>
      </c>
      <c r="AD659" s="93"/>
      <c r="AE659" s="93"/>
      <c r="AF659" s="99"/>
      <c r="AG659" s="93"/>
      <c r="AH659" s="93"/>
      <c r="AI659" s="93"/>
      <c r="AJ659" s="93"/>
      <c r="AK659" s="93" t="str">
        <f t="shared" si="26"/>
        <v/>
      </c>
      <c r="AL659" s="93" t="str">
        <f t="shared" si="27"/>
        <v/>
      </c>
      <c r="AM659" s="93" t="str">
        <f t="shared" si="28"/>
        <v/>
      </c>
      <c r="AN659" s="99"/>
      <c r="AO659" s="93"/>
    </row>
    <row r="660" ht="16.5" customHeight="1">
      <c r="A660" s="34"/>
      <c r="B660" s="47"/>
      <c r="C660" s="47"/>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93" t="str">
        <f t="shared" si="29"/>
        <v/>
      </c>
      <c r="AD660" s="93"/>
      <c r="AE660" s="93"/>
      <c r="AF660" s="99"/>
      <c r="AG660" s="93"/>
      <c r="AH660" s="93"/>
      <c r="AI660" s="93"/>
      <c r="AJ660" s="93"/>
      <c r="AK660" s="93" t="str">
        <f t="shared" si="26"/>
        <v/>
      </c>
      <c r="AL660" s="93" t="str">
        <f t="shared" si="27"/>
        <v/>
      </c>
      <c r="AM660" s="93" t="str">
        <f t="shared" si="28"/>
        <v/>
      </c>
      <c r="AN660" s="99"/>
      <c r="AO660" s="93"/>
    </row>
    <row r="661" ht="16.5" customHeight="1">
      <c r="A661" s="34"/>
      <c r="B661" s="47"/>
      <c r="C661" s="47"/>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93" t="str">
        <f t="shared" si="29"/>
        <v/>
      </c>
      <c r="AD661" s="93"/>
      <c r="AE661" s="93"/>
      <c r="AF661" s="99"/>
      <c r="AG661" s="93"/>
      <c r="AH661" s="93"/>
      <c r="AI661" s="93"/>
      <c r="AJ661" s="93"/>
      <c r="AK661" s="93" t="str">
        <f t="shared" si="26"/>
        <v/>
      </c>
      <c r="AL661" s="93" t="str">
        <f t="shared" si="27"/>
        <v/>
      </c>
      <c r="AM661" s="93" t="str">
        <f t="shared" si="28"/>
        <v/>
      </c>
      <c r="AN661" s="99"/>
      <c r="AO661" s="93"/>
    </row>
    <row r="662" ht="16.5" customHeight="1">
      <c r="A662" s="34"/>
      <c r="B662" s="47"/>
      <c r="C662" s="47"/>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93" t="str">
        <f t="shared" si="29"/>
        <v/>
      </c>
      <c r="AD662" s="93"/>
      <c r="AE662" s="93"/>
      <c r="AF662" s="99"/>
      <c r="AG662" s="93"/>
      <c r="AH662" s="93"/>
      <c r="AI662" s="93"/>
      <c r="AJ662" s="93"/>
      <c r="AK662" s="93" t="str">
        <f t="shared" si="26"/>
        <v/>
      </c>
      <c r="AL662" s="93" t="str">
        <f t="shared" si="27"/>
        <v/>
      </c>
      <c r="AM662" s="93" t="str">
        <f t="shared" si="28"/>
        <v/>
      </c>
      <c r="AN662" s="99"/>
      <c r="AO662" s="93"/>
    </row>
    <row r="663" ht="16.5" customHeight="1">
      <c r="A663" s="34"/>
      <c r="B663" s="47"/>
      <c r="C663" s="47"/>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93" t="str">
        <f t="shared" si="29"/>
        <v/>
      </c>
      <c r="AD663" s="93"/>
      <c r="AE663" s="93"/>
      <c r="AF663" s="99"/>
      <c r="AG663" s="93"/>
      <c r="AH663" s="93"/>
      <c r="AI663" s="93"/>
      <c r="AJ663" s="93"/>
      <c r="AK663" s="93" t="str">
        <f t="shared" si="26"/>
        <v/>
      </c>
      <c r="AL663" s="93" t="str">
        <f t="shared" si="27"/>
        <v/>
      </c>
      <c r="AM663" s="93" t="str">
        <f t="shared" si="28"/>
        <v/>
      </c>
      <c r="AN663" s="99"/>
      <c r="AO663" s="93"/>
    </row>
    <row r="664" ht="16.5" customHeight="1">
      <c r="A664" s="34"/>
      <c r="B664" s="47"/>
      <c r="C664" s="47"/>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93" t="str">
        <f t="shared" si="29"/>
        <v/>
      </c>
      <c r="AD664" s="93"/>
      <c r="AE664" s="93"/>
      <c r="AF664" s="99"/>
      <c r="AG664" s="93"/>
      <c r="AH664" s="93"/>
      <c r="AI664" s="93"/>
      <c r="AJ664" s="93"/>
      <c r="AK664" s="93" t="str">
        <f t="shared" si="26"/>
        <v/>
      </c>
      <c r="AL664" s="93" t="str">
        <f t="shared" si="27"/>
        <v/>
      </c>
      <c r="AM664" s="93" t="str">
        <f t="shared" si="28"/>
        <v/>
      </c>
      <c r="AN664" s="99"/>
      <c r="AO664" s="93"/>
    </row>
    <row r="665" ht="16.5" customHeight="1">
      <c r="A665" s="34"/>
      <c r="B665" s="47"/>
      <c r="C665" s="47"/>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93" t="str">
        <f t="shared" si="29"/>
        <v/>
      </c>
      <c r="AD665" s="93"/>
      <c r="AE665" s="93"/>
      <c r="AF665" s="99"/>
      <c r="AG665" s="93"/>
      <c r="AH665" s="93"/>
      <c r="AI665" s="93"/>
      <c r="AJ665" s="93"/>
      <c r="AK665" s="93" t="str">
        <f t="shared" si="26"/>
        <v/>
      </c>
      <c r="AL665" s="93" t="str">
        <f t="shared" si="27"/>
        <v/>
      </c>
      <c r="AM665" s="93" t="str">
        <f t="shared" si="28"/>
        <v/>
      </c>
      <c r="AN665" s="99"/>
      <c r="AO665" s="93"/>
    </row>
    <row r="666" ht="16.5" customHeight="1">
      <c r="A666" s="34"/>
      <c r="B666" s="47"/>
      <c r="C666" s="47"/>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93" t="str">
        <f t="shared" si="29"/>
        <v/>
      </c>
      <c r="AD666" s="93"/>
      <c r="AE666" s="93"/>
      <c r="AF666" s="99"/>
      <c r="AG666" s="93"/>
      <c r="AH666" s="93"/>
      <c r="AI666" s="93"/>
      <c r="AJ666" s="93"/>
      <c r="AK666" s="93" t="str">
        <f t="shared" si="26"/>
        <v/>
      </c>
      <c r="AL666" s="93" t="str">
        <f t="shared" si="27"/>
        <v/>
      </c>
      <c r="AM666" s="93" t="str">
        <f t="shared" si="28"/>
        <v/>
      </c>
      <c r="AN666" s="99"/>
      <c r="AO666" s="93"/>
    </row>
    <row r="667" ht="16.5" customHeight="1">
      <c r="A667" s="34"/>
      <c r="B667" s="47"/>
      <c r="C667" s="47"/>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93" t="str">
        <f t="shared" si="29"/>
        <v/>
      </c>
      <c r="AD667" s="93"/>
      <c r="AE667" s="93"/>
      <c r="AF667" s="99"/>
      <c r="AG667" s="93"/>
      <c r="AH667" s="93"/>
      <c r="AI667" s="93"/>
      <c r="AJ667" s="93"/>
      <c r="AK667" s="93" t="str">
        <f t="shared" si="26"/>
        <v/>
      </c>
      <c r="AL667" s="93" t="str">
        <f t="shared" si="27"/>
        <v/>
      </c>
      <c r="AM667" s="93" t="str">
        <f t="shared" si="28"/>
        <v/>
      </c>
      <c r="AN667" s="99"/>
      <c r="AO667" s="93"/>
    </row>
    <row r="668" ht="16.5" customHeight="1">
      <c r="A668" s="34"/>
      <c r="B668" s="47"/>
      <c r="C668" s="47"/>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93" t="str">
        <f t="shared" si="29"/>
        <v/>
      </c>
      <c r="AD668" s="93"/>
      <c r="AE668" s="93"/>
      <c r="AF668" s="99"/>
      <c r="AG668" s="93"/>
      <c r="AH668" s="93"/>
      <c r="AI668" s="93"/>
      <c r="AJ668" s="93"/>
      <c r="AK668" s="93" t="str">
        <f t="shared" si="26"/>
        <v/>
      </c>
      <c r="AL668" s="93" t="str">
        <f t="shared" si="27"/>
        <v/>
      </c>
      <c r="AM668" s="93" t="str">
        <f t="shared" si="28"/>
        <v/>
      </c>
      <c r="AN668" s="99"/>
      <c r="AO668" s="93"/>
    </row>
    <row r="669" ht="16.5" customHeight="1">
      <c r="A669" s="34"/>
      <c r="B669" s="47"/>
      <c r="C669" s="47"/>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93" t="str">
        <f t="shared" si="29"/>
        <v/>
      </c>
      <c r="AD669" s="93"/>
      <c r="AE669" s="93"/>
      <c r="AF669" s="99"/>
      <c r="AG669" s="93"/>
      <c r="AH669" s="93"/>
      <c r="AI669" s="93"/>
      <c r="AJ669" s="93"/>
      <c r="AK669" s="93" t="str">
        <f t="shared" si="26"/>
        <v/>
      </c>
      <c r="AL669" s="93" t="str">
        <f t="shared" si="27"/>
        <v/>
      </c>
      <c r="AM669" s="93" t="str">
        <f t="shared" si="28"/>
        <v/>
      </c>
      <c r="AN669" s="99"/>
      <c r="AO669" s="93"/>
    </row>
    <row r="670" ht="16.5" customHeight="1">
      <c r="A670" s="34"/>
      <c r="B670" s="47"/>
      <c r="C670" s="47"/>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93" t="str">
        <f t="shared" si="29"/>
        <v/>
      </c>
      <c r="AD670" s="93"/>
      <c r="AE670" s="93"/>
      <c r="AF670" s="99"/>
      <c r="AG670" s="93"/>
      <c r="AH670" s="93"/>
      <c r="AI670" s="93"/>
      <c r="AJ670" s="93"/>
      <c r="AK670" s="93" t="str">
        <f t="shared" si="26"/>
        <v/>
      </c>
      <c r="AL670" s="93" t="str">
        <f t="shared" si="27"/>
        <v/>
      </c>
      <c r="AM670" s="93" t="str">
        <f t="shared" si="28"/>
        <v/>
      </c>
      <c r="AN670" s="99"/>
      <c r="AO670" s="93"/>
    </row>
    <row r="671" ht="16.5" customHeight="1">
      <c r="A671" s="34"/>
      <c r="B671" s="47"/>
      <c r="C671" s="47"/>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93" t="str">
        <f t="shared" si="29"/>
        <v/>
      </c>
      <c r="AD671" s="93"/>
      <c r="AE671" s="93"/>
      <c r="AF671" s="99"/>
      <c r="AG671" s="93"/>
      <c r="AH671" s="93"/>
      <c r="AI671" s="93"/>
      <c r="AJ671" s="93"/>
      <c r="AK671" s="93" t="str">
        <f t="shared" si="26"/>
        <v/>
      </c>
      <c r="AL671" s="93" t="str">
        <f t="shared" si="27"/>
        <v/>
      </c>
      <c r="AM671" s="93" t="str">
        <f t="shared" si="28"/>
        <v/>
      </c>
      <c r="AN671" s="99"/>
      <c r="AO671" s="93"/>
    </row>
    <row r="672" ht="16.5" customHeight="1">
      <c r="A672" s="34"/>
      <c r="B672" s="47"/>
      <c r="C672" s="47"/>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93" t="str">
        <f t="shared" si="29"/>
        <v/>
      </c>
      <c r="AD672" s="93"/>
      <c r="AE672" s="93"/>
      <c r="AF672" s="99"/>
      <c r="AG672" s="93"/>
      <c r="AH672" s="93"/>
      <c r="AI672" s="93"/>
      <c r="AJ672" s="93"/>
      <c r="AK672" s="93" t="str">
        <f t="shared" si="26"/>
        <v/>
      </c>
      <c r="AL672" s="93" t="str">
        <f t="shared" si="27"/>
        <v/>
      </c>
      <c r="AM672" s="93" t="str">
        <f t="shared" si="28"/>
        <v/>
      </c>
      <c r="AN672" s="99"/>
      <c r="AO672" s="93"/>
    </row>
    <row r="673" ht="16.5" customHeight="1">
      <c r="A673" s="34"/>
      <c r="B673" s="47"/>
      <c r="C673" s="47"/>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93" t="str">
        <f t="shared" si="29"/>
        <v/>
      </c>
      <c r="AD673" s="93"/>
      <c r="AE673" s="93"/>
      <c r="AF673" s="99"/>
      <c r="AG673" s="93"/>
      <c r="AH673" s="93"/>
      <c r="AI673" s="93"/>
      <c r="AJ673" s="93"/>
      <c r="AK673" s="93" t="str">
        <f t="shared" si="26"/>
        <v/>
      </c>
      <c r="AL673" s="93" t="str">
        <f t="shared" si="27"/>
        <v/>
      </c>
      <c r="AM673" s="93" t="str">
        <f t="shared" si="28"/>
        <v/>
      </c>
      <c r="AN673" s="99"/>
      <c r="AO673" s="93"/>
    </row>
    <row r="674" ht="16.5" customHeight="1">
      <c r="A674" s="34"/>
      <c r="B674" s="47"/>
      <c r="C674" s="47"/>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93" t="str">
        <f t="shared" si="29"/>
        <v/>
      </c>
      <c r="AD674" s="93"/>
      <c r="AE674" s="93"/>
      <c r="AF674" s="99"/>
      <c r="AG674" s="93"/>
      <c r="AH674" s="93"/>
      <c r="AI674" s="93"/>
      <c r="AJ674" s="93"/>
      <c r="AK674" s="93" t="str">
        <f t="shared" si="26"/>
        <v/>
      </c>
      <c r="AL674" s="93" t="str">
        <f t="shared" si="27"/>
        <v/>
      </c>
      <c r="AM674" s="93" t="str">
        <f t="shared" si="28"/>
        <v/>
      </c>
      <c r="AN674" s="99"/>
      <c r="AO674" s="93"/>
    </row>
    <row r="675" ht="16.5" customHeight="1">
      <c r="A675" s="34"/>
      <c r="B675" s="47"/>
      <c r="C675" s="47"/>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93" t="str">
        <f t="shared" si="29"/>
        <v/>
      </c>
      <c r="AD675" s="93"/>
      <c r="AE675" s="93"/>
      <c r="AF675" s="99"/>
      <c r="AG675" s="93"/>
      <c r="AH675" s="93"/>
      <c r="AI675" s="93"/>
      <c r="AJ675" s="93"/>
      <c r="AK675" s="93" t="str">
        <f t="shared" si="26"/>
        <v/>
      </c>
      <c r="AL675" s="93" t="str">
        <f t="shared" si="27"/>
        <v/>
      </c>
      <c r="AM675" s="93" t="str">
        <f t="shared" si="28"/>
        <v/>
      </c>
      <c r="AN675" s="99"/>
      <c r="AO675" s="93"/>
    </row>
    <row r="676" ht="16.5" customHeight="1">
      <c r="A676" s="34"/>
      <c r="B676" s="47"/>
      <c r="C676" s="47"/>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93" t="str">
        <f t="shared" si="29"/>
        <v/>
      </c>
      <c r="AD676" s="93"/>
      <c r="AE676" s="93"/>
      <c r="AF676" s="99"/>
      <c r="AG676" s="93"/>
      <c r="AH676" s="93"/>
      <c r="AI676" s="93"/>
      <c r="AJ676" s="93"/>
      <c r="AK676" s="93" t="str">
        <f t="shared" si="26"/>
        <v/>
      </c>
      <c r="AL676" s="93" t="str">
        <f t="shared" si="27"/>
        <v/>
      </c>
      <c r="AM676" s="93" t="str">
        <f t="shared" si="28"/>
        <v/>
      </c>
      <c r="AN676" s="99"/>
      <c r="AO676" s="93"/>
    </row>
    <row r="677" ht="16.5" customHeight="1">
      <c r="A677" s="34"/>
      <c r="B677" s="47"/>
      <c r="C677" s="47"/>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93" t="str">
        <f t="shared" si="29"/>
        <v/>
      </c>
      <c r="AD677" s="93"/>
      <c r="AE677" s="93"/>
      <c r="AF677" s="99"/>
      <c r="AG677" s="93"/>
      <c r="AH677" s="93"/>
      <c r="AI677" s="93"/>
      <c r="AJ677" s="93"/>
      <c r="AK677" s="93" t="str">
        <f t="shared" si="26"/>
        <v/>
      </c>
      <c r="AL677" s="93" t="str">
        <f t="shared" si="27"/>
        <v/>
      </c>
      <c r="AM677" s="93" t="str">
        <f t="shared" si="28"/>
        <v/>
      </c>
      <c r="AN677" s="99"/>
      <c r="AO677" s="93"/>
    </row>
    <row r="678" ht="16.5" customHeight="1">
      <c r="A678" s="34"/>
      <c r="B678" s="47"/>
      <c r="C678" s="47"/>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93" t="str">
        <f t="shared" si="29"/>
        <v/>
      </c>
      <c r="AD678" s="93"/>
      <c r="AE678" s="93"/>
      <c r="AF678" s="99"/>
      <c r="AG678" s="93"/>
      <c r="AH678" s="93"/>
      <c r="AI678" s="93"/>
      <c r="AJ678" s="93"/>
      <c r="AK678" s="93" t="str">
        <f t="shared" si="26"/>
        <v/>
      </c>
      <c r="AL678" s="93" t="str">
        <f t="shared" si="27"/>
        <v/>
      </c>
      <c r="AM678" s="93" t="str">
        <f t="shared" si="28"/>
        <v/>
      </c>
      <c r="AN678" s="99"/>
      <c r="AO678" s="93"/>
    </row>
    <row r="679" ht="16.5" customHeight="1">
      <c r="A679" s="34"/>
      <c r="B679" s="47"/>
      <c r="C679" s="47"/>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93" t="str">
        <f t="shared" si="29"/>
        <v/>
      </c>
      <c r="AD679" s="93"/>
      <c r="AE679" s="93"/>
      <c r="AF679" s="99"/>
      <c r="AG679" s="93"/>
      <c r="AH679" s="93"/>
      <c r="AI679" s="93"/>
      <c r="AJ679" s="93"/>
      <c r="AK679" s="93" t="str">
        <f t="shared" si="26"/>
        <v/>
      </c>
      <c r="AL679" s="93" t="str">
        <f t="shared" si="27"/>
        <v/>
      </c>
      <c r="AM679" s="93" t="str">
        <f t="shared" si="28"/>
        <v/>
      </c>
      <c r="AN679" s="99"/>
      <c r="AO679" s="93"/>
    </row>
    <row r="680" ht="16.5" customHeight="1">
      <c r="A680" s="34"/>
      <c r="B680" s="47"/>
      <c r="C680" s="47"/>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93" t="str">
        <f t="shared" si="29"/>
        <v/>
      </c>
      <c r="AD680" s="93"/>
      <c r="AE680" s="93"/>
      <c r="AF680" s="99"/>
      <c r="AG680" s="93"/>
      <c r="AH680" s="93"/>
      <c r="AI680" s="93"/>
      <c r="AJ680" s="93"/>
      <c r="AK680" s="93" t="str">
        <f t="shared" si="26"/>
        <v/>
      </c>
      <c r="AL680" s="93" t="str">
        <f t="shared" si="27"/>
        <v/>
      </c>
      <c r="AM680" s="93" t="str">
        <f t="shared" si="28"/>
        <v/>
      </c>
      <c r="AN680" s="99"/>
      <c r="AO680" s="93"/>
    </row>
    <row r="681" ht="16.5" customHeight="1">
      <c r="A681" s="34"/>
      <c r="B681" s="410"/>
      <c r="C681" s="47"/>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93" t="str">
        <f t="shared" si="29"/>
        <v/>
      </c>
      <c r="AD681" s="93"/>
      <c r="AE681" s="93"/>
      <c r="AF681" s="99"/>
      <c r="AG681" s="93"/>
      <c r="AH681" s="93"/>
      <c r="AI681" s="93"/>
      <c r="AJ681" s="93"/>
      <c r="AK681" s="93" t="str">
        <f t="shared" si="26"/>
        <v/>
      </c>
      <c r="AL681" s="93" t="str">
        <f t="shared" si="27"/>
        <v/>
      </c>
      <c r="AM681" s="93" t="str">
        <f t="shared" si="28"/>
        <v/>
      </c>
      <c r="AN681" s="99"/>
      <c r="AO681" s="93"/>
    </row>
    <row r="682" ht="16.5" customHeight="1">
      <c r="A682" s="34"/>
      <c r="B682" s="47"/>
      <c r="C682" s="47"/>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93" t="str">
        <f t="shared" si="29"/>
        <v/>
      </c>
      <c r="AD682" s="93"/>
      <c r="AE682" s="93"/>
      <c r="AF682" s="99"/>
      <c r="AG682" s="93"/>
      <c r="AH682" s="93"/>
      <c r="AI682" s="93"/>
      <c r="AJ682" s="93"/>
      <c r="AK682" s="93" t="str">
        <f t="shared" si="26"/>
        <v/>
      </c>
      <c r="AL682" s="93" t="str">
        <f t="shared" si="27"/>
        <v/>
      </c>
      <c r="AM682" s="93" t="str">
        <f t="shared" si="28"/>
        <v/>
      </c>
      <c r="AN682" s="99"/>
      <c r="AO682" s="93"/>
    </row>
    <row r="683" ht="16.5" customHeight="1">
      <c r="A683" s="34"/>
      <c r="B683" s="47"/>
      <c r="C683" s="47"/>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93" t="str">
        <f t="shared" si="29"/>
        <v/>
      </c>
      <c r="AD683" s="93"/>
      <c r="AE683" s="93"/>
      <c r="AF683" s="99"/>
      <c r="AG683" s="93"/>
      <c r="AH683" s="93"/>
      <c r="AI683" s="93"/>
      <c r="AJ683" s="93"/>
      <c r="AK683" s="93" t="str">
        <f t="shared" si="26"/>
        <v/>
      </c>
      <c r="AL683" s="93" t="str">
        <f t="shared" si="27"/>
        <v/>
      </c>
      <c r="AM683" s="93" t="str">
        <f t="shared" si="28"/>
        <v/>
      </c>
      <c r="AN683" s="99"/>
      <c r="AO683" s="93"/>
    </row>
    <row r="684" ht="16.5" customHeight="1">
      <c r="A684" s="34"/>
      <c r="B684" s="47"/>
      <c r="C684" s="47"/>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93" t="str">
        <f t="shared" si="29"/>
        <v/>
      </c>
      <c r="AD684" s="93"/>
      <c r="AE684" s="93"/>
      <c r="AF684" s="99"/>
      <c r="AG684" s="93"/>
      <c r="AH684" s="93"/>
      <c r="AI684" s="93"/>
      <c r="AJ684" s="93"/>
      <c r="AK684" s="93" t="str">
        <f t="shared" si="26"/>
        <v/>
      </c>
      <c r="AL684" s="93" t="str">
        <f t="shared" si="27"/>
        <v/>
      </c>
      <c r="AM684" s="93" t="str">
        <f t="shared" si="28"/>
        <v/>
      </c>
      <c r="AN684" s="99"/>
      <c r="AO684" s="93"/>
    </row>
    <row r="685" ht="16.5" customHeight="1">
      <c r="A685" s="34"/>
      <c r="B685" s="47"/>
      <c r="C685" s="47"/>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93" t="str">
        <f t="shared" si="29"/>
        <v/>
      </c>
      <c r="AD685" s="93"/>
      <c r="AE685" s="93"/>
      <c r="AF685" s="99"/>
      <c r="AG685" s="93"/>
      <c r="AH685" s="93"/>
      <c r="AI685" s="93"/>
      <c r="AJ685" s="93"/>
      <c r="AK685" s="93" t="str">
        <f t="shared" si="26"/>
        <v/>
      </c>
      <c r="AL685" s="93" t="str">
        <f t="shared" si="27"/>
        <v/>
      </c>
      <c r="AM685" s="93" t="str">
        <f t="shared" si="28"/>
        <v/>
      </c>
      <c r="AN685" s="99"/>
      <c r="AO685" s="93"/>
    </row>
    <row r="686" ht="16.5" customHeight="1">
      <c r="A686" s="34"/>
      <c r="B686" s="47"/>
      <c r="C686" s="47"/>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93" t="str">
        <f t="shared" si="29"/>
        <v/>
      </c>
      <c r="AD686" s="93"/>
      <c r="AE686" s="93"/>
      <c r="AF686" s="99"/>
      <c r="AG686" s="93"/>
      <c r="AH686" s="93"/>
      <c r="AI686" s="93"/>
      <c r="AJ686" s="93"/>
      <c r="AK686" s="93" t="str">
        <f t="shared" si="26"/>
        <v/>
      </c>
      <c r="AL686" s="93" t="str">
        <f t="shared" si="27"/>
        <v/>
      </c>
      <c r="AM686" s="93" t="str">
        <f t="shared" si="28"/>
        <v/>
      </c>
      <c r="AN686" s="99"/>
      <c r="AO686" s="93"/>
    </row>
    <row r="687" ht="16.5" customHeight="1">
      <c r="A687" s="34"/>
      <c r="B687" s="47"/>
      <c r="C687" s="47"/>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93" t="str">
        <f t="shared" si="29"/>
        <v/>
      </c>
      <c r="AD687" s="93"/>
      <c r="AE687" s="93"/>
      <c r="AF687" s="99"/>
      <c r="AG687" s="93"/>
      <c r="AH687" s="93"/>
      <c r="AI687" s="93"/>
      <c r="AJ687" s="93"/>
      <c r="AK687" s="93" t="str">
        <f t="shared" si="26"/>
        <v/>
      </c>
      <c r="AL687" s="93" t="str">
        <f t="shared" si="27"/>
        <v/>
      </c>
      <c r="AM687" s="93" t="str">
        <f t="shared" si="28"/>
        <v/>
      </c>
      <c r="AN687" s="99"/>
      <c r="AO687" s="93"/>
    </row>
    <row r="688" ht="16.5" customHeight="1">
      <c r="A688" s="34"/>
      <c r="B688" s="47"/>
      <c r="C688" s="47"/>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93" t="str">
        <f t="shared" si="29"/>
        <v/>
      </c>
      <c r="AD688" s="93"/>
      <c r="AE688" s="93"/>
      <c r="AF688" s="99"/>
      <c r="AG688" s="93"/>
      <c r="AH688" s="93"/>
      <c r="AI688" s="93"/>
      <c r="AJ688" s="93"/>
      <c r="AK688" s="93" t="str">
        <f t="shared" si="26"/>
        <v/>
      </c>
      <c r="AL688" s="93" t="str">
        <f t="shared" si="27"/>
        <v/>
      </c>
      <c r="AM688" s="93" t="str">
        <f t="shared" si="28"/>
        <v/>
      </c>
      <c r="AN688" s="99"/>
      <c r="AO688" s="93"/>
    </row>
    <row r="689" ht="16.5" customHeight="1">
      <c r="A689" s="34"/>
      <c r="B689" s="47"/>
      <c r="C689" s="47"/>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93" t="str">
        <f t="shared" si="29"/>
        <v/>
      </c>
      <c r="AD689" s="93"/>
      <c r="AE689" s="93"/>
      <c r="AF689" s="99"/>
      <c r="AG689" s="93"/>
      <c r="AH689" s="93"/>
      <c r="AI689" s="93"/>
      <c r="AJ689" s="93"/>
      <c r="AK689" s="93" t="str">
        <f t="shared" si="26"/>
        <v/>
      </c>
      <c r="AL689" s="93" t="str">
        <f t="shared" si="27"/>
        <v/>
      </c>
      <c r="AM689" s="93" t="str">
        <f t="shared" si="28"/>
        <v/>
      </c>
      <c r="AN689" s="99"/>
      <c r="AO689" s="93"/>
    </row>
    <row r="690" ht="16.5" customHeight="1">
      <c r="A690" s="34"/>
      <c r="B690" s="47"/>
      <c r="C690" s="47"/>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93" t="str">
        <f t="shared" si="29"/>
        <v/>
      </c>
      <c r="AD690" s="93"/>
      <c r="AE690" s="93"/>
      <c r="AF690" s="99"/>
      <c r="AG690" s="93"/>
      <c r="AH690" s="93"/>
      <c r="AI690" s="93"/>
      <c r="AJ690" s="93"/>
      <c r="AK690" s="93" t="str">
        <f t="shared" si="26"/>
        <v/>
      </c>
      <c r="AL690" s="93" t="str">
        <f t="shared" si="27"/>
        <v/>
      </c>
      <c r="AM690" s="93" t="str">
        <f t="shared" si="28"/>
        <v/>
      </c>
      <c r="AN690" s="99"/>
      <c r="AO690" s="93"/>
    </row>
    <row r="691" ht="16.5" customHeight="1">
      <c r="A691" s="34"/>
      <c r="B691" s="47"/>
      <c r="C691" s="47"/>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93" t="str">
        <f t="shared" si="29"/>
        <v/>
      </c>
      <c r="AD691" s="93"/>
      <c r="AE691" s="93"/>
      <c r="AF691" s="99"/>
      <c r="AG691" s="93"/>
      <c r="AH691" s="93"/>
      <c r="AI691" s="93"/>
      <c r="AJ691" s="93"/>
      <c r="AK691" s="93" t="str">
        <f t="shared" si="26"/>
        <v/>
      </c>
      <c r="AL691" s="93" t="str">
        <f t="shared" si="27"/>
        <v/>
      </c>
      <c r="AM691" s="93" t="str">
        <f t="shared" si="28"/>
        <v/>
      </c>
      <c r="AN691" s="99"/>
      <c r="AO691" s="93"/>
    </row>
    <row r="692" ht="16.5" customHeight="1">
      <c r="A692" s="34"/>
      <c r="B692" s="47"/>
      <c r="C692" s="47"/>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93" t="str">
        <f t="shared" si="29"/>
        <v/>
      </c>
      <c r="AD692" s="93"/>
      <c r="AE692" s="93"/>
      <c r="AF692" s="99"/>
      <c r="AG692" s="93"/>
      <c r="AH692" s="93"/>
      <c r="AI692" s="93"/>
      <c r="AJ692" s="93"/>
      <c r="AK692" s="93" t="str">
        <f t="shared" si="26"/>
        <v/>
      </c>
      <c r="AL692" s="93" t="str">
        <f t="shared" si="27"/>
        <v/>
      </c>
      <c r="AM692" s="93" t="str">
        <f t="shared" si="28"/>
        <v/>
      </c>
      <c r="AN692" s="99"/>
      <c r="AO692" s="93"/>
    </row>
    <row r="693" ht="16.5" customHeight="1">
      <c r="A693" s="34"/>
      <c r="B693" s="47"/>
      <c r="C693" s="47"/>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93" t="str">
        <f t="shared" si="29"/>
        <v/>
      </c>
      <c r="AD693" s="93"/>
      <c r="AE693" s="93"/>
      <c r="AF693" s="99"/>
      <c r="AG693" s="93"/>
      <c r="AH693" s="93"/>
      <c r="AI693" s="93"/>
      <c r="AJ693" s="93"/>
      <c r="AK693" s="93" t="str">
        <f t="shared" si="26"/>
        <v/>
      </c>
      <c r="AL693" s="93" t="str">
        <f t="shared" si="27"/>
        <v/>
      </c>
      <c r="AM693" s="93" t="str">
        <f t="shared" si="28"/>
        <v/>
      </c>
      <c r="AN693" s="99"/>
      <c r="AO693" s="93"/>
    </row>
    <row r="694" ht="16.5" customHeight="1">
      <c r="A694" s="34"/>
      <c r="B694" s="47"/>
      <c r="C694" s="47"/>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93" t="str">
        <f t="shared" si="29"/>
        <v/>
      </c>
      <c r="AD694" s="93"/>
      <c r="AE694" s="93"/>
      <c r="AF694" s="99"/>
      <c r="AG694" s="93"/>
      <c r="AH694" s="93"/>
      <c r="AI694" s="93"/>
      <c r="AJ694" s="93"/>
      <c r="AK694" s="93" t="str">
        <f t="shared" si="26"/>
        <v/>
      </c>
      <c r="AL694" s="93" t="str">
        <f t="shared" si="27"/>
        <v/>
      </c>
      <c r="AM694" s="93" t="str">
        <f t="shared" si="28"/>
        <v/>
      </c>
      <c r="AN694" s="99"/>
      <c r="AO694" s="93"/>
    </row>
    <row r="695" ht="16.5" customHeight="1">
      <c r="A695" s="34"/>
      <c r="B695" s="47"/>
      <c r="C695" s="47"/>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93" t="str">
        <f t="shared" si="29"/>
        <v/>
      </c>
      <c r="AD695" s="93"/>
      <c r="AE695" s="93"/>
      <c r="AF695" s="99"/>
      <c r="AG695" s="93"/>
      <c r="AH695" s="93"/>
      <c r="AI695" s="93"/>
      <c r="AJ695" s="93"/>
      <c r="AK695" s="93" t="str">
        <f t="shared" si="26"/>
        <v/>
      </c>
      <c r="AL695" s="93" t="str">
        <f t="shared" si="27"/>
        <v/>
      </c>
      <c r="AM695" s="93" t="str">
        <f t="shared" si="28"/>
        <v/>
      </c>
      <c r="AN695" s="99"/>
      <c r="AO695" s="93"/>
    </row>
    <row r="696" ht="16.5" customHeight="1">
      <c r="A696" s="34"/>
      <c r="B696" s="410"/>
      <c r="C696" s="47"/>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93" t="str">
        <f t="shared" si="29"/>
        <v/>
      </c>
      <c r="AD696" s="93"/>
      <c r="AE696" s="93"/>
      <c r="AF696" s="99"/>
      <c r="AG696" s="93"/>
      <c r="AH696" s="93"/>
      <c r="AI696" s="93"/>
      <c r="AJ696" s="93"/>
      <c r="AK696" s="93" t="str">
        <f t="shared" si="26"/>
        <v/>
      </c>
      <c r="AL696" s="93" t="str">
        <f t="shared" si="27"/>
        <v/>
      </c>
      <c r="AM696" s="93" t="str">
        <f t="shared" si="28"/>
        <v/>
      </c>
      <c r="AN696" s="99"/>
      <c r="AO696" s="93"/>
    </row>
    <row r="697" ht="16.5" customHeight="1">
      <c r="A697" s="34"/>
      <c r="B697" s="47"/>
      <c r="C697" s="47"/>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93" t="str">
        <f t="shared" si="29"/>
        <v/>
      </c>
      <c r="AD697" s="93"/>
      <c r="AE697" s="93"/>
      <c r="AF697" s="99"/>
      <c r="AG697" s="93"/>
      <c r="AH697" s="93"/>
      <c r="AI697" s="93"/>
      <c r="AJ697" s="93"/>
      <c r="AK697" s="93" t="str">
        <f t="shared" si="26"/>
        <v/>
      </c>
      <c r="AL697" s="93" t="str">
        <f t="shared" si="27"/>
        <v/>
      </c>
      <c r="AM697" s="93" t="str">
        <f t="shared" si="28"/>
        <v/>
      </c>
      <c r="AN697" s="99"/>
      <c r="AO697" s="93"/>
    </row>
    <row r="698" ht="16.5" customHeight="1">
      <c r="A698" s="34"/>
      <c r="B698" s="47"/>
      <c r="C698" s="47"/>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93" t="str">
        <f t="shared" si="29"/>
        <v/>
      </c>
      <c r="AD698" s="93"/>
      <c r="AE698" s="93"/>
      <c r="AF698" s="99"/>
      <c r="AG698" s="93"/>
      <c r="AH698" s="93"/>
      <c r="AI698" s="93"/>
      <c r="AJ698" s="93"/>
      <c r="AK698" s="93" t="str">
        <f t="shared" si="26"/>
        <v/>
      </c>
      <c r="AL698" s="93" t="str">
        <f t="shared" si="27"/>
        <v/>
      </c>
      <c r="AM698" s="93" t="str">
        <f t="shared" si="28"/>
        <v/>
      </c>
      <c r="AN698" s="99"/>
      <c r="AO698" s="93"/>
    </row>
    <row r="699" ht="16.5" customHeight="1">
      <c r="A699" s="34"/>
      <c r="B699" s="47"/>
      <c r="C699" s="47"/>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93" t="str">
        <f t="shared" si="29"/>
        <v/>
      </c>
      <c r="AD699" s="93"/>
      <c r="AE699" s="93"/>
      <c r="AF699" s="99"/>
      <c r="AG699" s="93"/>
      <c r="AH699" s="93"/>
      <c r="AI699" s="93"/>
      <c r="AJ699" s="93"/>
      <c r="AK699" s="93" t="str">
        <f t="shared" si="26"/>
        <v/>
      </c>
      <c r="AL699" s="93" t="str">
        <f t="shared" si="27"/>
        <v/>
      </c>
      <c r="AM699" s="93" t="str">
        <f t="shared" si="28"/>
        <v/>
      </c>
      <c r="AN699" s="99"/>
      <c r="AO699" s="93"/>
    </row>
    <row r="700" ht="16.5" customHeight="1">
      <c r="A700" s="34"/>
      <c r="B700" s="47"/>
      <c r="C700" s="47"/>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93" t="str">
        <f t="shared" si="29"/>
        <v/>
      </c>
      <c r="AD700" s="93"/>
      <c r="AE700" s="93"/>
      <c r="AF700" s="99"/>
      <c r="AG700" s="93"/>
      <c r="AH700" s="93"/>
      <c r="AI700" s="93"/>
      <c r="AJ700" s="93"/>
      <c r="AK700" s="93" t="str">
        <f t="shared" si="26"/>
        <v/>
      </c>
      <c r="AL700" s="93" t="str">
        <f t="shared" si="27"/>
        <v/>
      </c>
      <c r="AM700" s="93" t="str">
        <f t="shared" si="28"/>
        <v/>
      </c>
      <c r="AN700" s="99"/>
      <c r="AO700" s="93"/>
    </row>
    <row r="701" ht="16.5" customHeight="1">
      <c r="A701" s="34"/>
      <c r="B701" s="47"/>
      <c r="C701" s="47"/>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93" t="str">
        <f t="shared" si="29"/>
        <v/>
      </c>
      <c r="AD701" s="93"/>
      <c r="AE701" s="93"/>
      <c r="AF701" s="99"/>
      <c r="AG701" s="93"/>
      <c r="AH701" s="93"/>
      <c r="AI701" s="93"/>
      <c r="AJ701" s="93"/>
      <c r="AK701" s="93" t="str">
        <f t="shared" si="26"/>
        <v/>
      </c>
      <c r="AL701" s="93" t="str">
        <f t="shared" si="27"/>
        <v/>
      </c>
      <c r="AM701" s="93" t="str">
        <f t="shared" si="28"/>
        <v/>
      </c>
      <c r="AN701" s="99"/>
      <c r="AO701" s="93"/>
    </row>
    <row r="702" ht="16.5" customHeight="1">
      <c r="A702" s="34"/>
      <c r="B702" s="47"/>
      <c r="C702" s="47"/>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93" t="str">
        <f t="shared" si="29"/>
        <v/>
      </c>
      <c r="AD702" s="93"/>
      <c r="AE702" s="93"/>
      <c r="AF702" s="99"/>
      <c r="AG702" s="93"/>
      <c r="AH702" s="93"/>
      <c r="AI702" s="93"/>
      <c r="AJ702" s="93"/>
      <c r="AK702" s="93" t="str">
        <f t="shared" si="26"/>
        <v/>
      </c>
      <c r="AL702" s="93" t="str">
        <f t="shared" si="27"/>
        <v/>
      </c>
      <c r="AM702" s="93" t="str">
        <f t="shared" si="28"/>
        <v/>
      </c>
      <c r="AN702" s="99"/>
      <c r="AO702" s="93"/>
    </row>
    <row r="703" ht="16.5" customHeight="1">
      <c r="A703" s="34"/>
      <c r="B703" s="47"/>
      <c r="C703" s="47"/>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93" t="str">
        <f t="shared" si="29"/>
        <v/>
      </c>
      <c r="AD703" s="93"/>
      <c r="AE703" s="93"/>
      <c r="AF703" s="99"/>
      <c r="AG703" s="93"/>
      <c r="AH703" s="93"/>
      <c r="AI703" s="93"/>
      <c r="AJ703" s="93"/>
      <c r="AK703" s="93" t="str">
        <f t="shared" si="26"/>
        <v/>
      </c>
      <c r="AL703" s="93" t="str">
        <f t="shared" si="27"/>
        <v/>
      </c>
      <c r="AM703" s="93" t="str">
        <f t="shared" si="28"/>
        <v/>
      </c>
      <c r="AN703" s="99"/>
      <c r="AO703" s="93"/>
    </row>
    <row r="704" ht="16.5" customHeight="1">
      <c r="A704" s="34"/>
      <c r="B704" s="47"/>
      <c r="C704" s="47"/>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93" t="str">
        <f t="shared" si="29"/>
        <v/>
      </c>
      <c r="AD704" s="93"/>
      <c r="AE704" s="93"/>
      <c r="AF704" s="99"/>
      <c r="AG704" s="93"/>
      <c r="AH704" s="93"/>
      <c r="AI704" s="93"/>
      <c r="AJ704" s="93"/>
      <c r="AK704" s="93" t="str">
        <f t="shared" si="26"/>
        <v/>
      </c>
      <c r="AL704" s="93" t="str">
        <f t="shared" si="27"/>
        <v/>
      </c>
      <c r="AM704" s="93" t="str">
        <f t="shared" si="28"/>
        <v/>
      </c>
      <c r="AN704" s="99"/>
      <c r="AO704" s="93"/>
    </row>
    <row r="705" ht="16.5" customHeight="1">
      <c r="A705" s="34"/>
      <c r="B705" s="47"/>
      <c r="C705" s="47"/>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93" t="str">
        <f t="shared" si="29"/>
        <v/>
      </c>
      <c r="AD705" s="93"/>
      <c r="AE705" s="93"/>
      <c r="AF705" s="99"/>
      <c r="AG705" s="93"/>
      <c r="AH705" s="93"/>
      <c r="AI705" s="93"/>
      <c r="AJ705" s="93"/>
      <c r="AK705" s="93" t="str">
        <f t="shared" si="26"/>
        <v/>
      </c>
      <c r="AL705" s="93" t="str">
        <f t="shared" si="27"/>
        <v/>
      </c>
      <c r="AM705" s="93" t="str">
        <f t="shared" si="28"/>
        <v/>
      </c>
      <c r="AN705" s="99"/>
      <c r="AO705" s="93"/>
    </row>
    <row r="706" ht="16.5" customHeight="1">
      <c r="A706" s="34"/>
      <c r="B706" s="47"/>
      <c r="C706" s="47"/>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93" t="str">
        <f t="shared" si="29"/>
        <v/>
      </c>
      <c r="AD706" s="93"/>
      <c r="AE706" s="93"/>
      <c r="AF706" s="99"/>
      <c r="AG706" s="93"/>
      <c r="AH706" s="93"/>
      <c r="AI706" s="93"/>
      <c r="AJ706" s="93"/>
      <c r="AK706" s="93" t="str">
        <f t="shared" si="26"/>
        <v/>
      </c>
      <c r="AL706" s="93" t="str">
        <f t="shared" si="27"/>
        <v/>
      </c>
      <c r="AM706" s="93" t="str">
        <f t="shared" si="28"/>
        <v/>
      </c>
      <c r="AN706" s="99"/>
      <c r="AO706" s="93"/>
    </row>
    <row r="707" ht="16.5" customHeight="1">
      <c r="A707" s="34"/>
      <c r="B707" s="47"/>
      <c r="C707" s="47"/>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93" t="str">
        <f t="shared" si="29"/>
        <v/>
      </c>
      <c r="AD707" s="93"/>
      <c r="AE707" s="93"/>
      <c r="AF707" s="99"/>
      <c r="AG707" s="93"/>
      <c r="AH707" s="93"/>
      <c r="AI707" s="93"/>
      <c r="AJ707" s="93"/>
      <c r="AK707" s="93" t="str">
        <f t="shared" si="26"/>
        <v/>
      </c>
      <c r="AL707" s="93" t="str">
        <f t="shared" si="27"/>
        <v/>
      </c>
      <c r="AM707" s="93" t="str">
        <f t="shared" si="28"/>
        <v/>
      </c>
      <c r="AN707" s="99"/>
      <c r="AO707" s="93"/>
    </row>
    <row r="708" ht="16.5" customHeight="1">
      <c r="A708" s="34"/>
      <c r="B708" s="47"/>
      <c r="C708" s="47"/>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93" t="str">
        <f t="shared" si="29"/>
        <v/>
      </c>
      <c r="AD708" s="93"/>
      <c r="AE708" s="93"/>
      <c r="AF708" s="99"/>
      <c r="AG708" s="93"/>
      <c r="AH708" s="93"/>
      <c r="AI708" s="93"/>
      <c r="AJ708" s="93"/>
      <c r="AK708" s="93" t="str">
        <f t="shared" si="26"/>
        <v/>
      </c>
      <c r="AL708" s="93" t="str">
        <f t="shared" si="27"/>
        <v/>
      </c>
      <c r="AM708" s="93" t="str">
        <f t="shared" si="28"/>
        <v/>
      </c>
      <c r="AN708" s="99"/>
      <c r="AO708" s="93"/>
    </row>
    <row r="709" ht="16.5" customHeight="1">
      <c r="A709" s="34"/>
      <c r="B709" s="47"/>
      <c r="C709" s="47"/>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93" t="str">
        <f t="shared" si="29"/>
        <v/>
      </c>
      <c r="AD709" s="93"/>
      <c r="AE709" s="93"/>
      <c r="AF709" s="99"/>
      <c r="AG709" s="93"/>
      <c r="AH709" s="93"/>
      <c r="AI709" s="93"/>
      <c r="AJ709" s="93"/>
      <c r="AK709" s="93" t="str">
        <f t="shared" si="26"/>
        <v/>
      </c>
      <c r="AL709" s="93" t="str">
        <f t="shared" si="27"/>
        <v/>
      </c>
      <c r="AM709" s="93" t="str">
        <f t="shared" si="28"/>
        <v/>
      </c>
      <c r="AN709" s="99"/>
      <c r="AO709" s="93"/>
    </row>
    <row r="710" ht="16.5" customHeight="1">
      <c r="A710" s="34"/>
      <c r="B710" s="47"/>
      <c r="C710" s="47"/>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93" t="str">
        <f t="shared" si="29"/>
        <v/>
      </c>
      <c r="AD710" s="93"/>
      <c r="AE710" s="93"/>
      <c r="AF710" s="99"/>
      <c r="AG710" s="93"/>
      <c r="AH710" s="93"/>
      <c r="AI710" s="93"/>
      <c r="AJ710" s="93"/>
      <c r="AK710" s="93" t="str">
        <f t="shared" si="26"/>
        <v/>
      </c>
      <c r="AL710" s="93" t="str">
        <f t="shared" si="27"/>
        <v/>
      </c>
      <c r="AM710" s="93" t="str">
        <f t="shared" si="28"/>
        <v/>
      </c>
      <c r="AN710" s="99"/>
      <c r="AO710" s="93"/>
    </row>
    <row r="711" ht="16.5" customHeight="1">
      <c r="A711" s="34"/>
      <c r="B711" s="47"/>
      <c r="C711" s="47"/>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93" t="str">
        <f t="shared" si="29"/>
        <v/>
      </c>
      <c r="AD711" s="93"/>
      <c r="AE711" s="93"/>
      <c r="AF711" s="99"/>
      <c r="AG711" s="93"/>
      <c r="AH711" s="93"/>
      <c r="AI711" s="93"/>
      <c r="AJ711" s="93"/>
      <c r="AK711" s="93" t="str">
        <f t="shared" si="26"/>
        <v/>
      </c>
      <c r="AL711" s="93" t="str">
        <f t="shared" si="27"/>
        <v/>
      </c>
      <c r="AM711" s="93" t="str">
        <f t="shared" si="28"/>
        <v/>
      </c>
      <c r="AN711" s="99"/>
      <c r="AO711" s="93"/>
    </row>
    <row r="712" ht="16.5" customHeight="1">
      <c r="A712" s="34"/>
      <c r="B712" s="47"/>
      <c r="C712" s="47"/>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93" t="str">
        <f t="shared" si="29"/>
        <v/>
      </c>
      <c r="AD712" s="93"/>
      <c r="AE712" s="93"/>
      <c r="AF712" s="99"/>
      <c r="AG712" s="93"/>
      <c r="AH712" s="93"/>
      <c r="AI712" s="93"/>
      <c r="AJ712" s="93"/>
      <c r="AK712" s="93" t="str">
        <f t="shared" si="26"/>
        <v/>
      </c>
      <c r="AL712" s="93" t="str">
        <f t="shared" si="27"/>
        <v/>
      </c>
      <c r="AM712" s="93" t="str">
        <f t="shared" si="28"/>
        <v/>
      </c>
      <c r="AN712" s="99"/>
      <c r="AO712" s="93"/>
    </row>
    <row r="713" ht="16.5" customHeight="1">
      <c r="A713" s="34"/>
      <c r="B713" s="47"/>
      <c r="C713" s="47"/>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93" t="str">
        <f t="shared" si="29"/>
        <v/>
      </c>
      <c r="AD713" s="93"/>
      <c r="AE713" s="93"/>
      <c r="AF713" s="99"/>
      <c r="AG713" s="93"/>
      <c r="AH713" s="93"/>
      <c r="AI713" s="93"/>
      <c r="AJ713" s="93"/>
      <c r="AK713" s="93" t="str">
        <f t="shared" si="26"/>
        <v/>
      </c>
      <c r="AL713" s="93" t="str">
        <f t="shared" si="27"/>
        <v/>
      </c>
      <c r="AM713" s="93" t="str">
        <f t="shared" si="28"/>
        <v/>
      </c>
      <c r="AN713" s="99"/>
      <c r="AO713" s="93"/>
    </row>
    <row r="714" ht="16.5" customHeight="1">
      <c r="A714" s="34"/>
      <c r="B714" s="47"/>
      <c r="C714" s="47"/>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93" t="str">
        <f t="shared" si="29"/>
        <v/>
      </c>
      <c r="AD714" s="93"/>
      <c r="AE714" s="93"/>
      <c r="AF714" s="99"/>
      <c r="AG714" s="93"/>
      <c r="AH714" s="93"/>
      <c r="AI714" s="93"/>
      <c r="AJ714" s="93"/>
      <c r="AK714" s="93" t="str">
        <f t="shared" si="26"/>
        <v/>
      </c>
      <c r="AL714" s="93" t="str">
        <f t="shared" si="27"/>
        <v/>
      </c>
      <c r="AM714" s="93" t="str">
        <f t="shared" si="28"/>
        <v/>
      </c>
      <c r="AN714" s="99"/>
      <c r="AO714" s="93"/>
    </row>
    <row r="715" ht="16.5" customHeight="1">
      <c r="A715" s="34"/>
      <c r="B715" s="47"/>
      <c r="C715" s="47"/>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93" t="str">
        <f t="shared" si="29"/>
        <v/>
      </c>
      <c r="AD715" s="93"/>
      <c r="AE715" s="93"/>
      <c r="AF715" s="99"/>
      <c r="AG715" s="93"/>
      <c r="AH715" s="93"/>
      <c r="AI715" s="93"/>
      <c r="AJ715" s="93"/>
      <c r="AK715" s="93" t="str">
        <f t="shared" si="26"/>
        <v/>
      </c>
      <c r="AL715" s="93" t="str">
        <f t="shared" si="27"/>
        <v/>
      </c>
      <c r="AM715" s="93" t="str">
        <f t="shared" si="28"/>
        <v/>
      </c>
      <c r="AN715" s="99"/>
      <c r="AO715" s="93"/>
    </row>
    <row r="716" ht="16.5" customHeight="1">
      <c r="A716" s="34"/>
      <c r="B716" s="47"/>
      <c r="C716" s="47"/>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93" t="str">
        <f t="shared" si="29"/>
        <v/>
      </c>
      <c r="AD716" s="93"/>
      <c r="AE716" s="93"/>
      <c r="AF716" s="99"/>
      <c r="AG716" s="93"/>
      <c r="AH716" s="93"/>
      <c r="AI716" s="93"/>
      <c r="AJ716" s="93"/>
      <c r="AK716" s="93" t="str">
        <f t="shared" si="26"/>
        <v/>
      </c>
      <c r="AL716" s="93" t="str">
        <f t="shared" si="27"/>
        <v/>
      </c>
      <c r="AM716" s="93" t="str">
        <f t="shared" si="28"/>
        <v/>
      </c>
      <c r="AN716" s="99"/>
      <c r="AO716" s="93"/>
    </row>
    <row r="717" ht="16.5" customHeight="1">
      <c r="A717" s="34"/>
      <c r="B717" s="47"/>
      <c r="C717" s="47"/>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93" t="str">
        <f t="shared" si="29"/>
        <v/>
      </c>
      <c r="AD717" s="93"/>
      <c r="AE717" s="93"/>
      <c r="AF717" s="99"/>
      <c r="AG717" s="93"/>
      <c r="AH717" s="93"/>
      <c r="AI717" s="93"/>
      <c r="AJ717" s="93"/>
      <c r="AK717" s="93" t="str">
        <f t="shared" si="26"/>
        <v/>
      </c>
      <c r="AL717" s="93" t="str">
        <f t="shared" si="27"/>
        <v/>
      </c>
      <c r="AM717" s="93" t="str">
        <f t="shared" si="28"/>
        <v/>
      </c>
      <c r="AN717" s="99"/>
      <c r="AO717" s="93"/>
    </row>
    <row r="718" ht="16.5" customHeight="1">
      <c r="A718" s="34"/>
      <c r="B718" s="47"/>
      <c r="C718" s="47"/>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93" t="str">
        <f t="shared" si="29"/>
        <v/>
      </c>
      <c r="AD718" s="93"/>
      <c r="AE718" s="93"/>
      <c r="AF718" s="99"/>
      <c r="AG718" s="93"/>
      <c r="AH718" s="93"/>
      <c r="AI718" s="93"/>
      <c r="AJ718" s="93"/>
      <c r="AK718" s="93" t="str">
        <f t="shared" si="26"/>
        <v/>
      </c>
      <c r="AL718" s="93" t="str">
        <f t="shared" si="27"/>
        <v/>
      </c>
      <c r="AM718" s="93" t="str">
        <f t="shared" si="28"/>
        <v/>
      </c>
      <c r="AN718" s="99"/>
      <c r="AO718" s="93"/>
    </row>
    <row r="719" ht="16.5" customHeight="1">
      <c r="A719" s="34"/>
      <c r="B719" s="47"/>
      <c r="C719" s="47"/>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93" t="str">
        <f t="shared" si="29"/>
        <v/>
      </c>
      <c r="AD719" s="93"/>
      <c r="AE719" s="93"/>
      <c r="AF719" s="99"/>
      <c r="AG719" s="93"/>
      <c r="AH719" s="93"/>
      <c r="AI719" s="93"/>
      <c r="AJ719" s="93"/>
      <c r="AK719" s="93" t="str">
        <f t="shared" si="26"/>
        <v/>
      </c>
      <c r="AL719" s="93" t="str">
        <f t="shared" si="27"/>
        <v/>
      </c>
      <c r="AM719" s="93" t="str">
        <f t="shared" si="28"/>
        <v/>
      </c>
      <c r="AN719" s="99"/>
      <c r="AO719" s="93"/>
    </row>
    <row r="720" ht="16.5" customHeight="1">
      <c r="A720" s="34"/>
      <c r="B720" s="410"/>
      <c r="C720" s="47"/>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93" t="str">
        <f t="shared" si="29"/>
        <v/>
      </c>
      <c r="AD720" s="93"/>
      <c r="AE720" s="93"/>
      <c r="AF720" s="99"/>
      <c r="AG720" s="93"/>
      <c r="AH720" s="93"/>
      <c r="AI720" s="93"/>
      <c r="AJ720" s="93"/>
      <c r="AK720" s="93" t="str">
        <f t="shared" si="26"/>
        <v/>
      </c>
      <c r="AL720" s="93" t="str">
        <f t="shared" si="27"/>
        <v/>
      </c>
      <c r="AM720" s="93" t="str">
        <f t="shared" si="28"/>
        <v/>
      </c>
      <c r="AN720" s="99"/>
      <c r="AO720" s="93"/>
    </row>
    <row r="721" ht="16.5" customHeight="1">
      <c r="A721" s="34"/>
      <c r="B721" s="47"/>
      <c r="C721" s="47"/>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93" t="str">
        <f t="shared" si="29"/>
        <v/>
      </c>
      <c r="AD721" s="93"/>
      <c r="AE721" s="93"/>
      <c r="AF721" s="99"/>
      <c r="AG721" s="93"/>
      <c r="AH721" s="93"/>
      <c r="AI721" s="93"/>
      <c r="AJ721" s="93"/>
      <c r="AK721" s="93" t="str">
        <f t="shared" si="26"/>
        <v/>
      </c>
      <c r="AL721" s="93" t="str">
        <f t="shared" si="27"/>
        <v/>
      </c>
      <c r="AM721" s="93" t="str">
        <f t="shared" si="28"/>
        <v/>
      </c>
      <c r="AN721" s="99"/>
      <c r="AO721" s="93"/>
    </row>
    <row r="722" ht="16.5" customHeight="1">
      <c r="A722" s="34"/>
      <c r="B722" s="47"/>
      <c r="C722" s="47"/>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93" t="str">
        <f t="shared" si="29"/>
        <v/>
      </c>
      <c r="AD722" s="93"/>
      <c r="AE722" s="93"/>
      <c r="AF722" s="99"/>
      <c r="AG722" s="93"/>
      <c r="AH722" s="93"/>
      <c r="AI722" s="93"/>
      <c r="AJ722" s="93"/>
      <c r="AK722" s="93" t="str">
        <f t="shared" si="26"/>
        <v/>
      </c>
      <c r="AL722" s="93" t="str">
        <f t="shared" si="27"/>
        <v/>
      </c>
      <c r="AM722" s="93" t="str">
        <f t="shared" si="28"/>
        <v/>
      </c>
      <c r="AN722" s="99"/>
      <c r="AO722" s="93"/>
    </row>
    <row r="723" ht="16.5" customHeight="1">
      <c r="A723" s="34"/>
      <c r="B723" s="47"/>
      <c r="C723" s="47"/>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93" t="str">
        <f t="shared" si="29"/>
        <v/>
      </c>
      <c r="AD723" s="93"/>
      <c r="AE723" s="93"/>
      <c r="AF723" s="99"/>
      <c r="AG723" s="93"/>
      <c r="AH723" s="93"/>
      <c r="AI723" s="93"/>
      <c r="AJ723" s="93"/>
      <c r="AK723" s="93" t="str">
        <f t="shared" si="26"/>
        <v/>
      </c>
      <c r="AL723" s="93" t="str">
        <f t="shared" si="27"/>
        <v/>
      </c>
      <c r="AM723" s="93" t="str">
        <f t="shared" si="28"/>
        <v/>
      </c>
      <c r="AN723" s="99"/>
      <c r="AO723" s="93"/>
    </row>
    <row r="724" ht="16.5" customHeight="1">
      <c r="A724" s="34"/>
      <c r="B724" s="47"/>
      <c r="C724" s="47"/>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93" t="str">
        <f t="shared" si="29"/>
        <v/>
      </c>
      <c r="AD724" s="93"/>
      <c r="AE724" s="93"/>
      <c r="AF724" s="99"/>
      <c r="AG724" s="93"/>
      <c r="AH724" s="93"/>
      <c r="AI724" s="93"/>
      <c r="AJ724" s="93"/>
      <c r="AK724" s="93" t="str">
        <f t="shared" si="26"/>
        <v/>
      </c>
      <c r="AL724" s="93" t="str">
        <f t="shared" si="27"/>
        <v/>
      </c>
      <c r="AM724" s="93" t="str">
        <f t="shared" si="28"/>
        <v/>
      </c>
      <c r="AN724" s="99"/>
      <c r="AO724" s="93"/>
    </row>
    <row r="725" ht="16.5" customHeight="1">
      <c r="A725" s="34"/>
      <c r="B725" s="47"/>
      <c r="C725" s="47"/>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93" t="str">
        <f t="shared" si="29"/>
        <v/>
      </c>
      <c r="AD725" s="93"/>
      <c r="AE725" s="93"/>
      <c r="AF725" s="99"/>
      <c r="AG725" s="93"/>
      <c r="AH725" s="93"/>
      <c r="AI725" s="93"/>
      <c r="AJ725" s="93"/>
      <c r="AK725" s="93" t="str">
        <f t="shared" si="26"/>
        <v/>
      </c>
      <c r="AL725" s="93" t="str">
        <f t="shared" si="27"/>
        <v/>
      </c>
      <c r="AM725" s="93" t="str">
        <f t="shared" si="28"/>
        <v/>
      </c>
      <c r="AN725" s="99"/>
      <c r="AO725" s="93"/>
    </row>
    <row r="726" ht="16.5" customHeight="1">
      <c r="A726" s="34"/>
      <c r="B726" s="47"/>
      <c r="C726" s="47"/>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93" t="str">
        <f t="shared" si="29"/>
        <v/>
      </c>
      <c r="AD726" s="93"/>
      <c r="AE726" s="93"/>
      <c r="AF726" s="99"/>
      <c r="AG726" s="93"/>
      <c r="AH726" s="93"/>
      <c r="AI726" s="93"/>
      <c r="AJ726" s="93"/>
      <c r="AK726" s="93" t="str">
        <f t="shared" si="26"/>
        <v/>
      </c>
      <c r="AL726" s="93" t="str">
        <f t="shared" si="27"/>
        <v/>
      </c>
      <c r="AM726" s="93" t="str">
        <f t="shared" si="28"/>
        <v/>
      </c>
      <c r="AN726" s="99"/>
      <c r="AO726" s="93"/>
    </row>
    <row r="727" ht="16.5" customHeight="1">
      <c r="A727" s="34"/>
      <c r="B727" s="47"/>
      <c r="C727" s="47"/>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93" t="str">
        <f t="shared" si="29"/>
        <v/>
      </c>
      <c r="AD727" s="93"/>
      <c r="AE727" s="93"/>
      <c r="AF727" s="99"/>
      <c r="AG727" s="93"/>
      <c r="AH727" s="93"/>
      <c r="AI727" s="93"/>
      <c r="AJ727" s="93"/>
      <c r="AK727" s="93" t="str">
        <f t="shared" si="26"/>
        <v/>
      </c>
      <c r="AL727" s="93" t="str">
        <f t="shared" si="27"/>
        <v/>
      </c>
      <c r="AM727" s="93" t="str">
        <f t="shared" si="28"/>
        <v/>
      </c>
      <c r="AN727" s="99"/>
      <c r="AO727" s="93"/>
    </row>
    <row r="728" ht="16.5" customHeight="1">
      <c r="A728" s="34"/>
      <c r="B728" s="47"/>
      <c r="C728" s="47"/>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93" t="str">
        <f t="shared" si="29"/>
        <v/>
      </c>
      <c r="AD728" s="93"/>
      <c r="AE728" s="93"/>
      <c r="AF728" s="99"/>
      <c r="AG728" s="93"/>
      <c r="AH728" s="93"/>
      <c r="AI728" s="93"/>
      <c r="AJ728" s="93"/>
      <c r="AK728" s="93" t="str">
        <f t="shared" si="26"/>
        <v/>
      </c>
      <c r="AL728" s="93" t="str">
        <f t="shared" si="27"/>
        <v/>
      </c>
      <c r="AM728" s="93" t="str">
        <f t="shared" si="28"/>
        <v/>
      </c>
      <c r="AN728" s="99"/>
      <c r="AO728" s="93"/>
    </row>
    <row r="729" ht="16.5" customHeight="1">
      <c r="A729" s="34"/>
      <c r="B729" s="47"/>
      <c r="C729" s="47"/>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93" t="str">
        <f t="shared" si="29"/>
        <v/>
      </c>
      <c r="AD729" s="93"/>
      <c r="AE729" s="93"/>
      <c r="AF729" s="99"/>
      <c r="AG729" s="93"/>
      <c r="AH729" s="93"/>
      <c r="AI729" s="93"/>
      <c r="AJ729" s="93"/>
      <c r="AK729" s="93" t="str">
        <f t="shared" si="26"/>
        <v/>
      </c>
      <c r="AL729" s="93" t="str">
        <f t="shared" si="27"/>
        <v/>
      </c>
      <c r="AM729" s="93" t="str">
        <f t="shared" si="28"/>
        <v/>
      </c>
      <c r="AN729" s="99"/>
      <c r="AO729" s="93"/>
    </row>
    <row r="730" ht="16.5" customHeight="1">
      <c r="A730" s="34"/>
      <c r="B730" s="47"/>
      <c r="C730" s="47"/>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93" t="str">
        <f t="shared" si="29"/>
        <v/>
      </c>
      <c r="AD730" s="93"/>
      <c r="AE730" s="93"/>
      <c r="AF730" s="99"/>
      <c r="AG730" s="93"/>
      <c r="AH730" s="93"/>
      <c r="AI730" s="93"/>
      <c r="AJ730" s="93"/>
      <c r="AK730" s="93" t="str">
        <f t="shared" si="26"/>
        <v/>
      </c>
      <c r="AL730" s="93" t="str">
        <f t="shared" si="27"/>
        <v/>
      </c>
      <c r="AM730" s="93" t="str">
        <f t="shared" si="28"/>
        <v/>
      </c>
      <c r="AN730" s="99"/>
      <c r="AO730" s="93"/>
    </row>
    <row r="731" ht="16.5" customHeight="1">
      <c r="A731" s="34"/>
      <c r="B731" s="47"/>
      <c r="C731" s="47"/>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93" t="str">
        <f t="shared" si="29"/>
        <v/>
      </c>
      <c r="AD731" s="93"/>
      <c r="AE731" s="93"/>
      <c r="AF731" s="99"/>
      <c r="AG731" s="93"/>
      <c r="AH731" s="93"/>
      <c r="AI731" s="93"/>
      <c r="AJ731" s="93"/>
      <c r="AK731" s="93" t="str">
        <f t="shared" si="26"/>
        <v/>
      </c>
      <c r="AL731" s="93" t="str">
        <f t="shared" si="27"/>
        <v/>
      </c>
      <c r="AM731" s="93" t="str">
        <f t="shared" si="28"/>
        <v/>
      </c>
      <c r="AN731" s="99"/>
      <c r="AO731" s="93"/>
    </row>
    <row r="732" ht="16.5" customHeight="1">
      <c r="A732" s="34"/>
      <c r="B732" s="47"/>
      <c r="C732" s="47"/>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93" t="str">
        <f t="shared" si="29"/>
        <v/>
      </c>
      <c r="AD732" s="93"/>
      <c r="AE732" s="93"/>
      <c r="AF732" s="99"/>
      <c r="AG732" s="93"/>
      <c r="AH732" s="93"/>
      <c r="AI732" s="93"/>
      <c r="AJ732" s="93"/>
      <c r="AK732" s="93" t="str">
        <f t="shared" si="26"/>
        <v/>
      </c>
      <c r="AL732" s="93" t="str">
        <f t="shared" si="27"/>
        <v/>
      </c>
      <c r="AM732" s="93" t="str">
        <f t="shared" si="28"/>
        <v/>
      </c>
      <c r="AN732" s="99"/>
      <c r="AO732" s="93"/>
    </row>
    <row r="733" ht="16.5" customHeight="1">
      <c r="A733" s="34"/>
      <c r="B733" s="47"/>
      <c r="C733" s="47"/>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93" t="str">
        <f t="shared" si="29"/>
        <v/>
      </c>
      <c r="AD733" s="93"/>
      <c r="AE733" s="93"/>
      <c r="AF733" s="99"/>
      <c r="AG733" s="93"/>
      <c r="AH733" s="93"/>
      <c r="AI733" s="93"/>
      <c r="AJ733" s="93"/>
      <c r="AK733" s="93" t="str">
        <f t="shared" si="26"/>
        <v/>
      </c>
      <c r="AL733" s="93" t="str">
        <f t="shared" si="27"/>
        <v/>
      </c>
      <c r="AM733" s="93" t="str">
        <f t="shared" si="28"/>
        <v/>
      </c>
      <c r="AN733" s="99"/>
      <c r="AO733" s="93"/>
    </row>
    <row r="734" ht="16.5" customHeight="1">
      <c r="A734" s="34"/>
      <c r="B734" s="47"/>
      <c r="C734" s="47"/>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93" t="str">
        <f t="shared" si="29"/>
        <v/>
      </c>
      <c r="AD734" s="93"/>
      <c r="AE734" s="93"/>
      <c r="AF734" s="99"/>
      <c r="AG734" s="93"/>
      <c r="AH734" s="93"/>
      <c r="AI734" s="93"/>
      <c r="AJ734" s="93"/>
      <c r="AK734" s="93" t="str">
        <f t="shared" si="26"/>
        <v/>
      </c>
      <c r="AL734" s="93" t="str">
        <f t="shared" si="27"/>
        <v/>
      </c>
      <c r="AM734" s="93" t="str">
        <f t="shared" si="28"/>
        <v/>
      </c>
      <c r="AN734" s="99"/>
      <c r="AO734" s="93"/>
    </row>
    <row r="735" ht="16.5" customHeight="1">
      <c r="A735" s="34"/>
      <c r="B735" s="47"/>
      <c r="C735" s="47"/>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93" t="str">
        <f t="shared" si="29"/>
        <v/>
      </c>
      <c r="AD735" s="93"/>
      <c r="AE735" s="93"/>
      <c r="AF735" s="99"/>
      <c r="AG735" s="93"/>
      <c r="AH735" s="93"/>
      <c r="AI735" s="93"/>
      <c r="AJ735" s="93"/>
      <c r="AK735" s="93" t="str">
        <f t="shared" si="26"/>
        <v/>
      </c>
      <c r="AL735" s="93" t="str">
        <f t="shared" si="27"/>
        <v/>
      </c>
      <c r="AM735" s="93" t="str">
        <f t="shared" si="28"/>
        <v/>
      </c>
      <c r="AN735" s="99"/>
      <c r="AO735" s="93"/>
    </row>
    <row r="736" ht="16.5" customHeight="1">
      <c r="A736" s="34"/>
      <c r="B736" s="47"/>
      <c r="C736" s="47"/>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93" t="str">
        <f t="shared" si="29"/>
        <v/>
      </c>
      <c r="AD736" s="93"/>
      <c r="AE736" s="93"/>
      <c r="AF736" s="99"/>
      <c r="AG736" s="93"/>
      <c r="AH736" s="93"/>
      <c r="AI736" s="93"/>
      <c r="AJ736" s="93"/>
      <c r="AK736" s="93" t="str">
        <f t="shared" si="26"/>
        <v/>
      </c>
      <c r="AL736" s="93" t="str">
        <f t="shared" si="27"/>
        <v/>
      </c>
      <c r="AM736" s="93" t="str">
        <f t="shared" si="28"/>
        <v/>
      </c>
      <c r="AN736" s="99"/>
      <c r="AO736" s="93"/>
    </row>
    <row r="737" ht="16.5" customHeight="1">
      <c r="A737" s="34"/>
      <c r="B737" s="47"/>
      <c r="C737" s="47"/>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93" t="str">
        <f t="shared" si="29"/>
        <v/>
      </c>
      <c r="AD737" s="93"/>
      <c r="AE737" s="93"/>
      <c r="AF737" s="99"/>
      <c r="AG737" s="93"/>
      <c r="AH737" s="93"/>
      <c r="AI737" s="93"/>
      <c r="AJ737" s="93"/>
      <c r="AK737" s="93" t="str">
        <f t="shared" si="26"/>
        <v/>
      </c>
      <c r="AL737" s="93" t="str">
        <f t="shared" si="27"/>
        <v/>
      </c>
      <c r="AM737" s="93" t="str">
        <f t="shared" si="28"/>
        <v/>
      </c>
      <c r="AN737" s="99"/>
      <c r="AO737" s="93"/>
    </row>
    <row r="738" ht="16.5" customHeight="1">
      <c r="A738" s="34"/>
      <c r="B738" s="410"/>
      <c r="C738" s="47"/>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93" t="str">
        <f t="shared" si="29"/>
        <v/>
      </c>
      <c r="AD738" s="93"/>
      <c r="AE738" s="93"/>
      <c r="AF738" s="99"/>
      <c r="AG738" s="93"/>
      <c r="AH738" s="93"/>
      <c r="AI738" s="93"/>
      <c r="AJ738" s="93"/>
      <c r="AK738" s="93" t="str">
        <f t="shared" si="26"/>
        <v/>
      </c>
      <c r="AL738" s="93" t="str">
        <f t="shared" si="27"/>
        <v/>
      </c>
      <c r="AM738" s="93" t="str">
        <f t="shared" si="28"/>
        <v/>
      </c>
      <c r="AN738" s="99"/>
      <c r="AO738" s="93"/>
    </row>
    <row r="739" ht="16.5" customHeight="1">
      <c r="A739" s="34"/>
      <c r="B739" s="47"/>
      <c r="C739" s="47"/>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93" t="str">
        <f t="shared" si="29"/>
        <v/>
      </c>
      <c r="AD739" s="93"/>
      <c r="AE739" s="93"/>
      <c r="AF739" s="99"/>
      <c r="AG739" s="93"/>
      <c r="AH739" s="93"/>
      <c r="AI739" s="93"/>
      <c r="AJ739" s="93"/>
      <c r="AK739" s="93" t="str">
        <f t="shared" si="26"/>
        <v/>
      </c>
      <c r="AL739" s="93" t="str">
        <f t="shared" si="27"/>
        <v/>
      </c>
      <c r="AM739" s="93" t="str">
        <f t="shared" si="28"/>
        <v/>
      </c>
      <c r="AN739" s="99"/>
      <c r="AO739" s="93"/>
    </row>
    <row r="740" ht="16.5" customHeight="1">
      <c r="A740" s="34"/>
      <c r="B740" s="47"/>
      <c r="C740" s="47"/>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93" t="str">
        <f t="shared" si="29"/>
        <v/>
      </c>
      <c r="AD740" s="93"/>
      <c r="AE740" s="93"/>
      <c r="AF740" s="99"/>
      <c r="AG740" s="93"/>
      <c r="AH740" s="93"/>
      <c r="AI740" s="93"/>
      <c r="AJ740" s="93"/>
      <c r="AK740" s="93" t="str">
        <f t="shared" si="26"/>
        <v/>
      </c>
      <c r="AL740" s="93" t="str">
        <f t="shared" si="27"/>
        <v/>
      </c>
      <c r="AM740" s="93" t="str">
        <f t="shared" si="28"/>
        <v/>
      </c>
      <c r="AN740" s="99"/>
      <c r="AO740" s="93"/>
    </row>
    <row r="741" ht="16.5" customHeight="1">
      <c r="A741" s="34"/>
      <c r="B741" s="47"/>
      <c r="C741" s="47"/>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93" t="str">
        <f t="shared" si="29"/>
        <v/>
      </c>
      <c r="AD741" s="93"/>
      <c r="AE741" s="93"/>
      <c r="AF741" s="99"/>
      <c r="AG741" s="93"/>
      <c r="AH741" s="93"/>
      <c r="AI741" s="93"/>
      <c r="AJ741" s="93"/>
      <c r="AK741" s="93" t="str">
        <f t="shared" si="26"/>
        <v/>
      </c>
      <c r="AL741" s="93" t="str">
        <f t="shared" si="27"/>
        <v/>
      </c>
      <c r="AM741" s="93" t="str">
        <f t="shared" si="28"/>
        <v/>
      </c>
      <c r="AN741" s="99"/>
      <c r="AO741" s="93"/>
    </row>
    <row r="742" ht="16.5" customHeight="1">
      <c r="A742" s="34"/>
      <c r="B742" s="47"/>
      <c r="C742" s="47"/>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93" t="str">
        <f t="shared" si="29"/>
        <v/>
      </c>
      <c r="AD742" s="93"/>
      <c r="AE742" s="93"/>
      <c r="AF742" s="99"/>
      <c r="AG742" s="93"/>
      <c r="AH742" s="93"/>
      <c r="AI742" s="93"/>
      <c r="AJ742" s="93"/>
      <c r="AK742" s="93" t="str">
        <f t="shared" si="26"/>
        <v/>
      </c>
      <c r="AL742" s="93" t="str">
        <f t="shared" si="27"/>
        <v/>
      </c>
      <c r="AM742" s="93" t="str">
        <f t="shared" si="28"/>
        <v/>
      </c>
      <c r="AN742" s="99"/>
      <c r="AO742" s="93"/>
    </row>
    <row r="743" ht="16.5" customHeight="1">
      <c r="A743" s="34"/>
      <c r="B743" s="47"/>
      <c r="C743" s="47"/>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93" t="str">
        <f t="shared" si="29"/>
        <v/>
      </c>
      <c r="AD743" s="93"/>
      <c r="AE743" s="93"/>
      <c r="AF743" s="99"/>
      <c r="AG743" s="93"/>
      <c r="AH743" s="93"/>
      <c r="AI743" s="93"/>
      <c r="AJ743" s="93"/>
      <c r="AK743" s="93" t="str">
        <f t="shared" si="26"/>
        <v/>
      </c>
      <c r="AL743" s="93" t="str">
        <f t="shared" si="27"/>
        <v/>
      </c>
      <c r="AM743" s="93" t="str">
        <f t="shared" si="28"/>
        <v/>
      </c>
      <c r="AN743" s="99"/>
      <c r="AO743" s="93"/>
    </row>
    <row r="744" ht="16.5" customHeight="1">
      <c r="A744" s="34"/>
      <c r="B744" s="47"/>
      <c r="C744" s="47"/>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93" t="str">
        <f t="shared" si="29"/>
        <v/>
      </c>
      <c r="AD744" s="93"/>
      <c r="AE744" s="93"/>
      <c r="AF744" s="99"/>
      <c r="AG744" s="93"/>
      <c r="AH744" s="93"/>
      <c r="AI744" s="93"/>
      <c r="AJ744" s="93"/>
      <c r="AK744" s="93" t="str">
        <f t="shared" si="26"/>
        <v/>
      </c>
      <c r="AL744" s="93" t="str">
        <f t="shared" si="27"/>
        <v/>
      </c>
      <c r="AM744" s="93" t="str">
        <f t="shared" si="28"/>
        <v/>
      </c>
      <c r="AN744" s="99"/>
      <c r="AO744" s="93"/>
    </row>
    <row r="745" ht="16.5" customHeight="1">
      <c r="A745" s="34"/>
      <c r="B745" s="47"/>
      <c r="C745" s="47"/>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93" t="str">
        <f t="shared" si="29"/>
        <v/>
      </c>
      <c r="AD745" s="93"/>
      <c r="AE745" s="93"/>
      <c r="AF745" s="99"/>
      <c r="AG745" s="93"/>
      <c r="AH745" s="93"/>
      <c r="AI745" s="93"/>
      <c r="AJ745" s="93"/>
      <c r="AK745" s="93" t="str">
        <f t="shared" si="26"/>
        <v/>
      </c>
      <c r="AL745" s="93" t="str">
        <f t="shared" si="27"/>
        <v/>
      </c>
      <c r="AM745" s="93" t="str">
        <f t="shared" si="28"/>
        <v/>
      </c>
      <c r="AN745" s="99"/>
      <c r="AO745" s="93"/>
    </row>
    <row r="746" ht="16.5" customHeight="1">
      <c r="A746" s="34"/>
      <c r="B746" s="47"/>
      <c r="C746" s="47"/>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93" t="str">
        <f t="shared" si="29"/>
        <v/>
      </c>
      <c r="AD746" s="93"/>
      <c r="AE746" s="93"/>
      <c r="AF746" s="99"/>
      <c r="AG746" s="93"/>
      <c r="AH746" s="93"/>
      <c r="AI746" s="93"/>
      <c r="AJ746" s="93"/>
      <c r="AK746" s="93" t="str">
        <f t="shared" si="26"/>
        <v/>
      </c>
      <c r="AL746" s="93" t="str">
        <f t="shared" si="27"/>
        <v/>
      </c>
      <c r="AM746" s="93" t="str">
        <f t="shared" si="28"/>
        <v/>
      </c>
      <c r="AN746" s="99"/>
      <c r="AO746" s="93"/>
    </row>
    <row r="747" ht="16.5" customHeight="1">
      <c r="A747" s="34"/>
      <c r="B747" s="47"/>
      <c r="C747" s="47"/>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93" t="str">
        <f t="shared" si="29"/>
        <v/>
      </c>
      <c r="AD747" s="93"/>
      <c r="AE747" s="93"/>
      <c r="AF747" s="99"/>
      <c r="AG747" s="93"/>
      <c r="AH747" s="93"/>
      <c r="AI747" s="93"/>
      <c r="AJ747" s="93"/>
      <c r="AK747" s="93" t="str">
        <f t="shared" si="26"/>
        <v/>
      </c>
      <c r="AL747" s="93" t="str">
        <f t="shared" si="27"/>
        <v/>
      </c>
      <c r="AM747" s="93" t="str">
        <f t="shared" si="28"/>
        <v/>
      </c>
      <c r="AN747" s="99"/>
      <c r="AO747" s="93"/>
    </row>
    <row r="748" ht="16.5" customHeight="1">
      <c r="A748" s="34"/>
      <c r="B748" s="47"/>
      <c r="C748" s="47"/>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93" t="str">
        <f t="shared" si="29"/>
        <v/>
      </c>
      <c r="AD748" s="93"/>
      <c r="AE748" s="93"/>
      <c r="AF748" s="99"/>
      <c r="AG748" s="93"/>
      <c r="AH748" s="93"/>
      <c r="AI748" s="93"/>
      <c r="AJ748" s="93"/>
      <c r="AK748" s="93" t="str">
        <f t="shared" si="26"/>
        <v/>
      </c>
      <c r="AL748" s="93" t="str">
        <f t="shared" si="27"/>
        <v/>
      </c>
      <c r="AM748" s="93" t="str">
        <f t="shared" si="28"/>
        <v/>
      </c>
      <c r="AN748" s="99"/>
      <c r="AO748" s="93"/>
    </row>
    <row r="749" ht="16.5" customHeight="1">
      <c r="A749" s="34"/>
      <c r="B749" s="47"/>
      <c r="C749" s="47"/>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93" t="str">
        <f t="shared" si="29"/>
        <v/>
      </c>
      <c r="AD749" s="93"/>
      <c r="AE749" s="93"/>
      <c r="AF749" s="99"/>
      <c r="AG749" s="93"/>
      <c r="AH749" s="93"/>
      <c r="AI749" s="93"/>
      <c r="AJ749" s="93"/>
      <c r="AK749" s="93" t="str">
        <f t="shared" si="26"/>
        <v/>
      </c>
      <c r="AL749" s="93" t="str">
        <f t="shared" si="27"/>
        <v/>
      </c>
      <c r="AM749" s="93" t="str">
        <f t="shared" si="28"/>
        <v/>
      </c>
      <c r="AN749" s="99"/>
      <c r="AO749" s="93"/>
    </row>
    <row r="750" ht="16.5" customHeight="1">
      <c r="A750" s="34"/>
      <c r="B750" s="47"/>
      <c r="C750" s="197"/>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93" t="str">
        <f t="shared" si="29"/>
        <v/>
      </c>
      <c r="AD750" s="93"/>
      <c r="AE750" s="93"/>
      <c r="AF750" s="99"/>
      <c r="AG750" s="93"/>
      <c r="AH750" s="93"/>
      <c r="AI750" s="93"/>
      <c r="AJ750" s="93"/>
      <c r="AK750" s="93" t="str">
        <f t="shared" si="26"/>
        <v/>
      </c>
      <c r="AL750" s="93" t="str">
        <f t="shared" si="27"/>
        <v/>
      </c>
      <c r="AM750" s="93" t="str">
        <f t="shared" si="28"/>
        <v/>
      </c>
      <c r="AN750" s="99"/>
      <c r="AO750" s="93"/>
    </row>
    <row r="751" ht="16.5" customHeight="1">
      <c r="A751" s="34"/>
      <c r="B751" s="47"/>
      <c r="C751" s="197"/>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93" t="str">
        <f t="shared" si="29"/>
        <v/>
      </c>
      <c r="AD751" s="93"/>
      <c r="AE751" s="93"/>
      <c r="AF751" s="99"/>
      <c r="AG751" s="93"/>
      <c r="AH751" s="93"/>
      <c r="AI751" s="93"/>
      <c r="AJ751" s="93"/>
      <c r="AK751" s="93" t="str">
        <f t="shared" si="26"/>
        <v/>
      </c>
      <c r="AL751" s="93" t="str">
        <f t="shared" si="27"/>
        <v/>
      </c>
      <c r="AM751" s="93" t="str">
        <f t="shared" si="28"/>
        <v/>
      </c>
      <c r="AN751" s="99"/>
      <c r="AO751" s="93"/>
    </row>
    <row r="752" ht="16.5" customHeight="1">
      <c r="A752" s="34"/>
      <c r="B752" s="47"/>
      <c r="C752" s="197"/>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93" t="str">
        <f t="shared" si="29"/>
        <v/>
      </c>
      <c r="AD752" s="93"/>
      <c r="AE752" s="93"/>
      <c r="AF752" s="99"/>
      <c r="AG752" s="93"/>
      <c r="AH752" s="93"/>
      <c r="AI752" s="93"/>
      <c r="AJ752" s="93"/>
      <c r="AK752" s="93" t="str">
        <f t="shared" si="26"/>
        <v/>
      </c>
      <c r="AL752" s="93" t="str">
        <f t="shared" si="27"/>
        <v/>
      </c>
      <c r="AM752" s="93" t="str">
        <f t="shared" si="28"/>
        <v/>
      </c>
      <c r="AN752" s="99"/>
      <c r="AO752" s="93"/>
    </row>
    <row r="753" ht="16.5" customHeight="1">
      <c r="A753" s="34"/>
      <c r="B753" s="47"/>
      <c r="C753" s="197"/>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93" t="str">
        <f t="shared" si="29"/>
        <v/>
      </c>
      <c r="AD753" s="93"/>
      <c r="AE753" s="93"/>
      <c r="AF753" s="99"/>
      <c r="AG753" s="93"/>
      <c r="AH753" s="93"/>
      <c r="AI753" s="93"/>
      <c r="AJ753" s="93"/>
      <c r="AK753" s="93" t="str">
        <f t="shared" si="26"/>
        <v/>
      </c>
      <c r="AL753" s="93" t="str">
        <f t="shared" si="27"/>
        <v/>
      </c>
      <c r="AM753" s="93" t="str">
        <f t="shared" si="28"/>
        <v/>
      </c>
      <c r="AN753" s="99"/>
      <c r="AO753" s="93"/>
    </row>
    <row r="754" ht="16.5" customHeight="1">
      <c r="A754" s="34"/>
      <c r="B754" s="47"/>
      <c r="C754" s="197"/>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93" t="str">
        <f t="shared" si="29"/>
        <v/>
      </c>
      <c r="AD754" s="93"/>
      <c r="AE754" s="93"/>
      <c r="AF754" s="99"/>
      <c r="AG754" s="93"/>
      <c r="AH754" s="93"/>
      <c r="AI754" s="93"/>
      <c r="AJ754" s="93"/>
      <c r="AK754" s="93" t="str">
        <f t="shared" si="26"/>
        <v/>
      </c>
      <c r="AL754" s="93" t="str">
        <f t="shared" si="27"/>
        <v/>
      </c>
      <c r="AM754" s="93" t="str">
        <f t="shared" si="28"/>
        <v/>
      </c>
      <c r="AN754" s="99"/>
      <c r="AO754" s="93"/>
    </row>
    <row r="755" ht="16.5" customHeight="1">
      <c r="A755" s="34"/>
      <c r="B755" s="47"/>
      <c r="C755" s="197"/>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93" t="str">
        <f t="shared" si="29"/>
        <v/>
      </c>
      <c r="AD755" s="93"/>
      <c r="AE755" s="93"/>
      <c r="AF755" s="99"/>
      <c r="AG755" s="93"/>
      <c r="AH755" s="93"/>
      <c r="AI755" s="93"/>
      <c r="AJ755" s="93"/>
      <c r="AK755" s="93" t="str">
        <f t="shared" si="26"/>
        <v/>
      </c>
      <c r="AL755" s="93" t="str">
        <f t="shared" si="27"/>
        <v/>
      </c>
      <c r="AM755" s="93" t="str">
        <f t="shared" si="28"/>
        <v/>
      </c>
      <c r="AN755" s="99"/>
      <c r="AO755" s="93"/>
    </row>
    <row r="756" ht="16.5" customHeight="1">
      <c r="A756" s="34"/>
      <c r="B756" s="47"/>
      <c r="C756" s="47"/>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93" t="str">
        <f t="shared" si="29"/>
        <v/>
      </c>
      <c r="AD756" s="93"/>
      <c r="AE756" s="93"/>
      <c r="AF756" s="99"/>
      <c r="AG756" s="93"/>
      <c r="AH756" s="93"/>
      <c r="AI756" s="93"/>
      <c r="AJ756" s="93"/>
      <c r="AK756" s="93" t="str">
        <f t="shared" si="26"/>
        <v/>
      </c>
      <c r="AL756" s="93" t="str">
        <f t="shared" si="27"/>
        <v/>
      </c>
      <c r="AM756" s="93" t="str">
        <f t="shared" si="28"/>
        <v/>
      </c>
      <c r="AN756" s="99"/>
      <c r="AO756" s="93"/>
    </row>
    <row r="757" ht="16.5" customHeight="1">
      <c r="A757" s="34"/>
      <c r="B757" s="47"/>
      <c r="C757" s="197"/>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93" t="str">
        <f t="shared" si="29"/>
        <v/>
      </c>
      <c r="AD757" s="93"/>
      <c r="AE757" s="93"/>
      <c r="AF757" s="99"/>
      <c r="AG757" s="93"/>
      <c r="AH757" s="93"/>
      <c r="AI757" s="93"/>
      <c r="AJ757" s="93"/>
      <c r="AK757" s="93" t="str">
        <f t="shared" si="26"/>
        <v/>
      </c>
      <c r="AL757" s="93" t="str">
        <f t="shared" si="27"/>
        <v/>
      </c>
      <c r="AM757" s="93" t="str">
        <f t="shared" si="28"/>
        <v/>
      </c>
      <c r="AN757" s="99"/>
      <c r="AO757" s="93"/>
    </row>
    <row r="758" ht="16.5" customHeight="1">
      <c r="A758" s="34"/>
      <c r="B758" s="47"/>
      <c r="C758" s="197"/>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93" t="str">
        <f t="shared" si="29"/>
        <v/>
      </c>
      <c r="AD758" s="93"/>
      <c r="AE758" s="93"/>
      <c r="AF758" s="99"/>
      <c r="AG758" s="93"/>
      <c r="AH758" s="93"/>
      <c r="AI758" s="93"/>
      <c r="AJ758" s="93"/>
      <c r="AK758" s="93" t="str">
        <f t="shared" si="26"/>
        <v/>
      </c>
      <c r="AL758" s="93" t="str">
        <f t="shared" si="27"/>
        <v/>
      </c>
      <c r="AM758" s="93" t="str">
        <f t="shared" si="28"/>
        <v/>
      </c>
      <c r="AN758" s="99"/>
      <c r="AO758" s="93"/>
    </row>
    <row r="759" ht="16.5" customHeight="1">
      <c r="A759" s="34"/>
      <c r="B759" s="47"/>
      <c r="C759" s="197"/>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93" t="str">
        <f t="shared" si="29"/>
        <v/>
      </c>
      <c r="AD759" s="93"/>
      <c r="AE759" s="93"/>
      <c r="AF759" s="99"/>
      <c r="AG759" s="93"/>
      <c r="AH759" s="93"/>
      <c r="AI759" s="93"/>
      <c r="AJ759" s="93"/>
      <c r="AK759" s="93" t="str">
        <f t="shared" si="26"/>
        <v/>
      </c>
      <c r="AL759" s="93" t="str">
        <f t="shared" si="27"/>
        <v/>
      </c>
      <c r="AM759" s="93" t="str">
        <f t="shared" si="28"/>
        <v/>
      </c>
      <c r="AN759" s="99"/>
      <c r="AO759" s="93"/>
    </row>
    <row r="760" ht="16.5" customHeight="1">
      <c r="A760" s="34"/>
      <c r="B760" s="47"/>
      <c r="C760" s="197"/>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93" t="str">
        <f t="shared" si="29"/>
        <v/>
      </c>
      <c r="AD760" s="93"/>
      <c r="AE760" s="93"/>
      <c r="AF760" s="99"/>
      <c r="AG760" s="93"/>
      <c r="AH760" s="93"/>
      <c r="AI760" s="93"/>
      <c r="AJ760" s="93"/>
      <c r="AK760" s="93" t="str">
        <f t="shared" si="26"/>
        <v/>
      </c>
      <c r="AL760" s="93" t="str">
        <f t="shared" si="27"/>
        <v/>
      </c>
      <c r="AM760" s="93" t="str">
        <f t="shared" si="28"/>
        <v/>
      </c>
      <c r="AN760" s="99"/>
      <c r="AO760" s="93"/>
    </row>
    <row r="761" ht="16.5" customHeight="1">
      <c r="A761" s="34"/>
      <c r="B761" s="47"/>
      <c r="C761" s="47"/>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93" t="str">
        <f t="shared" si="29"/>
        <v/>
      </c>
      <c r="AD761" s="93"/>
      <c r="AE761" s="93"/>
      <c r="AF761" s="99"/>
      <c r="AG761" s="93"/>
      <c r="AH761" s="93"/>
      <c r="AI761" s="93"/>
      <c r="AJ761" s="93"/>
      <c r="AK761" s="93" t="str">
        <f t="shared" si="26"/>
        <v/>
      </c>
      <c r="AL761" s="93" t="str">
        <f t="shared" si="27"/>
        <v/>
      </c>
      <c r="AM761" s="93" t="str">
        <f t="shared" si="28"/>
        <v/>
      </c>
      <c r="AN761" s="99"/>
      <c r="AO761" s="93"/>
    </row>
    <row r="762" ht="16.5" customHeight="1">
      <c r="A762" s="34"/>
      <c r="B762" s="47"/>
      <c r="C762" s="47"/>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93" t="str">
        <f t="shared" si="29"/>
        <v/>
      </c>
      <c r="AD762" s="93"/>
      <c r="AE762" s="93"/>
      <c r="AF762" s="99"/>
      <c r="AG762" s="93"/>
      <c r="AH762" s="93"/>
      <c r="AI762" s="93"/>
      <c r="AJ762" s="93"/>
      <c r="AK762" s="93" t="str">
        <f t="shared" si="26"/>
        <v/>
      </c>
      <c r="AL762" s="93" t="str">
        <f t="shared" si="27"/>
        <v/>
      </c>
      <c r="AM762" s="93" t="str">
        <f t="shared" si="28"/>
        <v/>
      </c>
      <c r="AN762" s="99"/>
      <c r="AO762" s="93"/>
    </row>
    <row r="763" ht="16.5" customHeight="1">
      <c r="A763" s="34"/>
      <c r="B763" s="47"/>
      <c r="C763" s="197"/>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93" t="str">
        <f t="shared" si="29"/>
        <v/>
      </c>
      <c r="AD763" s="93"/>
      <c r="AE763" s="93"/>
      <c r="AF763" s="99"/>
      <c r="AG763" s="93"/>
      <c r="AH763" s="93"/>
      <c r="AI763" s="93"/>
      <c r="AJ763" s="93"/>
      <c r="AK763" s="93" t="str">
        <f t="shared" si="26"/>
        <v/>
      </c>
      <c r="AL763" s="93" t="str">
        <f t="shared" si="27"/>
        <v/>
      </c>
      <c r="AM763" s="93" t="str">
        <f t="shared" si="28"/>
        <v/>
      </c>
      <c r="AN763" s="99"/>
      <c r="AO763" s="93"/>
    </row>
    <row r="764" ht="16.5" customHeight="1">
      <c r="A764" s="34"/>
      <c r="B764" s="47"/>
      <c r="C764" s="47"/>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93" t="str">
        <f t="shared" si="29"/>
        <v/>
      </c>
      <c r="AD764" s="93"/>
      <c r="AE764" s="93"/>
      <c r="AF764" s="99"/>
      <c r="AG764" s="93"/>
      <c r="AH764" s="93"/>
      <c r="AI764" s="93"/>
      <c r="AJ764" s="93"/>
      <c r="AK764" s="93" t="str">
        <f t="shared" si="26"/>
        <v/>
      </c>
      <c r="AL764" s="93" t="str">
        <f t="shared" si="27"/>
        <v/>
      </c>
      <c r="AM764" s="93" t="str">
        <f t="shared" si="28"/>
        <v/>
      </c>
      <c r="AN764" s="99"/>
      <c r="AO764" s="93"/>
    </row>
    <row r="765" ht="16.5" customHeight="1">
      <c r="A765" s="34"/>
      <c r="B765" s="47"/>
      <c r="C765" s="197"/>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93" t="str">
        <f t="shared" si="29"/>
        <v/>
      </c>
      <c r="AD765" s="93"/>
      <c r="AE765" s="93"/>
      <c r="AF765" s="99"/>
      <c r="AG765" s="93"/>
      <c r="AH765" s="93"/>
      <c r="AI765" s="93"/>
      <c r="AJ765" s="93"/>
      <c r="AK765" s="93" t="str">
        <f t="shared" si="26"/>
        <v/>
      </c>
      <c r="AL765" s="93" t="str">
        <f t="shared" si="27"/>
        <v/>
      </c>
      <c r="AM765" s="93" t="str">
        <f t="shared" si="28"/>
        <v/>
      </c>
      <c r="AN765" s="99"/>
      <c r="AO765" s="93"/>
    </row>
    <row r="766" ht="16.5" customHeight="1">
      <c r="A766" s="34"/>
      <c r="B766" s="47"/>
      <c r="C766" s="197"/>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93" t="str">
        <f t="shared" si="29"/>
        <v/>
      </c>
      <c r="AD766" s="93"/>
      <c r="AE766" s="93"/>
      <c r="AF766" s="99"/>
      <c r="AG766" s="93"/>
      <c r="AH766" s="93"/>
      <c r="AI766" s="93"/>
      <c r="AJ766" s="93"/>
      <c r="AK766" s="93" t="str">
        <f t="shared" si="26"/>
        <v/>
      </c>
      <c r="AL766" s="93" t="str">
        <f t="shared" si="27"/>
        <v/>
      </c>
      <c r="AM766" s="93" t="str">
        <f t="shared" si="28"/>
        <v/>
      </c>
      <c r="AN766" s="99"/>
      <c r="AO766" s="93"/>
    </row>
    <row r="767" ht="16.5" customHeight="1">
      <c r="A767" s="34"/>
      <c r="B767" s="47"/>
      <c r="C767" s="197"/>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93" t="str">
        <f t="shared" si="29"/>
        <v/>
      </c>
      <c r="AD767" s="93"/>
      <c r="AE767" s="93"/>
      <c r="AF767" s="99"/>
      <c r="AG767" s="93"/>
      <c r="AH767" s="93"/>
      <c r="AI767" s="93"/>
      <c r="AJ767" s="93"/>
      <c r="AK767" s="93" t="str">
        <f t="shared" si="26"/>
        <v/>
      </c>
      <c r="AL767" s="93" t="str">
        <f t="shared" si="27"/>
        <v/>
      </c>
      <c r="AM767" s="93" t="str">
        <f t="shared" si="28"/>
        <v/>
      </c>
      <c r="AN767" s="99"/>
      <c r="AO767" s="93"/>
    </row>
    <row r="768" ht="16.5" customHeight="1">
      <c r="A768" s="34"/>
      <c r="B768" s="47"/>
      <c r="C768" s="197"/>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93" t="str">
        <f t="shared" si="29"/>
        <v/>
      </c>
      <c r="AD768" s="93"/>
      <c r="AE768" s="93"/>
      <c r="AF768" s="99"/>
      <c r="AG768" s="93"/>
      <c r="AH768" s="93"/>
      <c r="AI768" s="93"/>
      <c r="AJ768" s="93"/>
      <c r="AK768" s="93" t="str">
        <f t="shared" si="26"/>
        <v/>
      </c>
      <c r="AL768" s="93" t="str">
        <f t="shared" si="27"/>
        <v/>
      </c>
      <c r="AM768" s="93" t="str">
        <f t="shared" si="28"/>
        <v/>
      </c>
      <c r="AN768" s="99"/>
      <c r="AO768" s="93"/>
    </row>
    <row r="769" ht="16.5" customHeight="1">
      <c r="A769" s="34"/>
      <c r="B769" s="47"/>
      <c r="C769" s="197"/>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93" t="str">
        <f t="shared" si="29"/>
        <v/>
      </c>
      <c r="AD769" s="93"/>
      <c r="AE769" s="93"/>
      <c r="AF769" s="99"/>
      <c r="AG769" s="93"/>
      <c r="AH769" s="93"/>
      <c r="AI769" s="93"/>
      <c r="AJ769" s="93"/>
      <c r="AK769" s="93" t="str">
        <f t="shared" si="26"/>
        <v/>
      </c>
      <c r="AL769" s="93" t="str">
        <f t="shared" si="27"/>
        <v/>
      </c>
      <c r="AM769" s="93" t="str">
        <f t="shared" si="28"/>
        <v/>
      </c>
      <c r="AN769" s="99"/>
      <c r="AO769" s="93"/>
    </row>
    <row r="770" ht="16.5" customHeight="1">
      <c r="A770" s="34"/>
      <c r="B770" s="47"/>
      <c r="C770" s="197"/>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93" t="str">
        <f t="shared" si="29"/>
        <v/>
      </c>
      <c r="AD770" s="93"/>
      <c r="AE770" s="93"/>
      <c r="AF770" s="99"/>
      <c r="AG770" s="93"/>
      <c r="AH770" s="93"/>
      <c r="AI770" s="93"/>
      <c r="AJ770" s="93"/>
      <c r="AK770" s="93" t="str">
        <f t="shared" si="26"/>
        <v/>
      </c>
      <c r="AL770" s="93" t="str">
        <f t="shared" si="27"/>
        <v/>
      </c>
      <c r="AM770" s="93" t="str">
        <f t="shared" si="28"/>
        <v/>
      </c>
      <c r="AN770" s="99"/>
      <c r="AO770" s="93"/>
    </row>
    <row r="771" ht="16.5" customHeight="1">
      <c r="A771" s="34"/>
      <c r="B771" s="47"/>
      <c r="C771" s="47"/>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93" t="str">
        <f t="shared" si="29"/>
        <v/>
      </c>
      <c r="AD771" s="93"/>
      <c r="AE771" s="93"/>
      <c r="AF771" s="99"/>
      <c r="AG771" s="93"/>
      <c r="AH771" s="93"/>
      <c r="AI771" s="93"/>
      <c r="AJ771" s="93"/>
      <c r="AK771" s="93" t="str">
        <f t="shared" si="26"/>
        <v/>
      </c>
      <c r="AL771" s="93" t="str">
        <f t="shared" si="27"/>
        <v/>
      </c>
      <c r="AM771" s="93" t="str">
        <f t="shared" si="28"/>
        <v/>
      </c>
      <c r="AN771" s="99"/>
      <c r="AO771" s="93"/>
    </row>
    <row r="772" ht="16.5" customHeight="1">
      <c r="A772" s="34"/>
      <c r="B772" s="47"/>
      <c r="C772" s="47"/>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93" t="str">
        <f t="shared" si="29"/>
        <v/>
      </c>
      <c r="AD772" s="93"/>
      <c r="AE772" s="93"/>
      <c r="AF772" s="99"/>
      <c r="AG772" s="93"/>
      <c r="AH772" s="93"/>
      <c r="AI772" s="93"/>
      <c r="AJ772" s="93"/>
      <c r="AK772" s="93" t="str">
        <f t="shared" si="26"/>
        <v/>
      </c>
      <c r="AL772" s="93" t="str">
        <f t="shared" si="27"/>
        <v/>
      </c>
      <c r="AM772" s="93" t="str">
        <f t="shared" si="28"/>
        <v/>
      </c>
      <c r="AN772" s="99"/>
      <c r="AO772" s="93"/>
    </row>
    <row r="773" ht="16.5" customHeight="1">
      <c r="A773" s="34"/>
      <c r="B773" s="47"/>
      <c r="C773" s="47"/>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93" t="str">
        <f t="shared" si="29"/>
        <v/>
      </c>
      <c r="AD773" s="93"/>
      <c r="AE773" s="93"/>
      <c r="AF773" s="99"/>
      <c r="AG773" s="93"/>
      <c r="AH773" s="93"/>
      <c r="AI773" s="93"/>
      <c r="AJ773" s="93"/>
      <c r="AK773" s="93" t="str">
        <f t="shared" si="26"/>
        <v/>
      </c>
      <c r="AL773" s="93" t="str">
        <f t="shared" si="27"/>
        <v/>
      </c>
      <c r="AM773" s="93" t="str">
        <f t="shared" si="28"/>
        <v/>
      </c>
      <c r="AN773" s="99"/>
      <c r="AO773" s="93"/>
    </row>
    <row r="774" ht="16.5" customHeight="1">
      <c r="A774" s="34"/>
      <c r="B774" s="47"/>
      <c r="C774" s="47"/>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93" t="str">
        <f t="shared" si="29"/>
        <v/>
      </c>
      <c r="AD774" s="93"/>
      <c r="AE774" s="93"/>
      <c r="AF774" s="99"/>
      <c r="AG774" s="93"/>
      <c r="AH774" s="93"/>
      <c r="AI774" s="93"/>
      <c r="AJ774" s="93"/>
      <c r="AK774" s="93" t="str">
        <f t="shared" si="26"/>
        <v/>
      </c>
      <c r="AL774" s="93" t="str">
        <f t="shared" si="27"/>
        <v/>
      </c>
      <c r="AM774" s="93" t="str">
        <f t="shared" si="28"/>
        <v/>
      </c>
      <c r="AN774" s="99"/>
      <c r="AO774" s="93"/>
    </row>
    <row r="775" ht="16.5" customHeight="1">
      <c r="A775" s="34"/>
      <c r="B775" s="47"/>
      <c r="C775" s="197"/>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93" t="str">
        <f t="shared" si="29"/>
        <v/>
      </c>
      <c r="AD775" s="93"/>
      <c r="AE775" s="93"/>
      <c r="AF775" s="99"/>
      <c r="AG775" s="93"/>
      <c r="AH775" s="93"/>
      <c r="AI775" s="93"/>
      <c r="AJ775" s="93"/>
      <c r="AK775" s="93" t="str">
        <f t="shared" si="26"/>
        <v/>
      </c>
      <c r="AL775" s="93" t="str">
        <f t="shared" si="27"/>
        <v/>
      </c>
      <c r="AM775" s="93" t="str">
        <f t="shared" si="28"/>
        <v/>
      </c>
      <c r="AN775" s="99"/>
      <c r="AO775" s="93"/>
    </row>
    <row r="776" ht="16.5" customHeight="1">
      <c r="A776" s="34"/>
      <c r="B776" s="47"/>
      <c r="C776" s="47"/>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93" t="str">
        <f t="shared" si="29"/>
        <v/>
      </c>
      <c r="AD776" s="93"/>
      <c r="AE776" s="93"/>
      <c r="AF776" s="99"/>
      <c r="AG776" s="93"/>
      <c r="AH776" s="93"/>
      <c r="AI776" s="93"/>
      <c r="AJ776" s="93"/>
      <c r="AK776" s="93" t="str">
        <f t="shared" si="26"/>
        <v/>
      </c>
      <c r="AL776" s="93" t="str">
        <f t="shared" si="27"/>
        <v/>
      </c>
      <c r="AM776" s="93" t="str">
        <f t="shared" si="28"/>
        <v/>
      </c>
      <c r="AN776" s="99"/>
      <c r="AO776" s="93"/>
    </row>
    <row r="777" ht="16.5" customHeight="1">
      <c r="A777" s="34"/>
      <c r="B777" s="47"/>
      <c r="C777" s="47"/>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93" t="str">
        <f t="shared" si="29"/>
        <v/>
      </c>
      <c r="AD777" s="93"/>
      <c r="AE777" s="93"/>
      <c r="AF777" s="99"/>
      <c r="AG777" s="93"/>
      <c r="AH777" s="93"/>
      <c r="AI777" s="93"/>
      <c r="AJ777" s="93"/>
      <c r="AK777" s="93" t="str">
        <f t="shared" si="26"/>
        <v/>
      </c>
      <c r="AL777" s="93" t="str">
        <f t="shared" si="27"/>
        <v/>
      </c>
      <c r="AM777" s="93" t="str">
        <f t="shared" si="28"/>
        <v/>
      </c>
      <c r="AN777" s="99"/>
      <c r="AO777" s="93"/>
    </row>
    <row r="778" ht="16.5" customHeight="1">
      <c r="A778" s="34"/>
      <c r="B778" s="47"/>
      <c r="C778" s="47"/>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93" t="str">
        <f t="shared" si="29"/>
        <v/>
      </c>
      <c r="AD778" s="93"/>
      <c r="AE778" s="93"/>
      <c r="AF778" s="99"/>
      <c r="AG778" s="93"/>
      <c r="AH778" s="93"/>
      <c r="AI778" s="93"/>
      <c r="AJ778" s="93"/>
      <c r="AK778" s="93" t="str">
        <f t="shared" si="26"/>
        <v/>
      </c>
      <c r="AL778" s="93" t="str">
        <f t="shared" si="27"/>
        <v/>
      </c>
      <c r="AM778" s="93" t="str">
        <f t="shared" si="28"/>
        <v/>
      </c>
      <c r="AN778" s="99"/>
      <c r="AO778" s="93"/>
    </row>
    <row r="779" ht="16.5" customHeight="1">
      <c r="A779" s="34"/>
      <c r="B779" s="47"/>
      <c r="C779" s="47"/>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93" t="str">
        <f t="shared" si="29"/>
        <v/>
      </c>
      <c r="AD779" s="93"/>
      <c r="AE779" s="93"/>
      <c r="AF779" s="99"/>
      <c r="AG779" s="93"/>
      <c r="AH779" s="93"/>
      <c r="AI779" s="93"/>
      <c r="AJ779" s="93"/>
      <c r="AK779" s="93" t="str">
        <f t="shared" si="26"/>
        <v/>
      </c>
      <c r="AL779" s="93" t="str">
        <f t="shared" si="27"/>
        <v/>
      </c>
      <c r="AM779" s="93" t="str">
        <f t="shared" si="28"/>
        <v/>
      </c>
      <c r="AN779" s="99"/>
      <c r="AO779" s="93"/>
    </row>
    <row r="780" ht="16.5" customHeight="1">
      <c r="A780" s="34"/>
      <c r="B780" s="47"/>
      <c r="C780" s="47"/>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93" t="str">
        <f t="shared" si="29"/>
        <v/>
      </c>
      <c r="AD780" s="93"/>
      <c r="AE780" s="93"/>
      <c r="AF780" s="99"/>
      <c r="AG780" s="93"/>
      <c r="AH780" s="93"/>
      <c r="AI780" s="93"/>
      <c r="AJ780" s="93"/>
      <c r="AK780" s="93" t="str">
        <f t="shared" si="26"/>
        <v/>
      </c>
      <c r="AL780" s="93" t="str">
        <f t="shared" si="27"/>
        <v/>
      </c>
      <c r="AM780" s="93" t="str">
        <f t="shared" si="28"/>
        <v/>
      </c>
      <c r="AN780" s="99"/>
      <c r="AO780" s="93"/>
    </row>
    <row r="781" ht="16.5" customHeight="1">
      <c r="A781" s="34"/>
      <c r="B781" s="47"/>
      <c r="C781" s="197"/>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93" t="str">
        <f t="shared" si="29"/>
        <v/>
      </c>
      <c r="AD781" s="93"/>
      <c r="AE781" s="93"/>
      <c r="AF781" s="99"/>
      <c r="AG781" s="93"/>
      <c r="AH781" s="93"/>
      <c r="AI781" s="93"/>
      <c r="AJ781" s="93"/>
      <c r="AK781" s="93" t="str">
        <f t="shared" si="26"/>
        <v/>
      </c>
      <c r="AL781" s="93" t="str">
        <f t="shared" si="27"/>
        <v/>
      </c>
      <c r="AM781" s="93" t="str">
        <f t="shared" si="28"/>
        <v/>
      </c>
      <c r="AN781" s="99"/>
      <c r="AO781" s="93"/>
    </row>
    <row r="782" ht="16.5" customHeight="1">
      <c r="A782" s="34"/>
      <c r="B782" s="47"/>
      <c r="C782" s="47"/>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93" t="str">
        <f t="shared" si="29"/>
        <v/>
      </c>
      <c r="AD782" s="93"/>
      <c r="AE782" s="93"/>
      <c r="AF782" s="99"/>
      <c r="AG782" s="93"/>
      <c r="AH782" s="93"/>
      <c r="AI782" s="93"/>
      <c r="AJ782" s="93"/>
      <c r="AK782" s="93" t="str">
        <f t="shared" si="26"/>
        <v/>
      </c>
      <c r="AL782" s="93" t="str">
        <f t="shared" si="27"/>
        <v/>
      </c>
      <c r="AM782" s="93" t="str">
        <f t="shared" si="28"/>
        <v/>
      </c>
      <c r="AN782" s="99"/>
      <c r="AO782" s="93"/>
    </row>
    <row r="783" ht="16.5" customHeight="1">
      <c r="A783" s="34"/>
      <c r="B783" s="47"/>
      <c r="C783" s="197"/>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93" t="str">
        <f t="shared" si="29"/>
        <v/>
      </c>
      <c r="AD783" s="93"/>
      <c r="AE783" s="93"/>
      <c r="AF783" s="99"/>
      <c r="AG783" s="93"/>
      <c r="AH783" s="93"/>
      <c r="AI783" s="93"/>
      <c r="AJ783" s="93"/>
      <c r="AK783" s="93" t="str">
        <f t="shared" si="26"/>
        <v/>
      </c>
      <c r="AL783" s="93" t="str">
        <f t="shared" si="27"/>
        <v/>
      </c>
      <c r="AM783" s="93" t="str">
        <f t="shared" si="28"/>
        <v/>
      </c>
      <c r="AN783" s="99"/>
      <c r="AO783" s="93"/>
    </row>
    <row r="784" ht="16.5" customHeight="1">
      <c r="A784" s="34"/>
      <c r="B784" s="47"/>
      <c r="C784" s="197"/>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93" t="str">
        <f t="shared" si="29"/>
        <v/>
      </c>
      <c r="AD784" s="93"/>
      <c r="AE784" s="93"/>
      <c r="AF784" s="99"/>
      <c r="AG784" s="93"/>
      <c r="AH784" s="93"/>
      <c r="AI784" s="93"/>
      <c r="AJ784" s="93"/>
      <c r="AK784" s="93" t="str">
        <f t="shared" si="26"/>
        <v/>
      </c>
      <c r="AL784" s="93" t="str">
        <f t="shared" si="27"/>
        <v/>
      </c>
      <c r="AM784" s="93" t="str">
        <f t="shared" si="28"/>
        <v/>
      </c>
      <c r="AN784" s="99"/>
      <c r="AO784" s="93"/>
    </row>
    <row r="785" ht="16.5" customHeight="1">
      <c r="A785" s="34"/>
      <c r="B785" s="47"/>
      <c r="C785" s="197"/>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93" t="str">
        <f t="shared" si="29"/>
        <v/>
      </c>
      <c r="AD785" s="93"/>
      <c r="AE785" s="93"/>
      <c r="AF785" s="99"/>
      <c r="AG785" s="93"/>
      <c r="AH785" s="93"/>
      <c r="AI785" s="93"/>
      <c r="AJ785" s="93"/>
      <c r="AK785" s="93" t="str">
        <f t="shared" si="26"/>
        <v/>
      </c>
      <c r="AL785" s="93" t="str">
        <f t="shared" si="27"/>
        <v/>
      </c>
      <c r="AM785" s="93" t="str">
        <f t="shared" si="28"/>
        <v/>
      </c>
      <c r="AN785" s="99"/>
      <c r="AO785" s="93"/>
    </row>
    <row r="786" ht="16.5" customHeight="1">
      <c r="A786" s="34"/>
      <c r="B786" s="47"/>
      <c r="C786" s="47"/>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93" t="str">
        <f t="shared" si="29"/>
        <v/>
      </c>
      <c r="AD786" s="93"/>
      <c r="AE786" s="93"/>
      <c r="AF786" s="99"/>
      <c r="AG786" s="93"/>
      <c r="AH786" s="93"/>
      <c r="AI786" s="93"/>
      <c r="AJ786" s="93"/>
      <c r="AK786" s="93" t="str">
        <f t="shared" si="26"/>
        <v/>
      </c>
      <c r="AL786" s="93" t="str">
        <f t="shared" si="27"/>
        <v/>
      </c>
      <c r="AM786" s="93" t="str">
        <f t="shared" si="28"/>
        <v/>
      </c>
      <c r="AN786" s="99"/>
      <c r="AO786" s="93"/>
    </row>
    <row r="787" ht="16.5" customHeight="1">
      <c r="A787" s="34"/>
      <c r="B787" s="47"/>
      <c r="C787" s="197"/>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93" t="str">
        <f t="shared" si="29"/>
        <v/>
      </c>
      <c r="AD787" s="93"/>
      <c r="AE787" s="93"/>
      <c r="AF787" s="99"/>
      <c r="AG787" s="93"/>
      <c r="AH787" s="93"/>
      <c r="AI787" s="93"/>
      <c r="AJ787" s="93"/>
      <c r="AK787" s="93" t="str">
        <f t="shared" si="26"/>
        <v/>
      </c>
      <c r="AL787" s="93" t="str">
        <f t="shared" si="27"/>
        <v/>
      </c>
      <c r="AM787" s="93" t="str">
        <f t="shared" si="28"/>
        <v/>
      </c>
      <c r="AN787" s="99"/>
      <c r="AO787" s="93"/>
    </row>
    <row r="788" ht="16.5" customHeight="1">
      <c r="A788" s="34"/>
      <c r="B788" s="47"/>
      <c r="C788" s="197"/>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93" t="str">
        <f t="shared" si="29"/>
        <v/>
      </c>
      <c r="AD788" s="93"/>
      <c r="AE788" s="93"/>
      <c r="AF788" s="99"/>
      <c r="AG788" s="93"/>
      <c r="AH788" s="93"/>
      <c r="AI788" s="93"/>
      <c r="AJ788" s="93"/>
      <c r="AK788" s="93" t="str">
        <f t="shared" si="26"/>
        <v/>
      </c>
      <c r="AL788" s="93" t="str">
        <f t="shared" si="27"/>
        <v/>
      </c>
      <c r="AM788" s="93" t="str">
        <f t="shared" si="28"/>
        <v/>
      </c>
      <c r="AN788" s="99"/>
      <c r="AO788" s="93"/>
    </row>
    <row r="789" ht="16.5" customHeight="1">
      <c r="A789" s="34"/>
      <c r="B789" s="47"/>
      <c r="C789" s="197"/>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93" t="str">
        <f t="shared" si="29"/>
        <v/>
      </c>
      <c r="AD789" s="93"/>
      <c r="AE789" s="93"/>
      <c r="AF789" s="99"/>
      <c r="AG789" s="93"/>
      <c r="AH789" s="93"/>
      <c r="AI789" s="93"/>
      <c r="AJ789" s="93"/>
      <c r="AK789" s="93" t="str">
        <f t="shared" si="26"/>
        <v/>
      </c>
      <c r="AL789" s="93" t="str">
        <f t="shared" si="27"/>
        <v/>
      </c>
      <c r="AM789" s="93" t="str">
        <f t="shared" si="28"/>
        <v/>
      </c>
      <c r="AN789" s="99"/>
      <c r="AO789" s="93"/>
    </row>
    <row r="790" ht="16.5" customHeight="1">
      <c r="A790" s="34"/>
      <c r="B790" s="47"/>
      <c r="C790" s="197"/>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93" t="str">
        <f t="shared" si="29"/>
        <v/>
      </c>
      <c r="AD790" s="93"/>
      <c r="AE790" s="93"/>
      <c r="AF790" s="99"/>
      <c r="AG790" s="93"/>
      <c r="AH790" s="93"/>
      <c r="AI790" s="93"/>
      <c r="AJ790" s="93"/>
      <c r="AK790" s="93" t="str">
        <f t="shared" si="26"/>
        <v/>
      </c>
      <c r="AL790" s="93" t="str">
        <f t="shared" si="27"/>
        <v/>
      </c>
      <c r="AM790" s="93" t="str">
        <f t="shared" si="28"/>
        <v/>
      </c>
      <c r="AN790" s="99"/>
      <c r="AO790" s="93"/>
    </row>
    <row r="791" ht="16.5" customHeight="1">
      <c r="A791" s="34"/>
      <c r="B791" s="47"/>
      <c r="C791" s="47"/>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93" t="str">
        <f t="shared" si="29"/>
        <v/>
      </c>
      <c r="AD791" s="93"/>
      <c r="AE791" s="93"/>
      <c r="AF791" s="99"/>
      <c r="AG791" s="93"/>
      <c r="AH791" s="93"/>
      <c r="AI791" s="93"/>
      <c r="AJ791" s="93"/>
      <c r="AK791" s="93" t="str">
        <f t="shared" si="26"/>
        <v/>
      </c>
      <c r="AL791" s="93" t="str">
        <f t="shared" si="27"/>
        <v/>
      </c>
      <c r="AM791" s="93" t="str">
        <f t="shared" si="28"/>
        <v/>
      </c>
      <c r="AN791" s="99"/>
      <c r="AO791" s="93"/>
    </row>
    <row r="792" ht="16.5" customHeight="1">
      <c r="A792" s="34"/>
      <c r="B792" s="47"/>
      <c r="C792" s="47"/>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93" t="str">
        <f t="shared" si="29"/>
        <v/>
      </c>
      <c r="AD792" s="93"/>
      <c r="AE792" s="93"/>
      <c r="AF792" s="99"/>
      <c r="AG792" s="93"/>
      <c r="AH792" s="93"/>
      <c r="AI792" s="93"/>
      <c r="AJ792" s="93"/>
      <c r="AK792" s="93" t="str">
        <f t="shared" si="26"/>
        <v/>
      </c>
      <c r="AL792" s="93" t="str">
        <f t="shared" si="27"/>
        <v/>
      </c>
      <c r="AM792" s="93" t="str">
        <f t="shared" si="28"/>
        <v/>
      </c>
      <c r="AN792" s="99"/>
      <c r="AO792" s="93"/>
    </row>
    <row r="793" ht="16.5" customHeight="1">
      <c r="A793" s="34"/>
      <c r="B793" s="47"/>
      <c r="C793" s="47"/>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93" t="str">
        <f t="shared" si="29"/>
        <v/>
      </c>
      <c r="AD793" s="93"/>
      <c r="AE793" s="93"/>
      <c r="AF793" s="99"/>
      <c r="AG793" s="93"/>
      <c r="AH793" s="93"/>
      <c r="AI793" s="93"/>
      <c r="AJ793" s="93"/>
      <c r="AK793" s="93" t="str">
        <f t="shared" si="26"/>
        <v/>
      </c>
      <c r="AL793" s="93" t="str">
        <f t="shared" si="27"/>
        <v/>
      </c>
      <c r="AM793" s="93" t="str">
        <f t="shared" si="28"/>
        <v/>
      </c>
      <c r="AN793" s="99"/>
      <c r="AO793" s="93"/>
    </row>
    <row r="794" ht="16.5" customHeight="1">
      <c r="A794" s="34"/>
      <c r="B794" s="47"/>
      <c r="C794" s="197"/>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93" t="str">
        <f t="shared" si="29"/>
        <v/>
      </c>
      <c r="AD794" s="93"/>
      <c r="AE794" s="93"/>
      <c r="AF794" s="99"/>
      <c r="AG794" s="93"/>
      <c r="AH794" s="93"/>
      <c r="AI794" s="93"/>
      <c r="AJ794" s="93"/>
      <c r="AK794" s="93" t="str">
        <f t="shared" si="26"/>
        <v/>
      </c>
      <c r="AL794" s="93" t="str">
        <f t="shared" si="27"/>
        <v/>
      </c>
      <c r="AM794" s="93" t="str">
        <f t="shared" si="28"/>
        <v/>
      </c>
      <c r="AN794" s="99"/>
      <c r="AO794" s="93"/>
    </row>
    <row r="795" ht="16.5" customHeight="1">
      <c r="A795" s="34"/>
      <c r="B795" s="47"/>
      <c r="C795" s="47"/>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93" t="str">
        <f t="shared" si="29"/>
        <v/>
      </c>
      <c r="AD795" s="93"/>
      <c r="AE795" s="93"/>
      <c r="AF795" s="99"/>
      <c r="AG795" s="93"/>
      <c r="AH795" s="93"/>
      <c r="AI795" s="93"/>
      <c r="AJ795" s="93"/>
      <c r="AK795" s="93" t="str">
        <f t="shared" si="26"/>
        <v/>
      </c>
      <c r="AL795" s="93" t="str">
        <f t="shared" si="27"/>
        <v/>
      </c>
      <c r="AM795" s="93" t="str">
        <f t="shared" si="28"/>
        <v/>
      </c>
      <c r="AN795" s="99"/>
      <c r="AO795" s="93"/>
    </row>
    <row r="796" ht="16.5" customHeight="1">
      <c r="A796" s="34"/>
      <c r="B796" s="47"/>
      <c r="C796" s="197"/>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93" t="str">
        <f t="shared" si="29"/>
        <v/>
      </c>
      <c r="AD796" s="93"/>
      <c r="AE796" s="93"/>
      <c r="AF796" s="99"/>
      <c r="AG796" s="93"/>
      <c r="AH796" s="93"/>
      <c r="AI796" s="93"/>
      <c r="AJ796" s="93"/>
      <c r="AK796" s="93" t="str">
        <f t="shared" si="26"/>
        <v/>
      </c>
      <c r="AL796" s="93" t="str">
        <f t="shared" si="27"/>
        <v/>
      </c>
      <c r="AM796" s="93" t="str">
        <f t="shared" si="28"/>
        <v/>
      </c>
      <c r="AN796" s="99"/>
      <c r="AO796" s="93"/>
    </row>
    <row r="797" ht="16.5" customHeight="1">
      <c r="A797" s="34"/>
      <c r="B797" s="47"/>
      <c r="C797" s="197"/>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93" t="str">
        <f t="shared" si="29"/>
        <v/>
      </c>
      <c r="AD797" s="93"/>
      <c r="AE797" s="93"/>
      <c r="AF797" s="99"/>
      <c r="AG797" s="93"/>
      <c r="AH797" s="93"/>
      <c r="AI797" s="93"/>
      <c r="AJ797" s="93"/>
      <c r="AK797" s="93" t="str">
        <f t="shared" si="26"/>
        <v/>
      </c>
      <c r="AL797" s="93" t="str">
        <f t="shared" si="27"/>
        <v/>
      </c>
      <c r="AM797" s="93" t="str">
        <f t="shared" si="28"/>
        <v/>
      </c>
      <c r="AN797" s="99"/>
      <c r="AO797" s="93"/>
    </row>
    <row r="798" ht="16.5" customHeight="1">
      <c r="A798" s="34"/>
      <c r="B798" s="47"/>
      <c r="C798" s="197"/>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93" t="str">
        <f t="shared" si="29"/>
        <v/>
      </c>
      <c r="AD798" s="93"/>
      <c r="AE798" s="93"/>
      <c r="AF798" s="99"/>
      <c r="AG798" s="93"/>
      <c r="AH798" s="93"/>
      <c r="AI798" s="93"/>
      <c r="AJ798" s="93"/>
      <c r="AK798" s="93" t="str">
        <f t="shared" si="26"/>
        <v/>
      </c>
      <c r="AL798" s="93" t="str">
        <f t="shared" si="27"/>
        <v/>
      </c>
      <c r="AM798" s="93" t="str">
        <f t="shared" si="28"/>
        <v/>
      </c>
      <c r="AN798" s="99"/>
      <c r="AO798" s="93"/>
    </row>
    <row r="799" ht="16.5" customHeight="1">
      <c r="A799" s="34"/>
      <c r="B799" s="47"/>
      <c r="C799" s="47"/>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93" t="str">
        <f t="shared" si="29"/>
        <v/>
      </c>
      <c r="AD799" s="93"/>
      <c r="AE799" s="93"/>
      <c r="AF799" s="99"/>
      <c r="AG799" s="93"/>
      <c r="AH799" s="93"/>
      <c r="AI799" s="93"/>
      <c r="AJ799" s="93"/>
      <c r="AK799" s="93" t="str">
        <f t="shared" si="26"/>
        <v/>
      </c>
      <c r="AL799" s="93" t="str">
        <f t="shared" si="27"/>
        <v/>
      </c>
      <c r="AM799" s="93" t="str">
        <f t="shared" si="28"/>
        <v/>
      </c>
      <c r="AN799" s="99"/>
      <c r="AO799" s="93"/>
    </row>
    <row r="800" ht="16.5" customHeight="1">
      <c r="A800" s="34"/>
      <c r="B800" s="47"/>
      <c r="C800" s="197"/>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93" t="str">
        <f t="shared" si="29"/>
        <v/>
      </c>
      <c r="AD800" s="93"/>
      <c r="AE800" s="93"/>
      <c r="AF800" s="99"/>
      <c r="AG800" s="93"/>
      <c r="AH800" s="93"/>
      <c r="AI800" s="93"/>
      <c r="AJ800" s="93"/>
      <c r="AK800" s="93" t="str">
        <f t="shared" si="26"/>
        <v/>
      </c>
      <c r="AL800" s="93" t="str">
        <f t="shared" si="27"/>
        <v/>
      </c>
      <c r="AM800" s="93" t="str">
        <f t="shared" si="28"/>
        <v/>
      </c>
      <c r="AN800" s="99"/>
      <c r="AO800" s="93"/>
    </row>
    <row r="801" ht="16.5" customHeight="1">
      <c r="A801" s="34"/>
      <c r="B801" s="47"/>
      <c r="C801" s="197"/>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93" t="str">
        <f t="shared" si="29"/>
        <v/>
      </c>
      <c r="AD801" s="93"/>
      <c r="AE801" s="93"/>
      <c r="AF801" s="99"/>
      <c r="AG801" s="93"/>
      <c r="AH801" s="93"/>
      <c r="AI801" s="93"/>
      <c r="AJ801" s="93"/>
      <c r="AK801" s="93" t="str">
        <f t="shared" si="26"/>
        <v/>
      </c>
      <c r="AL801" s="93" t="str">
        <f t="shared" si="27"/>
        <v/>
      </c>
      <c r="AM801" s="93" t="str">
        <f t="shared" si="28"/>
        <v/>
      </c>
      <c r="AN801" s="99"/>
      <c r="AO801" s="93"/>
    </row>
    <row r="802" ht="16.5" customHeight="1">
      <c r="A802" s="34"/>
      <c r="B802" s="47"/>
      <c r="C802" s="197"/>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93" t="str">
        <f t="shared" si="29"/>
        <v/>
      </c>
      <c r="AD802" s="93"/>
      <c r="AE802" s="93"/>
      <c r="AF802" s="99"/>
      <c r="AG802" s="93"/>
      <c r="AH802" s="93"/>
      <c r="AI802" s="93"/>
      <c r="AJ802" s="93"/>
      <c r="AK802" s="93" t="str">
        <f t="shared" si="26"/>
        <v/>
      </c>
      <c r="AL802" s="93" t="str">
        <f t="shared" si="27"/>
        <v/>
      </c>
      <c r="AM802" s="93" t="str">
        <f t="shared" si="28"/>
        <v/>
      </c>
      <c r="AN802" s="99"/>
      <c r="AO802" s="93"/>
    </row>
    <row r="803" ht="16.5" customHeight="1">
      <c r="A803" s="34"/>
      <c r="B803" s="47"/>
      <c r="C803" s="47"/>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93" t="str">
        <f t="shared" si="29"/>
        <v/>
      </c>
      <c r="AD803" s="93"/>
      <c r="AE803" s="93"/>
      <c r="AF803" s="99"/>
      <c r="AG803" s="93"/>
      <c r="AH803" s="93"/>
      <c r="AI803" s="93"/>
      <c r="AJ803" s="93"/>
      <c r="AK803" s="93" t="str">
        <f t="shared" si="26"/>
        <v/>
      </c>
      <c r="AL803" s="93" t="str">
        <f t="shared" si="27"/>
        <v/>
      </c>
      <c r="AM803" s="93" t="str">
        <f t="shared" si="28"/>
        <v/>
      </c>
      <c r="AN803" s="99"/>
      <c r="AO803" s="93"/>
    </row>
    <row r="804" ht="16.5" customHeight="1">
      <c r="A804" s="34"/>
      <c r="B804" s="47"/>
      <c r="C804" s="197"/>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93" t="str">
        <f t="shared" si="29"/>
        <v/>
      </c>
      <c r="AD804" s="93"/>
      <c r="AE804" s="93"/>
      <c r="AF804" s="99"/>
      <c r="AG804" s="93"/>
      <c r="AH804" s="93"/>
      <c r="AI804" s="93"/>
      <c r="AJ804" s="93"/>
      <c r="AK804" s="93" t="str">
        <f t="shared" si="26"/>
        <v/>
      </c>
      <c r="AL804" s="93" t="str">
        <f t="shared" si="27"/>
        <v/>
      </c>
      <c r="AM804" s="93" t="str">
        <f t="shared" si="28"/>
        <v/>
      </c>
      <c r="AN804" s="99"/>
      <c r="AO804" s="93"/>
    </row>
    <row r="805" ht="16.5" customHeight="1">
      <c r="A805" s="34"/>
      <c r="B805" s="47"/>
      <c r="C805" s="197"/>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93" t="str">
        <f t="shared" si="29"/>
        <v/>
      </c>
      <c r="AD805" s="93"/>
      <c r="AE805" s="93"/>
      <c r="AF805" s="99"/>
      <c r="AG805" s="93"/>
      <c r="AH805" s="93"/>
      <c r="AI805" s="93"/>
      <c r="AJ805" s="93"/>
      <c r="AK805" s="93" t="str">
        <f t="shared" si="26"/>
        <v/>
      </c>
      <c r="AL805" s="93" t="str">
        <f t="shared" si="27"/>
        <v/>
      </c>
      <c r="AM805" s="93" t="str">
        <f t="shared" si="28"/>
        <v/>
      </c>
      <c r="AN805" s="99"/>
      <c r="AO805" s="93"/>
    </row>
    <row r="806" ht="16.5" customHeight="1">
      <c r="A806" s="34"/>
      <c r="B806" s="47"/>
      <c r="C806" s="197"/>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93" t="str">
        <f t="shared" si="29"/>
        <v/>
      </c>
      <c r="AD806" s="93"/>
      <c r="AE806" s="93"/>
      <c r="AF806" s="99"/>
      <c r="AG806" s="93"/>
      <c r="AH806" s="93"/>
      <c r="AI806" s="93"/>
      <c r="AJ806" s="93"/>
      <c r="AK806" s="93" t="str">
        <f t="shared" si="26"/>
        <v/>
      </c>
      <c r="AL806" s="93" t="str">
        <f t="shared" si="27"/>
        <v/>
      </c>
      <c r="AM806" s="93" t="str">
        <f t="shared" si="28"/>
        <v/>
      </c>
      <c r="AN806" s="99"/>
      <c r="AO806" s="93"/>
    </row>
    <row r="807" ht="16.5" customHeight="1">
      <c r="A807" s="34"/>
      <c r="B807" s="47"/>
      <c r="C807" s="197"/>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93" t="str">
        <f t="shared" si="29"/>
        <v/>
      </c>
      <c r="AD807" s="93"/>
      <c r="AE807" s="93"/>
      <c r="AF807" s="99"/>
      <c r="AG807" s="93"/>
      <c r="AH807" s="93"/>
      <c r="AI807" s="93"/>
      <c r="AJ807" s="93"/>
      <c r="AK807" s="93" t="str">
        <f t="shared" si="26"/>
        <v/>
      </c>
      <c r="AL807" s="93" t="str">
        <f t="shared" si="27"/>
        <v/>
      </c>
      <c r="AM807" s="93" t="str">
        <f t="shared" si="28"/>
        <v/>
      </c>
      <c r="AN807" s="99"/>
      <c r="AO807" s="93"/>
    </row>
    <row r="808" ht="16.5" customHeight="1">
      <c r="A808" s="34"/>
      <c r="B808" s="47"/>
      <c r="C808" s="197"/>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93" t="str">
        <f t="shared" si="29"/>
        <v/>
      </c>
      <c r="AD808" s="93"/>
      <c r="AE808" s="93"/>
      <c r="AF808" s="99"/>
      <c r="AG808" s="93"/>
      <c r="AH808" s="93"/>
      <c r="AI808" s="93"/>
      <c r="AJ808" s="93"/>
      <c r="AK808" s="93" t="str">
        <f t="shared" si="26"/>
        <v/>
      </c>
      <c r="AL808" s="93" t="str">
        <f t="shared" si="27"/>
        <v/>
      </c>
      <c r="AM808" s="93" t="str">
        <f t="shared" si="28"/>
        <v/>
      </c>
      <c r="AN808" s="99"/>
      <c r="AO808" s="93"/>
    </row>
    <row r="809" ht="16.5" customHeight="1">
      <c r="A809" s="34"/>
      <c r="B809" s="47"/>
      <c r="C809" s="197"/>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93" t="str">
        <f t="shared" si="29"/>
        <v/>
      </c>
      <c r="AD809" s="93"/>
      <c r="AE809" s="93"/>
      <c r="AF809" s="99"/>
      <c r="AG809" s="93"/>
      <c r="AH809" s="93"/>
      <c r="AI809" s="93"/>
      <c r="AJ809" s="93"/>
      <c r="AK809" s="93" t="str">
        <f t="shared" si="26"/>
        <v/>
      </c>
      <c r="AL809" s="93" t="str">
        <f t="shared" si="27"/>
        <v/>
      </c>
      <c r="AM809" s="93" t="str">
        <f t="shared" si="28"/>
        <v/>
      </c>
      <c r="AN809" s="99"/>
      <c r="AO809" s="93"/>
    </row>
    <row r="810" ht="16.5" customHeight="1">
      <c r="A810" s="34"/>
      <c r="B810" s="47"/>
      <c r="C810" s="197"/>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93" t="str">
        <f t="shared" si="29"/>
        <v/>
      </c>
      <c r="AD810" s="93"/>
      <c r="AE810" s="93"/>
      <c r="AF810" s="99"/>
      <c r="AG810" s="93"/>
      <c r="AH810" s="93"/>
      <c r="AI810" s="93"/>
      <c r="AJ810" s="93"/>
      <c r="AK810" s="93" t="str">
        <f t="shared" si="26"/>
        <v/>
      </c>
      <c r="AL810" s="93" t="str">
        <f t="shared" si="27"/>
        <v/>
      </c>
      <c r="AM810" s="93" t="str">
        <f t="shared" si="28"/>
        <v/>
      </c>
      <c r="AN810" s="99"/>
      <c r="AO810" s="93"/>
    </row>
    <row r="811" ht="16.5" customHeight="1">
      <c r="A811" s="34"/>
      <c r="B811" s="47"/>
      <c r="C811" s="197"/>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93" t="str">
        <f t="shared" si="29"/>
        <v/>
      </c>
      <c r="AD811" s="93"/>
      <c r="AE811" s="93"/>
      <c r="AF811" s="99"/>
      <c r="AG811" s="93"/>
      <c r="AH811" s="93"/>
      <c r="AI811" s="93"/>
      <c r="AJ811" s="93"/>
      <c r="AK811" s="93" t="str">
        <f t="shared" si="26"/>
        <v/>
      </c>
      <c r="AL811" s="93" t="str">
        <f t="shared" si="27"/>
        <v/>
      </c>
      <c r="AM811" s="93" t="str">
        <f t="shared" si="28"/>
        <v/>
      </c>
      <c r="AN811" s="99"/>
      <c r="AO811" s="93"/>
    </row>
    <row r="812" ht="16.5" customHeight="1">
      <c r="A812" s="34"/>
      <c r="B812" s="47"/>
      <c r="C812" s="197"/>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93" t="str">
        <f t="shared" si="29"/>
        <v/>
      </c>
      <c r="AD812" s="93"/>
      <c r="AE812" s="93"/>
      <c r="AF812" s="99"/>
      <c r="AG812" s="93"/>
      <c r="AH812" s="93"/>
      <c r="AI812" s="93"/>
      <c r="AJ812" s="93"/>
      <c r="AK812" s="93" t="str">
        <f t="shared" si="26"/>
        <v/>
      </c>
      <c r="AL812" s="93" t="str">
        <f t="shared" si="27"/>
        <v/>
      </c>
      <c r="AM812" s="93" t="str">
        <f t="shared" si="28"/>
        <v/>
      </c>
      <c r="AN812" s="99"/>
      <c r="AO812" s="93"/>
    </row>
    <row r="813" ht="16.5" customHeight="1">
      <c r="A813" s="34"/>
      <c r="B813" s="47"/>
      <c r="C813" s="197"/>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93" t="str">
        <f t="shared" si="29"/>
        <v/>
      </c>
      <c r="AD813" s="93"/>
      <c r="AE813" s="93"/>
      <c r="AF813" s="99"/>
      <c r="AG813" s="93"/>
      <c r="AH813" s="93"/>
      <c r="AI813" s="93"/>
      <c r="AJ813" s="93"/>
      <c r="AK813" s="93" t="str">
        <f t="shared" si="26"/>
        <v/>
      </c>
      <c r="AL813" s="93" t="str">
        <f t="shared" si="27"/>
        <v/>
      </c>
      <c r="AM813" s="93" t="str">
        <f t="shared" si="28"/>
        <v/>
      </c>
      <c r="AN813" s="99"/>
      <c r="AO813" s="93"/>
    </row>
    <row r="814" ht="16.5" customHeight="1">
      <c r="A814" s="34"/>
      <c r="B814" s="47"/>
      <c r="C814" s="197"/>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93" t="str">
        <f t="shared" si="29"/>
        <v/>
      </c>
      <c r="AD814" s="93"/>
      <c r="AE814" s="93"/>
      <c r="AF814" s="99"/>
      <c r="AG814" s="93"/>
      <c r="AH814" s="93"/>
      <c r="AI814" s="93"/>
      <c r="AJ814" s="93"/>
      <c r="AK814" s="93" t="str">
        <f t="shared" si="26"/>
        <v/>
      </c>
      <c r="AL814" s="93" t="str">
        <f t="shared" si="27"/>
        <v/>
      </c>
      <c r="AM814" s="93" t="str">
        <f t="shared" si="28"/>
        <v/>
      </c>
      <c r="AN814" s="99"/>
      <c r="AO814" s="93"/>
    </row>
    <row r="815" ht="16.5" customHeight="1">
      <c r="A815" s="34"/>
      <c r="B815" s="47"/>
      <c r="C815" s="197"/>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93" t="str">
        <f t="shared" si="29"/>
        <v/>
      </c>
      <c r="AD815" s="93"/>
      <c r="AE815" s="93"/>
      <c r="AF815" s="99"/>
      <c r="AG815" s="93"/>
      <c r="AH815" s="93"/>
      <c r="AI815" s="93"/>
      <c r="AJ815" s="93"/>
      <c r="AK815" s="93" t="str">
        <f t="shared" si="26"/>
        <v/>
      </c>
      <c r="AL815" s="93" t="str">
        <f t="shared" si="27"/>
        <v/>
      </c>
      <c r="AM815" s="93" t="str">
        <f t="shared" si="28"/>
        <v/>
      </c>
      <c r="AN815" s="99"/>
      <c r="AO815" s="93"/>
    </row>
    <row r="816" ht="16.5" customHeight="1">
      <c r="A816" s="34"/>
      <c r="B816" s="47"/>
      <c r="C816" s="197"/>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93" t="str">
        <f t="shared" si="29"/>
        <v/>
      </c>
      <c r="AD816" s="93"/>
      <c r="AE816" s="93"/>
      <c r="AF816" s="99"/>
      <c r="AG816" s="93"/>
      <c r="AH816" s="93"/>
      <c r="AI816" s="93"/>
      <c r="AJ816" s="93"/>
      <c r="AK816" s="93" t="str">
        <f t="shared" si="26"/>
        <v/>
      </c>
      <c r="AL816" s="93" t="str">
        <f t="shared" si="27"/>
        <v/>
      </c>
      <c r="AM816" s="93" t="str">
        <f t="shared" si="28"/>
        <v/>
      </c>
      <c r="AN816" s="99"/>
      <c r="AO816" s="93"/>
    </row>
    <row r="817" ht="16.5" customHeight="1">
      <c r="A817" s="34"/>
      <c r="B817" s="47"/>
      <c r="C817" s="197"/>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93" t="str">
        <f t="shared" si="29"/>
        <v/>
      </c>
      <c r="AD817" s="93"/>
      <c r="AE817" s="93"/>
      <c r="AF817" s="99"/>
      <c r="AG817" s="93"/>
      <c r="AH817" s="93"/>
      <c r="AI817" s="93"/>
      <c r="AJ817" s="93"/>
      <c r="AK817" s="93" t="str">
        <f t="shared" si="26"/>
        <v/>
      </c>
      <c r="AL817" s="93" t="str">
        <f t="shared" si="27"/>
        <v/>
      </c>
      <c r="AM817" s="93" t="str">
        <f t="shared" si="28"/>
        <v/>
      </c>
      <c r="AN817" s="99"/>
      <c r="AO817" s="93"/>
    </row>
    <row r="818" ht="16.5" customHeight="1">
      <c r="A818" s="34"/>
      <c r="B818" s="47"/>
      <c r="C818" s="197"/>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93" t="str">
        <f t="shared" si="29"/>
        <v/>
      </c>
      <c r="AD818" s="93"/>
      <c r="AE818" s="93"/>
      <c r="AF818" s="99"/>
      <c r="AG818" s="93"/>
      <c r="AH818" s="93"/>
      <c r="AI818" s="93"/>
      <c r="AJ818" s="93"/>
      <c r="AK818" s="93" t="str">
        <f t="shared" si="26"/>
        <v/>
      </c>
      <c r="AL818" s="93" t="str">
        <f t="shared" si="27"/>
        <v/>
      </c>
      <c r="AM818" s="93" t="str">
        <f t="shared" si="28"/>
        <v/>
      </c>
      <c r="AN818" s="99"/>
      <c r="AO818" s="93"/>
    </row>
    <row r="819" ht="16.5" customHeight="1">
      <c r="A819" s="34"/>
      <c r="B819" s="47"/>
      <c r="C819" s="197"/>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93" t="str">
        <f t="shared" si="29"/>
        <v/>
      </c>
      <c r="AD819" s="93"/>
      <c r="AE819" s="93"/>
      <c r="AF819" s="99"/>
      <c r="AG819" s="93"/>
      <c r="AH819" s="93"/>
      <c r="AI819" s="93"/>
      <c r="AJ819" s="93"/>
      <c r="AK819" s="93" t="str">
        <f t="shared" si="26"/>
        <v/>
      </c>
      <c r="AL819" s="93" t="str">
        <f t="shared" si="27"/>
        <v/>
      </c>
      <c r="AM819" s="93" t="str">
        <f t="shared" si="28"/>
        <v/>
      </c>
      <c r="AN819" s="99"/>
      <c r="AO819" s="93"/>
    </row>
    <row r="820" ht="16.5" customHeight="1">
      <c r="A820" s="34"/>
      <c r="B820" s="47"/>
      <c r="C820" s="197"/>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93" t="str">
        <f t="shared" si="29"/>
        <v/>
      </c>
      <c r="AD820" s="93"/>
      <c r="AE820" s="93"/>
      <c r="AF820" s="99"/>
      <c r="AG820" s="93"/>
      <c r="AH820" s="93"/>
      <c r="AI820" s="93"/>
      <c r="AJ820" s="93"/>
      <c r="AK820" s="93" t="str">
        <f t="shared" si="26"/>
        <v/>
      </c>
      <c r="AL820" s="93" t="str">
        <f t="shared" si="27"/>
        <v/>
      </c>
      <c r="AM820" s="93" t="str">
        <f t="shared" si="28"/>
        <v/>
      </c>
      <c r="AN820" s="99"/>
      <c r="AO820" s="93"/>
    </row>
    <row r="821" ht="16.5" customHeight="1">
      <c r="A821" s="34"/>
      <c r="B821" s="47"/>
      <c r="C821" s="197"/>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93" t="str">
        <f t="shared" si="29"/>
        <v/>
      </c>
      <c r="AD821" s="93"/>
      <c r="AE821" s="93"/>
      <c r="AF821" s="99"/>
      <c r="AG821" s="93"/>
      <c r="AH821" s="93"/>
      <c r="AI821" s="93"/>
      <c r="AJ821" s="93"/>
      <c r="AK821" s="93" t="str">
        <f t="shared" si="26"/>
        <v/>
      </c>
      <c r="AL821" s="93" t="str">
        <f t="shared" si="27"/>
        <v/>
      </c>
      <c r="AM821" s="93" t="str">
        <f t="shared" si="28"/>
        <v/>
      </c>
      <c r="AN821" s="99"/>
      <c r="AO821" s="93"/>
    </row>
    <row r="822" ht="16.5" customHeight="1">
      <c r="A822" s="34"/>
      <c r="B822" s="47"/>
      <c r="C822" s="197"/>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93" t="str">
        <f t="shared" si="29"/>
        <v/>
      </c>
      <c r="AD822" s="93"/>
      <c r="AE822" s="93"/>
      <c r="AF822" s="99"/>
      <c r="AG822" s="93"/>
      <c r="AH822" s="93"/>
      <c r="AI822" s="93"/>
      <c r="AJ822" s="93"/>
      <c r="AK822" s="93" t="str">
        <f t="shared" si="26"/>
        <v/>
      </c>
      <c r="AL822" s="93" t="str">
        <f t="shared" si="27"/>
        <v/>
      </c>
      <c r="AM822" s="93" t="str">
        <f t="shared" si="28"/>
        <v/>
      </c>
      <c r="AN822" s="99"/>
      <c r="AO822" s="93"/>
    </row>
    <row r="823" ht="16.5" customHeight="1">
      <c r="A823" s="34"/>
      <c r="B823" s="47"/>
      <c r="C823" s="197"/>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93" t="str">
        <f t="shared" si="29"/>
        <v/>
      </c>
      <c r="AD823" s="93"/>
      <c r="AE823" s="93"/>
      <c r="AF823" s="99"/>
      <c r="AG823" s="93"/>
      <c r="AH823" s="93"/>
      <c r="AI823" s="93"/>
      <c r="AJ823" s="93"/>
      <c r="AK823" s="93" t="str">
        <f t="shared" si="26"/>
        <v/>
      </c>
      <c r="AL823" s="93" t="str">
        <f t="shared" si="27"/>
        <v/>
      </c>
      <c r="AM823" s="93" t="str">
        <f t="shared" si="28"/>
        <v/>
      </c>
      <c r="AN823" s="99"/>
      <c r="AO823" s="93"/>
    </row>
    <row r="824" ht="16.5" customHeight="1">
      <c r="A824" s="34"/>
      <c r="B824" s="47"/>
      <c r="C824" s="197"/>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93" t="str">
        <f t="shared" si="29"/>
        <v/>
      </c>
      <c r="AD824" s="93"/>
      <c r="AE824" s="93"/>
      <c r="AF824" s="99"/>
      <c r="AG824" s="93"/>
      <c r="AH824" s="93"/>
      <c r="AI824" s="93"/>
      <c r="AJ824" s="93"/>
      <c r="AK824" s="93" t="str">
        <f t="shared" si="26"/>
        <v/>
      </c>
      <c r="AL824" s="93" t="str">
        <f t="shared" si="27"/>
        <v/>
      </c>
      <c r="AM824" s="93" t="str">
        <f t="shared" si="28"/>
        <v/>
      </c>
      <c r="AN824" s="99"/>
      <c r="AO824" s="93"/>
    </row>
    <row r="825" ht="16.5" customHeight="1">
      <c r="A825" s="34"/>
      <c r="B825" s="47"/>
      <c r="C825" s="197"/>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93" t="str">
        <f t="shared" si="29"/>
        <v/>
      </c>
      <c r="AD825" s="93"/>
      <c r="AE825" s="93"/>
      <c r="AF825" s="99"/>
      <c r="AG825" s="93"/>
      <c r="AH825" s="93"/>
      <c r="AI825" s="93"/>
      <c r="AJ825" s="93"/>
      <c r="AK825" s="93" t="str">
        <f t="shared" si="26"/>
        <v/>
      </c>
      <c r="AL825" s="93" t="str">
        <f t="shared" si="27"/>
        <v/>
      </c>
      <c r="AM825" s="93" t="str">
        <f t="shared" si="28"/>
        <v/>
      </c>
      <c r="AN825" s="99"/>
      <c r="AO825" s="93"/>
    </row>
    <row r="826" ht="16.5" customHeight="1">
      <c r="A826" s="34"/>
      <c r="B826" s="47"/>
      <c r="C826" s="197"/>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93" t="str">
        <f t="shared" si="29"/>
        <v/>
      </c>
      <c r="AD826" s="93"/>
      <c r="AE826" s="93"/>
      <c r="AF826" s="99"/>
      <c r="AG826" s="93"/>
      <c r="AH826" s="93"/>
      <c r="AI826" s="93"/>
      <c r="AJ826" s="93"/>
      <c r="AK826" s="93" t="str">
        <f t="shared" si="26"/>
        <v/>
      </c>
      <c r="AL826" s="93" t="str">
        <f t="shared" si="27"/>
        <v/>
      </c>
      <c r="AM826" s="93" t="str">
        <f t="shared" si="28"/>
        <v/>
      </c>
      <c r="AN826" s="99"/>
      <c r="AO826" s="93"/>
    </row>
    <row r="827" ht="16.5" customHeight="1">
      <c r="A827" s="34"/>
      <c r="B827" s="47"/>
      <c r="C827" s="197"/>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93" t="str">
        <f t="shared" si="29"/>
        <v/>
      </c>
      <c r="AD827" s="93"/>
      <c r="AE827" s="93"/>
      <c r="AF827" s="99"/>
      <c r="AG827" s="93"/>
      <c r="AH827" s="93"/>
      <c r="AI827" s="93"/>
      <c r="AJ827" s="93"/>
      <c r="AK827" s="93" t="str">
        <f t="shared" si="26"/>
        <v/>
      </c>
      <c r="AL827" s="93" t="str">
        <f t="shared" si="27"/>
        <v/>
      </c>
      <c r="AM827" s="93" t="str">
        <f t="shared" si="28"/>
        <v/>
      </c>
      <c r="AN827" s="99"/>
      <c r="AO827" s="93"/>
    </row>
    <row r="828" ht="16.5" customHeight="1">
      <c r="A828" s="34"/>
      <c r="B828" s="47"/>
      <c r="C828" s="197"/>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93" t="str">
        <f t="shared" si="29"/>
        <v/>
      </c>
      <c r="AD828" s="93"/>
      <c r="AE828" s="93"/>
      <c r="AF828" s="99"/>
      <c r="AG828" s="93"/>
      <c r="AH828" s="93"/>
      <c r="AI828" s="93"/>
      <c r="AJ828" s="93"/>
      <c r="AK828" s="93" t="str">
        <f t="shared" si="26"/>
        <v/>
      </c>
      <c r="AL828" s="93" t="str">
        <f t="shared" si="27"/>
        <v/>
      </c>
      <c r="AM828" s="93" t="str">
        <f t="shared" si="28"/>
        <v/>
      </c>
      <c r="AN828" s="99"/>
      <c r="AO828" s="93"/>
    </row>
    <row r="829" ht="16.5" customHeight="1">
      <c r="A829" s="34"/>
      <c r="B829" s="47"/>
      <c r="C829" s="197"/>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93" t="str">
        <f t="shared" si="29"/>
        <v/>
      </c>
      <c r="AD829" s="93"/>
      <c r="AE829" s="93"/>
      <c r="AF829" s="99"/>
      <c r="AG829" s="93"/>
      <c r="AH829" s="93"/>
      <c r="AI829" s="93"/>
      <c r="AJ829" s="93"/>
      <c r="AK829" s="93" t="str">
        <f t="shared" si="26"/>
        <v/>
      </c>
      <c r="AL829" s="93" t="str">
        <f t="shared" si="27"/>
        <v/>
      </c>
      <c r="AM829" s="93" t="str">
        <f t="shared" si="28"/>
        <v/>
      </c>
      <c r="AN829" s="99"/>
      <c r="AO829" s="93"/>
    </row>
    <row r="830" ht="16.5" customHeight="1">
      <c r="A830" s="34"/>
      <c r="B830" s="47"/>
      <c r="C830" s="197"/>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93" t="str">
        <f t="shared" si="29"/>
        <v/>
      </c>
      <c r="AD830" s="93"/>
      <c r="AE830" s="93"/>
      <c r="AF830" s="99"/>
      <c r="AG830" s="93"/>
      <c r="AH830" s="93"/>
      <c r="AI830" s="93"/>
      <c r="AJ830" s="93"/>
      <c r="AK830" s="93" t="str">
        <f t="shared" si="26"/>
        <v/>
      </c>
      <c r="AL830" s="93" t="str">
        <f t="shared" si="27"/>
        <v/>
      </c>
      <c r="AM830" s="93" t="str">
        <f t="shared" si="28"/>
        <v/>
      </c>
      <c r="AN830" s="99"/>
      <c r="AO830" s="93"/>
    </row>
    <row r="831" ht="16.5" customHeight="1">
      <c r="A831" s="34"/>
      <c r="B831" s="47"/>
      <c r="C831" s="197"/>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93" t="str">
        <f t="shared" si="29"/>
        <v/>
      </c>
      <c r="AD831" s="93"/>
      <c r="AE831" s="93"/>
      <c r="AF831" s="99"/>
      <c r="AG831" s="93"/>
      <c r="AH831" s="93"/>
      <c r="AI831" s="93"/>
      <c r="AJ831" s="93"/>
      <c r="AK831" s="93" t="str">
        <f t="shared" si="26"/>
        <v/>
      </c>
      <c r="AL831" s="93" t="str">
        <f t="shared" si="27"/>
        <v/>
      </c>
      <c r="AM831" s="93" t="str">
        <f t="shared" si="28"/>
        <v/>
      </c>
      <c r="AN831" s="99"/>
      <c r="AO831" s="93"/>
    </row>
    <row r="832" ht="16.5" customHeight="1">
      <c r="A832" s="34"/>
      <c r="B832" s="47"/>
      <c r="C832" s="197"/>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93" t="str">
        <f t="shared" si="29"/>
        <v/>
      </c>
      <c r="AD832" s="93"/>
      <c r="AE832" s="93"/>
      <c r="AF832" s="99"/>
      <c r="AG832" s="93"/>
      <c r="AH832" s="93"/>
      <c r="AI832" s="93"/>
      <c r="AJ832" s="93"/>
      <c r="AK832" s="93" t="str">
        <f t="shared" si="26"/>
        <v/>
      </c>
      <c r="AL832" s="93" t="str">
        <f t="shared" si="27"/>
        <v/>
      </c>
      <c r="AM832" s="93" t="str">
        <f t="shared" si="28"/>
        <v/>
      </c>
      <c r="AN832" s="99"/>
      <c r="AO832" s="93"/>
    </row>
    <row r="833" ht="16.5" customHeight="1">
      <c r="A833" s="34"/>
      <c r="B833" s="47"/>
      <c r="C833" s="197"/>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93" t="str">
        <f t="shared" si="29"/>
        <v/>
      </c>
      <c r="AD833" s="93"/>
      <c r="AE833" s="93"/>
      <c r="AF833" s="99"/>
      <c r="AG833" s="93"/>
      <c r="AH833" s="93"/>
      <c r="AI833" s="93"/>
      <c r="AJ833" s="93"/>
      <c r="AK833" s="93" t="str">
        <f t="shared" si="26"/>
        <v/>
      </c>
      <c r="AL833" s="93" t="str">
        <f t="shared" si="27"/>
        <v/>
      </c>
      <c r="AM833" s="93" t="str">
        <f t="shared" si="28"/>
        <v/>
      </c>
      <c r="AN833" s="99"/>
      <c r="AO833" s="93"/>
    </row>
    <row r="834" ht="16.5" customHeight="1">
      <c r="A834" s="34"/>
      <c r="B834" s="47"/>
      <c r="C834" s="197"/>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93" t="str">
        <f t="shared" si="29"/>
        <v/>
      </c>
      <c r="AD834" s="93"/>
      <c r="AE834" s="93"/>
      <c r="AF834" s="99"/>
      <c r="AG834" s="93"/>
      <c r="AH834" s="93"/>
      <c r="AI834" s="93"/>
      <c r="AJ834" s="93"/>
      <c r="AK834" s="93" t="str">
        <f t="shared" si="26"/>
        <v/>
      </c>
      <c r="AL834" s="93" t="str">
        <f t="shared" si="27"/>
        <v/>
      </c>
      <c r="AM834" s="93" t="str">
        <f t="shared" si="28"/>
        <v/>
      </c>
      <c r="AN834" s="99"/>
      <c r="AO834" s="93"/>
    </row>
    <row r="835" ht="16.5" customHeight="1">
      <c r="A835" s="34"/>
      <c r="B835" s="47"/>
      <c r="C835" s="197"/>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93" t="str">
        <f t="shared" si="29"/>
        <v/>
      </c>
      <c r="AD835" s="93"/>
      <c r="AE835" s="93"/>
      <c r="AF835" s="99"/>
      <c r="AG835" s="93"/>
      <c r="AH835" s="93"/>
      <c r="AI835" s="93"/>
      <c r="AJ835" s="93"/>
      <c r="AK835" s="93" t="str">
        <f t="shared" si="26"/>
        <v/>
      </c>
      <c r="AL835" s="93" t="str">
        <f t="shared" si="27"/>
        <v/>
      </c>
      <c r="AM835" s="93" t="str">
        <f t="shared" si="28"/>
        <v/>
      </c>
      <c r="AN835" s="99"/>
      <c r="AO835" s="93"/>
    </row>
    <row r="836" ht="16.5" customHeight="1">
      <c r="A836" s="34"/>
      <c r="B836" s="47"/>
      <c r="C836" s="197"/>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93" t="str">
        <f t="shared" si="29"/>
        <v/>
      </c>
      <c r="AD836" s="93"/>
      <c r="AE836" s="93"/>
      <c r="AF836" s="99"/>
      <c r="AG836" s="93"/>
      <c r="AH836" s="93"/>
      <c r="AI836" s="93"/>
      <c r="AJ836" s="93"/>
      <c r="AK836" s="93" t="str">
        <f t="shared" si="26"/>
        <v/>
      </c>
      <c r="AL836" s="93" t="str">
        <f t="shared" si="27"/>
        <v/>
      </c>
      <c r="AM836" s="93" t="str">
        <f t="shared" si="28"/>
        <v/>
      </c>
      <c r="AN836" s="99"/>
      <c r="AO836" s="93"/>
    </row>
    <row r="837" ht="16.5" customHeight="1">
      <c r="A837" s="34"/>
      <c r="B837" s="47"/>
      <c r="C837" s="197"/>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93" t="str">
        <f t="shared" si="29"/>
        <v/>
      </c>
      <c r="AD837" s="93"/>
      <c r="AE837" s="93"/>
      <c r="AF837" s="99"/>
      <c r="AG837" s="93"/>
      <c r="AH837" s="93"/>
      <c r="AI837" s="93"/>
      <c r="AJ837" s="93"/>
      <c r="AK837" s="93" t="str">
        <f t="shared" si="26"/>
        <v/>
      </c>
      <c r="AL837" s="93" t="str">
        <f t="shared" si="27"/>
        <v/>
      </c>
      <c r="AM837" s="93" t="str">
        <f t="shared" si="28"/>
        <v/>
      </c>
      <c r="AN837" s="99"/>
      <c r="AO837" s="93"/>
    </row>
    <row r="838" ht="16.5" customHeight="1">
      <c r="A838" s="34"/>
      <c r="B838" s="47"/>
      <c r="C838" s="197"/>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93" t="str">
        <f t="shared" si="29"/>
        <v/>
      </c>
      <c r="AD838" s="93"/>
      <c r="AE838" s="93"/>
      <c r="AF838" s="99"/>
      <c r="AG838" s="93"/>
      <c r="AH838" s="93"/>
      <c r="AI838" s="93"/>
      <c r="AJ838" s="93"/>
      <c r="AK838" s="93" t="str">
        <f t="shared" si="26"/>
        <v/>
      </c>
      <c r="AL838" s="93" t="str">
        <f t="shared" si="27"/>
        <v/>
      </c>
      <c r="AM838" s="93" t="str">
        <f t="shared" si="28"/>
        <v/>
      </c>
      <c r="AN838" s="99"/>
      <c r="AO838" s="93"/>
    </row>
    <row r="839" ht="16.5" customHeight="1">
      <c r="A839" s="34"/>
      <c r="B839" s="47"/>
      <c r="C839" s="197"/>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93" t="str">
        <f t="shared" si="29"/>
        <v/>
      </c>
      <c r="AD839" s="93"/>
      <c r="AE839" s="93"/>
      <c r="AF839" s="99"/>
      <c r="AG839" s="93"/>
      <c r="AH839" s="93"/>
      <c r="AI839" s="93"/>
      <c r="AJ839" s="93"/>
      <c r="AK839" s="93" t="str">
        <f t="shared" si="26"/>
        <v/>
      </c>
      <c r="AL839" s="93" t="str">
        <f t="shared" si="27"/>
        <v/>
      </c>
      <c r="AM839" s="93" t="str">
        <f t="shared" si="28"/>
        <v/>
      </c>
      <c r="AN839" s="99"/>
      <c r="AO839" s="93"/>
    </row>
    <row r="840" ht="16.5" customHeight="1">
      <c r="A840" s="34"/>
      <c r="B840" s="47"/>
      <c r="C840" s="197"/>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93" t="str">
        <f t="shared" si="29"/>
        <v/>
      </c>
      <c r="AD840" s="93"/>
      <c r="AE840" s="93"/>
      <c r="AF840" s="99"/>
      <c r="AG840" s="93"/>
      <c r="AH840" s="93"/>
      <c r="AI840" s="93"/>
      <c r="AJ840" s="93"/>
      <c r="AK840" s="93" t="str">
        <f t="shared" si="26"/>
        <v/>
      </c>
      <c r="AL840" s="93" t="str">
        <f t="shared" si="27"/>
        <v/>
      </c>
      <c r="AM840" s="93" t="str">
        <f t="shared" si="28"/>
        <v/>
      </c>
      <c r="AN840" s="99"/>
      <c r="AO840" s="93"/>
    </row>
    <row r="841" ht="16.5" customHeight="1">
      <c r="A841" s="34"/>
      <c r="B841" s="47"/>
      <c r="C841" s="197"/>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93" t="str">
        <f t="shared" si="29"/>
        <v/>
      </c>
      <c r="AD841" s="93"/>
      <c r="AE841" s="93"/>
      <c r="AF841" s="99"/>
      <c r="AG841" s="93"/>
      <c r="AH841" s="93"/>
      <c r="AI841" s="93"/>
      <c r="AJ841" s="93"/>
      <c r="AK841" s="93" t="str">
        <f t="shared" si="26"/>
        <v/>
      </c>
      <c r="AL841" s="93" t="str">
        <f t="shared" si="27"/>
        <v/>
      </c>
      <c r="AM841" s="93" t="str">
        <f t="shared" si="28"/>
        <v/>
      </c>
      <c r="AN841" s="99"/>
      <c r="AO841" s="93"/>
    </row>
    <row r="842" ht="16.5" customHeight="1">
      <c r="A842" s="34"/>
      <c r="B842" s="47"/>
      <c r="C842" s="197"/>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93" t="str">
        <f t="shared" si="29"/>
        <v/>
      </c>
      <c r="AD842" s="93"/>
      <c r="AE842" s="93"/>
      <c r="AF842" s="99"/>
      <c r="AG842" s="93"/>
      <c r="AH842" s="93"/>
      <c r="AI842" s="93"/>
      <c r="AJ842" s="93"/>
      <c r="AK842" s="93" t="str">
        <f t="shared" si="26"/>
        <v/>
      </c>
      <c r="AL842" s="93" t="str">
        <f t="shared" si="27"/>
        <v/>
      </c>
      <c r="AM842" s="93" t="str">
        <f t="shared" si="28"/>
        <v/>
      </c>
      <c r="AN842" s="99"/>
      <c r="AO842" s="93"/>
    </row>
    <row r="843" ht="16.5" customHeight="1">
      <c r="A843" s="34"/>
      <c r="B843" s="47"/>
      <c r="C843" s="197"/>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93" t="str">
        <f t="shared" si="29"/>
        <v/>
      </c>
      <c r="AD843" s="93"/>
      <c r="AE843" s="93"/>
      <c r="AF843" s="99"/>
      <c r="AG843" s="93"/>
      <c r="AH843" s="93"/>
      <c r="AI843" s="93"/>
      <c r="AJ843" s="93"/>
      <c r="AK843" s="93" t="str">
        <f t="shared" si="26"/>
        <v/>
      </c>
      <c r="AL843" s="93" t="str">
        <f t="shared" si="27"/>
        <v/>
      </c>
      <c r="AM843" s="93" t="str">
        <f t="shared" si="28"/>
        <v/>
      </c>
      <c r="AN843" s="99"/>
      <c r="AO843" s="93"/>
    </row>
    <row r="844" ht="16.5" customHeight="1">
      <c r="A844" s="34"/>
      <c r="B844" s="47"/>
      <c r="C844" s="197"/>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93" t="str">
        <f t="shared" si="29"/>
        <v/>
      </c>
      <c r="AD844" s="93"/>
      <c r="AE844" s="93"/>
      <c r="AF844" s="99"/>
      <c r="AG844" s="93"/>
      <c r="AH844" s="93"/>
      <c r="AI844" s="93"/>
      <c r="AJ844" s="93"/>
      <c r="AK844" s="93" t="str">
        <f t="shared" si="26"/>
        <v/>
      </c>
      <c r="AL844" s="93" t="str">
        <f t="shared" si="27"/>
        <v/>
      </c>
      <c r="AM844" s="93" t="str">
        <f t="shared" si="28"/>
        <v/>
      </c>
      <c r="AN844" s="99"/>
      <c r="AO844" s="93"/>
    </row>
    <row r="845" ht="16.5" customHeight="1">
      <c r="A845" s="34"/>
      <c r="B845" s="47"/>
      <c r="C845" s="197"/>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93" t="str">
        <f t="shared" si="29"/>
        <v/>
      </c>
      <c r="AD845" s="93"/>
      <c r="AE845" s="93"/>
      <c r="AF845" s="99"/>
      <c r="AG845" s="93"/>
      <c r="AH845" s="93"/>
      <c r="AI845" s="93"/>
      <c r="AJ845" s="93"/>
      <c r="AK845" s="93" t="str">
        <f t="shared" si="26"/>
        <v/>
      </c>
      <c r="AL845" s="93" t="str">
        <f t="shared" si="27"/>
        <v/>
      </c>
      <c r="AM845" s="93" t="str">
        <f t="shared" si="28"/>
        <v/>
      </c>
      <c r="AN845" s="99"/>
      <c r="AO845" s="93"/>
    </row>
    <row r="846" ht="16.5" customHeight="1">
      <c r="A846" s="34"/>
      <c r="B846" s="47"/>
      <c r="C846" s="197"/>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93" t="str">
        <f t="shared" si="29"/>
        <v/>
      </c>
      <c r="AD846" s="93"/>
      <c r="AE846" s="93"/>
      <c r="AF846" s="99"/>
      <c r="AG846" s="93"/>
      <c r="AH846" s="93"/>
      <c r="AI846" s="93"/>
      <c r="AJ846" s="93"/>
      <c r="AK846" s="93" t="str">
        <f t="shared" si="26"/>
        <v/>
      </c>
      <c r="AL846" s="93" t="str">
        <f t="shared" si="27"/>
        <v/>
      </c>
      <c r="AM846" s="93" t="str">
        <f t="shared" si="28"/>
        <v/>
      </c>
      <c r="AN846" s="99"/>
      <c r="AO846" s="93"/>
    </row>
    <row r="847" ht="16.5" customHeight="1">
      <c r="A847" s="34"/>
      <c r="B847" s="47"/>
      <c r="C847" s="197"/>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93" t="str">
        <f t="shared" si="29"/>
        <v/>
      </c>
      <c r="AD847" s="93"/>
      <c r="AE847" s="93"/>
      <c r="AF847" s="99"/>
      <c r="AG847" s="93"/>
      <c r="AH847" s="93"/>
      <c r="AI847" s="93"/>
      <c r="AJ847" s="93"/>
      <c r="AK847" s="93" t="str">
        <f t="shared" si="26"/>
        <v/>
      </c>
      <c r="AL847" s="93" t="str">
        <f t="shared" si="27"/>
        <v/>
      </c>
      <c r="AM847" s="93" t="str">
        <f t="shared" si="28"/>
        <v/>
      </c>
      <c r="AN847" s="99"/>
      <c r="AO847" s="93"/>
    </row>
    <row r="848" ht="16.5" customHeight="1">
      <c r="A848" s="34"/>
      <c r="B848" s="47"/>
      <c r="C848" s="197"/>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93" t="str">
        <f t="shared" si="29"/>
        <v/>
      </c>
      <c r="AD848" s="93"/>
      <c r="AE848" s="93"/>
      <c r="AF848" s="99"/>
      <c r="AG848" s="93"/>
      <c r="AH848" s="93"/>
      <c r="AI848" s="93"/>
      <c r="AJ848" s="93"/>
      <c r="AK848" s="93" t="str">
        <f t="shared" si="26"/>
        <v/>
      </c>
      <c r="AL848" s="93" t="str">
        <f t="shared" si="27"/>
        <v/>
      </c>
      <c r="AM848" s="93" t="str">
        <f t="shared" si="28"/>
        <v/>
      </c>
      <c r="AN848" s="99"/>
      <c r="AO848" s="93"/>
    </row>
    <row r="849" ht="16.5" customHeight="1">
      <c r="A849" s="34"/>
      <c r="B849" s="47"/>
      <c r="C849" s="197"/>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93" t="str">
        <f t="shared" si="29"/>
        <v/>
      </c>
      <c r="AD849" s="93"/>
      <c r="AE849" s="93"/>
      <c r="AF849" s="99"/>
      <c r="AG849" s="93"/>
      <c r="AH849" s="93"/>
      <c r="AI849" s="93"/>
      <c r="AJ849" s="93"/>
      <c r="AK849" s="93" t="str">
        <f t="shared" si="26"/>
        <v/>
      </c>
      <c r="AL849" s="93" t="str">
        <f t="shared" si="27"/>
        <v/>
      </c>
      <c r="AM849" s="93" t="str">
        <f t="shared" si="28"/>
        <v/>
      </c>
      <c r="AN849" s="99"/>
      <c r="AO849" s="93"/>
    </row>
    <row r="850" ht="16.5" customHeight="1">
      <c r="A850" s="34"/>
      <c r="B850" s="47"/>
      <c r="C850" s="197"/>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93" t="str">
        <f t="shared" si="29"/>
        <v/>
      </c>
      <c r="AD850" s="93"/>
      <c r="AE850" s="93"/>
      <c r="AF850" s="99"/>
      <c r="AG850" s="93"/>
      <c r="AH850" s="93"/>
      <c r="AI850" s="93"/>
      <c r="AJ850" s="93"/>
      <c r="AK850" s="93" t="str">
        <f t="shared" si="26"/>
        <v/>
      </c>
      <c r="AL850" s="93" t="str">
        <f t="shared" si="27"/>
        <v/>
      </c>
      <c r="AM850" s="93" t="str">
        <f t="shared" si="28"/>
        <v/>
      </c>
      <c r="AN850" s="99"/>
      <c r="AO850" s="93"/>
    </row>
    <row r="851" ht="16.5" customHeight="1">
      <c r="A851" s="34"/>
      <c r="B851" s="47"/>
      <c r="C851" s="197"/>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93" t="str">
        <f t="shared" si="29"/>
        <v/>
      </c>
      <c r="AD851" s="93"/>
      <c r="AE851" s="93"/>
      <c r="AF851" s="99"/>
      <c r="AG851" s="93"/>
      <c r="AH851" s="93"/>
      <c r="AI851" s="93"/>
      <c r="AJ851" s="93"/>
      <c r="AK851" s="93" t="str">
        <f t="shared" si="26"/>
        <v/>
      </c>
      <c r="AL851" s="93" t="str">
        <f t="shared" si="27"/>
        <v/>
      </c>
      <c r="AM851" s="93" t="str">
        <f t="shared" si="28"/>
        <v/>
      </c>
      <c r="AN851" s="99"/>
      <c r="AO851" s="93"/>
    </row>
    <row r="852" ht="16.5" customHeight="1">
      <c r="A852" s="34"/>
      <c r="B852" s="47"/>
      <c r="C852" s="197"/>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93" t="str">
        <f t="shared" si="29"/>
        <v/>
      </c>
      <c r="AD852" s="93"/>
      <c r="AE852" s="93"/>
      <c r="AF852" s="99"/>
      <c r="AG852" s="93"/>
      <c r="AH852" s="93"/>
      <c r="AI852" s="93"/>
      <c r="AJ852" s="93"/>
      <c r="AK852" s="93" t="str">
        <f t="shared" si="26"/>
        <v/>
      </c>
      <c r="AL852" s="93" t="str">
        <f t="shared" si="27"/>
        <v/>
      </c>
      <c r="AM852" s="93" t="str">
        <f t="shared" si="28"/>
        <v/>
      </c>
      <c r="AN852" s="99"/>
      <c r="AO852" s="93"/>
    </row>
    <row r="853" ht="16.5" customHeight="1">
      <c r="A853" s="34"/>
      <c r="B853" s="47"/>
      <c r="C853" s="197"/>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93" t="str">
        <f t="shared" si="29"/>
        <v/>
      </c>
      <c r="AD853" s="93"/>
      <c r="AE853" s="93"/>
      <c r="AF853" s="99"/>
      <c r="AG853" s="93"/>
      <c r="AH853" s="93"/>
      <c r="AI853" s="93"/>
      <c r="AJ853" s="93"/>
      <c r="AK853" s="93" t="str">
        <f t="shared" si="26"/>
        <v/>
      </c>
      <c r="AL853" s="93" t="str">
        <f t="shared" si="27"/>
        <v/>
      </c>
      <c r="AM853" s="93" t="str">
        <f t="shared" si="28"/>
        <v/>
      </c>
      <c r="AN853" s="99"/>
      <c r="AO853" s="93"/>
    </row>
    <row r="854" ht="16.5" customHeight="1">
      <c r="A854" s="34"/>
      <c r="B854" s="47"/>
      <c r="C854" s="197"/>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93" t="str">
        <f t="shared" si="29"/>
        <v/>
      </c>
      <c r="AD854" s="93"/>
      <c r="AE854" s="93"/>
      <c r="AF854" s="99"/>
      <c r="AG854" s="93"/>
      <c r="AH854" s="93"/>
      <c r="AI854" s="93"/>
      <c r="AJ854" s="93"/>
      <c r="AK854" s="93" t="str">
        <f t="shared" si="26"/>
        <v/>
      </c>
      <c r="AL854" s="93" t="str">
        <f t="shared" si="27"/>
        <v/>
      </c>
      <c r="AM854" s="93" t="str">
        <f t="shared" si="28"/>
        <v/>
      </c>
      <c r="AN854" s="99"/>
      <c r="AO854" s="93"/>
    </row>
    <row r="855" ht="16.5" customHeight="1">
      <c r="A855" s="34"/>
      <c r="B855" s="47"/>
      <c r="C855" s="197"/>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93" t="str">
        <f t="shared" si="29"/>
        <v/>
      </c>
      <c r="AD855" s="93"/>
      <c r="AE855" s="93"/>
      <c r="AF855" s="99"/>
      <c r="AG855" s="93"/>
      <c r="AH855" s="93"/>
      <c r="AI855" s="93"/>
      <c r="AJ855" s="93"/>
      <c r="AK855" s="93" t="str">
        <f t="shared" si="26"/>
        <v/>
      </c>
      <c r="AL855" s="93" t="str">
        <f t="shared" si="27"/>
        <v/>
      </c>
      <c r="AM855" s="93" t="str">
        <f t="shared" si="28"/>
        <v/>
      </c>
      <c r="AN855" s="99"/>
      <c r="AO855" s="93"/>
    </row>
    <row r="856" ht="16.5" customHeight="1">
      <c r="A856" s="34"/>
      <c r="B856" s="47"/>
      <c r="C856" s="197"/>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93" t="str">
        <f t="shared" si="29"/>
        <v/>
      </c>
      <c r="AD856" s="93"/>
      <c r="AE856" s="93"/>
      <c r="AF856" s="99"/>
      <c r="AG856" s="93"/>
      <c r="AH856" s="93"/>
      <c r="AI856" s="93"/>
      <c r="AJ856" s="93"/>
      <c r="AK856" s="93" t="str">
        <f t="shared" si="26"/>
        <v/>
      </c>
      <c r="AL856" s="93" t="str">
        <f t="shared" si="27"/>
        <v/>
      </c>
      <c r="AM856" s="93" t="str">
        <f t="shared" si="28"/>
        <v/>
      </c>
      <c r="AN856" s="99"/>
      <c r="AO856" s="93"/>
    </row>
    <row r="857" ht="16.5" customHeight="1">
      <c r="A857" s="34"/>
      <c r="B857" s="47"/>
      <c r="C857" s="197"/>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93" t="str">
        <f t="shared" si="29"/>
        <v/>
      </c>
      <c r="AD857" s="93"/>
      <c r="AE857" s="93"/>
      <c r="AF857" s="99"/>
      <c r="AG857" s="93"/>
      <c r="AH857" s="93"/>
      <c r="AI857" s="93"/>
      <c r="AJ857" s="93"/>
      <c r="AK857" s="93" t="str">
        <f t="shared" si="26"/>
        <v/>
      </c>
      <c r="AL857" s="93" t="str">
        <f t="shared" si="27"/>
        <v/>
      </c>
      <c r="AM857" s="93" t="str">
        <f t="shared" si="28"/>
        <v/>
      </c>
      <c r="AN857" s="99"/>
      <c r="AO857" s="93"/>
    </row>
    <row r="858" ht="16.5" customHeight="1">
      <c r="A858" s="34"/>
      <c r="B858" s="47"/>
      <c r="C858" s="197"/>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93" t="str">
        <f t="shared" si="29"/>
        <v/>
      </c>
      <c r="AD858" s="93"/>
      <c r="AE858" s="93"/>
      <c r="AF858" s="99"/>
      <c r="AG858" s="93"/>
      <c r="AH858" s="93"/>
      <c r="AI858" s="93"/>
      <c r="AJ858" s="93"/>
      <c r="AK858" s="93" t="str">
        <f t="shared" si="26"/>
        <v/>
      </c>
      <c r="AL858" s="93" t="str">
        <f t="shared" si="27"/>
        <v/>
      </c>
      <c r="AM858" s="93" t="str">
        <f t="shared" si="28"/>
        <v/>
      </c>
      <c r="AN858" s="99"/>
      <c r="AO858" s="93"/>
    </row>
    <row r="859" ht="16.5" customHeight="1">
      <c r="A859" s="34"/>
      <c r="B859" s="47"/>
      <c r="C859" s="197"/>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93" t="str">
        <f t="shared" si="29"/>
        <v/>
      </c>
      <c r="AD859" s="93"/>
      <c r="AE859" s="93"/>
      <c r="AF859" s="99"/>
      <c r="AG859" s="93"/>
      <c r="AH859" s="93"/>
      <c r="AI859" s="93"/>
      <c r="AJ859" s="93"/>
      <c r="AK859" s="93" t="str">
        <f t="shared" si="26"/>
        <v/>
      </c>
      <c r="AL859" s="93" t="str">
        <f t="shared" si="27"/>
        <v/>
      </c>
      <c r="AM859" s="93" t="str">
        <f t="shared" si="28"/>
        <v/>
      </c>
      <c r="AN859" s="99"/>
      <c r="AO859" s="93"/>
    </row>
    <row r="860" ht="16.5" customHeight="1">
      <c r="A860" s="34"/>
      <c r="B860" s="47"/>
      <c r="C860" s="197"/>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93" t="str">
        <f t="shared" si="29"/>
        <v/>
      </c>
      <c r="AD860" s="93"/>
      <c r="AE860" s="93"/>
      <c r="AF860" s="99"/>
      <c r="AG860" s="93"/>
      <c r="AH860" s="93"/>
      <c r="AI860" s="93"/>
      <c r="AJ860" s="93"/>
      <c r="AK860" s="93" t="str">
        <f t="shared" si="26"/>
        <v/>
      </c>
      <c r="AL860" s="93" t="str">
        <f t="shared" si="27"/>
        <v/>
      </c>
      <c r="AM860" s="93" t="str">
        <f t="shared" si="28"/>
        <v/>
      </c>
      <c r="AN860" s="99"/>
      <c r="AO860" s="93"/>
    </row>
    <row r="861" ht="16.5" customHeight="1">
      <c r="A861" s="34"/>
      <c r="B861" s="47"/>
      <c r="C861" s="197"/>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93" t="str">
        <f t="shared" si="29"/>
        <v/>
      </c>
      <c r="AD861" s="93"/>
      <c r="AE861" s="93"/>
      <c r="AF861" s="99"/>
      <c r="AG861" s="93"/>
      <c r="AH861" s="93"/>
      <c r="AI861" s="93"/>
      <c r="AJ861" s="93"/>
      <c r="AK861" s="93" t="str">
        <f t="shared" si="26"/>
        <v/>
      </c>
      <c r="AL861" s="93" t="str">
        <f t="shared" si="27"/>
        <v/>
      </c>
      <c r="AM861" s="93" t="str">
        <f t="shared" si="28"/>
        <v/>
      </c>
      <c r="AN861" s="99"/>
      <c r="AO861" s="93"/>
    </row>
    <row r="862" ht="16.5" customHeight="1">
      <c r="A862" s="34"/>
      <c r="B862" s="47"/>
      <c r="C862" s="197"/>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93" t="str">
        <f t="shared" si="29"/>
        <v/>
      </c>
      <c r="AD862" s="93"/>
      <c r="AE862" s="93"/>
      <c r="AF862" s="99"/>
      <c r="AG862" s="93"/>
      <c r="AH862" s="93"/>
      <c r="AI862" s="93"/>
      <c r="AJ862" s="93"/>
      <c r="AK862" s="93" t="str">
        <f t="shared" si="26"/>
        <v/>
      </c>
      <c r="AL862" s="93" t="str">
        <f t="shared" si="27"/>
        <v/>
      </c>
      <c r="AM862" s="93" t="str">
        <f t="shared" si="28"/>
        <v/>
      </c>
      <c r="AN862" s="99"/>
      <c r="AO862" s="93"/>
    </row>
    <row r="863" ht="16.5" customHeight="1">
      <c r="A863" s="34"/>
      <c r="B863" s="47"/>
      <c r="C863" s="197"/>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93" t="str">
        <f t="shared" si="29"/>
        <v/>
      </c>
      <c r="AD863" s="93"/>
      <c r="AE863" s="93"/>
      <c r="AF863" s="99"/>
      <c r="AG863" s="93"/>
      <c r="AH863" s="93"/>
      <c r="AI863" s="93"/>
      <c r="AJ863" s="93"/>
      <c r="AK863" s="93" t="str">
        <f t="shared" si="26"/>
        <v/>
      </c>
      <c r="AL863" s="93" t="str">
        <f t="shared" si="27"/>
        <v/>
      </c>
      <c r="AM863" s="93" t="str">
        <f t="shared" si="28"/>
        <v/>
      </c>
      <c r="AN863" s="99"/>
      <c r="AO863" s="93"/>
    </row>
    <row r="864" ht="16.5" customHeight="1">
      <c r="A864" s="34"/>
      <c r="B864" s="47"/>
      <c r="C864" s="197"/>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93" t="str">
        <f t="shared" si="29"/>
        <v/>
      </c>
      <c r="AD864" s="93"/>
      <c r="AE864" s="93"/>
      <c r="AF864" s="99"/>
      <c r="AG864" s="93"/>
      <c r="AH864" s="93"/>
      <c r="AI864" s="93"/>
      <c r="AJ864" s="93"/>
      <c r="AK864" s="93" t="str">
        <f t="shared" si="26"/>
        <v/>
      </c>
      <c r="AL864" s="93" t="str">
        <f t="shared" si="27"/>
        <v/>
      </c>
      <c r="AM864" s="93" t="str">
        <f t="shared" si="28"/>
        <v/>
      </c>
      <c r="AN864" s="99"/>
      <c r="AO864" s="93"/>
    </row>
    <row r="865" ht="16.5" customHeight="1">
      <c r="A865" s="34"/>
      <c r="B865" s="47"/>
      <c r="C865" s="197"/>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93" t="str">
        <f t="shared" si="29"/>
        <v/>
      </c>
      <c r="AD865" s="93"/>
      <c r="AE865" s="93"/>
      <c r="AF865" s="99"/>
      <c r="AG865" s="93"/>
      <c r="AH865" s="93"/>
      <c r="AI865" s="93"/>
      <c r="AJ865" s="93"/>
      <c r="AK865" s="93" t="str">
        <f t="shared" si="26"/>
        <v/>
      </c>
      <c r="AL865" s="93" t="str">
        <f t="shared" si="27"/>
        <v/>
      </c>
      <c r="AM865" s="93" t="str">
        <f t="shared" si="28"/>
        <v/>
      </c>
      <c r="AN865" s="99"/>
      <c r="AO865" s="93"/>
    </row>
    <row r="866" ht="16.5" customHeight="1">
      <c r="A866" s="34"/>
      <c r="B866" s="47"/>
      <c r="C866" s="197"/>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93" t="str">
        <f t="shared" si="29"/>
        <v/>
      </c>
      <c r="AD866" s="93"/>
      <c r="AE866" s="93"/>
      <c r="AF866" s="99"/>
      <c r="AG866" s="93"/>
      <c r="AH866" s="93"/>
      <c r="AI866" s="93"/>
      <c r="AJ866" s="93"/>
      <c r="AK866" s="93" t="str">
        <f t="shared" si="26"/>
        <v/>
      </c>
      <c r="AL866" s="93" t="str">
        <f t="shared" si="27"/>
        <v/>
      </c>
      <c r="AM866" s="93" t="str">
        <f t="shared" si="28"/>
        <v/>
      </c>
      <c r="AN866" s="99"/>
      <c r="AO866" s="93"/>
    </row>
    <row r="867" ht="16.5" customHeight="1">
      <c r="A867" s="34"/>
      <c r="B867" s="47"/>
      <c r="C867" s="197"/>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93" t="str">
        <f t="shared" si="29"/>
        <v/>
      </c>
      <c r="AD867" s="93"/>
      <c r="AE867" s="93"/>
      <c r="AF867" s="99"/>
      <c r="AG867" s="93"/>
      <c r="AH867" s="93"/>
      <c r="AI867" s="93"/>
      <c r="AJ867" s="93"/>
      <c r="AK867" s="93" t="str">
        <f t="shared" si="26"/>
        <v/>
      </c>
      <c r="AL867" s="93" t="str">
        <f t="shared" si="27"/>
        <v/>
      </c>
      <c r="AM867" s="93" t="str">
        <f t="shared" si="28"/>
        <v/>
      </c>
      <c r="AN867" s="99"/>
      <c r="AO867" s="93"/>
    </row>
    <row r="868" ht="16.5" customHeight="1">
      <c r="A868" s="34"/>
      <c r="B868" s="47"/>
      <c r="C868" s="197"/>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93" t="str">
        <f t="shared" si="29"/>
        <v/>
      </c>
      <c r="AD868" s="93"/>
      <c r="AE868" s="93"/>
      <c r="AF868" s="99"/>
      <c r="AG868" s="93"/>
      <c r="AH868" s="93"/>
      <c r="AI868" s="93"/>
      <c r="AJ868" s="93"/>
      <c r="AK868" s="93" t="str">
        <f t="shared" si="26"/>
        <v/>
      </c>
      <c r="AL868" s="93" t="str">
        <f t="shared" si="27"/>
        <v/>
      </c>
      <c r="AM868" s="93" t="str">
        <f t="shared" si="28"/>
        <v/>
      </c>
      <c r="AN868" s="99"/>
      <c r="AO868" s="93"/>
    </row>
    <row r="869" ht="16.5" customHeight="1">
      <c r="A869" s="34"/>
      <c r="B869" s="47"/>
      <c r="C869" s="197"/>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93" t="str">
        <f t="shared" si="29"/>
        <v/>
      </c>
      <c r="AD869" s="93"/>
      <c r="AE869" s="93"/>
      <c r="AF869" s="99"/>
      <c r="AG869" s="93"/>
      <c r="AH869" s="93"/>
      <c r="AI869" s="93"/>
      <c r="AJ869" s="93"/>
      <c r="AK869" s="93" t="str">
        <f t="shared" si="26"/>
        <v/>
      </c>
      <c r="AL869" s="93" t="str">
        <f t="shared" si="27"/>
        <v/>
      </c>
      <c r="AM869" s="93" t="str">
        <f t="shared" si="28"/>
        <v/>
      </c>
      <c r="AN869" s="99"/>
      <c r="AO869" s="93"/>
    </row>
    <row r="870" ht="16.5" customHeight="1">
      <c r="A870" s="34"/>
      <c r="B870" s="47"/>
      <c r="C870" s="197"/>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93" t="str">
        <f t="shared" si="29"/>
        <v/>
      </c>
      <c r="AD870" s="93"/>
      <c r="AE870" s="93"/>
      <c r="AF870" s="99"/>
      <c r="AG870" s="93"/>
      <c r="AH870" s="93"/>
      <c r="AI870" s="93"/>
      <c r="AJ870" s="93"/>
      <c r="AK870" s="93" t="str">
        <f t="shared" si="26"/>
        <v/>
      </c>
      <c r="AL870" s="93" t="str">
        <f t="shared" si="27"/>
        <v/>
      </c>
      <c r="AM870" s="93" t="str">
        <f t="shared" si="28"/>
        <v/>
      </c>
      <c r="AN870" s="99"/>
      <c r="AO870" s="93"/>
    </row>
    <row r="871" ht="16.5" customHeight="1">
      <c r="A871" s="34"/>
      <c r="B871" s="47"/>
      <c r="C871" s="197"/>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93" t="str">
        <f t="shared" si="29"/>
        <v/>
      </c>
      <c r="AD871" s="93"/>
      <c r="AE871" s="93"/>
      <c r="AF871" s="99"/>
      <c r="AG871" s="93"/>
      <c r="AH871" s="93"/>
      <c r="AI871" s="93"/>
      <c r="AJ871" s="93"/>
      <c r="AK871" s="93" t="str">
        <f t="shared" si="26"/>
        <v/>
      </c>
      <c r="AL871" s="93" t="str">
        <f t="shared" si="27"/>
        <v/>
      </c>
      <c r="AM871" s="93" t="str">
        <f t="shared" si="28"/>
        <v/>
      </c>
      <c r="AN871" s="99"/>
      <c r="AO871" s="93"/>
    </row>
    <row r="872" ht="16.5" customHeight="1">
      <c r="A872" s="34"/>
      <c r="B872" s="47"/>
      <c r="C872" s="197"/>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93" t="str">
        <f t="shared" si="29"/>
        <v/>
      </c>
      <c r="AD872" s="93"/>
      <c r="AE872" s="93"/>
      <c r="AF872" s="99"/>
      <c r="AG872" s="93"/>
      <c r="AH872" s="93"/>
      <c r="AI872" s="93"/>
      <c r="AJ872" s="93"/>
      <c r="AK872" s="93" t="str">
        <f t="shared" si="26"/>
        <v/>
      </c>
      <c r="AL872" s="93" t="str">
        <f t="shared" si="27"/>
        <v/>
      </c>
      <c r="AM872" s="93" t="str">
        <f t="shared" si="28"/>
        <v/>
      </c>
      <c r="AN872" s="99"/>
      <c r="AO872" s="93"/>
    </row>
    <row r="873" ht="16.5" customHeight="1">
      <c r="A873" s="34"/>
      <c r="B873" s="47"/>
      <c r="C873" s="197"/>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93" t="str">
        <f t="shared" si="29"/>
        <v/>
      </c>
      <c r="AD873" s="93"/>
      <c r="AE873" s="93"/>
      <c r="AF873" s="99"/>
      <c r="AG873" s="93"/>
      <c r="AH873" s="93"/>
      <c r="AI873" s="93"/>
      <c r="AJ873" s="93"/>
      <c r="AK873" s="93" t="str">
        <f t="shared" si="26"/>
        <v/>
      </c>
      <c r="AL873" s="93" t="str">
        <f t="shared" si="27"/>
        <v/>
      </c>
      <c r="AM873" s="93" t="str">
        <f t="shared" si="28"/>
        <v/>
      </c>
      <c r="AN873" s="99"/>
      <c r="AO873" s="93"/>
    </row>
    <row r="874" ht="16.5" customHeight="1">
      <c r="A874" s="34"/>
      <c r="B874" s="47"/>
      <c r="C874" s="197"/>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93" t="str">
        <f t="shared" si="29"/>
        <v/>
      </c>
      <c r="AD874" s="93"/>
      <c r="AE874" s="93"/>
      <c r="AF874" s="99"/>
      <c r="AG874" s="93"/>
      <c r="AH874" s="93"/>
      <c r="AI874" s="93"/>
      <c r="AJ874" s="93"/>
      <c r="AK874" s="93" t="str">
        <f t="shared" si="26"/>
        <v/>
      </c>
      <c r="AL874" s="93" t="str">
        <f t="shared" si="27"/>
        <v/>
      </c>
      <c r="AM874" s="93" t="str">
        <f t="shared" si="28"/>
        <v/>
      </c>
      <c r="AN874" s="99"/>
      <c r="AO874" s="93"/>
    </row>
    <row r="875" ht="16.5" customHeight="1">
      <c r="A875" s="34"/>
      <c r="B875" s="47"/>
      <c r="C875" s="197"/>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93" t="str">
        <f t="shared" si="29"/>
        <v/>
      </c>
      <c r="AD875" s="93"/>
      <c r="AE875" s="93"/>
      <c r="AF875" s="99"/>
      <c r="AG875" s="93"/>
      <c r="AH875" s="93"/>
      <c r="AI875" s="93"/>
      <c r="AJ875" s="93"/>
      <c r="AK875" s="93" t="str">
        <f t="shared" si="26"/>
        <v/>
      </c>
      <c r="AL875" s="93" t="str">
        <f t="shared" si="27"/>
        <v/>
      </c>
      <c r="AM875" s="93" t="str">
        <f t="shared" si="28"/>
        <v/>
      </c>
      <c r="AN875" s="99"/>
      <c r="AO875" s="93"/>
    </row>
    <row r="876" ht="16.5" customHeight="1">
      <c r="A876" s="34"/>
      <c r="B876" s="47"/>
      <c r="C876" s="197"/>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93" t="str">
        <f t="shared" si="29"/>
        <v/>
      </c>
      <c r="AD876" s="93"/>
      <c r="AE876" s="93"/>
      <c r="AF876" s="99"/>
      <c r="AG876" s="93"/>
      <c r="AH876" s="93"/>
      <c r="AI876" s="93"/>
      <c r="AJ876" s="93"/>
      <c r="AK876" s="93" t="str">
        <f t="shared" si="26"/>
        <v/>
      </c>
      <c r="AL876" s="93" t="str">
        <f t="shared" si="27"/>
        <v/>
      </c>
      <c r="AM876" s="93" t="str">
        <f t="shared" si="28"/>
        <v/>
      </c>
      <c r="AN876" s="99"/>
      <c r="AO876" s="93"/>
    </row>
    <row r="877" ht="16.5" customHeight="1">
      <c r="A877" s="34"/>
      <c r="B877" s="47"/>
      <c r="C877" s="197"/>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93" t="str">
        <f t="shared" si="29"/>
        <v/>
      </c>
      <c r="AD877" s="93"/>
      <c r="AE877" s="93"/>
      <c r="AF877" s="99"/>
      <c r="AG877" s="93"/>
      <c r="AH877" s="93"/>
      <c r="AI877" s="93"/>
      <c r="AJ877" s="93"/>
      <c r="AK877" s="93" t="str">
        <f t="shared" si="26"/>
        <v/>
      </c>
      <c r="AL877" s="93" t="str">
        <f t="shared" si="27"/>
        <v/>
      </c>
      <c r="AM877" s="93" t="str">
        <f t="shared" si="28"/>
        <v/>
      </c>
      <c r="AN877" s="99"/>
      <c r="AO877" s="93"/>
    </row>
    <row r="878" ht="16.5" customHeight="1">
      <c r="A878" s="34"/>
      <c r="B878" s="47"/>
      <c r="C878" s="197"/>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93" t="str">
        <f t="shared" si="29"/>
        <v/>
      </c>
      <c r="AD878" s="93"/>
      <c r="AE878" s="93"/>
      <c r="AF878" s="99"/>
      <c r="AG878" s="93"/>
      <c r="AH878" s="93"/>
      <c r="AI878" s="93"/>
      <c r="AJ878" s="93"/>
      <c r="AK878" s="93" t="str">
        <f t="shared" si="26"/>
        <v/>
      </c>
      <c r="AL878" s="93" t="str">
        <f t="shared" si="27"/>
        <v/>
      </c>
      <c r="AM878" s="93" t="str">
        <f t="shared" si="28"/>
        <v/>
      </c>
      <c r="AN878" s="99"/>
      <c r="AO878" s="93"/>
    </row>
    <row r="879" ht="16.5" customHeight="1">
      <c r="A879" s="34"/>
      <c r="B879" s="47"/>
      <c r="C879" s="197"/>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93" t="str">
        <f t="shared" si="29"/>
        <v/>
      </c>
      <c r="AD879" s="93"/>
      <c r="AE879" s="93"/>
      <c r="AF879" s="99"/>
      <c r="AG879" s="93"/>
      <c r="AH879" s="93"/>
      <c r="AI879" s="93"/>
      <c r="AJ879" s="93"/>
      <c r="AK879" s="93" t="str">
        <f t="shared" si="26"/>
        <v/>
      </c>
      <c r="AL879" s="93" t="str">
        <f t="shared" si="27"/>
        <v/>
      </c>
      <c r="AM879" s="93" t="str">
        <f t="shared" si="28"/>
        <v/>
      </c>
      <c r="AN879" s="99"/>
      <c r="AO879" s="93"/>
    </row>
    <row r="880" ht="16.5" customHeight="1">
      <c r="A880" s="34"/>
      <c r="B880" s="47"/>
      <c r="C880" s="197"/>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93" t="str">
        <f t="shared" si="29"/>
        <v/>
      </c>
      <c r="AD880" s="93"/>
      <c r="AE880" s="93"/>
      <c r="AF880" s="99"/>
      <c r="AG880" s="93"/>
      <c r="AH880" s="93"/>
      <c r="AI880" s="93"/>
      <c r="AJ880" s="93"/>
      <c r="AK880" s="93" t="str">
        <f t="shared" si="26"/>
        <v/>
      </c>
      <c r="AL880" s="93" t="str">
        <f t="shared" si="27"/>
        <v/>
      </c>
      <c r="AM880" s="93" t="str">
        <f t="shared" si="28"/>
        <v/>
      </c>
      <c r="AN880" s="99"/>
      <c r="AO880" s="93"/>
    </row>
    <row r="881" ht="16.5" customHeight="1">
      <c r="A881" s="34"/>
      <c r="B881" s="47"/>
      <c r="C881" s="197"/>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93" t="str">
        <f t="shared" si="29"/>
        <v/>
      </c>
      <c r="AD881" s="93"/>
      <c r="AE881" s="93"/>
      <c r="AF881" s="99"/>
      <c r="AG881" s="93"/>
      <c r="AH881" s="93"/>
      <c r="AI881" s="93"/>
      <c r="AJ881" s="93"/>
      <c r="AK881" s="93" t="str">
        <f t="shared" si="26"/>
        <v/>
      </c>
      <c r="AL881" s="93" t="str">
        <f t="shared" si="27"/>
        <v/>
      </c>
      <c r="AM881" s="93" t="str">
        <f t="shared" si="28"/>
        <v/>
      </c>
      <c r="AN881" s="99"/>
      <c r="AO881" s="93"/>
    </row>
    <row r="882" ht="16.5" customHeight="1">
      <c r="A882" s="34"/>
      <c r="B882" s="47"/>
      <c r="C882" s="197"/>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93" t="str">
        <f t="shared" si="29"/>
        <v/>
      </c>
      <c r="AD882" s="93"/>
      <c r="AE882" s="93"/>
      <c r="AF882" s="99"/>
      <c r="AG882" s="93"/>
      <c r="AH882" s="93"/>
      <c r="AI882" s="93"/>
      <c r="AJ882" s="93"/>
      <c r="AK882" s="93" t="str">
        <f t="shared" si="26"/>
        <v/>
      </c>
      <c r="AL882" s="93" t="str">
        <f t="shared" si="27"/>
        <v/>
      </c>
      <c r="AM882" s="93" t="str">
        <f t="shared" si="28"/>
        <v/>
      </c>
      <c r="AN882" s="99"/>
      <c r="AO882" s="93"/>
    </row>
    <row r="883" ht="16.5" customHeight="1">
      <c r="A883" s="34"/>
      <c r="B883" s="47"/>
      <c r="C883" s="197"/>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93" t="str">
        <f t="shared" si="29"/>
        <v/>
      </c>
      <c r="AD883" s="93"/>
      <c r="AE883" s="93"/>
      <c r="AF883" s="99"/>
      <c r="AG883" s="93"/>
      <c r="AH883" s="93"/>
      <c r="AI883" s="93"/>
      <c r="AJ883" s="93"/>
      <c r="AK883" s="93" t="str">
        <f t="shared" si="26"/>
        <v/>
      </c>
      <c r="AL883" s="93" t="str">
        <f t="shared" si="27"/>
        <v/>
      </c>
      <c r="AM883" s="93" t="str">
        <f t="shared" si="28"/>
        <v/>
      </c>
      <c r="AN883" s="99"/>
      <c r="AO883" s="93"/>
    </row>
    <row r="884" ht="16.5" customHeight="1">
      <c r="A884" s="34"/>
      <c r="B884" s="47"/>
      <c r="C884" s="197"/>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93" t="str">
        <f t="shared" si="29"/>
        <v/>
      </c>
      <c r="AD884" s="93"/>
      <c r="AE884" s="93"/>
      <c r="AF884" s="99"/>
      <c r="AG884" s="93"/>
      <c r="AH884" s="93"/>
      <c r="AI884" s="93"/>
      <c r="AJ884" s="93"/>
      <c r="AK884" s="93" t="str">
        <f t="shared" si="26"/>
        <v/>
      </c>
      <c r="AL884" s="93" t="str">
        <f t="shared" si="27"/>
        <v/>
      </c>
      <c r="AM884" s="93" t="str">
        <f t="shared" si="28"/>
        <v/>
      </c>
      <c r="AN884" s="99"/>
      <c r="AO884" s="93"/>
    </row>
    <row r="885" ht="16.5" customHeight="1">
      <c r="A885" s="34"/>
      <c r="B885" s="47"/>
      <c r="C885" s="197"/>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93" t="str">
        <f t="shared" si="29"/>
        <v/>
      </c>
      <c r="AD885" s="93"/>
      <c r="AE885" s="93"/>
      <c r="AF885" s="99"/>
      <c r="AG885" s="93"/>
      <c r="AH885" s="93"/>
      <c r="AI885" s="93"/>
      <c r="AJ885" s="93"/>
      <c r="AK885" s="93" t="str">
        <f t="shared" si="26"/>
        <v/>
      </c>
      <c r="AL885" s="93" t="str">
        <f t="shared" si="27"/>
        <v/>
      </c>
      <c r="AM885" s="93" t="str">
        <f t="shared" si="28"/>
        <v/>
      </c>
      <c r="AN885" s="99"/>
      <c r="AO885" s="93"/>
    </row>
    <row r="886" ht="16.5" customHeight="1">
      <c r="A886" s="34"/>
      <c r="B886" s="47"/>
      <c r="C886" s="197"/>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93" t="str">
        <f t="shared" si="29"/>
        <v/>
      </c>
      <c r="AD886" s="93"/>
      <c r="AE886" s="93"/>
      <c r="AF886" s="99"/>
      <c r="AG886" s="93"/>
      <c r="AH886" s="93"/>
      <c r="AI886" s="93"/>
      <c r="AJ886" s="93"/>
      <c r="AK886" s="93" t="str">
        <f t="shared" si="26"/>
        <v/>
      </c>
      <c r="AL886" s="93" t="str">
        <f t="shared" si="27"/>
        <v/>
      </c>
      <c r="AM886" s="93" t="str">
        <f t="shared" si="28"/>
        <v/>
      </c>
      <c r="AN886" s="99"/>
      <c r="AO886" s="93"/>
    </row>
    <row r="887" ht="16.5" customHeight="1">
      <c r="A887" s="34"/>
      <c r="B887" s="47"/>
      <c r="C887" s="197"/>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93" t="str">
        <f t="shared" si="29"/>
        <v/>
      </c>
      <c r="AD887" s="93"/>
      <c r="AE887" s="93"/>
      <c r="AF887" s="99"/>
      <c r="AG887" s="93"/>
      <c r="AH887" s="93"/>
      <c r="AI887" s="93"/>
      <c r="AJ887" s="93"/>
      <c r="AK887" s="93" t="str">
        <f t="shared" si="26"/>
        <v/>
      </c>
      <c r="AL887" s="93" t="str">
        <f t="shared" si="27"/>
        <v/>
      </c>
      <c r="AM887" s="93" t="str">
        <f t="shared" si="28"/>
        <v/>
      </c>
      <c r="AN887" s="99"/>
      <c r="AO887" s="93"/>
    </row>
    <row r="888" ht="16.5" customHeight="1">
      <c r="A888" s="34"/>
      <c r="B888" s="47"/>
      <c r="C888" s="197"/>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93" t="str">
        <f t="shared" si="29"/>
        <v/>
      </c>
      <c r="AD888" s="93"/>
      <c r="AE888" s="93"/>
      <c r="AF888" s="99"/>
      <c r="AG888" s="93"/>
      <c r="AH888" s="93"/>
      <c r="AI888" s="93"/>
      <c r="AJ888" s="93"/>
      <c r="AK888" s="93" t="str">
        <f t="shared" si="26"/>
        <v/>
      </c>
      <c r="AL888" s="93" t="str">
        <f t="shared" si="27"/>
        <v/>
      </c>
      <c r="AM888" s="93" t="str">
        <f t="shared" si="28"/>
        <v/>
      </c>
      <c r="AN888" s="99"/>
      <c r="AO888" s="93"/>
    </row>
    <row r="889" ht="16.5" customHeight="1">
      <c r="A889" s="34"/>
      <c r="B889" s="47"/>
      <c r="C889" s="197"/>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93" t="str">
        <f t="shared" si="29"/>
        <v/>
      </c>
      <c r="AD889" s="93"/>
      <c r="AE889" s="93"/>
      <c r="AF889" s="99"/>
      <c r="AG889" s="93"/>
      <c r="AH889" s="93"/>
      <c r="AI889" s="93"/>
      <c r="AJ889" s="93"/>
      <c r="AK889" s="93" t="str">
        <f t="shared" si="26"/>
        <v/>
      </c>
      <c r="AL889" s="93" t="str">
        <f t="shared" si="27"/>
        <v/>
      </c>
      <c r="AM889" s="93" t="str">
        <f t="shared" si="28"/>
        <v/>
      </c>
      <c r="AN889" s="99"/>
      <c r="AO889" s="93"/>
    </row>
    <row r="890" ht="16.5" customHeight="1">
      <c r="A890" s="34"/>
      <c r="B890" s="47"/>
      <c r="C890" s="197"/>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93" t="str">
        <f t="shared" si="29"/>
        <v/>
      </c>
      <c r="AD890" s="93"/>
      <c r="AE890" s="93"/>
      <c r="AF890" s="99"/>
      <c r="AG890" s="93"/>
      <c r="AH890" s="93"/>
      <c r="AI890" s="93"/>
      <c r="AJ890" s="93"/>
      <c r="AK890" s="93" t="str">
        <f t="shared" si="26"/>
        <v/>
      </c>
      <c r="AL890" s="93" t="str">
        <f t="shared" si="27"/>
        <v/>
      </c>
      <c r="AM890" s="93" t="str">
        <f t="shared" si="28"/>
        <v/>
      </c>
      <c r="AN890" s="99"/>
      <c r="AO890" s="93"/>
    </row>
    <row r="891" ht="16.5" customHeight="1">
      <c r="A891" s="34"/>
      <c r="B891" s="47"/>
      <c r="C891" s="197"/>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93" t="str">
        <f t="shared" si="29"/>
        <v/>
      </c>
      <c r="AD891" s="93"/>
      <c r="AE891" s="93"/>
      <c r="AF891" s="99"/>
      <c r="AG891" s="93"/>
      <c r="AH891" s="93"/>
      <c r="AI891" s="93"/>
      <c r="AJ891" s="93"/>
      <c r="AK891" s="93" t="str">
        <f t="shared" si="26"/>
        <v/>
      </c>
      <c r="AL891" s="93" t="str">
        <f t="shared" si="27"/>
        <v/>
      </c>
      <c r="AM891" s="93" t="str">
        <f t="shared" si="28"/>
        <v/>
      </c>
      <c r="AN891" s="99"/>
      <c r="AO891" s="93"/>
    </row>
    <row r="892" ht="16.5" customHeight="1">
      <c r="A892" s="34"/>
      <c r="B892" s="47"/>
      <c r="C892" s="197"/>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93" t="str">
        <f t="shared" si="29"/>
        <v/>
      </c>
      <c r="AD892" s="93"/>
      <c r="AE892" s="93"/>
      <c r="AF892" s="99"/>
      <c r="AG892" s="93"/>
      <c r="AH892" s="93"/>
      <c r="AI892" s="93"/>
      <c r="AJ892" s="93"/>
      <c r="AK892" s="93" t="str">
        <f t="shared" si="26"/>
        <v/>
      </c>
      <c r="AL892" s="93" t="str">
        <f t="shared" si="27"/>
        <v/>
      </c>
      <c r="AM892" s="93" t="str">
        <f t="shared" si="28"/>
        <v/>
      </c>
      <c r="AN892" s="99"/>
      <c r="AO892" s="93"/>
    </row>
    <row r="893" ht="16.5" customHeight="1">
      <c r="A893" s="34"/>
      <c r="B893" s="47"/>
      <c r="C893" s="197"/>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93" t="str">
        <f t="shared" si="29"/>
        <v/>
      </c>
      <c r="AD893" s="93"/>
      <c r="AE893" s="93"/>
      <c r="AF893" s="99"/>
      <c r="AG893" s="93"/>
      <c r="AH893" s="93"/>
      <c r="AI893" s="93"/>
      <c r="AJ893" s="93"/>
      <c r="AK893" s="93" t="str">
        <f t="shared" si="26"/>
        <v/>
      </c>
      <c r="AL893" s="93" t="str">
        <f t="shared" si="27"/>
        <v/>
      </c>
      <c r="AM893" s="93" t="str">
        <f t="shared" si="28"/>
        <v/>
      </c>
      <c r="AN893" s="99"/>
      <c r="AO893" s="93"/>
    </row>
    <row r="894" ht="16.5" customHeight="1">
      <c r="A894" s="34"/>
      <c r="B894" s="47"/>
      <c r="C894" s="197"/>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93" t="str">
        <f t="shared" si="29"/>
        <v/>
      </c>
      <c r="AD894" s="93"/>
      <c r="AE894" s="93"/>
      <c r="AF894" s="99"/>
      <c r="AG894" s="93"/>
      <c r="AH894" s="93"/>
      <c r="AI894" s="93"/>
      <c r="AJ894" s="93"/>
      <c r="AK894" s="93" t="str">
        <f t="shared" si="26"/>
        <v/>
      </c>
      <c r="AL894" s="93" t="str">
        <f t="shared" si="27"/>
        <v/>
      </c>
      <c r="AM894" s="93" t="str">
        <f t="shared" si="28"/>
        <v/>
      </c>
      <c r="AN894" s="99"/>
      <c r="AO894" s="93"/>
    </row>
    <row r="895" ht="16.5" customHeight="1">
      <c r="A895" s="34"/>
      <c r="B895" s="47"/>
      <c r="C895" s="197"/>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93" t="str">
        <f t="shared" si="29"/>
        <v/>
      </c>
      <c r="AD895" s="93"/>
      <c r="AE895" s="93"/>
      <c r="AF895" s="99"/>
      <c r="AG895" s="93"/>
      <c r="AH895" s="93"/>
      <c r="AI895" s="93"/>
      <c r="AJ895" s="93"/>
      <c r="AK895" s="93" t="str">
        <f t="shared" si="26"/>
        <v/>
      </c>
      <c r="AL895" s="93" t="str">
        <f t="shared" si="27"/>
        <v/>
      </c>
      <c r="AM895" s="93" t="str">
        <f t="shared" si="28"/>
        <v/>
      </c>
      <c r="AN895" s="99"/>
      <c r="AO895" s="93"/>
    </row>
    <row r="896" ht="16.5" customHeight="1">
      <c r="A896" s="34"/>
      <c r="B896" s="47"/>
      <c r="C896" s="197"/>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93" t="str">
        <f t="shared" si="29"/>
        <v/>
      </c>
      <c r="AD896" s="93"/>
      <c r="AE896" s="93"/>
      <c r="AF896" s="99"/>
      <c r="AG896" s="93"/>
      <c r="AH896" s="93"/>
      <c r="AI896" s="93"/>
      <c r="AJ896" s="93"/>
      <c r="AK896" s="93" t="str">
        <f t="shared" si="26"/>
        <v/>
      </c>
      <c r="AL896" s="93" t="str">
        <f t="shared" si="27"/>
        <v/>
      </c>
      <c r="AM896" s="93" t="str">
        <f t="shared" si="28"/>
        <v/>
      </c>
      <c r="AN896" s="99"/>
      <c r="AO896" s="93"/>
    </row>
    <row r="897" ht="16.5" customHeight="1">
      <c r="A897" s="34"/>
      <c r="B897" s="47"/>
      <c r="C897" s="197"/>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93" t="str">
        <f t="shared" si="29"/>
        <v/>
      </c>
      <c r="AD897" s="93"/>
      <c r="AE897" s="93"/>
      <c r="AF897" s="99"/>
      <c r="AG897" s="93"/>
      <c r="AH897" s="93"/>
      <c r="AI897" s="93"/>
      <c r="AJ897" s="93"/>
      <c r="AK897" s="93" t="str">
        <f t="shared" si="26"/>
        <v/>
      </c>
      <c r="AL897" s="93" t="str">
        <f t="shared" si="27"/>
        <v/>
      </c>
      <c r="AM897" s="93" t="str">
        <f t="shared" si="28"/>
        <v/>
      </c>
      <c r="AN897" s="99"/>
      <c r="AO897" s="93"/>
    </row>
    <row r="898" ht="16.5" customHeight="1">
      <c r="A898" s="34"/>
      <c r="B898" s="47"/>
      <c r="C898" s="197"/>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93" t="str">
        <f t="shared" si="29"/>
        <v/>
      </c>
      <c r="AD898" s="93"/>
      <c r="AE898" s="93"/>
      <c r="AF898" s="99"/>
      <c r="AG898" s="93"/>
      <c r="AH898" s="93"/>
      <c r="AI898" s="93"/>
      <c r="AJ898" s="93"/>
      <c r="AK898" s="93" t="str">
        <f t="shared" si="26"/>
        <v/>
      </c>
      <c r="AL898" s="93" t="str">
        <f t="shared" si="27"/>
        <v/>
      </c>
      <c r="AM898" s="93" t="str">
        <f t="shared" si="28"/>
        <v/>
      </c>
      <c r="AN898" s="99"/>
      <c r="AO898" s="93"/>
    </row>
    <row r="899" ht="16.5" customHeight="1">
      <c r="A899" s="34"/>
      <c r="B899" s="47"/>
      <c r="C899" s="197"/>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93" t="str">
        <f t="shared" si="29"/>
        <v/>
      </c>
      <c r="AD899" s="93"/>
      <c r="AE899" s="93"/>
      <c r="AF899" s="99"/>
      <c r="AG899" s="93"/>
      <c r="AH899" s="93"/>
      <c r="AI899" s="93"/>
      <c r="AJ899" s="93"/>
      <c r="AK899" s="93" t="str">
        <f t="shared" si="26"/>
        <v/>
      </c>
      <c r="AL899" s="93" t="str">
        <f t="shared" si="27"/>
        <v/>
      </c>
      <c r="AM899" s="93" t="str">
        <f t="shared" si="28"/>
        <v/>
      </c>
      <c r="AN899" s="99"/>
      <c r="AO899" s="93"/>
    </row>
    <row r="900" ht="16.5" customHeight="1">
      <c r="A900" s="34"/>
      <c r="B900" s="47"/>
      <c r="C900" s="197"/>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93" t="str">
        <f t="shared" si="29"/>
        <v/>
      </c>
      <c r="AD900" s="93"/>
      <c r="AE900" s="93"/>
      <c r="AF900" s="99"/>
      <c r="AG900" s="93"/>
      <c r="AH900" s="93"/>
      <c r="AI900" s="93"/>
      <c r="AJ900" s="93"/>
      <c r="AK900" s="93" t="str">
        <f t="shared" si="26"/>
        <v/>
      </c>
      <c r="AL900" s="93" t="str">
        <f t="shared" si="27"/>
        <v/>
      </c>
      <c r="AM900" s="93" t="str">
        <f t="shared" si="28"/>
        <v/>
      </c>
      <c r="AN900" s="99"/>
      <c r="AO900" s="93"/>
    </row>
    <row r="901" ht="16.5" customHeight="1">
      <c r="A901" s="34"/>
      <c r="B901" s="47"/>
      <c r="C901" s="197"/>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93" t="str">
        <f t="shared" si="29"/>
        <v/>
      </c>
      <c r="AD901" s="93"/>
      <c r="AE901" s="93"/>
      <c r="AF901" s="99"/>
      <c r="AG901" s="93"/>
      <c r="AH901" s="93"/>
      <c r="AI901" s="93"/>
      <c r="AJ901" s="93"/>
      <c r="AK901" s="93" t="str">
        <f t="shared" si="26"/>
        <v/>
      </c>
      <c r="AL901" s="93" t="str">
        <f t="shared" si="27"/>
        <v/>
      </c>
      <c r="AM901" s="93" t="str">
        <f t="shared" si="28"/>
        <v/>
      </c>
      <c r="AN901" s="99"/>
      <c r="AO901" s="93"/>
    </row>
    <row r="902" ht="16.5" customHeight="1">
      <c r="A902" s="34"/>
      <c r="B902" s="47"/>
      <c r="C902" s="197"/>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93" t="str">
        <f t="shared" si="29"/>
        <v/>
      </c>
      <c r="AD902" s="93"/>
      <c r="AE902" s="93"/>
      <c r="AF902" s="99"/>
      <c r="AG902" s="93"/>
      <c r="AH902" s="93"/>
      <c r="AI902" s="93"/>
      <c r="AJ902" s="93"/>
      <c r="AK902" s="93" t="str">
        <f t="shared" si="26"/>
        <v/>
      </c>
      <c r="AL902" s="93" t="str">
        <f t="shared" si="27"/>
        <v/>
      </c>
      <c r="AM902" s="93" t="str">
        <f t="shared" si="28"/>
        <v/>
      </c>
      <c r="AN902" s="99"/>
      <c r="AO902" s="93"/>
    </row>
    <row r="903" ht="16.5" customHeight="1">
      <c r="A903" s="34"/>
      <c r="B903" s="47"/>
      <c r="C903" s="197"/>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93" t="str">
        <f t="shared" si="29"/>
        <v/>
      </c>
      <c r="AD903" s="93"/>
      <c r="AE903" s="93"/>
      <c r="AF903" s="99"/>
      <c r="AG903" s="93"/>
      <c r="AH903" s="93"/>
      <c r="AI903" s="93"/>
      <c r="AJ903" s="93"/>
      <c r="AK903" s="93" t="str">
        <f t="shared" si="26"/>
        <v/>
      </c>
      <c r="AL903" s="93" t="str">
        <f t="shared" si="27"/>
        <v/>
      </c>
      <c r="AM903" s="93" t="str">
        <f t="shared" si="28"/>
        <v/>
      </c>
      <c r="AN903" s="99"/>
      <c r="AO903" s="93"/>
    </row>
    <row r="904" ht="16.5" customHeight="1">
      <c r="A904" s="34"/>
      <c r="B904" s="47"/>
      <c r="C904" s="197"/>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93" t="str">
        <f t="shared" si="29"/>
        <v/>
      </c>
      <c r="AD904" s="93"/>
      <c r="AE904" s="93"/>
      <c r="AF904" s="99"/>
      <c r="AG904" s="93"/>
      <c r="AH904" s="93"/>
      <c r="AI904" s="93"/>
      <c r="AJ904" s="93"/>
      <c r="AK904" s="93" t="str">
        <f t="shared" si="26"/>
        <v/>
      </c>
      <c r="AL904" s="93" t="str">
        <f t="shared" si="27"/>
        <v/>
      </c>
      <c r="AM904" s="93" t="str">
        <f t="shared" si="28"/>
        <v/>
      </c>
      <c r="AN904" s="99"/>
      <c r="AO904" s="93"/>
    </row>
    <row r="905" ht="16.5" customHeight="1">
      <c r="A905" s="34"/>
      <c r="B905" s="47"/>
      <c r="C905" s="197"/>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93" t="str">
        <f t="shared" si="29"/>
        <v/>
      </c>
      <c r="AD905" s="93"/>
      <c r="AE905" s="93"/>
      <c r="AF905" s="99"/>
      <c r="AG905" s="93"/>
      <c r="AH905" s="93"/>
      <c r="AI905" s="93"/>
      <c r="AJ905" s="93"/>
      <c r="AK905" s="93" t="str">
        <f t="shared" si="26"/>
        <v/>
      </c>
      <c r="AL905" s="93" t="str">
        <f t="shared" si="27"/>
        <v/>
      </c>
      <c r="AM905" s="93" t="str">
        <f t="shared" si="28"/>
        <v/>
      </c>
      <c r="AN905" s="99"/>
      <c r="AO905" s="93"/>
    </row>
    <row r="906" ht="16.5" customHeight="1">
      <c r="A906" s="34"/>
      <c r="B906" s="47"/>
      <c r="C906" s="197"/>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93" t="str">
        <f t="shared" si="29"/>
        <v/>
      </c>
      <c r="AD906" s="93"/>
      <c r="AE906" s="93"/>
      <c r="AF906" s="99"/>
      <c r="AG906" s="93"/>
      <c r="AH906" s="93"/>
      <c r="AI906" s="93"/>
      <c r="AJ906" s="93"/>
      <c r="AK906" s="93" t="str">
        <f t="shared" si="26"/>
        <v/>
      </c>
      <c r="AL906" s="93" t="str">
        <f t="shared" si="27"/>
        <v/>
      </c>
      <c r="AM906" s="93" t="str">
        <f t="shared" si="28"/>
        <v/>
      </c>
      <c r="AN906" s="99"/>
      <c r="AO906" s="93"/>
    </row>
    <row r="907" ht="16.5" customHeight="1">
      <c r="A907" s="34"/>
      <c r="B907" s="47"/>
      <c r="C907" s="197"/>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93" t="str">
        <f t="shared" si="29"/>
        <v/>
      </c>
      <c r="AD907" s="93"/>
      <c r="AE907" s="93"/>
      <c r="AF907" s="99"/>
      <c r="AG907" s="93"/>
      <c r="AH907" s="93"/>
      <c r="AI907" s="93"/>
      <c r="AJ907" s="93"/>
      <c r="AK907" s="93" t="str">
        <f t="shared" si="26"/>
        <v/>
      </c>
      <c r="AL907" s="93" t="str">
        <f t="shared" si="27"/>
        <v/>
      </c>
      <c r="AM907" s="93" t="str">
        <f t="shared" si="28"/>
        <v/>
      </c>
      <c r="AN907" s="99"/>
      <c r="AO907" s="93"/>
    </row>
    <row r="908" ht="16.5" customHeight="1">
      <c r="A908" s="34"/>
      <c r="B908" s="47"/>
      <c r="C908" s="197"/>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93" t="str">
        <f t="shared" si="29"/>
        <v/>
      </c>
      <c r="AD908" s="93"/>
      <c r="AE908" s="93"/>
      <c r="AF908" s="99"/>
      <c r="AG908" s="93"/>
      <c r="AH908" s="93"/>
      <c r="AI908" s="93"/>
      <c r="AJ908" s="93"/>
      <c r="AK908" s="93" t="str">
        <f t="shared" si="26"/>
        <v/>
      </c>
      <c r="AL908" s="93" t="str">
        <f t="shared" si="27"/>
        <v/>
      </c>
      <c r="AM908" s="93" t="str">
        <f t="shared" si="28"/>
        <v/>
      </c>
      <c r="AN908" s="99"/>
      <c r="AO908" s="93"/>
    </row>
    <row r="909" ht="16.5" customHeight="1">
      <c r="A909" s="34"/>
      <c r="B909" s="197"/>
      <c r="C909" s="197"/>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93" t="str">
        <f t="shared" si="29"/>
        <v/>
      </c>
      <c r="AD909" s="93"/>
      <c r="AE909" s="93"/>
      <c r="AF909" s="99"/>
      <c r="AG909" s="93"/>
      <c r="AH909" s="93"/>
      <c r="AI909" s="93"/>
      <c r="AJ909" s="93"/>
      <c r="AK909" s="93" t="str">
        <f t="shared" si="26"/>
        <v/>
      </c>
      <c r="AL909" s="93" t="str">
        <f t="shared" si="27"/>
        <v/>
      </c>
      <c r="AM909" s="93" t="str">
        <f t="shared" si="28"/>
        <v/>
      </c>
      <c r="AN909" s="99"/>
      <c r="AO909" s="93"/>
    </row>
    <row r="910" ht="16.5" customHeight="1">
      <c r="A910" s="34"/>
      <c r="B910" s="197"/>
      <c r="C910" s="197"/>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93" t="str">
        <f t="shared" si="29"/>
        <v/>
      </c>
      <c r="AD910" s="93"/>
      <c r="AE910" s="93"/>
      <c r="AF910" s="99"/>
      <c r="AG910" s="93"/>
      <c r="AH910" s="93"/>
      <c r="AI910" s="93"/>
      <c r="AJ910" s="93"/>
      <c r="AK910" s="93" t="str">
        <f t="shared" si="26"/>
        <v/>
      </c>
      <c r="AL910" s="93" t="str">
        <f t="shared" si="27"/>
        <v/>
      </c>
      <c r="AM910" s="93" t="str">
        <f t="shared" si="28"/>
        <v/>
      </c>
      <c r="AN910" s="99"/>
      <c r="AO910" s="93"/>
    </row>
    <row r="911" ht="16.5" customHeight="1">
      <c r="A911" s="34"/>
      <c r="B911" s="197"/>
      <c r="C911" s="197"/>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93" t="str">
        <f t="shared" si="29"/>
        <v/>
      </c>
      <c r="AD911" s="93"/>
      <c r="AE911" s="93"/>
      <c r="AF911" s="99"/>
      <c r="AG911" s="93"/>
      <c r="AH911" s="93"/>
      <c r="AI911" s="93"/>
      <c r="AJ911" s="93"/>
      <c r="AK911" s="93" t="str">
        <f t="shared" si="26"/>
        <v/>
      </c>
      <c r="AL911" s="93" t="str">
        <f t="shared" si="27"/>
        <v/>
      </c>
      <c r="AM911" s="93" t="str">
        <f t="shared" si="28"/>
        <v/>
      </c>
      <c r="AN911" s="99"/>
      <c r="AO911" s="93"/>
    </row>
    <row r="912" ht="16.5" customHeight="1">
      <c r="A912" s="34"/>
      <c r="B912" s="197"/>
      <c r="C912" s="197"/>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93" t="str">
        <f t="shared" si="29"/>
        <v/>
      </c>
      <c r="AD912" s="93"/>
      <c r="AE912" s="93"/>
      <c r="AF912" s="99"/>
      <c r="AG912" s="93"/>
      <c r="AH912" s="93"/>
      <c r="AI912" s="93"/>
      <c r="AJ912" s="93"/>
      <c r="AK912" s="93" t="str">
        <f t="shared" si="26"/>
        <v/>
      </c>
      <c r="AL912" s="93" t="str">
        <f t="shared" si="27"/>
        <v/>
      </c>
      <c r="AM912" s="93" t="str">
        <f t="shared" si="28"/>
        <v/>
      </c>
      <c r="AN912" s="99"/>
      <c r="AO912" s="93"/>
    </row>
    <row r="913" ht="16.5" customHeight="1">
      <c r="A913" s="34"/>
      <c r="B913" s="197"/>
      <c r="C913" s="197"/>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93" t="str">
        <f t="shared" si="29"/>
        <v/>
      </c>
      <c r="AD913" s="93"/>
      <c r="AE913" s="93"/>
      <c r="AF913" s="99"/>
      <c r="AG913" s="93"/>
      <c r="AH913" s="93"/>
      <c r="AI913" s="93"/>
      <c r="AJ913" s="93"/>
      <c r="AK913" s="93" t="str">
        <f t="shared" si="26"/>
        <v/>
      </c>
      <c r="AL913" s="93" t="str">
        <f t="shared" si="27"/>
        <v/>
      </c>
      <c r="AM913" s="93" t="str">
        <f t="shared" si="28"/>
        <v/>
      </c>
      <c r="AN913" s="99"/>
      <c r="AO913" s="93"/>
    </row>
    <row r="914" ht="16.5" customHeight="1">
      <c r="A914" s="34"/>
      <c r="B914" s="197"/>
      <c r="C914" s="197"/>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93" t="str">
        <f t="shared" si="29"/>
        <v/>
      </c>
      <c r="AD914" s="93"/>
      <c r="AE914" s="93"/>
      <c r="AF914" s="99"/>
      <c r="AG914" s="93"/>
      <c r="AH914" s="93"/>
      <c r="AI914" s="93"/>
      <c r="AJ914" s="93"/>
      <c r="AK914" s="93" t="str">
        <f t="shared" si="26"/>
        <v/>
      </c>
      <c r="AL914" s="93" t="str">
        <f t="shared" si="27"/>
        <v/>
      </c>
      <c r="AM914" s="93" t="str">
        <f t="shared" si="28"/>
        <v/>
      </c>
      <c r="AN914" s="99"/>
      <c r="AO914" s="93"/>
    </row>
    <row r="915" ht="16.5" customHeight="1">
      <c r="A915" s="34"/>
      <c r="B915" s="197"/>
      <c r="C915" s="197"/>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93" t="str">
        <f t="shared" si="29"/>
        <v/>
      </c>
      <c r="AD915" s="93"/>
      <c r="AE915" s="93"/>
      <c r="AF915" s="99"/>
      <c r="AG915" s="93"/>
      <c r="AH915" s="93"/>
      <c r="AI915" s="93"/>
      <c r="AJ915" s="93"/>
      <c r="AK915" s="93" t="str">
        <f t="shared" si="26"/>
        <v/>
      </c>
      <c r="AL915" s="93" t="str">
        <f t="shared" si="27"/>
        <v/>
      </c>
      <c r="AM915" s="93" t="str">
        <f t="shared" si="28"/>
        <v/>
      </c>
      <c r="AN915" s="99"/>
      <c r="AO915" s="93"/>
    </row>
    <row r="916" ht="16.5" customHeight="1">
      <c r="A916" s="34"/>
      <c r="B916" s="197"/>
      <c r="C916" s="197"/>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93" t="str">
        <f t="shared" si="29"/>
        <v/>
      </c>
      <c r="AD916" s="93"/>
      <c r="AE916" s="93"/>
      <c r="AF916" s="99"/>
      <c r="AG916" s="93"/>
      <c r="AH916" s="93"/>
      <c r="AI916" s="93"/>
      <c r="AJ916" s="93"/>
      <c r="AK916" s="93" t="str">
        <f t="shared" si="26"/>
        <v/>
      </c>
      <c r="AL916" s="93" t="str">
        <f t="shared" si="27"/>
        <v/>
      </c>
      <c r="AM916" s="93" t="str">
        <f t="shared" si="28"/>
        <v/>
      </c>
      <c r="AN916" s="99"/>
      <c r="AO916" s="93"/>
    </row>
    <row r="917" ht="16.5" customHeight="1">
      <c r="A917" s="34"/>
      <c r="B917" s="197"/>
      <c r="C917" s="197"/>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93" t="str">
        <f t="shared" si="29"/>
        <v/>
      </c>
      <c r="AD917" s="93"/>
      <c r="AE917" s="93"/>
      <c r="AF917" s="99"/>
      <c r="AG917" s="93"/>
      <c r="AH917" s="93"/>
      <c r="AI917" s="93"/>
      <c r="AJ917" s="93"/>
      <c r="AK917" s="93" t="str">
        <f t="shared" si="26"/>
        <v/>
      </c>
      <c r="AL917" s="93" t="str">
        <f t="shared" si="27"/>
        <v/>
      </c>
      <c r="AM917" s="93" t="str">
        <f t="shared" si="28"/>
        <v/>
      </c>
      <c r="AN917" s="99"/>
      <c r="AO917" s="93"/>
    </row>
    <row r="918" ht="16.5" customHeight="1">
      <c r="A918" s="34"/>
      <c r="B918" s="197"/>
      <c r="C918" s="197"/>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93" t="str">
        <f t="shared" si="29"/>
        <v/>
      </c>
      <c r="AD918" s="93"/>
      <c r="AE918" s="93"/>
      <c r="AF918" s="99"/>
      <c r="AG918" s="93"/>
      <c r="AH918" s="93"/>
      <c r="AI918" s="93"/>
      <c r="AJ918" s="93"/>
      <c r="AK918" s="93" t="str">
        <f t="shared" si="26"/>
        <v/>
      </c>
      <c r="AL918" s="93" t="str">
        <f t="shared" si="27"/>
        <v/>
      </c>
      <c r="AM918" s="93" t="str">
        <f t="shared" si="28"/>
        <v/>
      </c>
      <c r="AN918" s="99"/>
      <c r="AO918" s="93"/>
    </row>
    <row r="919" ht="16.5" customHeight="1">
      <c r="A919" s="34"/>
      <c r="B919" s="197"/>
      <c r="C919" s="197"/>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93" t="str">
        <f t="shared" si="29"/>
        <v/>
      </c>
      <c r="AD919" s="93"/>
      <c r="AE919" s="93"/>
      <c r="AF919" s="99"/>
      <c r="AG919" s="93"/>
      <c r="AH919" s="93"/>
      <c r="AI919" s="93"/>
      <c r="AJ919" s="93"/>
      <c r="AK919" s="93" t="str">
        <f t="shared" si="26"/>
        <v/>
      </c>
      <c r="AL919" s="93" t="str">
        <f t="shared" si="27"/>
        <v/>
      </c>
      <c r="AM919" s="93" t="str">
        <f t="shared" si="28"/>
        <v/>
      </c>
      <c r="AN919" s="99"/>
      <c r="AO919" s="93"/>
    </row>
    <row r="920" ht="16.5" customHeight="1">
      <c r="A920" s="34"/>
      <c r="B920" s="197"/>
      <c r="C920" s="197"/>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93" t="str">
        <f t="shared" si="29"/>
        <v/>
      </c>
      <c r="AD920" s="93"/>
      <c r="AE920" s="93"/>
      <c r="AF920" s="99"/>
      <c r="AG920" s="93"/>
      <c r="AH920" s="93"/>
      <c r="AI920" s="93"/>
      <c r="AJ920" s="93"/>
      <c r="AK920" s="93" t="str">
        <f t="shared" si="26"/>
        <v/>
      </c>
      <c r="AL920" s="93" t="str">
        <f t="shared" si="27"/>
        <v/>
      </c>
      <c r="AM920" s="93" t="str">
        <f t="shared" si="28"/>
        <v/>
      </c>
      <c r="AN920" s="99"/>
      <c r="AO920" s="93"/>
    </row>
    <row r="921" ht="16.5" customHeight="1">
      <c r="A921" s="34"/>
      <c r="B921" s="47"/>
      <c r="C921" s="197"/>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93" t="str">
        <f t="shared" si="29"/>
        <v/>
      </c>
      <c r="AD921" s="93"/>
      <c r="AE921" s="93"/>
      <c r="AF921" s="99"/>
      <c r="AG921" s="93"/>
      <c r="AH921" s="93"/>
      <c r="AI921" s="93"/>
      <c r="AJ921" s="93"/>
      <c r="AK921" s="93" t="str">
        <f t="shared" si="26"/>
        <v/>
      </c>
      <c r="AL921" s="93" t="str">
        <f t="shared" si="27"/>
        <v/>
      </c>
      <c r="AM921" s="93" t="str">
        <f t="shared" si="28"/>
        <v/>
      </c>
      <c r="AN921" s="99"/>
      <c r="AO921" s="93"/>
    </row>
    <row r="922" ht="16.5" customHeight="1">
      <c r="A922" s="34"/>
      <c r="B922" s="47"/>
      <c r="C922" s="197"/>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93" t="str">
        <f t="shared" si="29"/>
        <v/>
      </c>
      <c r="AD922" s="93"/>
      <c r="AE922" s="93"/>
      <c r="AF922" s="99"/>
      <c r="AG922" s="93"/>
      <c r="AH922" s="93"/>
      <c r="AI922" s="93"/>
      <c r="AJ922" s="93"/>
      <c r="AK922" s="93" t="str">
        <f t="shared" si="26"/>
        <v/>
      </c>
      <c r="AL922" s="93" t="str">
        <f t="shared" si="27"/>
        <v/>
      </c>
      <c r="AM922" s="93" t="str">
        <f t="shared" si="28"/>
        <v/>
      </c>
      <c r="AN922" s="99"/>
      <c r="AO922" s="93"/>
    </row>
    <row r="923" ht="16.5" customHeight="1">
      <c r="A923" s="34"/>
      <c r="B923" s="47"/>
      <c r="C923" s="197"/>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93" t="str">
        <f t="shared" si="29"/>
        <v/>
      </c>
      <c r="AD923" s="93"/>
      <c r="AE923" s="93"/>
      <c r="AF923" s="99"/>
      <c r="AG923" s="93"/>
      <c r="AH923" s="93"/>
      <c r="AI923" s="93"/>
      <c r="AJ923" s="93"/>
      <c r="AK923" s="93" t="str">
        <f t="shared" si="26"/>
        <v/>
      </c>
      <c r="AL923" s="93" t="str">
        <f t="shared" si="27"/>
        <v/>
      </c>
      <c r="AM923" s="93" t="str">
        <f t="shared" si="28"/>
        <v/>
      </c>
      <c r="AN923" s="99"/>
      <c r="AO923" s="93"/>
    </row>
    <row r="924" ht="16.5" customHeight="1">
      <c r="A924" s="34"/>
      <c r="B924" s="47"/>
      <c r="C924" s="197"/>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93" t="str">
        <f t="shared" si="29"/>
        <v/>
      </c>
      <c r="AD924" s="93"/>
      <c r="AE924" s="93"/>
      <c r="AF924" s="99"/>
      <c r="AG924" s="93"/>
      <c r="AH924" s="93"/>
      <c r="AI924" s="93"/>
      <c r="AJ924" s="93"/>
      <c r="AK924" s="93" t="str">
        <f t="shared" si="26"/>
        <v/>
      </c>
      <c r="AL924" s="93" t="str">
        <f t="shared" si="27"/>
        <v/>
      </c>
      <c r="AM924" s="93" t="str">
        <f t="shared" si="28"/>
        <v/>
      </c>
      <c r="AN924" s="99"/>
      <c r="AO924" s="93"/>
    </row>
    <row r="925" ht="16.5" customHeight="1">
      <c r="A925" s="34"/>
      <c r="B925" s="47"/>
      <c r="C925" s="197"/>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93" t="str">
        <f t="shared" si="29"/>
        <v/>
      </c>
      <c r="AD925" s="93"/>
      <c r="AE925" s="93"/>
      <c r="AF925" s="99"/>
      <c r="AG925" s="93"/>
      <c r="AH925" s="93"/>
      <c r="AI925" s="93"/>
      <c r="AJ925" s="93"/>
      <c r="AK925" s="93" t="str">
        <f t="shared" si="26"/>
        <v/>
      </c>
      <c r="AL925" s="93" t="str">
        <f t="shared" si="27"/>
        <v/>
      </c>
      <c r="AM925" s="93" t="str">
        <f t="shared" si="28"/>
        <v/>
      </c>
      <c r="AN925" s="99"/>
      <c r="AO925" s="93"/>
    </row>
    <row r="926" ht="16.5" customHeight="1">
      <c r="A926" s="34"/>
      <c r="B926" s="47"/>
      <c r="C926" s="197"/>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93" t="str">
        <f t="shared" si="29"/>
        <v/>
      </c>
      <c r="AD926" s="93"/>
      <c r="AE926" s="93"/>
      <c r="AF926" s="99"/>
      <c r="AG926" s="93"/>
      <c r="AH926" s="93"/>
      <c r="AI926" s="93"/>
      <c r="AJ926" s="93"/>
      <c r="AK926" s="93" t="str">
        <f t="shared" si="26"/>
        <v/>
      </c>
      <c r="AL926" s="93" t="str">
        <f t="shared" si="27"/>
        <v/>
      </c>
      <c r="AM926" s="93" t="str">
        <f t="shared" si="28"/>
        <v/>
      </c>
      <c r="AN926" s="99"/>
      <c r="AO926" s="93"/>
    </row>
    <row r="927" ht="16.5" customHeight="1">
      <c r="A927" s="34"/>
      <c r="B927" s="47"/>
      <c r="C927" s="197"/>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93" t="str">
        <f t="shared" si="29"/>
        <v/>
      </c>
      <c r="AD927" s="93"/>
      <c r="AE927" s="93"/>
      <c r="AF927" s="99"/>
      <c r="AG927" s="93"/>
      <c r="AH927" s="93"/>
      <c r="AI927" s="93"/>
      <c r="AJ927" s="93"/>
      <c r="AK927" s="93" t="str">
        <f t="shared" si="26"/>
        <v/>
      </c>
      <c r="AL927" s="93" t="str">
        <f t="shared" si="27"/>
        <v/>
      </c>
      <c r="AM927" s="93" t="str">
        <f t="shared" si="28"/>
        <v/>
      </c>
      <c r="AN927" s="99"/>
      <c r="AO927" s="93"/>
    </row>
    <row r="928" ht="16.5" customHeight="1">
      <c r="A928" s="34"/>
      <c r="B928" s="47"/>
      <c r="C928" s="197"/>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93" t="str">
        <f t="shared" si="29"/>
        <v/>
      </c>
      <c r="AD928" s="93"/>
      <c r="AE928" s="93"/>
      <c r="AF928" s="99"/>
      <c r="AG928" s="93"/>
      <c r="AH928" s="93"/>
      <c r="AI928" s="93"/>
      <c r="AJ928" s="93"/>
      <c r="AK928" s="93" t="str">
        <f t="shared" si="26"/>
        <v/>
      </c>
      <c r="AL928" s="93" t="str">
        <f t="shared" si="27"/>
        <v/>
      </c>
      <c r="AM928" s="93" t="str">
        <f t="shared" si="28"/>
        <v/>
      </c>
      <c r="AN928" s="99"/>
      <c r="AO928" s="93"/>
    </row>
    <row r="929" ht="16.5" customHeight="1">
      <c r="A929" s="34"/>
      <c r="B929" s="47"/>
      <c r="C929" s="197"/>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93" t="str">
        <f t="shared" si="29"/>
        <v/>
      </c>
      <c r="AD929" s="93"/>
      <c r="AE929" s="93"/>
      <c r="AF929" s="99"/>
      <c r="AG929" s="93"/>
      <c r="AH929" s="93"/>
      <c r="AI929" s="93"/>
      <c r="AJ929" s="93"/>
      <c r="AK929" s="93" t="str">
        <f t="shared" si="26"/>
        <v/>
      </c>
      <c r="AL929" s="93" t="str">
        <f t="shared" si="27"/>
        <v/>
      </c>
      <c r="AM929" s="93" t="str">
        <f t="shared" si="28"/>
        <v/>
      </c>
      <c r="AN929" s="99"/>
      <c r="AO929" s="93"/>
    </row>
    <row r="930" ht="16.5" customHeight="1">
      <c r="A930" s="34"/>
      <c r="B930" s="47"/>
      <c r="C930" s="197"/>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93" t="str">
        <f t="shared" si="29"/>
        <v/>
      </c>
      <c r="AD930" s="93"/>
      <c r="AE930" s="93"/>
      <c r="AF930" s="99"/>
      <c r="AG930" s="93"/>
      <c r="AH930" s="93"/>
      <c r="AI930" s="93"/>
      <c r="AJ930" s="93"/>
      <c r="AK930" s="93" t="str">
        <f t="shared" si="26"/>
        <v/>
      </c>
      <c r="AL930" s="93" t="str">
        <f t="shared" si="27"/>
        <v/>
      </c>
      <c r="AM930" s="93" t="str">
        <f t="shared" si="28"/>
        <v/>
      </c>
      <c r="AN930" s="99"/>
      <c r="AO930" s="93"/>
    </row>
    <row r="931" ht="16.5" customHeight="1">
      <c r="A931" s="34"/>
      <c r="B931" s="47"/>
      <c r="C931" s="197"/>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93" t="str">
        <f t="shared" si="29"/>
        <v/>
      </c>
      <c r="AD931" s="93"/>
      <c r="AE931" s="93"/>
      <c r="AF931" s="99"/>
      <c r="AG931" s="93"/>
      <c r="AH931" s="93"/>
      <c r="AI931" s="93"/>
      <c r="AJ931" s="93"/>
      <c r="AK931" s="93" t="str">
        <f t="shared" si="26"/>
        <v/>
      </c>
      <c r="AL931" s="93" t="str">
        <f t="shared" si="27"/>
        <v/>
      </c>
      <c r="AM931" s="93" t="str">
        <f t="shared" si="28"/>
        <v/>
      </c>
      <c r="AN931" s="99"/>
      <c r="AO931" s="93"/>
    </row>
    <row r="932" ht="16.5" customHeight="1">
      <c r="A932" s="34"/>
      <c r="B932" s="47"/>
      <c r="C932" s="197"/>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93" t="str">
        <f t="shared" si="29"/>
        <v/>
      </c>
      <c r="AD932" s="93"/>
      <c r="AE932" s="93"/>
      <c r="AF932" s="99"/>
      <c r="AG932" s="93"/>
      <c r="AH932" s="93"/>
      <c r="AI932" s="93"/>
      <c r="AJ932" s="93"/>
      <c r="AK932" s="93" t="str">
        <f t="shared" si="26"/>
        <v/>
      </c>
      <c r="AL932" s="93" t="str">
        <f t="shared" si="27"/>
        <v/>
      </c>
      <c r="AM932" s="93" t="str">
        <f t="shared" si="28"/>
        <v/>
      </c>
      <c r="AN932" s="99"/>
      <c r="AO932" s="93"/>
    </row>
    <row r="933" ht="16.5" customHeight="1">
      <c r="A933" s="34"/>
      <c r="B933" s="47"/>
      <c r="C933" s="197"/>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93" t="str">
        <f t="shared" si="29"/>
        <v/>
      </c>
      <c r="AD933" s="93"/>
      <c r="AE933" s="93"/>
      <c r="AF933" s="99"/>
      <c r="AG933" s="93"/>
      <c r="AH933" s="93"/>
      <c r="AI933" s="93"/>
      <c r="AJ933" s="93"/>
      <c r="AK933" s="93" t="str">
        <f t="shared" si="26"/>
        <v/>
      </c>
      <c r="AL933" s="93" t="str">
        <f t="shared" si="27"/>
        <v/>
      </c>
      <c r="AM933" s="93" t="str">
        <f t="shared" si="28"/>
        <v/>
      </c>
      <c r="AN933" s="99"/>
      <c r="AO933" s="93"/>
    </row>
    <row r="934" ht="16.5" customHeight="1">
      <c r="A934" s="34"/>
      <c r="B934" s="47"/>
      <c r="C934" s="197"/>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93" t="str">
        <f t="shared" si="29"/>
        <v/>
      </c>
      <c r="AD934" s="93"/>
      <c r="AE934" s="93"/>
      <c r="AF934" s="99"/>
      <c r="AG934" s="93"/>
      <c r="AH934" s="93"/>
      <c r="AI934" s="93"/>
      <c r="AJ934" s="93"/>
      <c r="AK934" s="93" t="str">
        <f t="shared" si="26"/>
        <v/>
      </c>
      <c r="AL934" s="93" t="str">
        <f t="shared" si="27"/>
        <v/>
      </c>
      <c r="AM934" s="93" t="str">
        <f t="shared" si="28"/>
        <v/>
      </c>
      <c r="AN934" s="99"/>
      <c r="AO934" s="93"/>
    </row>
    <row r="935" ht="16.5" customHeight="1">
      <c r="A935" s="34"/>
      <c r="B935" s="47"/>
      <c r="C935" s="197"/>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93" t="str">
        <f t="shared" si="29"/>
        <v/>
      </c>
      <c r="AD935" s="93"/>
      <c r="AE935" s="93"/>
      <c r="AF935" s="99"/>
      <c r="AG935" s="93"/>
      <c r="AH935" s="93"/>
      <c r="AI935" s="93"/>
      <c r="AJ935" s="93"/>
      <c r="AK935" s="93" t="str">
        <f t="shared" si="26"/>
        <v/>
      </c>
      <c r="AL935" s="93" t="str">
        <f t="shared" si="27"/>
        <v/>
      </c>
      <c r="AM935" s="93" t="str">
        <f t="shared" si="28"/>
        <v/>
      </c>
      <c r="AN935" s="99"/>
      <c r="AO935" s="93"/>
    </row>
    <row r="936" ht="16.5" customHeight="1">
      <c r="A936" s="34"/>
      <c r="B936" s="47"/>
      <c r="C936" s="197"/>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93" t="str">
        <f t="shared" si="29"/>
        <v/>
      </c>
      <c r="AD936" s="93"/>
      <c r="AE936" s="93"/>
      <c r="AF936" s="99"/>
      <c r="AG936" s="93"/>
      <c r="AH936" s="93"/>
      <c r="AI936" s="93"/>
      <c r="AJ936" s="93"/>
      <c r="AK936" s="93" t="str">
        <f t="shared" si="26"/>
        <v/>
      </c>
      <c r="AL936" s="93" t="str">
        <f t="shared" si="27"/>
        <v/>
      </c>
      <c r="AM936" s="93" t="str">
        <f t="shared" si="28"/>
        <v/>
      </c>
      <c r="AN936" s="99"/>
      <c r="AO936" s="93"/>
    </row>
    <row r="937" ht="16.5" customHeight="1">
      <c r="A937" s="34"/>
      <c r="B937" s="47"/>
      <c r="C937" s="197"/>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93" t="str">
        <f t="shared" si="29"/>
        <v/>
      </c>
      <c r="AD937" s="93"/>
      <c r="AE937" s="93"/>
      <c r="AF937" s="99"/>
      <c r="AG937" s="93"/>
      <c r="AH937" s="93"/>
      <c r="AI937" s="93"/>
      <c r="AJ937" s="93"/>
      <c r="AK937" s="93" t="str">
        <f t="shared" si="26"/>
        <v/>
      </c>
      <c r="AL937" s="93" t="str">
        <f t="shared" si="27"/>
        <v/>
      </c>
      <c r="AM937" s="93" t="str">
        <f t="shared" si="28"/>
        <v/>
      </c>
      <c r="AN937" s="99"/>
      <c r="AO937" s="93"/>
    </row>
    <row r="938" ht="16.5" customHeight="1">
      <c r="A938" s="34"/>
      <c r="B938" s="47"/>
      <c r="C938" s="197"/>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93" t="str">
        <f t="shared" si="29"/>
        <v/>
      </c>
      <c r="AD938" s="93"/>
      <c r="AE938" s="93"/>
      <c r="AF938" s="99"/>
      <c r="AG938" s="93"/>
      <c r="AH938" s="93"/>
      <c r="AI938" s="93"/>
      <c r="AJ938" s="93"/>
      <c r="AK938" s="93" t="str">
        <f t="shared" si="26"/>
        <v/>
      </c>
      <c r="AL938" s="93" t="str">
        <f t="shared" si="27"/>
        <v/>
      </c>
      <c r="AM938" s="93" t="str">
        <f t="shared" si="28"/>
        <v/>
      </c>
      <c r="AN938" s="99"/>
      <c r="AO938" s="93"/>
    </row>
    <row r="939" ht="16.5" customHeight="1">
      <c r="A939" s="34"/>
      <c r="B939" s="47"/>
      <c r="C939" s="197"/>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93" t="str">
        <f t="shared" si="29"/>
        <v/>
      </c>
      <c r="AD939" s="93"/>
      <c r="AE939" s="93"/>
      <c r="AF939" s="99"/>
      <c r="AG939" s="93"/>
      <c r="AH939" s="93"/>
      <c r="AI939" s="93"/>
      <c r="AJ939" s="93"/>
      <c r="AK939" s="93" t="str">
        <f t="shared" si="26"/>
        <v/>
      </c>
      <c r="AL939" s="93" t="str">
        <f t="shared" si="27"/>
        <v/>
      </c>
      <c r="AM939" s="93" t="str">
        <f t="shared" si="28"/>
        <v/>
      </c>
      <c r="AN939" s="99"/>
      <c r="AO939" s="93"/>
    </row>
    <row r="940" ht="16.5" customHeight="1">
      <c r="A940" s="34"/>
      <c r="B940" s="47"/>
      <c r="C940" s="197"/>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93" t="str">
        <f t="shared" si="29"/>
        <v/>
      </c>
      <c r="AD940" s="93"/>
      <c r="AE940" s="93"/>
      <c r="AF940" s="99"/>
      <c r="AG940" s="93"/>
      <c r="AH940" s="93"/>
      <c r="AI940" s="93"/>
      <c r="AJ940" s="93"/>
      <c r="AK940" s="93" t="str">
        <f t="shared" si="26"/>
        <v/>
      </c>
      <c r="AL940" s="93" t="str">
        <f t="shared" si="27"/>
        <v/>
      </c>
      <c r="AM940" s="93" t="str">
        <f t="shared" si="28"/>
        <v/>
      </c>
      <c r="AN940" s="99"/>
      <c r="AO940" s="93"/>
    </row>
    <row r="941" ht="16.5" customHeight="1">
      <c r="A941" s="34"/>
      <c r="B941" s="47"/>
      <c r="C941" s="197"/>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93" t="str">
        <f t="shared" si="29"/>
        <v/>
      </c>
      <c r="AD941" s="93"/>
      <c r="AE941" s="93"/>
      <c r="AF941" s="99"/>
      <c r="AG941" s="93"/>
      <c r="AH941" s="93"/>
      <c r="AI941" s="93"/>
      <c r="AJ941" s="93"/>
      <c r="AK941" s="93" t="str">
        <f t="shared" si="26"/>
        <v/>
      </c>
      <c r="AL941" s="93" t="str">
        <f t="shared" si="27"/>
        <v/>
      </c>
      <c r="AM941" s="93" t="str">
        <f t="shared" si="28"/>
        <v/>
      </c>
      <c r="AN941" s="99"/>
      <c r="AO941" s="93"/>
    </row>
    <row r="942" ht="16.5" customHeight="1">
      <c r="A942" s="34"/>
      <c r="B942" s="47"/>
      <c r="C942" s="197"/>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93" t="str">
        <f t="shared" si="29"/>
        <v/>
      </c>
      <c r="AD942" s="93"/>
      <c r="AE942" s="93"/>
      <c r="AF942" s="99"/>
      <c r="AG942" s="93"/>
      <c r="AH942" s="93"/>
      <c r="AI942" s="93"/>
      <c r="AJ942" s="93"/>
      <c r="AK942" s="93" t="str">
        <f t="shared" si="26"/>
        <v/>
      </c>
      <c r="AL942" s="93" t="str">
        <f t="shared" si="27"/>
        <v/>
      </c>
      <c r="AM942" s="93" t="str">
        <f t="shared" si="28"/>
        <v/>
      </c>
      <c r="AN942" s="99"/>
      <c r="AO942" s="93"/>
    </row>
    <row r="943" ht="16.5" customHeight="1">
      <c r="A943" s="34"/>
      <c r="B943" s="47"/>
      <c r="C943" s="197"/>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93" t="str">
        <f t="shared" si="29"/>
        <v/>
      </c>
      <c r="AD943" s="93"/>
      <c r="AE943" s="93"/>
      <c r="AF943" s="99"/>
      <c r="AG943" s="93"/>
      <c r="AH943" s="93"/>
      <c r="AI943" s="93"/>
      <c r="AJ943" s="93"/>
      <c r="AK943" s="93" t="str">
        <f t="shared" si="26"/>
        <v/>
      </c>
      <c r="AL943" s="93" t="str">
        <f t="shared" si="27"/>
        <v/>
      </c>
      <c r="AM943" s="93" t="str">
        <f t="shared" si="28"/>
        <v/>
      </c>
      <c r="AN943" s="99"/>
      <c r="AO943" s="93"/>
    </row>
    <row r="944" ht="16.5" customHeight="1">
      <c r="A944" s="34"/>
      <c r="B944" s="47"/>
      <c r="C944" s="197"/>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93" t="str">
        <f t="shared" si="29"/>
        <v/>
      </c>
      <c r="AD944" s="93"/>
      <c r="AE944" s="93"/>
      <c r="AF944" s="99"/>
      <c r="AG944" s="93"/>
      <c r="AH944" s="93"/>
      <c r="AI944" s="93"/>
      <c r="AJ944" s="93"/>
      <c r="AK944" s="93" t="str">
        <f t="shared" si="26"/>
        <v/>
      </c>
      <c r="AL944" s="93" t="str">
        <f t="shared" si="27"/>
        <v/>
      </c>
      <c r="AM944" s="93" t="str">
        <f t="shared" si="28"/>
        <v/>
      </c>
      <c r="AN944" s="99"/>
      <c r="AO944" s="93"/>
    </row>
    <row r="945" ht="16.5" customHeight="1">
      <c r="A945" s="34"/>
      <c r="B945" s="47"/>
      <c r="C945" s="197"/>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93" t="str">
        <f t="shared" si="29"/>
        <v/>
      </c>
      <c r="AD945" s="93"/>
      <c r="AE945" s="93"/>
      <c r="AF945" s="99"/>
      <c r="AG945" s="93"/>
      <c r="AH945" s="93"/>
      <c r="AI945" s="93"/>
      <c r="AJ945" s="93"/>
      <c r="AK945" s="93" t="str">
        <f t="shared" si="26"/>
        <v/>
      </c>
      <c r="AL945" s="93" t="str">
        <f t="shared" si="27"/>
        <v/>
      </c>
      <c r="AM945" s="93" t="str">
        <f t="shared" si="28"/>
        <v/>
      </c>
      <c r="AN945" s="99"/>
      <c r="AO945" s="93"/>
    </row>
    <row r="946" ht="16.5" customHeight="1">
      <c r="A946" s="34"/>
      <c r="B946" s="47"/>
      <c r="C946" s="197"/>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93" t="str">
        <f t="shared" si="29"/>
        <v/>
      </c>
      <c r="AD946" s="93"/>
      <c r="AE946" s="93"/>
      <c r="AF946" s="99"/>
      <c r="AG946" s="93"/>
      <c r="AH946" s="93"/>
      <c r="AI946" s="93"/>
      <c r="AJ946" s="93"/>
      <c r="AK946" s="93" t="str">
        <f t="shared" si="26"/>
        <v/>
      </c>
      <c r="AL946" s="93" t="str">
        <f t="shared" si="27"/>
        <v/>
      </c>
      <c r="AM946" s="93" t="str">
        <f t="shared" si="28"/>
        <v/>
      </c>
      <c r="AN946" s="99"/>
      <c r="AO946" s="93"/>
    </row>
    <row r="947" ht="16.5" customHeight="1">
      <c r="A947" s="34"/>
      <c r="B947" s="47"/>
      <c r="C947" s="197"/>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93" t="str">
        <f t="shared" si="29"/>
        <v/>
      </c>
      <c r="AD947" s="93"/>
      <c r="AE947" s="93"/>
      <c r="AF947" s="99"/>
      <c r="AG947" s="93"/>
      <c r="AH947" s="93"/>
      <c r="AI947" s="93"/>
      <c r="AJ947" s="93"/>
      <c r="AK947" s="93" t="str">
        <f t="shared" si="26"/>
        <v/>
      </c>
      <c r="AL947" s="93" t="str">
        <f t="shared" si="27"/>
        <v/>
      </c>
      <c r="AM947" s="93" t="str">
        <f t="shared" si="28"/>
        <v/>
      </c>
      <c r="AN947" s="99"/>
      <c r="AO947" s="93"/>
    </row>
    <row r="948" ht="16.5" customHeight="1">
      <c r="A948" s="34"/>
      <c r="B948" s="47"/>
      <c r="C948" s="197"/>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93" t="str">
        <f t="shared" si="29"/>
        <v/>
      </c>
      <c r="AD948" s="93"/>
      <c r="AE948" s="93"/>
      <c r="AF948" s="99"/>
      <c r="AG948" s="93"/>
      <c r="AH948" s="93"/>
      <c r="AI948" s="93"/>
      <c r="AJ948" s="93"/>
      <c r="AK948" s="93" t="str">
        <f t="shared" si="26"/>
        <v/>
      </c>
      <c r="AL948" s="93" t="str">
        <f t="shared" si="27"/>
        <v/>
      </c>
      <c r="AM948" s="93" t="str">
        <f t="shared" si="28"/>
        <v/>
      </c>
      <c r="AN948" s="99"/>
      <c r="AO948" s="93"/>
    </row>
    <row r="949" ht="16.5" customHeight="1">
      <c r="A949" s="34"/>
      <c r="B949" s="47"/>
      <c r="C949" s="197"/>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93" t="str">
        <f t="shared" si="29"/>
        <v/>
      </c>
      <c r="AD949" s="93"/>
      <c r="AE949" s="93"/>
      <c r="AF949" s="99"/>
      <c r="AG949" s="93"/>
      <c r="AH949" s="93"/>
      <c r="AI949" s="93"/>
      <c r="AJ949" s="93"/>
      <c r="AK949" s="93" t="str">
        <f t="shared" si="26"/>
        <v/>
      </c>
      <c r="AL949" s="93" t="str">
        <f t="shared" si="27"/>
        <v/>
      </c>
      <c r="AM949" s="93" t="str">
        <f t="shared" si="28"/>
        <v/>
      </c>
      <c r="AN949" s="99"/>
      <c r="AO949" s="93"/>
    </row>
    <row r="950" ht="16.5" customHeight="1">
      <c r="A950" s="34"/>
      <c r="B950" s="197"/>
      <c r="C950" s="197"/>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93" t="str">
        <f t="shared" si="29"/>
        <v/>
      </c>
      <c r="AD950" s="93"/>
      <c r="AE950" s="93"/>
      <c r="AF950" s="99"/>
      <c r="AG950" s="93"/>
      <c r="AH950" s="93"/>
      <c r="AI950" s="93"/>
      <c r="AJ950" s="93"/>
      <c r="AK950" s="93" t="str">
        <f t="shared" si="26"/>
        <v/>
      </c>
      <c r="AL950" s="93" t="str">
        <f t="shared" si="27"/>
        <v/>
      </c>
      <c r="AM950" s="93" t="str">
        <f t="shared" si="28"/>
        <v/>
      </c>
      <c r="AN950" s="99"/>
      <c r="AO950" s="93"/>
    </row>
    <row r="951" ht="16.5" customHeight="1">
      <c r="A951" s="34"/>
      <c r="B951" s="47"/>
      <c r="C951" s="197"/>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93" t="str">
        <f t="shared" si="29"/>
        <v/>
      </c>
      <c r="AD951" s="93"/>
      <c r="AE951" s="93"/>
      <c r="AF951" s="99"/>
      <c r="AG951" s="93"/>
      <c r="AH951" s="93"/>
      <c r="AI951" s="93"/>
      <c r="AJ951" s="93"/>
      <c r="AK951" s="93" t="str">
        <f t="shared" si="26"/>
        <v/>
      </c>
      <c r="AL951" s="93" t="str">
        <f t="shared" si="27"/>
        <v/>
      </c>
      <c r="AM951" s="93" t="str">
        <f t="shared" si="28"/>
        <v/>
      </c>
      <c r="AN951" s="99"/>
      <c r="AO951" s="93"/>
    </row>
    <row r="952" ht="16.5" customHeight="1">
      <c r="A952" s="34"/>
      <c r="B952" s="197"/>
      <c r="C952" s="197"/>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93" t="str">
        <f t="shared" si="29"/>
        <v/>
      </c>
      <c r="AD952" s="93"/>
      <c r="AE952" s="93"/>
      <c r="AF952" s="99"/>
      <c r="AG952" s="93"/>
      <c r="AH952" s="93"/>
      <c r="AI952" s="93"/>
      <c r="AJ952" s="93"/>
      <c r="AK952" s="93" t="str">
        <f t="shared" si="26"/>
        <v/>
      </c>
      <c r="AL952" s="93" t="str">
        <f t="shared" si="27"/>
        <v/>
      </c>
      <c r="AM952" s="93" t="str">
        <f t="shared" si="28"/>
        <v/>
      </c>
      <c r="AN952" s="99"/>
      <c r="AO952" s="93"/>
    </row>
    <row r="953" ht="16.5" customHeight="1">
      <c r="A953" s="34"/>
      <c r="B953" s="197"/>
      <c r="C953" s="197"/>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93" t="str">
        <f t="shared" si="29"/>
        <v/>
      </c>
      <c r="AD953" s="93"/>
      <c r="AE953" s="93"/>
      <c r="AF953" s="99"/>
      <c r="AG953" s="93"/>
      <c r="AH953" s="93"/>
      <c r="AI953" s="93"/>
      <c r="AJ953" s="93"/>
      <c r="AK953" s="93" t="str">
        <f t="shared" si="26"/>
        <v/>
      </c>
      <c r="AL953" s="93" t="str">
        <f t="shared" si="27"/>
        <v/>
      </c>
      <c r="AM953" s="93" t="str">
        <f t="shared" si="28"/>
        <v/>
      </c>
      <c r="AN953" s="99"/>
      <c r="AO953" s="93"/>
    </row>
    <row r="954" ht="16.5" customHeight="1">
      <c r="A954" s="34"/>
      <c r="B954" s="197"/>
      <c r="C954" s="197"/>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93" t="str">
        <f t="shared" si="29"/>
        <v/>
      </c>
      <c r="AD954" s="93"/>
      <c r="AE954" s="93"/>
      <c r="AF954" s="99"/>
      <c r="AG954" s="93"/>
      <c r="AH954" s="93"/>
      <c r="AI954" s="93"/>
      <c r="AJ954" s="93"/>
      <c r="AK954" s="93" t="str">
        <f t="shared" si="26"/>
        <v/>
      </c>
      <c r="AL954" s="93" t="str">
        <f t="shared" si="27"/>
        <v/>
      </c>
      <c r="AM954" s="93" t="str">
        <f t="shared" si="28"/>
        <v/>
      </c>
      <c r="AN954" s="99"/>
      <c r="AO954" s="93"/>
    </row>
    <row r="955" ht="16.5" customHeight="1">
      <c r="A955" s="34"/>
      <c r="B955" s="197"/>
      <c r="C955" s="197"/>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93" t="str">
        <f t="shared" si="29"/>
        <v/>
      </c>
      <c r="AD955" s="93"/>
      <c r="AE955" s="93"/>
      <c r="AF955" s="99"/>
      <c r="AG955" s="93"/>
      <c r="AH955" s="93"/>
      <c r="AI955" s="93"/>
      <c r="AJ955" s="93"/>
      <c r="AK955" s="93" t="str">
        <f t="shared" si="26"/>
        <v/>
      </c>
      <c r="AL955" s="93" t="str">
        <f t="shared" si="27"/>
        <v/>
      </c>
      <c r="AM955" s="93" t="str">
        <f t="shared" si="28"/>
        <v/>
      </c>
      <c r="AN955" s="99"/>
      <c r="AO955" s="93"/>
    </row>
    <row r="956" ht="16.5" customHeight="1">
      <c r="A956" s="34"/>
      <c r="B956" s="197"/>
      <c r="C956" s="197"/>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93" t="str">
        <f t="shared" si="29"/>
        <v/>
      </c>
      <c r="AD956" s="93"/>
      <c r="AE956" s="93"/>
      <c r="AF956" s="99"/>
      <c r="AG956" s="93"/>
      <c r="AH956" s="93"/>
      <c r="AI956" s="93"/>
      <c r="AJ956" s="93"/>
      <c r="AK956" s="93" t="str">
        <f t="shared" si="26"/>
        <v/>
      </c>
      <c r="AL956" s="93" t="str">
        <f t="shared" si="27"/>
        <v/>
      </c>
      <c r="AM956" s="93" t="str">
        <f t="shared" si="28"/>
        <v/>
      </c>
      <c r="AN956" s="99"/>
      <c r="AO956" s="93"/>
    </row>
    <row r="957" ht="16.5" customHeight="1">
      <c r="A957" s="34"/>
      <c r="B957" s="47"/>
      <c r="C957" s="197"/>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93" t="str">
        <f t="shared" si="29"/>
        <v/>
      </c>
      <c r="AD957" s="93"/>
      <c r="AE957" s="93"/>
      <c r="AF957" s="99"/>
      <c r="AG957" s="93"/>
      <c r="AH957" s="93"/>
      <c r="AI957" s="93"/>
      <c r="AJ957" s="93"/>
      <c r="AK957" s="93" t="str">
        <f t="shared" si="26"/>
        <v/>
      </c>
      <c r="AL957" s="93" t="str">
        <f t="shared" si="27"/>
        <v/>
      </c>
      <c r="AM957" s="93" t="str">
        <f t="shared" si="28"/>
        <v/>
      </c>
      <c r="AN957" s="99"/>
      <c r="AO957" s="93"/>
    </row>
    <row r="958" ht="16.5" customHeight="1">
      <c r="A958" s="34"/>
      <c r="B958" s="47"/>
      <c r="C958" s="197"/>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93" t="str">
        <f t="shared" si="29"/>
        <v/>
      </c>
      <c r="AD958" s="93"/>
      <c r="AE958" s="93"/>
      <c r="AF958" s="99"/>
      <c r="AG958" s="93"/>
      <c r="AH958" s="93"/>
      <c r="AI958" s="93"/>
      <c r="AJ958" s="93"/>
      <c r="AK958" s="93" t="str">
        <f t="shared" si="26"/>
        <v/>
      </c>
      <c r="AL958" s="93" t="str">
        <f t="shared" si="27"/>
        <v/>
      </c>
      <c r="AM958" s="93" t="str">
        <f t="shared" si="28"/>
        <v/>
      </c>
      <c r="AN958" s="99"/>
      <c r="AO958" s="93"/>
    </row>
    <row r="959" ht="16.5" customHeight="1">
      <c r="A959" s="34"/>
      <c r="B959" s="47"/>
      <c r="C959" s="197"/>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93" t="str">
        <f t="shared" si="29"/>
        <v/>
      </c>
      <c r="AD959" s="93"/>
      <c r="AE959" s="93"/>
      <c r="AF959" s="99"/>
      <c r="AG959" s="93"/>
      <c r="AH959" s="93"/>
      <c r="AI959" s="93"/>
      <c r="AJ959" s="93"/>
      <c r="AK959" s="93" t="str">
        <f t="shared" si="26"/>
        <v/>
      </c>
      <c r="AL959" s="93" t="str">
        <f t="shared" si="27"/>
        <v/>
      </c>
      <c r="AM959" s="93" t="str">
        <f t="shared" si="28"/>
        <v/>
      </c>
      <c r="AN959" s="99"/>
      <c r="AO959" s="93"/>
    </row>
    <row r="960" ht="16.5" customHeight="1">
      <c r="A960" s="34"/>
      <c r="B960" s="47"/>
      <c r="C960" s="197"/>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93" t="str">
        <f t="shared" si="29"/>
        <v/>
      </c>
      <c r="AD960" s="93"/>
      <c r="AE960" s="93"/>
      <c r="AF960" s="99"/>
      <c r="AG960" s="93"/>
      <c r="AH960" s="93"/>
      <c r="AI960" s="93"/>
      <c r="AJ960" s="93"/>
      <c r="AK960" s="93" t="str">
        <f t="shared" si="26"/>
        <v/>
      </c>
      <c r="AL960" s="93" t="str">
        <f t="shared" si="27"/>
        <v/>
      </c>
      <c r="AM960" s="93" t="str">
        <f t="shared" si="28"/>
        <v/>
      </c>
      <c r="AN960" s="99"/>
      <c r="AO960" s="93"/>
    </row>
    <row r="961" ht="16.5" customHeight="1">
      <c r="A961" s="34"/>
      <c r="B961" s="47"/>
      <c r="C961" s="197"/>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93" t="str">
        <f t="shared" si="29"/>
        <v/>
      </c>
      <c r="AD961" s="93"/>
      <c r="AE961" s="93"/>
      <c r="AF961" s="99"/>
      <c r="AG961" s="93"/>
      <c r="AH961" s="93"/>
      <c r="AI961" s="93"/>
      <c r="AJ961" s="93"/>
      <c r="AK961" s="93" t="str">
        <f t="shared" si="26"/>
        <v/>
      </c>
      <c r="AL961" s="93" t="str">
        <f t="shared" si="27"/>
        <v/>
      </c>
      <c r="AM961" s="93" t="str">
        <f t="shared" si="28"/>
        <v/>
      </c>
      <c r="AN961" s="99"/>
      <c r="AO961" s="93"/>
    </row>
    <row r="962" ht="16.5" customHeight="1">
      <c r="A962" s="34"/>
      <c r="B962" s="47"/>
      <c r="C962" s="197"/>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93" t="str">
        <f t="shared" si="29"/>
        <v/>
      </c>
      <c r="AD962" s="93"/>
      <c r="AE962" s="93"/>
      <c r="AF962" s="99"/>
      <c r="AG962" s="93"/>
      <c r="AH962" s="93"/>
      <c r="AI962" s="93"/>
      <c r="AJ962" s="93"/>
      <c r="AK962" s="93" t="str">
        <f t="shared" si="26"/>
        <v/>
      </c>
      <c r="AL962" s="93" t="str">
        <f t="shared" si="27"/>
        <v/>
      </c>
      <c r="AM962" s="93" t="str">
        <f t="shared" si="28"/>
        <v/>
      </c>
      <c r="AN962" s="99"/>
      <c r="AO962" s="93"/>
    </row>
    <row r="963" ht="16.5" customHeight="1">
      <c r="A963" s="34"/>
      <c r="B963" s="47"/>
      <c r="C963" s="197"/>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93" t="str">
        <f t="shared" si="29"/>
        <v/>
      </c>
      <c r="AD963" s="93"/>
      <c r="AE963" s="93"/>
      <c r="AF963" s="99"/>
      <c r="AG963" s="93"/>
      <c r="AH963" s="93"/>
      <c r="AI963" s="93"/>
      <c r="AJ963" s="93"/>
      <c r="AK963" s="93" t="str">
        <f t="shared" si="26"/>
        <v/>
      </c>
      <c r="AL963" s="93" t="str">
        <f t="shared" si="27"/>
        <v/>
      </c>
      <c r="AM963" s="93" t="str">
        <f t="shared" si="28"/>
        <v/>
      </c>
      <c r="AN963" s="99"/>
      <c r="AO963" s="93"/>
    </row>
    <row r="964" ht="16.5" customHeight="1">
      <c r="A964" s="34"/>
      <c r="B964" s="47"/>
      <c r="C964" s="197"/>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93" t="str">
        <f t="shared" si="29"/>
        <v/>
      </c>
      <c r="AD964" s="93"/>
      <c r="AE964" s="93"/>
      <c r="AF964" s="99"/>
      <c r="AG964" s="93"/>
      <c r="AH964" s="93"/>
      <c r="AI964" s="93"/>
      <c r="AJ964" s="93"/>
      <c r="AK964" s="93" t="str">
        <f t="shared" si="26"/>
        <v/>
      </c>
      <c r="AL964" s="93" t="str">
        <f t="shared" si="27"/>
        <v/>
      </c>
      <c r="AM964" s="93" t="str">
        <f t="shared" si="28"/>
        <v/>
      </c>
      <c r="AN964" s="99"/>
      <c r="AO964" s="93"/>
    </row>
    <row r="965" ht="16.5" customHeight="1">
      <c r="A965" s="34"/>
      <c r="B965" s="47"/>
      <c r="C965" s="197"/>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93" t="str">
        <f t="shared" si="29"/>
        <v/>
      </c>
      <c r="AD965" s="93"/>
      <c r="AE965" s="93"/>
      <c r="AF965" s="99"/>
      <c r="AG965" s="93"/>
      <c r="AH965" s="93"/>
      <c r="AI965" s="93"/>
      <c r="AJ965" s="93"/>
      <c r="AK965" s="93" t="str">
        <f t="shared" si="26"/>
        <v/>
      </c>
      <c r="AL965" s="93" t="str">
        <f t="shared" si="27"/>
        <v/>
      </c>
      <c r="AM965" s="93" t="str">
        <f t="shared" si="28"/>
        <v/>
      </c>
      <c r="AN965" s="99"/>
      <c r="AO965" s="93"/>
    </row>
    <row r="966" ht="16.5" customHeight="1">
      <c r="A966" s="34"/>
      <c r="B966" s="47"/>
      <c r="C966" s="197"/>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93" t="str">
        <f t="shared" si="29"/>
        <v/>
      </c>
      <c r="AD966" s="93"/>
      <c r="AE966" s="93"/>
      <c r="AF966" s="99"/>
      <c r="AG966" s="93"/>
      <c r="AH966" s="93"/>
      <c r="AI966" s="93"/>
      <c r="AJ966" s="93"/>
      <c r="AK966" s="93" t="str">
        <f t="shared" si="26"/>
        <v/>
      </c>
      <c r="AL966" s="93" t="str">
        <f t="shared" si="27"/>
        <v/>
      </c>
      <c r="AM966" s="93" t="str">
        <f t="shared" si="28"/>
        <v/>
      </c>
      <c r="AN966" s="99"/>
      <c r="AO966" s="93"/>
    </row>
    <row r="967" ht="16.5" customHeight="1">
      <c r="A967" s="34"/>
      <c r="B967" s="47"/>
      <c r="C967" s="197"/>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93" t="str">
        <f t="shared" si="29"/>
        <v/>
      </c>
      <c r="AD967" s="93"/>
      <c r="AE967" s="93"/>
      <c r="AF967" s="99"/>
      <c r="AG967" s="93"/>
      <c r="AH967" s="93"/>
      <c r="AI967" s="93"/>
      <c r="AJ967" s="93"/>
      <c r="AK967" s="93" t="str">
        <f t="shared" si="26"/>
        <v/>
      </c>
      <c r="AL967" s="93" t="str">
        <f t="shared" si="27"/>
        <v/>
      </c>
      <c r="AM967" s="93" t="str">
        <f t="shared" si="28"/>
        <v/>
      </c>
      <c r="AN967" s="99"/>
      <c r="AO967" s="93"/>
    </row>
    <row r="968" ht="16.5" customHeight="1">
      <c r="A968" s="34"/>
      <c r="B968" s="47"/>
      <c r="C968" s="197"/>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93" t="str">
        <f t="shared" si="29"/>
        <v/>
      </c>
      <c r="AD968" s="93"/>
      <c r="AE968" s="93"/>
      <c r="AF968" s="99"/>
      <c r="AG968" s="93"/>
      <c r="AH968" s="93"/>
      <c r="AI968" s="93"/>
      <c r="AJ968" s="93"/>
      <c r="AK968" s="93" t="str">
        <f t="shared" si="26"/>
        <v/>
      </c>
      <c r="AL968" s="93" t="str">
        <f t="shared" si="27"/>
        <v/>
      </c>
      <c r="AM968" s="93" t="str">
        <f t="shared" si="28"/>
        <v/>
      </c>
      <c r="AN968" s="99"/>
      <c r="AO968" s="93"/>
    </row>
    <row r="969" ht="16.5" customHeight="1">
      <c r="A969" s="34"/>
      <c r="B969" s="47"/>
      <c r="C969" s="197"/>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93" t="str">
        <f t="shared" si="29"/>
        <v/>
      </c>
      <c r="AD969" s="93"/>
      <c r="AE969" s="93"/>
      <c r="AF969" s="99"/>
      <c r="AG969" s="93"/>
      <c r="AH969" s="93"/>
      <c r="AI969" s="93"/>
      <c r="AJ969" s="93"/>
      <c r="AK969" s="93" t="str">
        <f t="shared" si="26"/>
        <v/>
      </c>
      <c r="AL969" s="93" t="str">
        <f t="shared" si="27"/>
        <v/>
      </c>
      <c r="AM969" s="93" t="str">
        <f t="shared" si="28"/>
        <v/>
      </c>
      <c r="AN969" s="99"/>
      <c r="AO969" s="93"/>
    </row>
    <row r="970" ht="16.5" customHeight="1">
      <c r="A970" s="34"/>
      <c r="B970" s="47"/>
      <c r="C970" s="197"/>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93" t="str">
        <f t="shared" si="29"/>
        <v/>
      </c>
      <c r="AD970" s="93"/>
      <c r="AE970" s="93"/>
      <c r="AF970" s="99"/>
      <c r="AG970" s="93"/>
      <c r="AH970" s="93"/>
      <c r="AI970" s="93"/>
      <c r="AJ970" s="93"/>
      <c r="AK970" s="93" t="str">
        <f t="shared" si="26"/>
        <v/>
      </c>
      <c r="AL970" s="93" t="str">
        <f t="shared" si="27"/>
        <v/>
      </c>
      <c r="AM970" s="93" t="str">
        <f t="shared" si="28"/>
        <v/>
      </c>
      <c r="AN970" s="99"/>
      <c r="AO970" s="93"/>
    </row>
    <row r="971" ht="16.5" customHeight="1">
      <c r="A971" s="34"/>
      <c r="B971" s="47"/>
      <c r="C971" s="197"/>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93" t="str">
        <f t="shared" si="29"/>
        <v/>
      </c>
      <c r="AD971" s="93"/>
      <c r="AE971" s="93"/>
      <c r="AF971" s="99"/>
      <c r="AG971" s="93"/>
      <c r="AH971" s="93"/>
      <c r="AI971" s="93"/>
      <c r="AJ971" s="93"/>
      <c r="AK971" s="93" t="str">
        <f t="shared" si="26"/>
        <v/>
      </c>
      <c r="AL971" s="93" t="str">
        <f t="shared" si="27"/>
        <v/>
      </c>
      <c r="AM971" s="93" t="str">
        <f t="shared" si="28"/>
        <v/>
      </c>
      <c r="AN971" s="99"/>
      <c r="AO971" s="93"/>
    </row>
    <row r="972" ht="16.5" customHeight="1">
      <c r="A972" s="34"/>
      <c r="B972" s="47"/>
      <c r="C972" s="197"/>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93" t="str">
        <f t="shared" si="29"/>
        <v/>
      </c>
      <c r="AD972" s="93"/>
      <c r="AE972" s="93"/>
      <c r="AF972" s="99"/>
      <c r="AG972" s="93"/>
      <c r="AH972" s="93"/>
      <c r="AI972" s="93"/>
      <c r="AJ972" s="93"/>
      <c r="AK972" s="93" t="str">
        <f t="shared" si="26"/>
        <v/>
      </c>
      <c r="AL972" s="93" t="str">
        <f t="shared" si="27"/>
        <v/>
      </c>
      <c r="AM972" s="93" t="str">
        <f t="shared" si="28"/>
        <v/>
      </c>
      <c r="AN972" s="99"/>
      <c r="AO972" s="93"/>
    </row>
    <row r="973" ht="16.5" customHeight="1">
      <c r="A973" s="34"/>
      <c r="B973" s="47"/>
      <c r="C973" s="197"/>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93" t="str">
        <f t="shared" si="29"/>
        <v/>
      </c>
      <c r="AD973" s="93"/>
      <c r="AE973" s="93"/>
      <c r="AF973" s="99"/>
      <c r="AG973" s="93"/>
      <c r="AH973" s="93"/>
      <c r="AI973" s="93"/>
      <c r="AJ973" s="93"/>
      <c r="AK973" s="93" t="str">
        <f t="shared" si="26"/>
        <v/>
      </c>
      <c r="AL973" s="93" t="str">
        <f t="shared" si="27"/>
        <v/>
      </c>
      <c r="AM973" s="93" t="str">
        <f t="shared" si="28"/>
        <v/>
      </c>
      <c r="AN973" s="99"/>
      <c r="AO973" s="93"/>
    </row>
    <row r="974" ht="16.5" customHeight="1">
      <c r="A974" s="34"/>
      <c r="B974" s="47"/>
      <c r="C974" s="197"/>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93" t="str">
        <f t="shared" si="29"/>
        <v/>
      </c>
      <c r="AD974" s="93"/>
      <c r="AE974" s="93"/>
      <c r="AF974" s="99"/>
      <c r="AG974" s="93"/>
      <c r="AH974" s="93"/>
      <c r="AI974" s="93"/>
      <c r="AJ974" s="93"/>
      <c r="AK974" s="93" t="str">
        <f t="shared" si="26"/>
        <v/>
      </c>
      <c r="AL974" s="93" t="str">
        <f t="shared" si="27"/>
        <v/>
      </c>
      <c r="AM974" s="93" t="str">
        <f t="shared" si="28"/>
        <v/>
      </c>
      <c r="AN974" s="99"/>
      <c r="AO974" s="93"/>
    </row>
    <row r="975" ht="16.5" customHeight="1">
      <c r="A975" s="34"/>
      <c r="B975" s="47"/>
      <c r="C975" s="197"/>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93" t="str">
        <f t="shared" si="29"/>
        <v/>
      </c>
      <c r="AD975" s="93"/>
      <c r="AE975" s="93"/>
      <c r="AF975" s="99"/>
      <c r="AG975" s="93"/>
      <c r="AH975" s="93"/>
      <c r="AI975" s="93"/>
      <c r="AJ975" s="93"/>
      <c r="AK975" s="93" t="str">
        <f t="shared" si="26"/>
        <v/>
      </c>
      <c r="AL975" s="93" t="str">
        <f t="shared" si="27"/>
        <v/>
      </c>
      <c r="AM975" s="93" t="str">
        <f t="shared" si="28"/>
        <v/>
      </c>
      <c r="AN975" s="99"/>
      <c r="AO975" s="93"/>
    </row>
    <row r="976" ht="16.5" customHeight="1">
      <c r="A976" s="34"/>
      <c r="B976" s="47"/>
      <c r="C976" s="197"/>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93" t="str">
        <f t="shared" si="29"/>
        <v/>
      </c>
      <c r="AD976" s="93"/>
      <c r="AE976" s="93"/>
      <c r="AF976" s="99"/>
      <c r="AG976" s="93"/>
      <c r="AH976" s="93"/>
      <c r="AI976" s="93"/>
      <c r="AJ976" s="93"/>
      <c r="AK976" s="93" t="str">
        <f t="shared" si="26"/>
        <v/>
      </c>
      <c r="AL976" s="93" t="str">
        <f t="shared" si="27"/>
        <v/>
      </c>
      <c r="AM976" s="93" t="str">
        <f t="shared" si="28"/>
        <v/>
      </c>
      <c r="AN976" s="99"/>
      <c r="AO976" s="93"/>
    </row>
    <row r="977" ht="16.5" customHeight="1">
      <c r="A977" s="34"/>
      <c r="B977" s="47"/>
      <c r="C977" s="197"/>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93" t="str">
        <f t="shared" si="29"/>
        <v/>
      </c>
      <c r="AD977" s="93"/>
      <c r="AE977" s="93"/>
      <c r="AF977" s="99"/>
      <c r="AG977" s="93"/>
      <c r="AH977" s="93"/>
      <c r="AI977" s="93"/>
      <c r="AJ977" s="93"/>
      <c r="AK977" s="93" t="str">
        <f t="shared" si="26"/>
        <v/>
      </c>
      <c r="AL977" s="93" t="str">
        <f t="shared" si="27"/>
        <v/>
      </c>
      <c r="AM977" s="93" t="str">
        <f t="shared" si="28"/>
        <v/>
      </c>
      <c r="AN977" s="99"/>
      <c r="AO977" s="93"/>
    </row>
    <row r="978" ht="16.5" customHeight="1">
      <c r="A978" s="34"/>
      <c r="B978" s="47"/>
      <c r="C978" s="197"/>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93" t="str">
        <f t="shared" si="29"/>
        <v/>
      </c>
      <c r="AD978" s="93"/>
      <c r="AE978" s="93"/>
      <c r="AF978" s="99"/>
      <c r="AG978" s="93"/>
      <c r="AH978" s="93"/>
      <c r="AI978" s="93"/>
      <c r="AJ978" s="93"/>
      <c r="AK978" s="93" t="str">
        <f t="shared" si="26"/>
        <v/>
      </c>
      <c r="AL978" s="93" t="str">
        <f t="shared" si="27"/>
        <v/>
      </c>
      <c r="AM978" s="93" t="str">
        <f t="shared" si="28"/>
        <v/>
      </c>
      <c r="AN978" s="99"/>
      <c r="AO978" s="93"/>
    </row>
    <row r="979" ht="16.5" customHeight="1">
      <c r="A979" s="34"/>
      <c r="B979" s="47"/>
      <c r="C979" s="197"/>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93" t="str">
        <f t="shared" si="29"/>
        <v/>
      </c>
      <c r="AD979" s="93"/>
      <c r="AE979" s="93"/>
      <c r="AF979" s="99"/>
      <c r="AG979" s="93"/>
      <c r="AH979" s="93"/>
      <c r="AI979" s="93"/>
      <c r="AJ979" s="93"/>
      <c r="AK979" s="93" t="str">
        <f t="shared" si="26"/>
        <v/>
      </c>
      <c r="AL979" s="93" t="str">
        <f t="shared" si="27"/>
        <v/>
      </c>
      <c r="AM979" s="93" t="str">
        <f t="shared" si="28"/>
        <v/>
      </c>
      <c r="AN979" s="99"/>
      <c r="AO979" s="93"/>
    </row>
    <row r="980" ht="16.5" customHeight="1">
      <c r="A980" s="34"/>
      <c r="B980" s="47"/>
      <c r="C980" s="197"/>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93" t="str">
        <f t="shared" si="29"/>
        <v/>
      </c>
      <c r="AD980" s="93"/>
      <c r="AE980" s="93"/>
      <c r="AF980" s="99"/>
      <c r="AG980" s="93"/>
      <c r="AH980" s="93"/>
      <c r="AI980" s="93"/>
      <c r="AJ980" s="93"/>
      <c r="AK980" s="93" t="str">
        <f t="shared" si="26"/>
        <v/>
      </c>
      <c r="AL980" s="93" t="str">
        <f t="shared" si="27"/>
        <v/>
      </c>
      <c r="AM980" s="93" t="str">
        <f t="shared" si="28"/>
        <v/>
      </c>
      <c r="AN980" s="99"/>
      <c r="AO980" s="93"/>
    </row>
    <row r="981" ht="16.5" customHeight="1">
      <c r="A981" s="34"/>
      <c r="B981" s="47"/>
      <c r="C981" s="197"/>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93" t="str">
        <f t="shared" si="29"/>
        <v/>
      </c>
      <c r="AD981" s="93"/>
      <c r="AE981" s="93"/>
      <c r="AF981" s="99"/>
      <c r="AG981" s="93"/>
      <c r="AH981" s="93"/>
      <c r="AI981" s="93"/>
      <c r="AJ981" s="93"/>
      <c r="AK981" s="93" t="str">
        <f t="shared" si="26"/>
        <v/>
      </c>
      <c r="AL981" s="93" t="str">
        <f t="shared" si="27"/>
        <v/>
      </c>
      <c r="AM981" s="93" t="str">
        <f t="shared" si="28"/>
        <v/>
      </c>
      <c r="AN981" s="99"/>
      <c r="AO981" s="93"/>
    </row>
    <row r="982" ht="16.5" customHeight="1">
      <c r="A982" s="34"/>
      <c r="B982" s="47"/>
      <c r="C982" s="197"/>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93" t="str">
        <f t="shared" si="29"/>
        <v/>
      </c>
      <c r="AD982" s="93"/>
      <c r="AE982" s="93"/>
      <c r="AF982" s="99"/>
      <c r="AG982" s="93"/>
      <c r="AH982" s="93"/>
      <c r="AI982" s="93"/>
      <c r="AJ982" s="93"/>
      <c r="AK982" s="93" t="str">
        <f t="shared" si="26"/>
        <v/>
      </c>
      <c r="AL982" s="93" t="str">
        <f t="shared" si="27"/>
        <v/>
      </c>
      <c r="AM982" s="93" t="str">
        <f t="shared" si="28"/>
        <v/>
      </c>
      <c r="AN982" s="99"/>
      <c r="AO982" s="93"/>
    </row>
    <row r="983" ht="16.5" customHeight="1">
      <c r="A983" s="34"/>
      <c r="B983" s="47"/>
      <c r="C983" s="197"/>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93" t="str">
        <f t="shared" si="29"/>
        <v/>
      </c>
      <c r="AD983" s="93"/>
      <c r="AE983" s="93"/>
      <c r="AF983" s="99"/>
      <c r="AG983" s="93"/>
      <c r="AH983" s="93"/>
      <c r="AI983" s="93"/>
      <c r="AJ983" s="93"/>
      <c r="AK983" s="93" t="str">
        <f t="shared" si="26"/>
        <v/>
      </c>
      <c r="AL983" s="93" t="str">
        <f t="shared" si="27"/>
        <v/>
      </c>
      <c r="AM983" s="93" t="str">
        <f t="shared" si="28"/>
        <v/>
      </c>
      <c r="AN983" s="99"/>
      <c r="AO983" s="93"/>
    </row>
    <row r="984" ht="16.5" customHeight="1">
      <c r="A984" s="34"/>
      <c r="B984" s="47"/>
      <c r="C984" s="197"/>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93" t="str">
        <f t="shared" si="29"/>
        <v/>
      </c>
      <c r="AD984" s="93"/>
      <c r="AE984" s="93"/>
      <c r="AF984" s="99"/>
      <c r="AG984" s="93"/>
      <c r="AH984" s="93"/>
      <c r="AI984" s="93"/>
      <c r="AJ984" s="93"/>
      <c r="AK984" s="93" t="str">
        <f t="shared" si="26"/>
        <v/>
      </c>
      <c r="AL984" s="93" t="str">
        <f t="shared" si="27"/>
        <v/>
      </c>
      <c r="AM984" s="93" t="str">
        <f t="shared" si="28"/>
        <v/>
      </c>
      <c r="AN984" s="99"/>
      <c r="AO984" s="93"/>
    </row>
    <row r="985" ht="16.5" customHeight="1">
      <c r="A985" s="34"/>
      <c r="B985" s="47"/>
      <c r="C985" s="197"/>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93" t="str">
        <f t="shared" si="29"/>
        <v/>
      </c>
      <c r="AD985" s="93"/>
      <c r="AE985" s="93"/>
      <c r="AF985" s="99"/>
      <c r="AG985" s="93"/>
      <c r="AH985" s="93"/>
      <c r="AI985" s="93"/>
      <c r="AJ985" s="93"/>
      <c r="AK985" s="93" t="str">
        <f t="shared" si="26"/>
        <v/>
      </c>
      <c r="AL985" s="93" t="str">
        <f t="shared" si="27"/>
        <v/>
      </c>
      <c r="AM985" s="93" t="str">
        <f t="shared" si="28"/>
        <v/>
      </c>
      <c r="AN985" s="99"/>
      <c r="AO985" s="93"/>
    </row>
    <row r="986" ht="16.5" customHeight="1">
      <c r="A986" s="34"/>
      <c r="B986" s="47"/>
      <c r="C986" s="197"/>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93" t="str">
        <f t="shared" si="29"/>
        <v/>
      </c>
      <c r="AD986" s="93"/>
      <c r="AE986" s="93"/>
      <c r="AF986" s="99"/>
      <c r="AG986" s="93"/>
      <c r="AH986" s="93"/>
      <c r="AI986" s="93"/>
      <c r="AJ986" s="93"/>
      <c r="AK986" s="93" t="str">
        <f t="shared" si="26"/>
        <v/>
      </c>
      <c r="AL986" s="93" t="str">
        <f t="shared" si="27"/>
        <v/>
      </c>
      <c r="AM986" s="93" t="str">
        <f t="shared" si="28"/>
        <v/>
      </c>
      <c r="AN986" s="99"/>
      <c r="AO986" s="93"/>
    </row>
    <row r="987" ht="16.5" customHeight="1">
      <c r="A987" s="34"/>
      <c r="B987" s="47"/>
      <c r="C987" s="197"/>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93" t="str">
        <f t="shared" si="29"/>
        <v/>
      </c>
      <c r="AD987" s="93"/>
      <c r="AE987" s="93"/>
      <c r="AF987" s="99"/>
      <c r="AG987" s="93"/>
      <c r="AH987" s="93"/>
      <c r="AI987" s="93"/>
      <c r="AJ987" s="93"/>
      <c r="AK987" s="93" t="str">
        <f t="shared" si="26"/>
        <v/>
      </c>
      <c r="AL987" s="93" t="str">
        <f t="shared" si="27"/>
        <v/>
      </c>
      <c r="AM987" s="93" t="str">
        <f t="shared" si="28"/>
        <v/>
      </c>
      <c r="AN987" s="99"/>
      <c r="AO987" s="93"/>
    </row>
    <row r="988" ht="16.5" customHeight="1">
      <c r="A988" s="34"/>
      <c r="B988" s="47"/>
      <c r="C988" s="197"/>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93" t="str">
        <f t="shared" si="29"/>
        <v/>
      </c>
      <c r="AD988" s="93"/>
      <c r="AE988" s="93"/>
      <c r="AF988" s="99"/>
      <c r="AG988" s="93"/>
      <c r="AH988" s="93"/>
      <c r="AI988" s="93"/>
      <c r="AJ988" s="93"/>
      <c r="AK988" s="93" t="str">
        <f t="shared" si="26"/>
        <v/>
      </c>
      <c r="AL988" s="93" t="str">
        <f t="shared" si="27"/>
        <v/>
      </c>
      <c r="AM988" s="93" t="str">
        <f t="shared" si="28"/>
        <v/>
      </c>
      <c r="AN988" s="99"/>
      <c r="AO988" s="93"/>
    </row>
    <row r="989" ht="16.5" customHeight="1">
      <c r="A989" s="34"/>
      <c r="B989" s="47"/>
      <c r="C989" s="197"/>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93" t="str">
        <f t="shared" si="29"/>
        <v/>
      </c>
      <c r="AD989" s="93"/>
      <c r="AE989" s="93"/>
      <c r="AF989" s="99"/>
      <c r="AG989" s="93"/>
      <c r="AH989" s="93"/>
      <c r="AI989" s="93"/>
      <c r="AJ989" s="93"/>
      <c r="AK989" s="93" t="str">
        <f t="shared" si="26"/>
        <v/>
      </c>
      <c r="AL989" s="93" t="str">
        <f t="shared" si="27"/>
        <v/>
      </c>
      <c r="AM989" s="93" t="str">
        <f t="shared" si="28"/>
        <v/>
      </c>
      <c r="AN989" s="99"/>
      <c r="AO989" s="93"/>
    </row>
    <row r="990" ht="16.5" customHeight="1">
      <c r="A990" s="34"/>
      <c r="B990" s="47"/>
      <c r="C990" s="197"/>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93" t="str">
        <f t="shared" si="29"/>
        <v/>
      </c>
      <c r="AD990" s="93"/>
      <c r="AE990" s="93"/>
      <c r="AF990" s="99"/>
      <c r="AG990" s="93"/>
      <c r="AH990" s="93"/>
      <c r="AI990" s="93"/>
      <c r="AJ990" s="93"/>
      <c r="AK990" s="93" t="str">
        <f t="shared" si="26"/>
        <v/>
      </c>
      <c r="AL990" s="93" t="str">
        <f t="shared" si="27"/>
        <v/>
      </c>
      <c r="AM990" s="93" t="str">
        <f t="shared" si="28"/>
        <v/>
      </c>
      <c r="AN990" s="99"/>
      <c r="AO990" s="93"/>
    </row>
    <row r="991" ht="16.5" customHeight="1">
      <c r="A991" s="34"/>
      <c r="B991" s="47"/>
      <c r="C991" s="197"/>
      <c r="D991" s="58"/>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93" t="str">
        <f t="shared" si="29"/>
        <v/>
      </c>
      <c r="AD991" s="93"/>
      <c r="AE991" s="93"/>
      <c r="AF991" s="99"/>
      <c r="AG991" s="93"/>
      <c r="AH991" s="93"/>
      <c r="AI991" s="93"/>
      <c r="AJ991" s="93"/>
      <c r="AK991" s="93" t="str">
        <f t="shared" si="26"/>
        <v/>
      </c>
      <c r="AL991" s="93" t="str">
        <f t="shared" si="27"/>
        <v/>
      </c>
      <c r="AM991" s="93" t="str">
        <f t="shared" si="28"/>
        <v/>
      </c>
      <c r="AN991" s="99"/>
      <c r="AO991" s="93"/>
    </row>
    <row r="992" ht="16.5" customHeight="1">
      <c r="A992" s="34"/>
      <c r="B992" s="47"/>
      <c r="C992" s="197"/>
      <c r="D992" s="58"/>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c r="AC992" s="93" t="str">
        <f t="shared" si="29"/>
        <v/>
      </c>
      <c r="AD992" s="93"/>
      <c r="AE992" s="93"/>
      <c r="AF992" s="99"/>
      <c r="AG992" s="93"/>
      <c r="AH992" s="93"/>
      <c r="AI992" s="93"/>
      <c r="AJ992" s="93"/>
      <c r="AK992" s="93" t="str">
        <f t="shared" si="26"/>
        <v/>
      </c>
      <c r="AL992" s="93" t="str">
        <f t="shared" si="27"/>
        <v/>
      </c>
      <c r="AM992" s="93" t="str">
        <f t="shared" si="28"/>
        <v/>
      </c>
      <c r="AN992" s="99"/>
      <c r="AO992" s="93"/>
    </row>
    <row r="993" ht="16.5" customHeight="1">
      <c r="A993" s="34"/>
      <c r="B993" s="47"/>
      <c r="C993" s="197"/>
      <c r="D993" s="58"/>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c r="AC993" s="93" t="str">
        <f t="shared" si="29"/>
        <v/>
      </c>
      <c r="AD993" s="93"/>
      <c r="AE993" s="93"/>
      <c r="AF993" s="99"/>
      <c r="AG993" s="93"/>
      <c r="AH993" s="93"/>
      <c r="AI993" s="93"/>
      <c r="AJ993" s="93"/>
      <c r="AK993" s="93" t="str">
        <f t="shared" si="26"/>
        <v/>
      </c>
      <c r="AL993" s="93" t="str">
        <f t="shared" si="27"/>
        <v/>
      </c>
      <c r="AM993" s="93" t="str">
        <f t="shared" si="28"/>
        <v/>
      </c>
      <c r="AN993" s="99"/>
      <c r="AO993" s="93"/>
    </row>
    <row r="994" ht="16.5" customHeight="1">
      <c r="A994" s="34"/>
      <c r="B994" s="47"/>
      <c r="C994" s="197"/>
      <c r="D994" s="58"/>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c r="AC994" s="93" t="str">
        <f t="shared" si="29"/>
        <v/>
      </c>
      <c r="AD994" s="93"/>
      <c r="AE994" s="93"/>
      <c r="AF994" s="99"/>
      <c r="AG994" s="93"/>
      <c r="AH994" s="93"/>
      <c r="AI994" s="93"/>
      <c r="AJ994" s="93"/>
      <c r="AK994" s="93" t="str">
        <f t="shared" si="26"/>
        <v/>
      </c>
      <c r="AL994" s="93" t="str">
        <f t="shared" si="27"/>
        <v/>
      </c>
      <c r="AM994" s="93" t="str">
        <f t="shared" si="28"/>
        <v/>
      </c>
      <c r="AN994" s="99"/>
      <c r="AO994" s="93"/>
    </row>
    <row r="995" ht="16.5" customHeight="1">
      <c r="A995" s="34"/>
      <c r="B995" s="47"/>
      <c r="C995" s="197"/>
      <c r="D995" s="58"/>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c r="AC995" s="93" t="str">
        <f t="shared" si="29"/>
        <v/>
      </c>
      <c r="AD995" s="93"/>
      <c r="AE995" s="93"/>
      <c r="AF995" s="99"/>
      <c r="AG995" s="93"/>
      <c r="AH995" s="93"/>
      <c r="AI995" s="93"/>
      <c r="AJ995" s="93"/>
      <c r="AK995" s="93" t="str">
        <f t="shared" si="26"/>
        <v/>
      </c>
      <c r="AL995" s="93" t="str">
        <f t="shared" si="27"/>
        <v/>
      </c>
      <c r="AM995" s="93" t="str">
        <f t="shared" si="28"/>
        <v/>
      </c>
      <c r="AN995" s="99"/>
      <c r="AO995" s="93"/>
    </row>
    <row r="996" ht="16.5" customHeight="1">
      <c r="A996" s="34"/>
      <c r="B996" s="47"/>
      <c r="C996" s="197"/>
      <c r="D996" s="58"/>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c r="AC996" s="93" t="str">
        <f t="shared" si="29"/>
        <v/>
      </c>
      <c r="AD996" s="93"/>
      <c r="AE996" s="93"/>
      <c r="AF996" s="99"/>
      <c r="AG996" s="93"/>
      <c r="AH996" s="93"/>
      <c r="AI996" s="93"/>
      <c r="AJ996" s="93"/>
      <c r="AK996" s="93" t="str">
        <f t="shared" si="26"/>
        <v/>
      </c>
      <c r="AL996" s="93" t="str">
        <f t="shared" si="27"/>
        <v/>
      </c>
      <c r="AM996" s="93" t="str">
        <f t="shared" si="28"/>
        <v/>
      </c>
      <c r="AN996" s="99"/>
      <c r="AO996" s="93"/>
    </row>
    <row r="997" ht="16.5" customHeight="1">
      <c r="A997" s="34"/>
      <c r="B997" s="47"/>
      <c r="C997" s="197"/>
      <c r="D997" s="58"/>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c r="AC997" s="93" t="str">
        <f t="shared" si="29"/>
        <v/>
      </c>
      <c r="AD997" s="93"/>
      <c r="AE997" s="93"/>
      <c r="AF997" s="99"/>
      <c r="AG997" s="93"/>
      <c r="AH997" s="93"/>
      <c r="AI997" s="93"/>
      <c r="AJ997" s="93"/>
      <c r="AK997" s="93" t="str">
        <f t="shared" si="26"/>
        <v/>
      </c>
      <c r="AL997" s="93" t="str">
        <f t="shared" si="27"/>
        <v/>
      </c>
      <c r="AM997" s="93" t="str">
        <f t="shared" si="28"/>
        <v/>
      </c>
      <c r="AN997" s="99"/>
      <c r="AO997" s="93"/>
    </row>
    <row r="998" ht="16.5" customHeight="1">
      <c r="A998" s="34"/>
      <c r="B998" s="47"/>
      <c r="C998" s="197"/>
      <c r="D998" s="58"/>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c r="AC998" s="93" t="str">
        <f t="shared" si="29"/>
        <v/>
      </c>
      <c r="AD998" s="93"/>
      <c r="AE998" s="93"/>
      <c r="AF998" s="99"/>
      <c r="AG998" s="93"/>
      <c r="AH998" s="93"/>
      <c r="AI998" s="93"/>
      <c r="AJ998" s="93"/>
      <c r="AK998" s="93" t="str">
        <f t="shared" si="26"/>
        <v/>
      </c>
      <c r="AL998" s="93" t="str">
        <f t="shared" si="27"/>
        <v/>
      </c>
      <c r="AM998" s="93" t="str">
        <f t="shared" si="28"/>
        <v/>
      </c>
      <c r="AN998" s="99"/>
      <c r="AO998" s="93"/>
    </row>
    <row r="999" ht="16.5" customHeight="1">
      <c r="A999" s="34"/>
      <c r="B999" s="197"/>
      <c r="C999" s="197"/>
      <c r="D999" s="58"/>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c r="AC999" s="93" t="str">
        <f t="shared" si="29"/>
        <v/>
      </c>
      <c r="AD999" s="93"/>
      <c r="AE999" s="93"/>
      <c r="AF999" s="99"/>
      <c r="AG999" s="93"/>
      <c r="AH999" s="93"/>
      <c r="AI999" s="93"/>
      <c r="AJ999" s="93"/>
      <c r="AK999" s="93" t="str">
        <f t="shared" si="26"/>
        <v/>
      </c>
      <c r="AL999" s="93" t="str">
        <f t="shared" si="27"/>
        <v/>
      </c>
      <c r="AM999" s="93" t="str">
        <f t="shared" si="28"/>
        <v/>
      </c>
      <c r="AN999" s="99"/>
      <c r="AO999" s="93"/>
    </row>
    <row r="1000" ht="16.5" customHeight="1">
      <c r="A1000" s="34"/>
      <c r="B1000" s="197"/>
      <c r="C1000" s="197"/>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c r="AC1000" s="93" t="str">
        <f t="shared" si="29"/>
        <v/>
      </c>
      <c r="AD1000" s="93"/>
      <c r="AE1000" s="93"/>
      <c r="AF1000" s="99"/>
      <c r="AG1000" s="93"/>
      <c r="AH1000" s="93"/>
      <c r="AI1000" s="93"/>
      <c r="AJ1000" s="93"/>
      <c r="AK1000" s="93" t="str">
        <f t="shared" si="26"/>
        <v/>
      </c>
      <c r="AL1000" s="93" t="str">
        <f t="shared" si="27"/>
        <v/>
      </c>
      <c r="AM1000" s="93" t="str">
        <f t="shared" si="28"/>
        <v/>
      </c>
      <c r="AN1000" s="99"/>
      <c r="AO1000" s="93"/>
    </row>
    <row r="1001" ht="16.5" customHeight="1">
      <c r="A1001" s="34"/>
      <c r="B1001" s="197"/>
      <c r="C1001" s="197"/>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c r="AA1001" s="58"/>
      <c r="AB1001" s="58"/>
      <c r="AC1001" s="93" t="str">
        <f t="shared" si="29"/>
        <v/>
      </c>
      <c r="AD1001" s="93"/>
      <c r="AE1001" s="93"/>
      <c r="AF1001" s="99"/>
      <c r="AG1001" s="93"/>
      <c r="AH1001" s="93"/>
      <c r="AI1001" s="93"/>
      <c r="AJ1001" s="93"/>
      <c r="AK1001" s="93" t="str">
        <f t="shared" si="26"/>
        <v/>
      </c>
      <c r="AL1001" s="93" t="str">
        <f t="shared" si="27"/>
        <v/>
      </c>
      <c r="AM1001" s="93" t="str">
        <f t="shared" si="28"/>
        <v/>
      </c>
      <c r="AN1001" s="99"/>
      <c r="AO1001" s="93"/>
    </row>
    <row r="1002" ht="16.5" customHeight="1">
      <c r="A1002" s="34"/>
      <c r="B1002" s="197"/>
      <c r="C1002" s="197"/>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c r="AA1002" s="58"/>
      <c r="AB1002" s="58"/>
      <c r="AC1002" s="93" t="str">
        <f t="shared" si="29"/>
        <v/>
      </c>
      <c r="AD1002" s="93"/>
      <c r="AE1002" s="93"/>
      <c r="AF1002" s="99"/>
      <c r="AG1002" s="93"/>
      <c r="AH1002" s="93"/>
      <c r="AI1002" s="93"/>
      <c r="AJ1002" s="93"/>
      <c r="AK1002" s="93" t="str">
        <f t="shared" si="26"/>
        <v/>
      </c>
      <c r="AL1002" s="93" t="str">
        <f t="shared" si="27"/>
        <v/>
      </c>
      <c r="AM1002" s="93" t="str">
        <f t="shared" si="28"/>
        <v/>
      </c>
      <c r="AN1002" s="99"/>
      <c r="AO1002" s="93"/>
    </row>
    <row r="1003" ht="16.5" customHeight="1">
      <c r="A1003" s="34"/>
      <c r="B1003" s="197"/>
      <c r="C1003" s="197"/>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c r="AA1003" s="58"/>
      <c r="AB1003" s="58"/>
      <c r="AC1003" s="93" t="str">
        <f t="shared" si="29"/>
        <v/>
      </c>
      <c r="AD1003" s="93"/>
      <c r="AE1003" s="93"/>
      <c r="AF1003" s="99"/>
      <c r="AG1003" s="93"/>
      <c r="AH1003" s="93"/>
      <c r="AI1003" s="93"/>
      <c r="AJ1003" s="93"/>
      <c r="AK1003" s="93" t="str">
        <f t="shared" si="26"/>
        <v/>
      </c>
      <c r="AL1003" s="93" t="str">
        <f t="shared" si="27"/>
        <v/>
      </c>
      <c r="AM1003" s="93" t="str">
        <f t="shared" si="28"/>
        <v/>
      </c>
      <c r="AN1003" s="99"/>
      <c r="AO1003" s="93"/>
    </row>
    <row r="1004" ht="16.5" customHeight="1">
      <c r="A1004" s="34"/>
      <c r="B1004" s="197"/>
      <c r="C1004" s="197"/>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c r="AA1004" s="58"/>
      <c r="AB1004" s="58"/>
      <c r="AC1004" s="93" t="str">
        <f t="shared" si="29"/>
        <v/>
      </c>
      <c r="AD1004" s="93"/>
      <c r="AE1004" s="93"/>
      <c r="AF1004" s="99"/>
      <c r="AG1004" s="93"/>
      <c r="AH1004" s="93"/>
      <c r="AI1004" s="93"/>
      <c r="AJ1004" s="93"/>
      <c r="AK1004" s="93" t="str">
        <f t="shared" si="26"/>
        <v/>
      </c>
      <c r="AL1004" s="93" t="str">
        <f t="shared" si="27"/>
        <v/>
      </c>
      <c r="AM1004" s="93" t="str">
        <f t="shared" si="28"/>
        <v/>
      </c>
      <c r="AN1004" s="99"/>
      <c r="AO1004" s="93"/>
    </row>
    <row r="1005" ht="16.5" customHeight="1">
      <c r="A1005" s="34"/>
      <c r="B1005" s="197"/>
      <c r="C1005" s="197"/>
      <c r="D1005" s="58"/>
      <c r="E1005" s="58"/>
      <c r="F1005" s="58"/>
      <c r="G1005" s="58"/>
      <c r="H1005" s="58"/>
      <c r="I1005" s="58"/>
      <c r="J1005" s="58"/>
      <c r="K1005" s="58"/>
      <c r="L1005" s="58"/>
      <c r="M1005" s="58"/>
      <c r="N1005" s="58"/>
      <c r="O1005" s="58"/>
      <c r="P1005" s="58"/>
      <c r="Q1005" s="58"/>
      <c r="R1005" s="58"/>
      <c r="S1005" s="58"/>
      <c r="T1005" s="58"/>
      <c r="U1005" s="58"/>
      <c r="V1005" s="58"/>
      <c r="W1005" s="58"/>
      <c r="X1005" s="58"/>
      <c r="Y1005" s="58"/>
      <c r="Z1005" s="58"/>
      <c r="AA1005" s="58"/>
      <c r="AB1005" s="58"/>
      <c r="AC1005" s="93" t="str">
        <f t="shared" si="29"/>
        <v/>
      </c>
      <c r="AD1005" s="93"/>
      <c r="AE1005" s="93"/>
      <c r="AF1005" s="99"/>
      <c r="AG1005" s="93"/>
      <c r="AH1005" s="93"/>
      <c r="AI1005" s="93"/>
      <c r="AJ1005" s="93"/>
      <c r="AK1005" s="93" t="str">
        <f t="shared" si="26"/>
        <v/>
      </c>
      <c r="AL1005" s="93" t="str">
        <f t="shared" si="27"/>
        <v/>
      </c>
      <c r="AM1005" s="93" t="str">
        <f t="shared" si="28"/>
        <v/>
      </c>
      <c r="AN1005" s="99"/>
      <c r="AO1005" s="93"/>
    </row>
    <row r="1006" ht="16.5" customHeight="1">
      <c r="A1006" s="34"/>
      <c r="B1006" s="197"/>
      <c r="C1006" s="197"/>
      <c r="D1006" s="58"/>
      <c r="E1006" s="58"/>
      <c r="F1006" s="58"/>
      <c r="G1006" s="58"/>
      <c r="H1006" s="58"/>
      <c r="I1006" s="58"/>
      <c r="J1006" s="58"/>
      <c r="K1006" s="58"/>
      <c r="L1006" s="58"/>
      <c r="M1006" s="58"/>
      <c r="N1006" s="58"/>
      <c r="O1006" s="58"/>
      <c r="P1006" s="58"/>
      <c r="Q1006" s="58"/>
      <c r="R1006" s="58"/>
      <c r="S1006" s="58"/>
      <c r="T1006" s="58"/>
      <c r="U1006" s="58"/>
      <c r="V1006" s="58"/>
      <c r="W1006" s="58"/>
      <c r="X1006" s="58"/>
      <c r="Y1006" s="58"/>
      <c r="Z1006" s="58"/>
      <c r="AA1006" s="58"/>
      <c r="AB1006" s="58"/>
      <c r="AC1006" s="93" t="str">
        <f t="shared" si="29"/>
        <v/>
      </c>
      <c r="AD1006" s="93"/>
      <c r="AE1006" s="93"/>
      <c r="AF1006" s="99"/>
      <c r="AG1006" s="93"/>
      <c r="AH1006" s="93"/>
      <c r="AI1006" s="93"/>
      <c r="AJ1006" s="93"/>
      <c r="AK1006" s="93" t="str">
        <f t="shared" si="26"/>
        <v/>
      </c>
      <c r="AL1006" s="93" t="str">
        <f t="shared" si="27"/>
        <v/>
      </c>
      <c r="AM1006" s="93" t="str">
        <f t="shared" si="28"/>
        <v/>
      </c>
      <c r="AN1006" s="99"/>
      <c r="AO1006" s="93"/>
    </row>
    <row r="1007" ht="16.5" customHeight="1">
      <c r="A1007" s="34"/>
      <c r="B1007" s="197"/>
      <c r="C1007" s="197"/>
      <c r="D1007" s="58"/>
      <c r="E1007" s="58"/>
      <c r="F1007" s="58"/>
      <c r="G1007" s="58"/>
      <c r="H1007" s="58"/>
      <c r="I1007" s="58"/>
      <c r="J1007" s="58"/>
      <c r="K1007" s="58"/>
      <c r="L1007" s="58"/>
      <c r="M1007" s="58"/>
      <c r="N1007" s="58"/>
      <c r="O1007" s="58"/>
      <c r="P1007" s="58"/>
      <c r="Q1007" s="58"/>
      <c r="R1007" s="58"/>
      <c r="S1007" s="58"/>
      <c r="T1007" s="58"/>
      <c r="U1007" s="58"/>
      <c r="V1007" s="58"/>
      <c r="W1007" s="58"/>
      <c r="X1007" s="58"/>
      <c r="Y1007" s="58"/>
      <c r="Z1007" s="58"/>
      <c r="AA1007" s="58"/>
      <c r="AB1007" s="58"/>
      <c r="AC1007" s="93" t="str">
        <f t="shared" si="29"/>
        <v/>
      </c>
      <c r="AD1007" s="93"/>
      <c r="AE1007" s="93"/>
      <c r="AF1007" s="99"/>
      <c r="AG1007" s="93"/>
      <c r="AH1007" s="93"/>
      <c r="AI1007" s="93"/>
      <c r="AJ1007" s="93"/>
      <c r="AK1007" s="93" t="str">
        <f t="shared" si="26"/>
        <v/>
      </c>
      <c r="AL1007" s="93" t="str">
        <f t="shared" si="27"/>
        <v/>
      </c>
      <c r="AM1007" s="93" t="str">
        <f t="shared" si="28"/>
        <v/>
      </c>
      <c r="AN1007" s="99"/>
      <c r="AO1007" s="93"/>
    </row>
    <row r="1008" ht="16.5" customHeight="1">
      <c r="A1008" s="34"/>
      <c r="B1008" s="197"/>
      <c r="C1008" s="197"/>
      <c r="D1008" s="58"/>
      <c r="E1008" s="58"/>
      <c r="F1008" s="58"/>
      <c r="G1008" s="58"/>
      <c r="H1008" s="58"/>
      <c r="I1008" s="58"/>
      <c r="J1008" s="58"/>
      <c r="K1008" s="58"/>
      <c r="L1008" s="58"/>
      <c r="M1008" s="58"/>
      <c r="N1008" s="58"/>
      <c r="O1008" s="58"/>
      <c r="P1008" s="58"/>
      <c r="Q1008" s="58"/>
      <c r="R1008" s="58"/>
      <c r="S1008" s="58"/>
      <c r="T1008" s="58"/>
      <c r="U1008" s="58"/>
      <c r="V1008" s="58"/>
      <c r="W1008" s="58"/>
      <c r="X1008" s="58"/>
      <c r="Y1008" s="58"/>
      <c r="Z1008" s="58"/>
      <c r="AA1008" s="58"/>
      <c r="AB1008" s="58"/>
      <c r="AC1008" s="93" t="str">
        <f t="shared" si="29"/>
        <v/>
      </c>
      <c r="AD1008" s="93"/>
      <c r="AE1008" s="93"/>
      <c r="AF1008" s="99"/>
      <c r="AG1008" s="93"/>
      <c r="AH1008" s="93"/>
      <c r="AI1008" s="93"/>
      <c r="AJ1008" s="93"/>
      <c r="AK1008" s="93" t="str">
        <f t="shared" si="26"/>
        <v/>
      </c>
      <c r="AL1008" s="93" t="str">
        <f t="shared" si="27"/>
        <v/>
      </c>
      <c r="AM1008" s="93" t="str">
        <f t="shared" si="28"/>
        <v/>
      </c>
      <c r="AN1008" s="99"/>
      <c r="AO1008" s="93"/>
    </row>
    <row r="1009" ht="16.5" customHeight="1">
      <c r="A1009" s="34"/>
      <c r="B1009" s="197"/>
      <c r="C1009" s="197"/>
      <c r="D1009" s="58"/>
      <c r="E1009" s="58"/>
      <c r="F1009" s="58"/>
      <c r="G1009" s="58"/>
      <c r="H1009" s="58"/>
      <c r="I1009" s="58"/>
      <c r="J1009" s="58"/>
      <c r="K1009" s="58"/>
      <c r="L1009" s="58"/>
      <c r="M1009" s="58"/>
      <c r="N1009" s="58"/>
      <c r="O1009" s="58"/>
      <c r="P1009" s="58"/>
      <c r="Q1009" s="58"/>
      <c r="R1009" s="58"/>
      <c r="S1009" s="58"/>
      <c r="T1009" s="58"/>
      <c r="U1009" s="58"/>
      <c r="V1009" s="58"/>
      <c r="W1009" s="58"/>
      <c r="X1009" s="58"/>
      <c r="Y1009" s="58"/>
      <c r="Z1009" s="58"/>
      <c r="AA1009" s="58"/>
      <c r="AB1009" s="58"/>
      <c r="AC1009" s="93" t="str">
        <f t="shared" si="29"/>
        <v/>
      </c>
      <c r="AD1009" s="93"/>
      <c r="AE1009" s="93"/>
      <c r="AF1009" s="99"/>
      <c r="AG1009" s="93"/>
      <c r="AH1009" s="93"/>
      <c r="AI1009" s="93"/>
      <c r="AJ1009" s="93"/>
      <c r="AK1009" s="93" t="str">
        <f t="shared" si="26"/>
        <v/>
      </c>
      <c r="AL1009" s="93" t="str">
        <f t="shared" si="27"/>
        <v/>
      </c>
      <c r="AM1009" s="93" t="str">
        <f t="shared" si="28"/>
        <v/>
      </c>
      <c r="AN1009" s="99"/>
      <c r="AO1009" s="93"/>
    </row>
    <row r="1010" ht="16.5" customHeight="1">
      <c r="A1010" s="34"/>
      <c r="B1010" s="197"/>
      <c r="C1010" s="197"/>
      <c r="D1010" s="58"/>
      <c r="E1010" s="58"/>
      <c r="F1010" s="58"/>
      <c r="G1010" s="58"/>
      <c r="H1010" s="58"/>
      <c r="I1010" s="58"/>
      <c r="J1010" s="58"/>
      <c r="K1010" s="58"/>
      <c r="L1010" s="58"/>
      <c r="M1010" s="58"/>
      <c r="N1010" s="58"/>
      <c r="O1010" s="58"/>
      <c r="P1010" s="58"/>
      <c r="Q1010" s="58"/>
      <c r="R1010" s="58"/>
      <c r="S1010" s="58"/>
      <c r="T1010" s="58"/>
      <c r="U1010" s="58"/>
      <c r="V1010" s="58"/>
      <c r="W1010" s="58"/>
      <c r="X1010" s="58"/>
      <c r="Y1010" s="58"/>
      <c r="Z1010" s="58"/>
      <c r="AA1010" s="58"/>
      <c r="AB1010" s="58"/>
      <c r="AC1010" s="93" t="str">
        <f t="shared" si="29"/>
        <v/>
      </c>
      <c r="AD1010" s="93"/>
      <c r="AE1010" s="93"/>
      <c r="AF1010" s="99"/>
      <c r="AG1010" s="93"/>
      <c r="AH1010" s="93"/>
      <c r="AI1010" s="93"/>
      <c r="AJ1010" s="93"/>
      <c r="AK1010" s="93" t="str">
        <f t="shared" si="26"/>
        <v/>
      </c>
      <c r="AL1010" s="93" t="str">
        <f t="shared" si="27"/>
        <v/>
      </c>
      <c r="AM1010" s="93" t="str">
        <f t="shared" si="28"/>
        <v/>
      </c>
      <c r="AN1010" s="99"/>
      <c r="AO1010" s="93"/>
    </row>
    <row r="1011" ht="16.5" customHeight="1">
      <c r="A1011" s="34"/>
      <c r="B1011" s="197"/>
      <c r="C1011" s="197"/>
      <c r="D1011" s="58"/>
      <c r="E1011" s="58"/>
      <c r="F1011" s="58"/>
      <c r="G1011" s="58"/>
      <c r="H1011" s="58"/>
      <c r="I1011" s="58"/>
      <c r="J1011" s="58"/>
      <c r="K1011" s="58"/>
      <c r="L1011" s="58"/>
      <c r="M1011" s="58"/>
      <c r="N1011" s="58"/>
      <c r="O1011" s="58"/>
      <c r="P1011" s="58"/>
      <c r="Q1011" s="58"/>
      <c r="R1011" s="58"/>
      <c r="S1011" s="58"/>
      <c r="T1011" s="58"/>
      <c r="U1011" s="58"/>
      <c r="V1011" s="58"/>
      <c r="W1011" s="58"/>
      <c r="X1011" s="58"/>
      <c r="Y1011" s="58"/>
      <c r="Z1011" s="58"/>
      <c r="AA1011" s="58"/>
      <c r="AB1011" s="58"/>
      <c r="AC1011" s="93" t="str">
        <f t="shared" si="29"/>
        <v/>
      </c>
      <c r="AD1011" s="93"/>
      <c r="AE1011" s="93"/>
      <c r="AF1011" s="99"/>
      <c r="AG1011" s="93"/>
      <c r="AH1011" s="93"/>
      <c r="AI1011" s="93"/>
      <c r="AJ1011" s="93"/>
      <c r="AK1011" s="93" t="str">
        <f t="shared" si="26"/>
        <v/>
      </c>
      <c r="AL1011" s="93" t="str">
        <f t="shared" si="27"/>
        <v/>
      </c>
      <c r="AM1011" s="93" t="str">
        <f t="shared" si="28"/>
        <v/>
      </c>
      <c r="AN1011" s="99"/>
      <c r="AO1011" s="93"/>
    </row>
    <row r="1012" ht="16.5" customHeight="1">
      <c r="A1012" s="411"/>
      <c r="B1012" s="412"/>
      <c r="C1012" s="412"/>
      <c r="D1012" s="58"/>
      <c r="E1012" s="58"/>
      <c r="F1012" s="58"/>
      <c r="G1012" s="58"/>
      <c r="H1012" s="58"/>
      <c r="I1012" s="58"/>
      <c r="J1012" s="58"/>
      <c r="K1012" s="58"/>
      <c r="L1012" s="58"/>
      <c r="M1012" s="58"/>
      <c r="N1012" s="58"/>
      <c r="O1012" s="58"/>
      <c r="P1012" s="58"/>
      <c r="Q1012" s="58"/>
      <c r="R1012" s="58"/>
      <c r="S1012" s="58"/>
      <c r="T1012" s="58"/>
      <c r="U1012" s="58"/>
      <c r="V1012" s="58"/>
      <c r="W1012" s="58"/>
      <c r="X1012" s="58"/>
      <c r="Y1012" s="58"/>
      <c r="Z1012" s="58"/>
      <c r="AA1012" s="58"/>
      <c r="AB1012" s="58"/>
      <c r="AC1012" s="93" t="str">
        <f t="shared" si="29"/>
        <v/>
      </c>
      <c r="AD1012" s="93"/>
      <c r="AE1012" s="93"/>
      <c r="AF1012" s="99"/>
      <c r="AG1012" s="93"/>
      <c r="AH1012" s="93"/>
      <c r="AI1012" s="93"/>
      <c r="AJ1012" s="93"/>
      <c r="AK1012" s="93" t="str">
        <f t="shared" si="26"/>
        <v/>
      </c>
      <c r="AL1012" s="93" t="str">
        <f t="shared" si="27"/>
        <v/>
      </c>
      <c r="AM1012" s="93" t="str">
        <f t="shared" si="28"/>
        <v/>
      </c>
      <c r="AN1012" s="99"/>
      <c r="AO1012" s="93"/>
    </row>
    <row r="1013" ht="16.5" customHeight="1">
      <c r="A1013" s="413"/>
      <c r="B1013" s="414"/>
      <c r="C1013" s="414"/>
      <c r="D1013" s="415"/>
      <c r="E1013" s="415"/>
      <c r="F1013" s="415"/>
      <c r="G1013" s="415"/>
      <c r="H1013" s="415"/>
      <c r="I1013" s="415"/>
      <c r="J1013" s="415"/>
      <c r="K1013" s="415"/>
      <c r="L1013" s="415"/>
      <c r="M1013" s="415"/>
      <c r="N1013" s="415"/>
      <c r="O1013" s="415"/>
      <c r="P1013" s="415"/>
      <c r="Q1013" s="415"/>
      <c r="R1013" s="415"/>
      <c r="S1013" s="415"/>
      <c r="T1013" s="415"/>
      <c r="U1013" s="415"/>
      <c r="V1013" s="415"/>
      <c r="W1013" s="415"/>
      <c r="X1013" s="415"/>
      <c r="Y1013" s="415"/>
      <c r="Z1013" s="415"/>
      <c r="AA1013" s="415"/>
      <c r="AB1013" s="415"/>
    </row>
    <row r="1014" ht="16.5" customHeight="1">
      <c r="A1014" s="413"/>
      <c r="B1014" s="414"/>
      <c r="C1014" s="414"/>
      <c r="D1014" s="415"/>
      <c r="E1014" s="415"/>
      <c r="F1014" s="415"/>
      <c r="G1014" s="415"/>
      <c r="H1014" s="415"/>
      <c r="I1014" s="415"/>
      <c r="J1014" s="415"/>
      <c r="K1014" s="415"/>
      <c r="L1014" s="415"/>
      <c r="M1014" s="415"/>
      <c r="N1014" s="415"/>
      <c r="O1014" s="415"/>
      <c r="P1014" s="415"/>
      <c r="Q1014" s="415"/>
      <c r="R1014" s="415"/>
      <c r="S1014" s="415"/>
      <c r="T1014" s="415"/>
      <c r="U1014" s="415"/>
      <c r="V1014" s="415"/>
      <c r="W1014" s="415"/>
      <c r="X1014" s="415"/>
      <c r="Y1014" s="415"/>
      <c r="Z1014" s="415"/>
      <c r="AA1014" s="415"/>
      <c r="AB1014" s="415"/>
    </row>
    <row r="1015" ht="16.5" customHeight="1">
      <c r="A1015" s="413"/>
      <c r="B1015" s="416"/>
      <c r="C1015" s="417"/>
      <c r="D1015" s="415"/>
      <c r="E1015" s="415"/>
      <c r="F1015" s="415"/>
      <c r="G1015" s="415"/>
      <c r="H1015" s="415"/>
      <c r="I1015" s="415"/>
      <c r="J1015" s="415"/>
      <c r="K1015" s="415"/>
      <c r="L1015" s="415"/>
      <c r="M1015" s="415"/>
      <c r="N1015" s="415"/>
      <c r="O1015" s="415"/>
      <c r="P1015" s="415"/>
      <c r="Q1015" s="415"/>
      <c r="R1015" s="415"/>
      <c r="S1015" s="415"/>
      <c r="T1015" s="415"/>
      <c r="U1015" s="415"/>
      <c r="V1015" s="415"/>
      <c r="W1015" s="415"/>
      <c r="X1015" s="415"/>
      <c r="Y1015" s="415"/>
      <c r="Z1015" s="415"/>
      <c r="AA1015" s="415"/>
      <c r="AB1015" s="415"/>
    </row>
    <row r="1016" ht="16.5" customHeight="1">
      <c r="A1016" s="413"/>
      <c r="B1016" s="416"/>
      <c r="C1016" s="417"/>
      <c r="D1016" s="415"/>
      <c r="E1016" s="415"/>
      <c r="F1016" s="415"/>
      <c r="G1016" s="415"/>
      <c r="H1016" s="415"/>
      <c r="I1016" s="415"/>
      <c r="J1016" s="415"/>
      <c r="K1016" s="415"/>
      <c r="L1016" s="415"/>
      <c r="M1016" s="415"/>
      <c r="N1016" s="415"/>
      <c r="O1016" s="415"/>
      <c r="P1016" s="415"/>
      <c r="Q1016" s="415"/>
      <c r="R1016" s="415"/>
      <c r="S1016" s="415"/>
      <c r="T1016" s="415"/>
      <c r="U1016" s="415"/>
      <c r="V1016" s="415"/>
      <c r="W1016" s="415"/>
      <c r="X1016" s="415"/>
      <c r="Y1016" s="415"/>
      <c r="Z1016" s="415"/>
      <c r="AA1016" s="415"/>
      <c r="AB1016" s="415"/>
    </row>
    <row r="1017" ht="16.5" customHeight="1">
      <c r="A1017" s="413"/>
      <c r="B1017" s="416"/>
      <c r="C1017" s="417"/>
      <c r="D1017" s="415"/>
      <c r="E1017" s="415"/>
      <c r="F1017" s="415"/>
      <c r="G1017" s="415"/>
      <c r="H1017" s="415"/>
      <c r="I1017" s="415"/>
      <c r="J1017" s="415"/>
      <c r="K1017" s="415"/>
      <c r="L1017" s="415"/>
      <c r="M1017" s="415"/>
      <c r="N1017" s="415"/>
      <c r="O1017" s="415"/>
      <c r="P1017" s="415"/>
      <c r="Q1017" s="415"/>
      <c r="R1017" s="415"/>
      <c r="S1017" s="415"/>
      <c r="T1017" s="415"/>
      <c r="U1017" s="415"/>
      <c r="V1017" s="415"/>
      <c r="W1017" s="415"/>
      <c r="X1017" s="415"/>
      <c r="Y1017" s="415"/>
      <c r="Z1017" s="415"/>
      <c r="AA1017" s="415"/>
      <c r="AB1017" s="415"/>
    </row>
    <row r="1018" ht="16.5" customHeight="1">
      <c r="A1018" s="413"/>
      <c r="B1018" s="416"/>
      <c r="C1018" s="417"/>
      <c r="D1018" s="415"/>
      <c r="E1018" s="415"/>
      <c r="F1018" s="415"/>
      <c r="G1018" s="415"/>
      <c r="H1018" s="415"/>
      <c r="I1018" s="415"/>
      <c r="J1018" s="415"/>
      <c r="K1018" s="415"/>
      <c r="L1018" s="415"/>
      <c r="M1018" s="415"/>
      <c r="N1018" s="415"/>
      <c r="O1018" s="415"/>
      <c r="P1018" s="415"/>
      <c r="Q1018" s="415"/>
      <c r="R1018" s="415"/>
      <c r="S1018" s="415"/>
      <c r="T1018" s="415"/>
      <c r="U1018" s="415"/>
      <c r="V1018" s="415"/>
      <c r="W1018" s="415"/>
      <c r="X1018" s="415"/>
      <c r="Y1018" s="415"/>
      <c r="Z1018" s="415"/>
      <c r="AA1018" s="415"/>
      <c r="AB1018" s="415"/>
    </row>
    <row r="1019" ht="16.5" customHeight="1">
      <c r="A1019" s="413"/>
      <c r="B1019" s="416"/>
      <c r="C1019" s="417"/>
      <c r="D1019" s="415"/>
      <c r="E1019" s="415"/>
      <c r="F1019" s="415"/>
      <c r="G1019" s="415"/>
      <c r="H1019" s="415"/>
      <c r="I1019" s="415"/>
      <c r="J1019" s="415"/>
      <c r="K1019" s="415"/>
      <c r="L1019" s="415"/>
      <c r="M1019" s="415"/>
      <c r="N1019" s="415"/>
      <c r="O1019" s="415"/>
      <c r="P1019" s="415"/>
      <c r="Q1019" s="415"/>
      <c r="R1019" s="415"/>
      <c r="S1019" s="415"/>
      <c r="T1019" s="415"/>
      <c r="U1019" s="415"/>
      <c r="V1019" s="415"/>
      <c r="W1019" s="415"/>
      <c r="X1019" s="415"/>
      <c r="Y1019" s="415"/>
      <c r="Z1019" s="415"/>
      <c r="AA1019" s="415"/>
      <c r="AB1019" s="415"/>
    </row>
    <row r="1020" ht="16.5" customHeight="1">
      <c r="A1020" s="413"/>
      <c r="B1020" s="416"/>
      <c r="C1020" s="417"/>
      <c r="D1020" s="415"/>
      <c r="E1020" s="415"/>
      <c r="F1020" s="415"/>
      <c r="G1020" s="415"/>
      <c r="H1020" s="415"/>
      <c r="I1020" s="415"/>
      <c r="J1020" s="415"/>
      <c r="K1020" s="415"/>
      <c r="L1020" s="415"/>
      <c r="M1020" s="415"/>
      <c r="N1020" s="415"/>
      <c r="O1020" s="415"/>
      <c r="P1020" s="415"/>
      <c r="Q1020" s="415"/>
      <c r="R1020" s="415"/>
      <c r="S1020" s="415"/>
      <c r="T1020" s="415"/>
      <c r="U1020" s="415"/>
      <c r="V1020" s="415"/>
      <c r="W1020" s="415"/>
      <c r="X1020" s="415"/>
      <c r="Y1020" s="415"/>
      <c r="Z1020" s="415"/>
      <c r="AA1020" s="415"/>
      <c r="AB1020" s="415"/>
    </row>
    <row r="1021" ht="16.5" customHeight="1">
      <c r="A1021" s="413"/>
      <c r="B1021" s="416"/>
      <c r="C1021" s="417"/>
      <c r="D1021" s="415"/>
      <c r="E1021" s="415"/>
      <c r="F1021" s="415"/>
      <c r="G1021" s="415"/>
      <c r="H1021" s="415"/>
      <c r="I1021" s="415"/>
      <c r="J1021" s="415"/>
      <c r="K1021" s="415"/>
      <c r="L1021" s="415"/>
      <c r="M1021" s="415"/>
      <c r="N1021" s="415"/>
      <c r="O1021" s="415"/>
      <c r="P1021" s="415"/>
      <c r="Q1021" s="415"/>
      <c r="R1021" s="415"/>
      <c r="S1021" s="415"/>
      <c r="T1021" s="415"/>
      <c r="U1021" s="415"/>
      <c r="V1021" s="415"/>
      <c r="W1021" s="415"/>
      <c r="X1021" s="415"/>
      <c r="Y1021" s="415"/>
      <c r="Z1021" s="415"/>
      <c r="AA1021" s="415"/>
      <c r="AB1021" s="415"/>
    </row>
    <row r="1022" ht="16.5" customHeight="1">
      <c r="A1022" s="413"/>
      <c r="B1022" s="416"/>
      <c r="C1022" s="417"/>
      <c r="D1022" s="415"/>
      <c r="E1022" s="415"/>
      <c r="F1022" s="415"/>
      <c r="G1022" s="415"/>
      <c r="H1022" s="415"/>
      <c r="I1022" s="415"/>
      <c r="J1022" s="415"/>
      <c r="K1022" s="415"/>
      <c r="L1022" s="415"/>
      <c r="M1022" s="415"/>
      <c r="N1022" s="415"/>
      <c r="O1022" s="415"/>
      <c r="P1022" s="415"/>
      <c r="Q1022" s="415"/>
      <c r="R1022" s="415"/>
      <c r="S1022" s="415"/>
      <c r="T1022" s="415"/>
      <c r="U1022" s="415"/>
      <c r="V1022" s="415"/>
      <c r="W1022" s="415"/>
      <c r="X1022" s="415"/>
      <c r="Y1022" s="415"/>
      <c r="Z1022" s="415"/>
      <c r="AA1022" s="415"/>
      <c r="AB1022" s="415"/>
    </row>
    <row r="1023" ht="16.5" customHeight="1">
      <c r="A1023" s="413"/>
      <c r="B1023" s="416"/>
      <c r="C1023" s="417"/>
      <c r="D1023" s="415"/>
      <c r="E1023" s="415"/>
      <c r="F1023" s="415"/>
      <c r="G1023" s="415"/>
      <c r="H1023" s="415"/>
      <c r="I1023" s="415"/>
      <c r="J1023" s="415"/>
      <c r="K1023" s="415"/>
      <c r="L1023" s="415"/>
      <c r="M1023" s="415"/>
      <c r="N1023" s="415"/>
      <c r="O1023" s="415"/>
      <c r="P1023" s="415"/>
      <c r="Q1023" s="415"/>
      <c r="R1023" s="415"/>
      <c r="S1023" s="415"/>
      <c r="T1023" s="415"/>
      <c r="U1023" s="415"/>
      <c r="V1023" s="415"/>
      <c r="W1023" s="415"/>
      <c r="X1023" s="415"/>
      <c r="Y1023" s="415"/>
      <c r="Z1023" s="415"/>
      <c r="AA1023" s="415"/>
      <c r="AB1023" s="415"/>
    </row>
    <row r="1024" ht="16.5" customHeight="1">
      <c r="A1024" s="413"/>
      <c r="B1024" s="416"/>
      <c r="C1024" s="417"/>
      <c r="D1024" s="415"/>
      <c r="E1024" s="415"/>
      <c r="F1024" s="415"/>
      <c r="G1024" s="415"/>
      <c r="H1024" s="415"/>
      <c r="I1024" s="415"/>
      <c r="J1024" s="415"/>
      <c r="K1024" s="415"/>
      <c r="L1024" s="415"/>
      <c r="M1024" s="415"/>
      <c r="N1024" s="415"/>
      <c r="O1024" s="415"/>
      <c r="P1024" s="415"/>
      <c r="Q1024" s="415"/>
      <c r="R1024" s="415"/>
      <c r="S1024" s="415"/>
      <c r="T1024" s="415"/>
      <c r="U1024" s="415"/>
      <c r="V1024" s="415"/>
      <c r="W1024" s="415"/>
      <c r="X1024" s="415"/>
      <c r="Y1024" s="415"/>
      <c r="Z1024" s="415"/>
      <c r="AA1024" s="415"/>
      <c r="AB1024" s="415"/>
    </row>
    <row r="1025" ht="16.5" customHeight="1">
      <c r="A1025" s="413"/>
      <c r="B1025" s="416"/>
      <c r="C1025" s="417"/>
      <c r="D1025" s="415"/>
      <c r="E1025" s="415"/>
      <c r="F1025" s="415"/>
      <c r="G1025" s="415"/>
      <c r="H1025" s="415"/>
      <c r="I1025" s="415"/>
      <c r="J1025" s="415"/>
      <c r="K1025" s="415"/>
      <c r="L1025" s="415"/>
      <c r="M1025" s="415"/>
      <c r="N1025" s="415"/>
      <c r="O1025" s="415"/>
      <c r="P1025" s="415"/>
      <c r="Q1025" s="415"/>
      <c r="R1025" s="415"/>
      <c r="S1025" s="415"/>
      <c r="T1025" s="415"/>
      <c r="U1025" s="415"/>
      <c r="V1025" s="415"/>
      <c r="W1025" s="415"/>
      <c r="X1025" s="415"/>
      <c r="Y1025" s="415"/>
      <c r="Z1025" s="415"/>
      <c r="AA1025" s="415"/>
      <c r="AB1025" s="415"/>
    </row>
    <row r="1026" ht="16.5" customHeight="1">
      <c r="A1026" s="413"/>
      <c r="B1026" s="416"/>
      <c r="C1026" s="417"/>
      <c r="D1026" s="415"/>
      <c r="E1026" s="415"/>
      <c r="F1026" s="415"/>
      <c r="G1026" s="415"/>
      <c r="H1026" s="415"/>
      <c r="I1026" s="415"/>
      <c r="J1026" s="415"/>
      <c r="K1026" s="415"/>
      <c r="L1026" s="415"/>
      <c r="M1026" s="415"/>
      <c r="N1026" s="415"/>
      <c r="O1026" s="415"/>
      <c r="P1026" s="415"/>
      <c r="Q1026" s="415"/>
      <c r="R1026" s="415"/>
      <c r="S1026" s="415"/>
      <c r="T1026" s="415"/>
      <c r="U1026" s="415"/>
      <c r="V1026" s="415"/>
      <c r="W1026" s="415"/>
      <c r="X1026" s="415"/>
      <c r="Y1026" s="415"/>
      <c r="Z1026" s="415"/>
      <c r="AA1026" s="415"/>
      <c r="AB1026" s="415"/>
    </row>
    <row r="1027" ht="16.5" customHeight="1">
      <c r="A1027" s="413"/>
      <c r="B1027" s="416"/>
      <c r="C1027" s="417"/>
      <c r="D1027" s="415"/>
      <c r="E1027" s="415"/>
      <c r="F1027" s="415"/>
      <c r="G1027" s="415"/>
      <c r="H1027" s="415"/>
      <c r="I1027" s="415"/>
      <c r="J1027" s="415"/>
      <c r="K1027" s="415"/>
      <c r="L1027" s="415"/>
      <c r="M1027" s="415"/>
      <c r="N1027" s="415"/>
      <c r="O1027" s="415"/>
      <c r="P1027" s="415"/>
      <c r="Q1027" s="415"/>
      <c r="R1027" s="415"/>
      <c r="S1027" s="415"/>
      <c r="T1027" s="415"/>
      <c r="U1027" s="415"/>
      <c r="V1027" s="415"/>
      <c r="W1027" s="415"/>
      <c r="X1027" s="415"/>
      <c r="Y1027" s="415"/>
      <c r="Z1027" s="415"/>
      <c r="AA1027" s="415"/>
      <c r="AB1027" s="415"/>
    </row>
    <row r="1028" ht="16.5" customHeight="1">
      <c r="A1028" s="413"/>
      <c r="B1028" s="416"/>
      <c r="C1028" s="417"/>
      <c r="D1028" s="415"/>
      <c r="E1028" s="415"/>
      <c r="F1028" s="415"/>
      <c r="G1028" s="415"/>
      <c r="H1028" s="415"/>
      <c r="I1028" s="415"/>
      <c r="J1028" s="415"/>
      <c r="K1028" s="415"/>
      <c r="L1028" s="415"/>
      <c r="M1028" s="415"/>
      <c r="N1028" s="415"/>
      <c r="O1028" s="415"/>
      <c r="P1028" s="415"/>
      <c r="Q1028" s="415"/>
      <c r="R1028" s="415"/>
      <c r="S1028" s="415"/>
      <c r="T1028" s="415"/>
      <c r="U1028" s="415"/>
      <c r="V1028" s="415"/>
      <c r="W1028" s="415"/>
      <c r="X1028" s="415"/>
      <c r="Y1028" s="415"/>
      <c r="Z1028" s="415"/>
      <c r="AA1028" s="415"/>
      <c r="AB1028" s="415"/>
    </row>
    <row r="1029" ht="16.5" customHeight="1">
      <c r="A1029" s="413"/>
      <c r="B1029" s="416"/>
      <c r="C1029" s="417"/>
      <c r="D1029" s="415"/>
      <c r="E1029" s="415"/>
      <c r="F1029" s="415"/>
      <c r="G1029" s="415"/>
      <c r="H1029" s="415"/>
      <c r="I1029" s="415"/>
      <c r="J1029" s="415"/>
      <c r="K1029" s="415"/>
      <c r="L1029" s="415"/>
      <c r="M1029" s="415"/>
      <c r="N1029" s="415"/>
      <c r="O1029" s="415"/>
      <c r="P1029" s="415"/>
      <c r="Q1029" s="415"/>
      <c r="R1029" s="415"/>
      <c r="S1029" s="415"/>
      <c r="T1029" s="415"/>
      <c r="U1029" s="415"/>
      <c r="V1029" s="415"/>
      <c r="W1029" s="415"/>
      <c r="X1029" s="415"/>
      <c r="Y1029" s="415"/>
      <c r="Z1029" s="415"/>
      <c r="AA1029" s="415"/>
      <c r="AB1029" s="415"/>
    </row>
    <row r="1030" ht="16.5" customHeight="1">
      <c r="A1030" s="413"/>
      <c r="B1030" s="416"/>
      <c r="C1030" s="417"/>
      <c r="D1030" s="415"/>
      <c r="E1030" s="415"/>
      <c r="F1030" s="415"/>
      <c r="G1030" s="415"/>
      <c r="H1030" s="415"/>
      <c r="I1030" s="415"/>
      <c r="J1030" s="415"/>
      <c r="K1030" s="415"/>
      <c r="L1030" s="415"/>
      <c r="M1030" s="415"/>
      <c r="N1030" s="415"/>
      <c r="O1030" s="415"/>
      <c r="P1030" s="415"/>
      <c r="Q1030" s="415"/>
      <c r="R1030" s="415"/>
      <c r="S1030" s="415"/>
      <c r="T1030" s="415"/>
      <c r="U1030" s="415"/>
      <c r="V1030" s="415"/>
      <c r="W1030" s="415"/>
      <c r="X1030" s="415"/>
      <c r="Y1030" s="415"/>
      <c r="Z1030" s="415"/>
      <c r="AA1030" s="415"/>
      <c r="AB1030" s="415"/>
    </row>
    <row r="1031" ht="16.5" customHeight="1">
      <c r="A1031" s="413"/>
      <c r="B1031" s="416"/>
      <c r="C1031" s="417"/>
      <c r="D1031" s="415"/>
      <c r="E1031" s="415"/>
      <c r="F1031" s="415"/>
      <c r="G1031" s="415"/>
      <c r="H1031" s="415"/>
      <c r="I1031" s="415"/>
      <c r="J1031" s="415"/>
      <c r="K1031" s="415"/>
      <c r="L1031" s="415"/>
      <c r="M1031" s="415"/>
      <c r="N1031" s="415"/>
      <c r="O1031" s="415"/>
      <c r="P1031" s="415"/>
      <c r="Q1031" s="415"/>
      <c r="R1031" s="415"/>
      <c r="S1031" s="415"/>
      <c r="T1031" s="415"/>
      <c r="U1031" s="415"/>
      <c r="V1031" s="415"/>
      <c r="W1031" s="415"/>
      <c r="X1031" s="415"/>
      <c r="Y1031" s="415"/>
      <c r="Z1031" s="415"/>
      <c r="AA1031" s="415"/>
      <c r="AB1031" s="415"/>
    </row>
    <row r="1032" ht="16.5" customHeight="1">
      <c r="A1032" s="413"/>
      <c r="B1032" s="416"/>
      <c r="C1032" s="417"/>
      <c r="D1032" s="415"/>
      <c r="E1032" s="415"/>
      <c r="F1032" s="415"/>
      <c r="G1032" s="415"/>
      <c r="H1032" s="415"/>
      <c r="I1032" s="415"/>
      <c r="J1032" s="415"/>
      <c r="K1032" s="415"/>
      <c r="L1032" s="415"/>
      <c r="M1032" s="415"/>
      <c r="N1032" s="415"/>
      <c r="O1032" s="415"/>
      <c r="P1032" s="415"/>
      <c r="Q1032" s="415"/>
      <c r="R1032" s="415"/>
      <c r="S1032" s="415"/>
      <c r="T1032" s="415"/>
      <c r="U1032" s="415"/>
      <c r="V1032" s="415"/>
      <c r="W1032" s="415"/>
      <c r="X1032" s="415"/>
      <c r="Y1032" s="415"/>
      <c r="Z1032" s="415"/>
      <c r="AA1032" s="415"/>
      <c r="AB1032" s="415"/>
    </row>
    <row r="1033" ht="16.5" customHeight="1">
      <c r="A1033" s="413"/>
      <c r="B1033" s="416"/>
      <c r="C1033" s="417"/>
      <c r="D1033" s="415"/>
      <c r="E1033" s="415"/>
      <c r="F1033" s="415"/>
      <c r="G1033" s="415"/>
      <c r="H1033" s="415"/>
      <c r="I1033" s="415"/>
      <c r="J1033" s="415"/>
      <c r="K1033" s="415"/>
      <c r="L1033" s="415"/>
      <c r="M1033" s="415"/>
      <c r="N1033" s="415"/>
      <c r="O1033" s="415"/>
      <c r="P1033" s="415"/>
      <c r="Q1033" s="415"/>
      <c r="R1033" s="415"/>
      <c r="S1033" s="415"/>
      <c r="T1033" s="415"/>
      <c r="U1033" s="415"/>
      <c r="V1033" s="415"/>
      <c r="W1033" s="415"/>
      <c r="X1033" s="415"/>
      <c r="Y1033" s="415"/>
      <c r="Z1033" s="415"/>
      <c r="AA1033" s="415"/>
      <c r="AB1033" s="415"/>
    </row>
    <row r="1034" ht="16.5" customHeight="1">
      <c r="A1034" s="413"/>
      <c r="B1034" s="418"/>
      <c r="C1034" s="21"/>
      <c r="D1034" s="415"/>
      <c r="E1034" s="415"/>
      <c r="F1034" s="415"/>
      <c r="G1034" s="415"/>
      <c r="H1034" s="415"/>
      <c r="I1034" s="415"/>
      <c r="J1034" s="415"/>
      <c r="K1034" s="415"/>
      <c r="L1034" s="415"/>
      <c r="M1034" s="415"/>
      <c r="N1034" s="415"/>
      <c r="O1034" s="415"/>
      <c r="P1034" s="415"/>
      <c r="Q1034" s="415"/>
      <c r="R1034" s="415"/>
      <c r="S1034" s="415"/>
      <c r="T1034" s="415"/>
      <c r="U1034" s="415"/>
      <c r="V1034" s="415"/>
      <c r="W1034" s="415"/>
      <c r="X1034" s="415"/>
      <c r="Y1034" s="415"/>
      <c r="Z1034" s="415"/>
      <c r="AA1034" s="415"/>
      <c r="AB1034" s="415"/>
    </row>
    <row r="1035" ht="16.5" customHeight="1">
      <c r="A1035" s="413"/>
      <c r="B1035" s="418"/>
      <c r="C1035" s="21"/>
      <c r="D1035" s="415"/>
      <c r="E1035" s="415"/>
      <c r="F1035" s="415"/>
      <c r="G1035" s="415"/>
      <c r="H1035" s="415"/>
      <c r="I1035" s="415"/>
      <c r="J1035" s="415"/>
      <c r="K1035" s="415"/>
      <c r="L1035" s="415"/>
      <c r="M1035" s="415"/>
      <c r="N1035" s="415"/>
      <c r="O1035" s="415"/>
      <c r="P1035" s="415"/>
      <c r="Q1035" s="415"/>
      <c r="R1035" s="415"/>
      <c r="S1035" s="415"/>
      <c r="T1035" s="415"/>
      <c r="U1035" s="415"/>
      <c r="V1035" s="415"/>
      <c r="W1035" s="415"/>
      <c r="X1035" s="415"/>
      <c r="Y1035" s="415"/>
      <c r="Z1035" s="415"/>
      <c r="AA1035" s="415"/>
      <c r="AB1035" s="415"/>
    </row>
    <row r="1036" ht="16.5" customHeight="1">
      <c r="A1036" s="413"/>
      <c r="B1036" s="418"/>
      <c r="C1036" s="21"/>
      <c r="D1036" s="415"/>
      <c r="E1036" s="415"/>
      <c r="F1036" s="415"/>
      <c r="G1036" s="415"/>
      <c r="H1036" s="415"/>
      <c r="I1036" s="415"/>
      <c r="J1036" s="415"/>
      <c r="K1036" s="415"/>
      <c r="L1036" s="415"/>
      <c r="M1036" s="415"/>
      <c r="N1036" s="415"/>
      <c r="O1036" s="415"/>
      <c r="P1036" s="415"/>
      <c r="Q1036" s="415"/>
      <c r="R1036" s="415"/>
      <c r="S1036" s="415"/>
      <c r="T1036" s="415"/>
      <c r="U1036" s="415"/>
      <c r="V1036" s="415"/>
      <c r="W1036" s="415"/>
      <c r="X1036" s="415"/>
      <c r="Y1036" s="415"/>
      <c r="Z1036" s="415"/>
      <c r="AA1036" s="415"/>
      <c r="AB1036" s="415"/>
    </row>
    <row r="1037" ht="16.5" customHeight="1">
      <c r="A1037" s="413"/>
      <c r="B1037" s="418"/>
      <c r="C1037" s="21"/>
      <c r="D1037" s="415"/>
      <c r="E1037" s="415"/>
      <c r="F1037" s="415"/>
      <c r="G1037" s="415"/>
      <c r="H1037" s="415"/>
      <c r="I1037" s="415"/>
      <c r="J1037" s="415"/>
      <c r="K1037" s="415"/>
      <c r="L1037" s="415"/>
      <c r="M1037" s="415"/>
      <c r="N1037" s="415"/>
      <c r="O1037" s="415"/>
      <c r="P1037" s="415"/>
      <c r="Q1037" s="415"/>
      <c r="R1037" s="415"/>
      <c r="S1037" s="415"/>
      <c r="T1037" s="415"/>
      <c r="U1037" s="415"/>
      <c r="V1037" s="415"/>
      <c r="W1037" s="415"/>
      <c r="X1037" s="415"/>
      <c r="Y1037" s="415"/>
      <c r="Z1037" s="415"/>
      <c r="AA1037" s="415"/>
      <c r="AB1037" s="415"/>
    </row>
    <row r="1038" ht="16.5" customHeight="1">
      <c r="A1038" s="413"/>
      <c r="B1038" s="418"/>
      <c r="C1038" s="21"/>
      <c r="D1038" s="415"/>
      <c r="E1038" s="415"/>
      <c r="F1038" s="415"/>
      <c r="G1038" s="415"/>
      <c r="H1038" s="415"/>
      <c r="I1038" s="415"/>
      <c r="J1038" s="415"/>
      <c r="K1038" s="415"/>
      <c r="L1038" s="415"/>
      <c r="M1038" s="415"/>
      <c r="N1038" s="415"/>
      <c r="O1038" s="415"/>
      <c r="P1038" s="415"/>
      <c r="Q1038" s="415"/>
      <c r="R1038" s="415"/>
      <c r="S1038" s="415"/>
      <c r="T1038" s="415"/>
      <c r="U1038" s="415"/>
      <c r="V1038" s="415"/>
      <c r="W1038" s="415"/>
      <c r="X1038" s="415"/>
      <c r="Y1038" s="415"/>
      <c r="Z1038" s="415"/>
      <c r="AA1038" s="415"/>
      <c r="AB1038" s="415"/>
    </row>
    <row r="1039" ht="16.5" customHeight="1">
      <c r="A1039" s="413"/>
      <c r="B1039" s="418"/>
      <c r="C1039" s="21"/>
      <c r="D1039" s="415"/>
      <c r="E1039" s="415"/>
      <c r="F1039" s="415"/>
      <c r="G1039" s="415"/>
      <c r="H1039" s="415"/>
      <c r="I1039" s="415"/>
      <c r="J1039" s="415"/>
      <c r="K1039" s="415"/>
      <c r="L1039" s="415"/>
      <c r="M1039" s="415"/>
      <c r="N1039" s="415"/>
      <c r="O1039" s="415"/>
      <c r="P1039" s="415"/>
      <c r="Q1039" s="415"/>
      <c r="R1039" s="415"/>
      <c r="S1039" s="415"/>
      <c r="T1039" s="415"/>
      <c r="U1039" s="415"/>
      <c r="V1039" s="415"/>
      <c r="W1039" s="415"/>
      <c r="X1039" s="415"/>
      <c r="Y1039" s="415"/>
      <c r="Z1039" s="415"/>
      <c r="AA1039" s="415"/>
      <c r="AB1039" s="415"/>
    </row>
    <row r="1040" ht="16.5" customHeight="1">
      <c r="A1040" s="413"/>
      <c r="B1040" s="418"/>
      <c r="C1040" s="21"/>
      <c r="D1040" s="415"/>
      <c r="E1040" s="415"/>
      <c r="F1040" s="415"/>
      <c r="G1040" s="415"/>
      <c r="H1040" s="415"/>
      <c r="I1040" s="415"/>
      <c r="J1040" s="415"/>
      <c r="K1040" s="415"/>
      <c r="L1040" s="415"/>
      <c r="M1040" s="415"/>
      <c r="N1040" s="415"/>
      <c r="O1040" s="415"/>
      <c r="P1040" s="415"/>
      <c r="Q1040" s="415"/>
      <c r="R1040" s="415"/>
      <c r="S1040" s="415"/>
      <c r="T1040" s="415"/>
      <c r="U1040" s="415"/>
      <c r="V1040" s="415"/>
      <c r="W1040" s="415"/>
      <c r="X1040" s="415"/>
      <c r="Y1040" s="415"/>
      <c r="Z1040" s="415"/>
      <c r="AA1040" s="415"/>
      <c r="AB1040" s="415"/>
    </row>
    <row r="1041" ht="16.5" customHeight="1">
      <c r="A1041" s="413"/>
      <c r="B1041" s="418"/>
      <c r="C1041" s="21"/>
      <c r="D1041" s="415"/>
      <c r="E1041" s="415"/>
      <c r="F1041" s="415"/>
      <c r="G1041" s="415"/>
      <c r="H1041" s="415"/>
      <c r="I1041" s="415"/>
      <c r="J1041" s="415"/>
      <c r="K1041" s="415"/>
      <c r="L1041" s="415"/>
      <c r="M1041" s="415"/>
      <c r="N1041" s="415"/>
      <c r="O1041" s="415"/>
      <c r="P1041" s="415"/>
      <c r="Q1041" s="415"/>
      <c r="R1041" s="415"/>
      <c r="S1041" s="415"/>
      <c r="T1041" s="415"/>
      <c r="U1041" s="415"/>
      <c r="V1041" s="415"/>
      <c r="W1041" s="415"/>
      <c r="X1041" s="415"/>
      <c r="Y1041" s="415"/>
      <c r="Z1041" s="415"/>
      <c r="AA1041" s="415"/>
      <c r="AB1041" s="415"/>
    </row>
    <row r="1042" ht="16.5" customHeight="1">
      <c r="A1042" s="413"/>
      <c r="B1042" s="418"/>
      <c r="C1042" s="21"/>
      <c r="D1042" s="415"/>
      <c r="E1042" s="415"/>
      <c r="F1042" s="415"/>
      <c r="G1042" s="415"/>
      <c r="H1042" s="415"/>
      <c r="I1042" s="415"/>
      <c r="J1042" s="415"/>
      <c r="K1042" s="415"/>
      <c r="L1042" s="415"/>
      <c r="M1042" s="415"/>
      <c r="N1042" s="415"/>
      <c r="O1042" s="415"/>
      <c r="P1042" s="415"/>
      <c r="Q1042" s="415"/>
      <c r="R1042" s="415"/>
      <c r="S1042" s="415"/>
      <c r="T1042" s="415"/>
      <c r="U1042" s="415"/>
      <c r="V1042" s="415"/>
      <c r="W1042" s="415"/>
      <c r="X1042" s="415"/>
      <c r="Y1042" s="415"/>
      <c r="Z1042" s="415"/>
      <c r="AA1042" s="415"/>
      <c r="AB1042" s="415"/>
    </row>
    <row r="1043" ht="16.5" customHeight="1">
      <c r="A1043" s="413"/>
      <c r="B1043" s="418"/>
      <c r="C1043" s="21"/>
      <c r="D1043" s="415"/>
      <c r="E1043" s="415"/>
      <c r="F1043" s="415"/>
      <c r="G1043" s="415"/>
      <c r="H1043" s="415"/>
      <c r="I1043" s="415"/>
      <c r="J1043" s="415"/>
      <c r="K1043" s="415"/>
      <c r="L1043" s="415"/>
      <c r="M1043" s="415"/>
      <c r="N1043" s="415"/>
      <c r="O1043" s="415"/>
      <c r="P1043" s="415"/>
      <c r="Q1043" s="415"/>
      <c r="R1043" s="415"/>
      <c r="S1043" s="415"/>
      <c r="T1043" s="415"/>
      <c r="U1043" s="415"/>
      <c r="V1043" s="415"/>
      <c r="W1043" s="415"/>
      <c r="X1043" s="415"/>
      <c r="Y1043" s="415"/>
      <c r="Z1043" s="415"/>
      <c r="AA1043" s="415"/>
      <c r="AB1043" s="415"/>
    </row>
    <row r="1044" ht="16.5" customHeight="1">
      <c r="A1044" s="413"/>
      <c r="B1044" s="418"/>
      <c r="C1044" s="21"/>
      <c r="D1044" s="415"/>
      <c r="E1044" s="415"/>
      <c r="F1044" s="415"/>
      <c r="G1044" s="415"/>
      <c r="H1044" s="415"/>
      <c r="I1044" s="415"/>
      <c r="J1044" s="415"/>
      <c r="K1044" s="415"/>
      <c r="L1044" s="415"/>
      <c r="M1044" s="415"/>
      <c r="N1044" s="415"/>
      <c r="O1044" s="415"/>
      <c r="P1044" s="415"/>
      <c r="Q1044" s="415"/>
      <c r="R1044" s="415"/>
      <c r="S1044" s="415"/>
      <c r="T1044" s="415"/>
      <c r="U1044" s="415"/>
      <c r="V1044" s="415"/>
      <c r="W1044" s="415"/>
      <c r="X1044" s="415"/>
      <c r="Y1044" s="415"/>
      <c r="Z1044" s="415"/>
      <c r="AA1044" s="415"/>
      <c r="AB1044" s="415"/>
    </row>
    <row r="1045" ht="16.5" customHeight="1">
      <c r="A1045" s="413"/>
      <c r="B1045" s="418"/>
      <c r="C1045" s="21"/>
      <c r="D1045" s="415"/>
      <c r="E1045" s="415"/>
      <c r="F1045" s="415"/>
      <c r="G1045" s="415"/>
      <c r="H1045" s="415"/>
      <c r="I1045" s="415"/>
      <c r="J1045" s="415"/>
      <c r="K1045" s="415"/>
      <c r="L1045" s="415"/>
      <c r="M1045" s="415"/>
      <c r="N1045" s="415"/>
      <c r="O1045" s="415"/>
      <c r="P1045" s="415"/>
      <c r="Q1045" s="415"/>
      <c r="R1045" s="415"/>
      <c r="S1045" s="415"/>
      <c r="T1045" s="415"/>
      <c r="U1045" s="415"/>
      <c r="V1045" s="415"/>
      <c r="W1045" s="415"/>
      <c r="X1045" s="415"/>
      <c r="Y1045" s="415"/>
      <c r="Z1045" s="415"/>
      <c r="AA1045" s="415"/>
      <c r="AB1045" s="415"/>
    </row>
    <row r="1046" ht="16.5" customHeight="1">
      <c r="A1046" s="413"/>
      <c r="B1046" s="418"/>
      <c r="C1046" s="21"/>
      <c r="D1046" s="415"/>
      <c r="E1046" s="415"/>
      <c r="F1046" s="415"/>
      <c r="G1046" s="415"/>
      <c r="H1046" s="415"/>
      <c r="I1046" s="415"/>
      <c r="J1046" s="415"/>
      <c r="K1046" s="415"/>
      <c r="L1046" s="415"/>
      <c r="M1046" s="415"/>
      <c r="N1046" s="415"/>
      <c r="O1046" s="415"/>
      <c r="P1046" s="415"/>
      <c r="Q1046" s="415"/>
      <c r="R1046" s="415"/>
      <c r="S1046" s="415"/>
      <c r="T1046" s="415"/>
      <c r="U1046" s="415"/>
      <c r="V1046" s="415"/>
      <c r="W1046" s="415"/>
      <c r="X1046" s="415"/>
      <c r="Y1046" s="415"/>
      <c r="Z1046" s="415"/>
      <c r="AA1046" s="415"/>
      <c r="AB1046" s="415"/>
    </row>
    <row r="1047" ht="16.5" customHeight="1">
      <c r="A1047" s="413"/>
      <c r="B1047" s="418"/>
      <c r="C1047" s="21"/>
      <c r="D1047" s="415"/>
      <c r="E1047" s="415"/>
      <c r="F1047" s="415"/>
      <c r="G1047" s="415"/>
      <c r="H1047" s="415"/>
      <c r="I1047" s="415"/>
      <c r="J1047" s="415"/>
      <c r="K1047" s="415"/>
      <c r="L1047" s="415"/>
      <c r="M1047" s="415"/>
      <c r="N1047" s="415"/>
      <c r="O1047" s="415"/>
      <c r="P1047" s="415"/>
      <c r="Q1047" s="415"/>
      <c r="R1047" s="415"/>
      <c r="S1047" s="415"/>
      <c r="T1047" s="415"/>
      <c r="U1047" s="415"/>
      <c r="V1047" s="415"/>
      <c r="W1047" s="415"/>
      <c r="X1047" s="415"/>
      <c r="Y1047" s="415"/>
      <c r="Z1047" s="415"/>
      <c r="AA1047" s="415"/>
      <c r="AB1047" s="415"/>
    </row>
    <row r="1048" ht="16.5" customHeight="1">
      <c r="A1048" s="413"/>
      <c r="B1048" s="418"/>
      <c r="C1048" s="21"/>
      <c r="D1048" s="415"/>
      <c r="E1048" s="415"/>
      <c r="F1048" s="415"/>
      <c r="G1048" s="415"/>
      <c r="H1048" s="415"/>
      <c r="I1048" s="415"/>
      <c r="J1048" s="415"/>
      <c r="K1048" s="415"/>
      <c r="L1048" s="415"/>
      <c r="M1048" s="415"/>
      <c r="N1048" s="415"/>
      <c r="O1048" s="415"/>
      <c r="P1048" s="415"/>
      <c r="Q1048" s="415"/>
      <c r="R1048" s="415"/>
      <c r="S1048" s="415"/>
      <c r="T1048" s="415"/>
      <c r="U1048" s="415"/>
      <c r="V1048" s="415"/>
      <c r="W1048" s="415"/>
      <c r="X1048" s="415"/>
      <c r="Y1048" s="415"/>
      <c r="Z1048" s="415"/>
      <c r="AA1048" s="415"/>
      <c r="AB1048" s="415"/>
    </row>
    <row r="1049" ht="16.5" customHeight="1">
      <c r="A1049" s="413"/>
      <c r="B1049" s="418"/>
      <c r="C1049" s="21"/>
      <c r="D1049" s="415"/>
      <c r="E1049" s="415"/>
      <c r="F1049" s="415"/>
      <c r="G1049" s="415"/>
      <c r="H1049" s="415"/>
      <c r="I1049" s="415"/>
      <c r="J1049" s="415"/>
      <c r="K1049" s="415"/>
      <c r="L1049" s="415"/>
      <c r="M1049" s="415"/>
      <c r="N1049" s="415"/>
      <c r="O1049" s="415"/>
      <c r="P1049" s="415"/>
      <c r="Q1049" s="415"/>
      <c r="R1049" s="415"/>
      <c r="S1049" s="415"/>
      <c r="T1049" s="415"/>
      <c r="U1049" s="415"/>
      <c r="V1049" s="415"/>
      <c r="W1049" s="415"/>
      <c r="X1049" s="415"/>
      <c r="Y1049" s="415"/>
      <c r="Z1049" s="415"/>
      <c r="AA1049" s="415"/>
      <c r="AB1049" s="415"/>
    </row>
    <row r="1050" ht="16.5" customHeight="1">
      <c r="A1050" s="413"/>
      <c r="B1050" s="415"/>
      <c r="C1050" s="415"/>
      <c r="D1050" s="415"/>
      <c r="E1050" s="415"/>
      <c r="F1050" s="415"/>
      <c r="G1050" s="415"/>
      <c r="H1050" s="415"/>
      <c r="I1050" s="415"/>
      <c r="J1050" s="415"/>
      <c r="K1050" s="415"/>
      <c r="L1050" s="415"/>
      <c r="M1050" s="415"/>
      <c r="N1050" s="415"/>
      <c r="O1050" s="415"/>
      <c r="P1050" s="415"/>
      <c r="Q1050" s="415"/>
      <c r="R1050" s="415"/>
      <c r="S1050" s="415"/>
      <c r="T1050" s="415"/>
      <c r="U1050" s="415"/>
      <c r="V1050" s="415"/>
      <c r="W1050" s="415"/>
      <c r="X1050" s="415"/>
      <c r="Y1050" s="415"/>
      <c r="Z1050" s="415"/>
      <c r="AA1050" s="415"/>
      <c r="AB1050" s="415"/>
    </row>
    <row r="1051" ht="16.5" customHeight="1">
      <c r="A1051" s="413"/>
      <c r="B1051" s="415"/>
      <c r="C1051" s="415"/>
      <c r="D1051" s="415"/>
      <c r="E1051" s="415"/>
      <c r="F1051" s="415"/>
      <c r="G1051" s="415"/>
      <c r="H1051" s="415"/>
      <c r="I1051" s="415"/>
      <c r="J1051" s="415"/>
      <c r="K1051" s="415"/>
      <c r="L1051" s="415"/>
      <c r="M1051" s="415"/>
      <c r="N1051" s="415"/>
      <c r="O1051" s="415"/>
      <c r="P1051" s="415"/>
      <c r="Q1051" s="415"/>
      <c r="R1051" s="415"/>
      <c r="S1051" s="415"/>
      <c r="T1051" s="415"/>
      <c r="U1051" s="415"/>
      <c r="V1051" s="415"/>
      <c r="W1051" s="415"/>
      <c r="X1051" s="415"/>
      <c r="Y1051" s="415"/>
      <c r="Z1051" s="415"/>
      <c r="AA1051" s="415"/>
      <c r="AB1051" s="415"/>
    </row>
    <row r="1052" ht="16.5" customHeight="1">
      <c r="A1052" s="413"/>
      <c r="B1052" s="415"/>
      <c r="C1052" s="415"/>
      <c r="D1052" s="415"/>
      <c r="E1052" s="415"/>
      <c r="F1052" s="415"/>
      <c r="G1052" s="415"/>
      <c r="H1052" s="415"/>
      <c r="I1052" s="415"/>
      <c r="J1052" s="415"/>
      <c r="K1052" s="415"/>
      <c r="L1052" s="415"/>
      <c r="M1052" s="415"/>
      <c r="N1052" s="415"/>
      <c r="O1052" s="415"/>
      <c r="P1052" s="415"/>
      <c r="Q1052" s="415"/>
      <c r="R1052" s="415"/>
      <c r="S1052" s="415"/>
      <c r="T1052" s="415"/>
      <c r="U1052" s="415"/>
      <c r="V1052" s="415"/>
      <c r="W1052" s="415"/>
      <c r="X1052" s="415"/>
      <c r="Y1052" s="415"/>
      <c r="Z1052" s="415"/>
      <c r="AA1052" s="415"/>
      <c r="AB1052" s="415"/>
    </row>
    <row r="1053" ht="16.5" customHeight="1">
      <c r="A1053" s="413"/>
      <c r="B1053" s="415"/>
      <c r="C1053" s="415"/>
      <c r="D1053" s="415"/>
      <c r="E1053" s="415"/>
      <c r="F1053" s="415"/>
      <c r="G1053" s="415"/>
      <c r="H1053" s="415"/>
      <c r="I1053" s="415"/>
      <c r="J1053" s="415"/>
      <c r="K1053" s="415"/>
      <c r="L1053" s="415"/>
      <c r="M1053" s="415"/>
      <c r="N1053" s="415"/>
      <c r="O1053" s="415"/>
      <c r="P1053" s="415"/>
      <c r="Q1053" s="415"/>
      <c r="R1053" s="415"/>
      <c r="S1053" s="415"/>
      <c r="T1053" s="415"/>
      <c r="U1053" s="415"/>
      <c r="V1053" s="415"/>
      <c r="W1053" s="415"/>
      <c r="X1053" s="415"/>
      <c r="Y1053" s="415"/>
      <c r="Z1053" s="415"/>
      <c r="AA1053" s="415"/>
      <c r="AB1053" s="415"/>
    </row>
    <row r="1054" ht="16.5" customHeight="1">
      <c r="A1054" s="413"/>
      <c r="B1054" s="415"/>
      <c r="C1054" s="415"/>
      <c r="D1054" s="415"/>
      <c r="E1054" s="415"/>
      <c r="F1054" s="415"/>
      <c r="G1054" s="415"/>
      <c r="H1054" s="415"/>
      <c r="I1054" s="415"/>
      <c r="J1054" s="415"/>
      <c r="K1054" s="415"/>
      <c r="L1054" s="415"/>
      <c r="M1054" s="415"/>
      <c r="N1054" s="415"/>
      <c r="O1054" s="415"/>
      <c r="P1054" s="415"/>
      <c r="Q1054" s="415"/>
      <c r="R1054" s="415"/>
      <c r="S1054" s="415"/>
      <c r="T1054" s="415"/>
      <c r="U1054" s="415"/>
      <c r="V1054" s="415"/>
      <c r="W1054" s="415"/>
      <c r="X1054" s="415"/>
      <c r="Y1054" s="415"/>
      <c r="Z1054" s="415"/>
      <c r="AA1054" s="415"/>
      <c r="AB1054" s="415"/>
    </row>
    <row r="1055" ht="16.5" customHeight="1">
      <c r="A1055" s="413"/>
      <c r="B1055" s="415"/>
      <c r="C1055" s="415"/>
      <c r="D1055" s="415"/>
      <c r="E1055" s="415"/>
      <c r="F1055" s="415"/>
      <c r="G1055" s="415"/>
      <c r="H1055" s="415"/>
      <c r="I1055" s="415"/>
      <c r="J1055" s="415"/>
      <c r="K1055" s="415"/>
      <c r="L1055" s="415"/>
      <c r="M1055" s="415"/>
      <c r="N1055" s="415"/>
      <c r="O1055" s="415"/>
      <c r="P1055" s="415"/>
      <c r="Q1055" s="415"/>
      <c r="R1055" s="415"/>
      <c r="S1055" s="415"/>
      <c r="T1055" s="415"/>
      <c r="U1055" s="415"/>
      <c r="V1055" s="415"/>
      <c r="W1055" s="415"/>
      <c r="X1055" s="415"/>
      <c r="Y1055" s="415"/>
      <c r="Z1055" s="415"/>
      <c r="AA1055" s="415"/>
      <c r="AB1055" s="415"/>
    </row>
    <row r="1056" ht="16.5" customHeight="1">
      <c r="A1056" s="413"/>
      <c r="B1056" s="415"/>
      <c r="C1056" s="415"/>
      <c r="D1056" s="415"/>
      <c r="E1056" s="415"/>
      <c r="F1056" s="415"/>
      <c r="G1056" s="415"/>
      <c r="H1056" s="415"/>
      <c r="I1056" s="415"/>
      <c r="J1056" s="415"/>
      <c r="K1056" s="415"/>
      <c r="L1056" s="415"/>
      <c r="M1056" s="415"/>
      <c r="N1056" s="415"/>
      <c r="O1056" s="415"/>
      <c r="P1056" s="415"/>
      <c r="Q1056" s="415"/>
      <c r="R1056" s="415"/>
      <c r="S1056" s="415"/>
      <c r="T1056" s="415"/>
      <c r="U1056" s="415"/>
      <c r="V1056" s="415"/>
      <c r="W1056" s="415"/>
      <c r="X1056" s="415"/>
      <c r="Y1056" s="415"/>
      <c r="Z1056" s="415"/>
      <c r="AA1056" s="415"/>
      <c r="AB1056" s="415"/>
    </row>
    <row r="1057" ht="16.5" customHeight="1">
      <c r="A1057" s="413"/>
      <c r="B1057" s="415"/>
      <c r="C1057" s="415"/>
      <c r="D1057" s="415"/>
      <c r="E1057" s="415"/>
      <c r="F1057" s="415"/>
      <c r="G1057" s="415"/>
      <c r="H1057" s="415"/>
      <c r="I1057" s="415"/>
      <c r="J1057" s="415"/>
      <c r="K1057" s="415"/>
      <c r="L1057" s="415"/>
      <c r="M1057" s="415"/>
      <c r="N1057" s="415"/>
      <c r="O1057" s="415"/>
      <c r="P1057" s="415"/>
      <c r="Q1057" s="415"/>
      <c r="R1057" s="415"/>
      <c r="S1057" s="415"/>
      <c r="T1057" s="415"/>
      <c r="U1057" s="415"/>
      <c r="V1057" s="415"/>
      <c r="W1057" s="415"/>
      <c r="X1057" s="415"/>
      <c r="Y1057" s="415"/>
      <c r="Z1057" s="415"/>
      <c r="AA1057" s="415"/>
      <c r="AB1057" s="415"/>
    </row>
    <row r="1058" ht="16.5" customHeight="1">
      <c r="A1058" s="413"/>
      <c r="B1058" s="415"/>
      <c r="C1058" s="415"/>
      <c r="D1058" s="415"/>
      <c r="E1058" s="415"/>
      <c r="F1058" s="415"/>
      <c r="G1058" s="415"/>
      <c r="H1058" s="415"/>
      <c r="I1058" s="415"/>
      <c r="J1058" s="415"/>
      <c r="K1058" s="415"/>
      <c r="L1058" s="415"/>
      <c r="M1058" s="415"/>
      <c r="N1058" s="415"/>
      <c r="O1058" s="415"/>
      <c r="P1058" s="415"/>
      <c r="Q1058" s="415"/>
      <c r="R1058" s="415"/>
      <c r="S1058" s="415"/>
      <c r="T1058" s="415"/>
      <c r="U1058" s="415"/>
      <c r="V1058" s="415"/>
      <c r="W1058" s="415"/>
      <c r="X1058" s="415"/>
      <c r="Y1058" s="415"/>
      <c r="Z1058" s="415"/>
      <c r="AA1058" s="415"/>
      <c r="AB1058" s="415"/>
    </row>
    <row r="1059" ht="16.5" customHeight="1">
      <c r="A1059" s="413"/>
      <c r="B1059" s="415"/>
      <c r="C1059" s="415"/>
      <c r="D1059" s="415"/>
      <c r="E1059" s="415"/>
      <c r="F1059" s="415"/>
      <c r="G1059" s="415"/>
      <c r="H1059" s="415"/>
      <c r="I1059" s="415"/>
      <c r="J1059" s="415"/>
      <c r="K1059" s="415"/>
      <c r="L1059" s="415"/>
      <c r="M1059" s="415"/>
      <c r="N1059" s="415"/>
      <c r="O1059" s="415"/>
      <c r="P1059" s="415"/>
      <c r="Q1059" s="415"/>
      <c r="R1059" s="415"/>
      <c r="S1059" s="415"/>
      <c r="T1059" s="415"/>
      <c r="U1059" s="415"/>
      <c r="V1059" s="415"/>
      <c r="W1059" s="415"/>
      <c r="X1059" s="415"/>
      <c r="Y1059" s="415"/>
      <c r="Z1059" s="415"/>
      <c r="AA1059" s="415"/>
      <c r="AB1059" s="415"/>
    </row>
    <row r="1060" ht="16.5" customHeight="1">
      <c r="A1060" s="413"/>
      <c r="B1060" s="415"/>
      <c r="C1060" s="415"/>
      <c r="D1060" s="415"/>
      <c r="E1060" s="415"/>
      <c r="F1060" s="415"/>
      <c r="G1060" s="415"/>
      <c r="H1060" s="415"/>
      <c r="I1060" s="415"/>
      <c r="J1060" s="415"/>
      <c r="K1060" s="415"/>
      <c r="L1060" s="415"/>
      <c r="M1060" s="415"/>
      <c r="N1060" s="415"/>
      <c r="O1060" s="415"/>
      <c r="P1060" s="415"/>
      <c r="Q1060" s="415"/>
      <c r="R1060" s="415"/>
      <c r="S1060" s="415"/>
      <c r="T1060" s="415"/>
      <c r="U1060" s="415"/>
      <c r="V1060" s="415"/>
      <c r="W1060" s="415"/>
      <c r="X1060" s="415"/>
      <c r="Y1060" s="415"/>
      <c r="Z1060" s="415"/>
      <c r="AA1060" s="415"/>
      <c r="AB1060" s="415"/>
    </row>
    <row r="1061" ht="16.5" customHeight="1">
      <c r="A1061" s="413"/>
      <c r="B1061" s="415"/>
      <c r="C1061" s="415"/>
      <c r="D1061" s="415"/>
      <c r="E1061" s="415"/>
      <c r="F1061" s="415"/>
      <c r="G1061" s="415"/>
      <c r="H1061" s="415"/>
      <c r="I1061" s="415"/>
      <c r="J1061" s="415"/>
      <c r="K1061" s="415"/>
      <c r="L1061" s="415"/>
      <c r="M1061" s="415"/>
      <c r="N1061" s="415"/>
      <c r="O1061" s="415"/>
      <c r="P1061" s="415"/>
      <c r="Q1061" s="415"/>
      <c r="R1061" s="415"/>
      <c r="S1061" s="415"/>
      <c r="T1061" s="415"/>
      <c r="U1061" s="415"/>
      <c r="V1061" s="415"/>
      <c r="W1061" s="415"/>
      <c r="X1061" s="415"/>
      <c r="Y1061" s="415"/>
      <c r="Z1061" s="415"/>
      <c r="AA1061" s="415"/>
      <c r="AB1061" s="415"/>
    </row>
    <row r="1062" ht="16.5" customHeight="1">
      <c r="A1062" s="413"/>
      <c r="B1062" s="415"/>
      <c r="C1062" s="415"/>
      <c r="D1062" s="415"/>
      <c r="E1062" s="415"/>
      <c r="F1062" s="415"/>
      <c r="G1062" s="415"/>
      <c r="H1062" s="415"/>
      <c r="I1062" s="415"/>
      <c r="J1062" s="415"/>
      <c r="K1062" s="415"/>
      <c r="L1062" s="415"/>
      <c r="M1062" s="415"/>
      <c r="N1062" s="415"/>
      <c r="O1062" s="415"/>
      <c r="P1062" s="415"/>
      <c r="Q1062" s="415"/>
      <c r="R1062" s="415"/>
      <c r="S1062" s="415"/>
      <c r="T1062" s="415"/>
      <c r="U1062" s="415"/>
      <c r="V1062" s="415"/>
      <c r="W1062" s="415"/>
      <c r="X1062" s="415"/>
      <c r="Y1062" s="415"/>
      <c r="Z1062" s="415"/>
      <c r="AA1062" s="415"/>
      <c r="AB1062" s="415"/>
    </row>
    <row r="1063" ht="16.5" customHeight="1">
      <c r="A1063" s="413"/>
      <c r="B1063" s="415"/>
      <c r="C1063" s="415"/>
      <c r="D1063" s="415"/>
      <c r="E1063" s="415"/>
      <c r="F1063" s="415"/>
      <c r="G1063" s="415"/>
      <c r="H1063" s="415"/>
      <c r="I1063" s="415"/>
      <c r="J1063" s="415"/>
      <c r="K1063" s="415"/>
      <c r="L1063" s="415"/>
      <c r="M1063" s="415"/>
      <c r="N1063" s="415"/>
      <c r="O1063" s="415"/>
      <c r="P1063" s="415"/>
      <c r="Q1063" s="415"/>
      <c r="R1063" s="415"/>
      <c r="S1063" s="415"/>
      <c r="T1063" s="415"/>
      <c r="U1063" s="415"/>
      <c r="V1063" s="415"/>
      <c r="W1063" s="415"/>
      <c r="X1063" s="415"/>
      <c r="Y1063" s="415"/>
      <c r="Z1063" s="415"/>
      <c r="AA1063" s="415"/>
      <c r="AB1063" s="415"/>
    </row>
    <row r="1064" ht="16.5" customHeight="1">
      <c r="A1064" s="413"/>
      <c r="B1064" s="415"/>
      <c r="C1064" s="415"/>
      <c r="D1064" s="415"/>
      <c r="E1064" s="415"/>
      <c r="F1064" s="415"/>
      <c r="G1064" s="415"/>
      <c r="H1064" s="415"/>
      <c r="I1064" s="415"/>
      <c r="J1064" s="415"/>
      <c r="K1064" s="415"/>
      <c r="L1064" s="415"/>
      <c r="M1064" s="415"/>
      <c r="N1064" s="415"/>
      <c r="O1064" s="415"/>
      <c r="P1064" s="415"/>
      <c r="Q1064" s="415"/>
      <c r="R1064" s="415"/>
      <c r="S1064" s="415"/>
      <c r="T1064" s="415"/>
      <c r="U1064" s="415"/>
      <c r="V1064" s="415"/>
      <c r="W1064" s="415"/>
      <c r="X1064" s="415"/>
      <c r="Y1064" s="415"/>
      <c r="Z1064" s="415"/>
      <c r="AA1064" s="415"/>
      <c r="AB1064" s="415"/>
    </row>
    <row r="1065" ht="16.5" customHeight="1">
      <c r="A1065" s="413"/>
      <c r="B1065" s="415"/>
      <c r="C1065" s="415"/>
      <c r="D1065" s="415"/>
      <c r="E1065" s="415"/>
      <c r="F1065" s="415"/>
      <c r="G1065" s="415"/>
      <c r="H1065" s="415"/>
      <c r="I1065" s="415"/>
      <c r="J1065" s="415"/>
      <c r="K1065" s="415"/>
      <c r="L1065" s="415"/>
      <c r="M1065" s="415"/>
      <c r="N1065" s="415"/>
      <c r="O1065" s="415"/>
      <c r="P1065" s="415"/>
      <c r="Q1065" s="415"/>
      <c r="R1065" s="415"/>
      <c r="S1065" s="415"/>
      <c r="T1065" s="415"/>
      <c r="U1065" s="415"/>
      <c r="V1065" s="415"/>
      <c r="W1065" s="415"/>
      <c r="X1065" s="415"/>
      <c r="Y1065" s="415"/>
      <c r="Z1065" s="415"/>
      <c r="AA1065" s="415"/>
      <c r="AB1065" s="415"/>
    </row>
    <row r="1066" ht="16.5" customHeight="1">
      <c r="A1066" s="413"/>
      <c r="B1066" s="415"/>
      <c r="C1066" s="415"/>
      <c r="D1066" s="415"/>
      <c r="E1066" s="415"/>
      <c r="F1066" s="415"/>
      <c r="G1066" s="415"/>
      <c r="H1066" s="415"/>
      <c r="I1066" s="415"/>
      <c r="J1066" s="415"/>
      <c r="K1066" s="415"/>
      <c r="L1066" s="415"/>
      <c r="M1066" s="415"/>
      <c r="N1066" s="415"/>
      <c r="O1066" s="415"/>
      <c r="P1066" s="415"/>
      <c r="Q1066" s="415"/>
      <c r="R1066" s="415"/>
      <c r="S1066" s="415"/>
      <c r="T1066" s="415"/>
      <c r="U1066" s="415"/>
      <c r="V1066" s="415"/>
      <c r="W1066" s="415"/>
      <c r="X1066" s="415"/>
      <c r="Y1066" s="415"/>
      <c r="Z1066" s="415"/>
      <c r="AA1066" s="415"/>
      <c r="AB1066" s="415"/>
    </row>
    <row r="1067" ht="16.5" customHeight="1">
      <c r="A1067" s="413"/>
      <c r="B1067" s="415"/>
      <c r="C1067" s="415"/>
      <c r="D1067" s="415"/>
      <c r="E1067" s="415"/>
      <c r="F1067" s="415"/>
      <c r="G1067" s="415"/>
      <c r="H1067" s="415"/>
      <c r="I1067" s="415"/>
      <c r="J1067" s="415"/>
      <c r="K1067" s="415"/>
      <c r="L1067" s="415"/>
      <c r="M1067" s="415"/>
      <c r="N1067" s="415"/>
      <c r="O1067" s="415"/>
      <c r="P1067" s="415"/>
      <c r="Q1067" s="415"/>
      <c r="R1067" s="415"/>
      <c r="S1067" s="415"/>
      <c r="T1067" s="415"/>
      <c r="U1067" s="415"/>
      <c r="V1067" s="415"/>
      <c r="W1067" s="415"/>
      <c r="X1067" s="415"/>
      <c r="Y1067" s="415"/>
      <c r="Z1067" s="415"/>
      <c r="AA1067" s="415"/>
      <c r="AB1067" s="415"/>
    </row>
    <row r="1068" ht="16.5" customHeight="1">
      <c r="A1068" s="413"/>
      <c r="B1068" s="415"/>
      <c r="C1068" s="415"/>
      <c r="D1068" s="415"/>
      <c r="E1068" s="415"/>
      <c r="F1068" s="415"/>
      <c r="G1068" s="415"/>
      <c r="H1068" s="415"/>
      <c r="I1068" s="415"/>
      <c r="J1068" s="415"/>
      <c r="K1068" s="415"/>
      <c r="L1068" s="415"/>
      <c r="M1068" s="415"/>
      <c r="N1068" s="415"/>
      <c r="O1068" s="415"/>
      <c r="P1068" s="415"/>
      <c r="Q1068" s="415"/>
      <c r="R1068" s="415"/>
      <c r="S1068" s="415"/>
      <c r="T1068" s="415"/>
      <c r="U1068" s="415"/>
      <c r="V1068" s="415"/>
      <c r="W1068" s="415"/>
      <c r="X1068" s="415"/>
      <c r="Y1068" s="415"/>
      <c r="Z1068" s="415"/>
      <c r="AA1068" s="415"/>
      <c r="AB1068" s="415"/>
    </row>
    <row r="1069" ht="16.5" customHeight="1">
      <c r="A1069" s="413"/>
      <c r="B1069" s="415"/>
      <c r="C1069" s="415"/>
      <c r="D1069" s="415"/>
      <c r="E1069" s="415"/>
      <c r="F1069" s="415"/>
      <c r="G1069" s="415"/>
      <c r="H1069" s="415"/>
      <c r="I1069" s="415"/>
      <c r="J1069" s="415"/>
      <c r="K1069" s="415"/>
      <c r="L1069" s="415"/>
      <c r="M1069" s="415"/>
      <c r="N1069" s="415"/>
      <c r="O1069" s="415"/>
      <c r="P1069" s="415"/>
      <c r="Q1069" s="415"/>
      <c r="R1069" s="415"/>
      <c r="S1069" s="415"/>
      <c r="T1069" s="415"/>
      <c r="U1069" s="415"/>
      <c r="V1069" s="415"/>
      <c r="W1069" s="415"/>
      <c r="X1069" s="415"/>
      <c r="Y1069" s="415"/>
      <c r="Z1069" s="415"/>
      <c r="AA1069" s="415"/>
      <c r="AB1069" s="415"/>
    </row>
    <row r="1070" ht="16.5" customHeight="1">
      <c r="A1070" s="413"/>
      <c r="B1070" s="415"/>
      <c r="C1070" s="415"/>
      <c r="D1070" s="415"/>
      <c r="E1070" s="415"/>
      <c r="F1070" s="415"/>
      <c r="G1070" s="415"/>
      <c r="H1070" s="415"/>
      <c r="I1070" s="415"/>
      <c r="J1070" s="415"/>
      <c r="K1070" s="415"/>
      <c r="L1070" s="415"/>
      <c r="M1070" s="415"/>
      <c r="N1070" s="415"/>
      <c r="O1070" s="415"/>
      <c r="P1070" s="415"/>
      <c r="Q1070" s="415"/>
      <c r="R1070" s="415"/>
      <c r="S1070" s="415"/>
      <c r="T1070" s="415"/>
      <c r="U1070" s="415"/>
      <c r="V1070" s="415"/>
      <c r="W1070" s="415"/>
      <c r="X1070" s="415"/>
      <c r="Y1070" s="415"/>
      <c r="Z1070" s="415"/>
      <c r="AA1070" s="415"/>
      <c r="AB1070" s="415"/>
    </row>
    <row r="1071" ht="16.5" customHeight="1">
      <c r="A1071" s="413"/>
      <c r="B1071" s="415"/>
      <c r="C1071" s="415"/>
      <c r="D1071" s="415"/>
      <c r="E1071" s="415"/>
      <c r="F1071" s="415"/>
      <c r="G1071" s="415"/>
      <c r="H1071" s="415"/>
      <c r="I1071" s="415"/>
      <c r="J1071" s="415"/>
      <c r="K1071" s="415"/>
      <c r="L1071" s="415"/>
      <c r="M1071" s="415"/>
      <c r="N1071" s="415"/>
      <c r="O1071" s="415"/>
      <c r="P1071" s="415"/>
      <c r="Q1071" s="415"/>
      <c r="R1071" s="415"/>
      <c r="S1071" s="415"/>
      <c r="T1071" s="415"/>
      <c r="U1071" s="415"/>
      <c r="V1071" s="415"/>
      <c r="W1071" s="415"/>
      <c r="X1071" s="415"/>
      <c r="Y1071" s="415"/>
      <c r="Z1071" s="415"/>
      <c r="AA1071" s="415"/>
      <c r="AB1071" s="415"/>
    </row>
    <row r="1072" ht="16.5" customHeight="1">
      <c r="A1072" s="413"/>
      <c r="B1072" s="415"/>
      <c r="C1072" s="415"/>
      <c r="D1072" s="415"/>
      <c r="E1072" s="415"/>
      <c r="F1072" s="415"/>
      <c r="G1072" s="415"/>
      <c r="H1072" s="415"/>
      <c r="I1072" s="415"/>
      <c r="J1072" s="415"/>
      <c r="K1072" s="415"/>
      <c r="L1072" s="415"/>
      <c r="M1072" s="415"/>
      <c r="N1072" s="415"/>
      <c r="O1072" s="415"/>
      <c r="P1072" s="415"/>
      <c r="Q1072" s="415"/>
      <c r="R1072" s="415"/>
      <c r="S1072" s="415"/>
      <c r="T1072" s="415"/>
      <c r="U1072" s="415"/>
      <c r="V1072" s="415"/>
      <c r="W1072" s="415"/>
      <c r="X1072" s="415"/>
      <c r="Y1072" s="415"/>
      <c r="Z1072" s="415"/>
      <c r="AA1072" s="415"/>
      <c r="AB1072" s="415"/>
    </row>
    <row r="1073" ht="16.5" customHeight="1">
      <c r="A1073" s="413"/>
      <c r="B1073" s="415"/>
      <c r="C1073" s="415"/>
      <c r="D1073" s="415"/>
      <c r="E1073" s="415"/>
      <c r="F1073" s="415"/>
      <c r="G1073" s="415"/>
      <c r="H1073" s="415"/>
      <c r="I1073" s="415"/>
      <c r="J1073" s="415"/>
      <c r="K1073" s="415"/>
      <c r="L1073" s="415"/>
      <c r="M1073" s="415"/>
      <c r="N1073" s="415"/>
      <c r="O1073" s="415"/>
      <c r="P1073" s="415"/>
      <c r="Q1073" s="415"/>
      <c r="R1073" s="415"/>
      <c r="S1073" s="415"/>
      <c r="T1073" s="415"/>
      <c r="U1073" s="415"/>
      <c r="V1073" s="415"/>
      <c r="W1073" s="415"/>
      <c r="X1073" s="415"/>
      <c r="Y1073" s="415"/>
      <c r="Z1073" s="415"/>
      <c r="AA1073" s="415"/>
      <c r="AB1073" s="415"/>
    </row>
    <row r="1074" ht="16.5" customHeight="1">
      <c r="A1074" s="413"/>
      <c r="B1074" s="415"/>
      <c r="C1074" s="415"/>
      <c r="D1074" s="415"/>
      <c r="E1074" s="415"/>
      <c r="F1074" s="415"/>
      <c r="G1074" s="415"/>
      <c r="H1074" s="415"/>
      <c r="I1074" s="415"/>
      <c r="J1074" s="415"/>
      <c r="K1074" s="415"/>
      <c r="L1074" s="415"/>
      <c r="M1074" s="415"/>
      <c r="N1074" s="415"/>
      <c r="O1074" s="415"/>
      <c r="P1074" s="415"/>
      <c r="Q1074" s="415"/>
      <c r="R1074" s="415"/>
      <c r="S1074" s="415"/>
      <c r="T1074" s="415"/>
      <c r="U1074" s="415"/>
      <c r="V1074" s="415"/>
      <c r="W1074" s="415"/>
      <c r="X1074" s="415"/>
      <c r="Y1074" s="415"/>
      <c r="Z1074" s="415"/>
      <c r="AA1074" s="415"/>
      <c r="AB1074" s="415"/>
    </row>
    <row r="1075" ht="16.5" customHeight="1">
      <c r="A1075" s="413"/>
      <c r="B1075" s="415"/>
      <c r="C1075" s="415"/>
      <c r="D1075" s="415"/>
      <c r="E1075" s="415"/>
      <c r="F1075" s="415"/>
      <c r="G1075" s="415"/>
      <c r="H1075" s="415"/>
      <c r="I1075" s="415"/>
      <c r="J1075" s="415"/>
      <c r="K1075" s="415"/>
      <c r="L1075" s="415"/>
      <c r="M1075" s="415"/>
      <c r="N1075" s="415"/>
      <c r="O1075" s="415"/>
      <c r="P1075" s="415"/>
      <c r="Q1075" s="415"/>
      <c r="R1075" s="415"/>
      <c r="S1075" s="415"/>
      <c r="T1075" s="415"/>
      <c r="U1075" s="415"/>
      <c r="V1075" s="415"/>
      <c r="W1075" s="415"/>
      <c r="X1075" s="415"/>
      <c r="Y1075" s="415"/>
      <c r="Z1075" s="415"/>
      <c r="AA1075" s="415"/>
      <c r="AB1075" s="415"/>
    </row>
    <row r="1076" ht="16.5" customHeight="1">
      <c r="A1076" s="413"/>
      <c r="B1076" s="415"/>
      <c r="C1076" s="415"/>
      <c r="D1076" s="415"/>
      <c r="E1076" s="415"/>
      <c r="F1076" s="415"/>
      <c r="G1076" s="415"/>
      <c r="H1076" s="415"/>
      <c r="I1076" s="415"/>
      <c r="J1076" s="415"/>
      <c r="K1076" s="415"/>
      <c r="L1076" s="415"/>
      <c r="M1076" s="415"/>
      <c r="N1076" s="415"/>
      <c r="O1076" s="415"/>
      <c r="P1076" s="415"/>
      <c r="Q1076" s="415"/>
      <c r="R1076" s="415"/>
      <c r="S1076" s="415"/>
      <c r="T1076" s="415"/>
      <c r="U1076" s="415"/>
      <c r="V1076" s="415"/>
      <c r="W1076" s="415"/>
      <c r="X1076" s="415"/>
      <c r="Y1076" s="415"/>
      <c r="Z1076" s="415"/>
      <c r="AA1076" s="415"/>
      <c r="AB1076" s="415"/>
    </row>
    <row r="1077" ht="16.5" customHeight="1">
      <c r="A1077" s="413"/>
      <c r="B1077" s="415"/>
      <c r="C1077" s="415"/>
      <c r="D1077" s="415"/>
      <c r="E1077" s="415"/>
      <c r="F1077" s="415"/>
      <c r="G1077" s="415"/>
      <c r="H1077" s="415"/>
      <c r="I1077" s="415"/>
      <c r="J1077" s="415"/>
      <c r="K1077" s="415"/>
      <c r="L1077" s="415"/>
      <c r="M1077" s="415"/>
      <c r="N1077" s="415"/>
      <c r="O1077" s="415"/>
      <c r="P1077" s="415"/>
      <c r="Q1077" s="415"/>
      <c r="R1077" s="415"/>
      <c r="S1077" s="415"/>
      <c r="T1077" s="415"/>
      <c r="U1077" s="415"/>
      <c r="V1077" s="415"/>
      <c r="W1077" s="415"/>
      <c r="X1077" s="415"/>
      <c r="Y1077" s="415"/>
      <c r="Z1077" s="415"/>
      <c r="AA1077" s="415"/>
      <c r="AB1077" s="415"/>
    </row>
    <row r="1078" ht="16.5" customHeight="1">
      <c r="A1078" s="413"/>
      <c r="B1078" s="415"/>
      <c r="C1078" s="415"/>
      <c r="D1078" s="415"/>
      <c r="E1078" s="415"/>
      <c r="F1078" s="415"/>
      <c r="G1078" s="415"/>
      <c r="H1078" s="415"/>
      <c r="I1078" s="415"/>
      <c r="J1078" s="415"/>
      <c r="K1078" s="415"/>
      <c r="L1078" s="415"/>
      <c r="M1078" s="415"/>
      <c r="N1078" s="415"/>
      <c r="O1078" s="415"/>
      <c r="P1078" s="415"/>
      <c r="Q1078" s="415"/>
      <c r="R1078" s="415"/>
      <c r="S1078" s="415"/>
      <c r="T1078" s="415"/>
      <c r="U1078" s="415"/>
      <c r="V1078" s="415"/>
      <c r="W1078" s="415"/>
      <c r="X1078" s="415"/>
      <c r="Y1078" s="415"/>
      <c r="Z1078" s="415"/>
      <c r="AA1078" s="415"/>
      <c r="AB1078" s="415"/>
    </row>
    <row r="1079" ht="16.5" customHeight="1">
      <c r="A1079" s="413"/>
      <c r="B1079" s="415"/>
      <c r="C1079" s="415"/>
      <c r="D1079" s="415"/>
      <c r="E1079" s="415"/>
      <c r="F1079" s="415"/>
      <c r="G1079" s="415"/>
      <c r="H1079" s="415"/>
      <c r="I1079" s="415"/>
      <c r="J1079" s="415"/>
      <c r="K1079" s="415"/>
      <c r="L1079" s="415"/>
      <c r="M1079" s="415"/>
      <c r="N1079" s="415"/>
      <c r="O1079" s="415"/>
      <c r="P1079" s="415"/>
      <c r="Q1079" s="415"/>
      <c r="R1079" s="415"/>
      <c r="S1079" s="415"/>
      <c r="T1079" s="415"/>
      <c r="U1079" s="415"/>
      <c r="V1079" s="415"/>
      <c r="W1079" s="415"/>
      <c r="X1079" s="415"/>
      <c r="Y1079" s="415"/>
      <c r="Z1079" s="415"/>
      <c r="AA1079" s="415"/>
      <c r="AB1079" s="415"/>
    </row>
    <row r="1080" ht="16.5" customHeight="1">
      <c r="A1080" s="413"/>
      <c r="B1080" s="415"/>
      <c r="C1080" s="415"/>
      <c r="D1080" s="415"/>
      <c r="E1080" s="415"/>
      <c r="F1080" s="415"/>
      <c r="G1080" s="415"/>
      <c r="H1080" s="415"/>
      <c r="I1080" s="415"/>
      <c r="J1080" s="415"/>
      <c r="K1080" s="415"/>
      <c r="L1080" s="415"/>
      <c r="M1080" s="415"/>
      <c r="N1080" s="415"/>
      <c r="O1080" s="415"/>
      <c r="P1080" s="415"/>
      <c r="Q1080" s="415"/>
      <c r="R1080" s="415"/>
      <c r="S1080" s="415"/>
      <c r="T1080" s="415"/>
      <c r="U1080" s="415"/>
      <c r="V1080" s="415"/>
      <c r="W1080" s="415"/>
      <c r="X1080" s="415"/>
      <c r="Y1080" s="415"/>
      <c r="Z1080" s="415"/>
      <c r="AA1080" s="415"/>
      <c r="AB1080" s="415"/>
    </row>
    <row r="1081" ht="16.5" customHeight="1">
      <c r="A1081" s="413"/>
      <c r="B1081" s="415"/>
      <c r="C1081" s="415"/>
      <c r="D1081" s="415"/>
      <c r="E1081" s="415"/>
      <c r="F1081" s="415"/>
      <c r="G1081" s="415"/>
      <c r="H1081" s="415"/>
      <c r="I1081" s="415"/>
      <c r="J1081" s="415"/>
      <c r="K1081" s="415"/>
      <c r="L1081" s="415"/>
      <c r="M1081" s="415"/>
      <c r="N1081" s="415"/>
      <c r="O1081" s="415"/>
      <c r="P1081" s="415"/>
      <c r="Q1081" s="415"/>
      <c r="R1081" s="415"/>
      <c r="S1081" s="415"/>
      <c r="T1081" s="415"/>
      <c r="U1081" s="415"/>
      <c r="V1081" s="415"/>
      <c r="W1081" s="415"/>
      <c r="X1081" s="415"/>
      <c r="Y1081" s="415"/>
      <c r="Z1081" s="415"/>
      <c r="AA1081" s="415"/>
      <c r="AB1081" s="415"/>
    </row>
    <row r="1082" ht="16.5" customHeight="1">
      <c r="A1082" s="413"/>
      <c r="B1082" s="415"/>
      <c r="C1082" s="415"/>
      <c r="D1082" s="415"/>
      <c r="E1082" s="415"/>
      <c r="F1082" s="415"/>
      <c r="G1082" s="415"/>
      <c r="H1082" s="415"/>
      <c r="I1082" s="415"/>
      <c r="J1082" s="415"/>
      <c r="K1082" s="415"/>
      <c r="L1082" s="415"/>
      <c r="M1082" s="415"/>
      <c r="N1082" s="415"/>
      <c r="O1082" s="415"/>
      <c r="P1082" s="415"/>
      <c r="Q1082" s="415"/>
      <c r="R1082" s="415"/>
      <c r="S1082" s="415"/>
      <c r="T1082" s="415"/>
      <c r="U1082" s="415"/>
      <c r="V1082" s="415"/>
      <c r="W1082" s="415"/>
      <c r="X1082" s="415"/>
      <c r="Y1082" s="415"/>
      <c r="Z1082" s="415"/>
      <c r="AA1082" s="415"/>
      <c r="AB1082" s="415"/>
    </row>
    <row r="1083" ht="16.5" customHeight="1">
      <c r="A1083" s="413"/>
      <c r="B1083" s="415"/>
      <c r="C1083" s="415"/>
      <c r="D1083" s="415"/>
      <c r="E1083" s="415"/>
      <c r="F1083" s="415"/>
      <c r="G1083" s="415"/>
      <c r="H1083" s="415"/>
      <c r="I1083" s="415"/>
      <c r="J1083" s="415"/>
      <c r="K1083" s="415"/>
      <c r="L1083" s="415"/>
      <c r="M1083" s="415"/>
      <c r="N1083" s="415"/>
      <c r="O1083" s="415"/>
      <c r="P1083" s="415"/>
      <c r="Q1083" s="415"/>
      <c r="R1083" s="415"/>
      <c r="S1083" s="415"/>
      <c r="T1083" s="415"/>
      <c r="U1083" s="415"/>
      <c r="V1083" s="415"/>
      <c r="W1083" s="415"/>
      <c r="X1083" s="415"/>
      <c r="Y1083" s="415"/>
      <c r="Z1083" s="415"/>
      <c r="AA1083" s="415"/>
      <c r="AB1083" s="415"/>
    </row>
    <row r="1084" ht="16.5" customHeight="1">
      <c r="A1084" s="413"/>
      <c r="B1084" s="415"/>
      <c r="C1084" s="415"/>
      <c r="D1084" s="415"/>
      <c r="E1084" s="415"/>
      <c r="F1084" s="415"/>
      <c r="G1084" s="415"/>
      <c r="H1084" s="415"/>
      <c r="I1084" s="415"/>
      <c r="J1084" s="415"/>
      <c r="K1084" s="415"/>
      <c r="L1084" s="415"/>
      <c r="M1084" s="415"/>
      <c r="N1084" s="415"/>
      <c r="O1084" s="415"/>
      <c r="P1084" s="415"/>
      <c r="Q1084" s="415"/>
      <c r="R1084" s="415"/>
      <c r="S1084" s="415"/>
      <c r="T1084" s="415"/>
      <c r="U1084" s="415"/>
      <c r="V1084" s="415"/>
      <c r="W1084" s="415"/>
      <c r="X1084" s="415"/>
      <c r="Y1084" s="415"/>
      <c r="Z1084" s="415"/>
      <c r="AA1084" s="415"/>
      <c r="AB1084" s="415"/>
    </row>
    <row r="1085" ht="16.5" customHeight="1">
      <c r="A1085" s="413"/>
      <c r="B1085" s="415"/>
      <c r="C1085" s="415"/>
      <c r="D1085" s="415"/>
      <c r="E1085" s="415"/>
      <c r="F1085" s="415"/>
      <c r="G1085" s="415"/>
      <c r="H1085" s="415"/>
      <c r="I1085" s="415"/>
      <c r="J1085" s="415"/>
      <c r="K1085" s="415"/>
      <c r="L1085" s="415"/>
      <c r="M1085" s="415"/>
      <c r="N1085" s="415"/>
      <c r="O1085" s="415"/>
      <c r="P1085" s="415"/>
      <c r="Q1085" s="415"/>
      <c r="R1085" s="415"/>
      <c r="S1085" s="415"/>
      <c r="T1085" s="415"/>
      <c r="U1085" s="415"/>
      <c r="V1085" s="415"/>
      <c r="W1085" s="415"/>
      <c r="X1085" s="415"/>
      <c r="Y1085" s="415"/>
      <c r="Z1085" s="415"/>
      <c r="AA1085" s="415"/>
      <c r="AB1085" s="415"/>
    </row>
    <row r="1086" ht="16.5" customHeight="1">
      <c r="A1086" s="413"/>
      <c r="B1086" s="415"/>
      <c r="C1086" s="415"/>
      <c r="D1086" s="415"/>
      <c r="E1086" s="415"/>
      <c r="F1086" s="415"/>
      <c r="G1086" s="415"/>
      <c r="H1086" s="415"/>
      <c r="I1086" s="415"/>
      <c r="J1086" s="415"/>
      <c r="K1086" s="415"/>
      <c r="L1086" s="415"/>
      <c r="M1086" s="415"/>
      <c r="N1086" s="415"/>
      <c r="O1086" s="415"/>
      <c r="P1086" s="415"/>
      <c r="Q1086" s="415"/>
      <c r="R1086" s="415"/>
      <c r="S1086" s="415"/>
      <c r="T1086" s="415"/>
      <c r="U1086" s="415"/>
      <c r="V1086" s="415"/>
      <c r="W1086" s="415"/>
      <c r="X1086" s="415"/>
      <c r="Y1086" s="415"/>
      <c r="Z1086" s="415"/>
      <c r="AA1086" s="415"/>
      <c r="AB1086" s="415"/>
    </row>
    <row r="1087" ht="16.5" customHeight="1">
      <c r="A1087" s="413"/>
      <c r="B1087" s="415"/>
      <c r="C1087" s="415"/>
      <c r="D1087" s="415"/>
      <c r="E1087" s="415"/>
      <c r="F1087" s="415"/>
      <c r="G1087" s="415"/>
      <c r="H1087" s="415"/>
      <c r="I1087" s="415"/>
      <c r="J1087" s="415"/>
      <c r="K1087" s="415"/>
      <c r="L1087" s="415"/>
      <c r="M1087" s="415"/>
      <c r="N1087" s="415"/>
      <c r="O1087" s="415"/>
      <c r="P1087" s="415"/>
      <c r="Q1087" s="415"/>
      <c r="R1087" s="415"/>
      <c r="S1087" s="415"/>
      <c r="T1087" s="415"/>
      <c r="U1087" s="415"/>
      <c r="V1087" s="415"/>
      <c r="W1087" s="415"/>
      <c r="X1087" s="415"/>
      <c r="Y1087" s="415"/>
      <c r="Z1087" s="415"/>
      <c r="AA1087" s="415"/>
      <c r="AB1087" s="415"/>
    </row>
    <row r="1088" ht="16.5" customHeight="1">
      <c r="A1088" s="413"/>
      <c r="B1088" s="415"/>
      <c r="C1088" s="415"/>
      <c r="D1088" s="415"/>
      <c r="E1088" s="415"/>
      <c r="F1088" s="415"/>
      <c r="G1088" s="415"/>
      <c r="H1088" s="415"/>
      <c r="I1088" s="415"/>
      <c r="J1088" s="415"/>
      <c r="K1088" s="415"/>
      <c r="L1088" s="415"/>
      <c r="M1088" s="415"/>
      <c r="N1088" s="415"/>
      <c r="O1088" s="415"/>
      <c r="P1088" s="415"/>
      <c r="Q1088" s="415"/>
      <c r="R1088" s="415"/>
      <c r="S1088" s="415"/>
      <c r="T1088" s="415"/>
      <c r="U1088" s="415"/>
      <c r="V1088" s="415"/>
      <c r="W1088" s="415"/>
      <c r="X1088" s="415"/>
      <c r="Y1088" s="415"/>
      <c r="Z1088" s="415"/>
      <c r="AA1088" s="415"/>
      <c r="AB1088" s="415"/>
    </row>
    <row r="1089" ht="16.5" customHeight="1">
      <c r="A1089" s="413"/>
      <c r="B1089" s="415"/>
      <c r="C1089" s="415"/>
      <c r="D1089" s="415"/>
      <c r="E1089" s="415"/>
      <c r="F1089" s="415"/>
      <c r="G1089" s="415"/>
      <c r="H1089" s="415"/>
      <c r="I1089" s="415"/>
      <c r="J1089" s="415"/>
      <c r="K1089" s="415"/>
      <c r="L1089" s="415"/>
      <c r="M1089" s="415"/>
      <c r="N1089" s="415"/>
      <c r="O1089" s="415"/>
      <c r="P1089" s="415"/>
      <c r="Q1089" s="415"/>
      <c r="R1089" s="415"/>
      <c r="S1089" s="415"/>
      <c r="T1089" s="415"/>
      <c r="U1089" s="415"/>
      <c r="V1089" s="415"/>
      <c r="W1089" s="415"/>
      <c r="X1089" s="415"/>
      <c r="Y1089" s="415"/>
      <c r="Z1089" s="415"/>
      <c r="AA1089" s="415"/>
      <c r="AB1089" s="415"/>
    </row>
    <row r="1090" ht="16.5" customHeight="1">
      <c r="A1090" s="413"/>
      <c r="B1090" s="415"/>
      <c r="C1090" s="415"/>
      <c r="D1090" s="415"/>
      <c r="E1090" s="415"/>
      <c r="F1090" s="415"/>
      <c r="G1090" s="415"/>
      <c r="H1090" s="415"/>
      <c r="I1090" s="415"/>
      <c r="J1090" s="415"/>
      <c r="K1090" s="415"/>
      <c r="L1090" s="415"/>
      <c r="M1090" s="415"/>
      <c r="N1090" s="415"/>
      <c r="O1090" s="415"/>
      <c r="P1090" s="415"/>
      <c r="Q1090" s="415"/>
      <c r="R1090" s="415"/>
      <c r="S1090" s="415"/>
      <c r="T1090" s="415"/>
      <c r="U1090" s="415"/>
      <c r="V1090" s="415"/>
      <c r="W1090" s="415"/>
      <c r="X1090" s="415"/>
      <c r="Y1090" s="415"/>
      <c r="Z1090" s="415"/>
      <c r="AA1090" s="415"/>
      <c r="AB1090" s="415"/>
    </row>
    <row r="1091" ht="16.5" customHeight="1">
      <c r="A1091" s="413"/>
      <c r="B1091" s="415"/>
      <c r="C1091" s="415"/>
      <c r="D1091" s="415"/>
      <c r="E1091" s="415"/>
      <c r="F1091" s="415"/>
      <c r="G1091" s="415"/>
      <c r="H1091" s="415"/>
      <c r="I1091" s="415"/>
      <c r="J1091" s="415"/>
      <c r="K1091" s="415"/>
      <c r="L1091" s="415"/>
      <c r="M1091" s="415"/>
      <c r="N1091" s="415"/>
      <c r="O1091" s="415"/>
      <c r="P1091" s="415"/>
      <c r="Q1091" s="415"/>
      <c r="R1091" s="415"/>
      <c r="S1091" s="415"/>
      <c r="T1091" s="415"/>
      <c r="U1091" s="415"/>
      <c r="V1091" s="415"/>
      <c r="W1091" s="415"/>
      <c r="X1091" s="415"/>
      <c r="Y1091" s="415"/>
      <c r="Z1091" s="415"/>
      <c r="AA1091" s="415"/>
      <c r="AB1091" s="415"/>
    </row>
    <row r="1092" ht="16.5" customHeight="1">
      <c r="A1092" s="413"/>
      <c r="B1092" s="415"/>
      <c r="C1092" s="415"/>
      <c r="D1092" s="415"/>
      <c r="E1092" s="415"/>
      <c r="F1092" s="415"/>
      <c r="G1092" s="415"/>
      <c r="H1092" s="415"/>
      <c r="I1092" s="415"/>
      <c r="J1092" s="415"/>
      <c r="K1092" s="415"/>
      <c r="L1092" s="415"/>
      <c r="M1092" s="415"/>
      <c r="N1092" s="415"/>
      <c r="O1092" s="415"/>
      <c r="P1092" s="415"/>
      <c r="Q1092" s="415"/>
      <c r="R1092" s="415"/>
      <c r="S1092" s="415"/>
      <c r="T1092" s="415"/>
      <c r="U1092" s="415"/>
      <c r="V1092" s="415"/>
      <c r="W1092" s="415"/>
      <c r="X1092" s="415"/>
      <c r="Y1092" s="415"/>
      <c r="Z1092" s="415"/>
      <c r="AA1092" s="415"/>
      <c r="AB1092" s="415"/>
    </row>
    <row r="1093" ht="16.5" customHeight="1">
      <c r="A1093" s="413"/>
      <c r="B1093" s="415"/>
      <c r="C1093" s="415"/>
      <c r="D1093" s="415"/>
      <c r="E1093" s="415"/>
      <c r="F1093" s="415"/>
      <c r="G1093" s="415"/>
      <c r="H1093" s="415"/>
      <c r="I1093" s="415"/>
      <c r="J1093" s="415"/>
      <c r="K1093" s="415"/>
      <c r="L1093" s="415"/>
      <c r="M1093" s="415"/>
      <c r="N1093" s="415"/>
      <c r="O1093" s="415"/>
      <c r="P1093" s="415"/>
      <c r="Q1093" s="415"/>
      <c r="R1093" s="415"/>
      <c r="S1093" s="415"/>
      <c r="T1093" s="415"/>
      <c r="U1093" s="415"/>
      <c r="V1093" s="415"/>
      <c r="W1093" s="415"/>
      <c r="X1093" s="415"/>
      <c r="Y1093" s="415"/>
      <c r="Z1093" s="415"/>
      <c r="AA1093" s="415"/>
      <c r="AB1093" s="415"/>
    </row>
    <row r="1094" ht="16.5" customHeight="1">
      <c r="A1094" s="413"/>
      <c r="B1094" s="415"/>
      <c r="C1094" s="415"/>
      <c r="D1094" s="415"/>
      <c r="E1094" s="415"/>
      <c r="F1094" s="415"/>
      <c r="G1094" s="415"/>
      <c r="H1094" s="415"/>
      <c r="I1094" s="415"/>
      <c r="J1094" s="415"/>
      <c r="K1094" s="415"/>
      <c r="L1094" s="415"/>
      <c r="M1094" s="415"/>
      <c r="N1094" s="415"/>
      <c r="O1094" s="415"/>
      <c r="P1094" s="415"/>
      <c r="Q1094" s="415"/>
      <c r="R1094" s="415"/>
      <c r="S1094" s="415"/>
      <c r="T1094" s="415"/>
      <c r="U1094" s="415"/>
      <c r="V1094" s="415"/>
      <c r="W1094" s="415"/>
      <c r="X1094" s="415"/>
      <c r="Y1094" s="415"/>
      <c r="Z1094" s="415"/>
      <c r="AA1094" s="415"/>
      <c r="AB1094" s="415"/>
    </row>
    <row r="1095" ht="16.5" customHeight="1">
      <c r="A1095" s="413"/>
      <c r="B1095" s="415"/>
      <c r="C1095" s="415"/>
      <c r="D1095" s="415"/>
      <c r="E1095" s="415"/>
      <c r="F1095" s="415"/>
      <c r="G1095" s="415"/>
      <c r="H1095" s="415"/>
      <c r="I1095" s="415"/>
      <c r="J1095" s="415"/>
      <c r="K1095" s="415"/>
      <c r="L1095" s="415"/>
      <c r="M1095" s="415"/>
      <c r="N1095" s="415"/>
      <c r="O1095" s="415"/>
      <c r="P1095" s="415"/>
      <c r="Q1095" s="415"/>
      <c r="R1095" s="415"/>
      <c r="S1095" s="415"/>
      <c r="T1095" s="415"/>
      <c r="U1095" s="415"/>
      <c r="V1095" s="415"/>
      <c r="W1095" s="415"/>
      <c r="X1095" s="415"/>
      <c r="Y1095" s="415"/>
      <c r="Z1095" s="415"/>
      <c r="AA1095" s="415"/>
      <c r="AB1095" s="415"/>
    </row>
    <row r="1096" ht="16.5" customHeight="1">
      <c r="A1096" s="413"/>
      <c r="B1096" s="415"/>
      <c r="C1096" s="415"/>
      <c r="D1096" s="415"/>
      <c r="E1096" s="415"/>
      <c r="F1096" s="415"/>
      <c r="G1096" s="415"/>
      <c r="H1096" s="415"/>
      <c r="I1096" s="415"/>
      <c r="J1096" s="415"/>
      <c r="K1096" s="415"/>
      <c r="L1096" s="415"/>
      <c r="M1096" s="415"/>
      <c r="N1096" s="415"/>
      <c r="O1096" s="415"/>
      <c r="P1096" s="415"/>
      <c r="Q1096" s="415"/>
      <c r="R1096" s="415"/>
      <c r="S1096" s="415"/>
      <c r="T1096" s="415"/>
      <c r="U1096" s="415"/>
      <c r="V1096" s="415"/>
      <c r="W1096" s="415"/>
      <c r="X1096" s="415"/>
      <c r="Y1096" s="415"/>
      <c r="Z1096" s="415"/>
      <c r="AA1096" s="415"/>
      <c r="AB1096" s="415"/>
    </row>
    <row r="1097" ht="16.5" customHeight="1">
      <c r="A1097" s="413"/>
      <c r="B1097" s="415"/>
      <c r="C1097" s="415"/>
      <c r="D1097" s="415"/>
      <c r="E1097" s="415"/>
      <c r="F1097" s="415"/>
      <c r="G1097" s="415"/>
      <c r="H1097" s="415"/>
      <c r="I1097" s="415"/>
      <c r="J1097" s="415"/>
      <c r="K1097" s="415"/>
      <c r="L1097" s="415"/>
      <c r="M1097" s="415"/>
      <c r="N1097" s="415"/>
      <c r="O1097" s="415"/>
      <c r="P1097" s="415"/>
      <c r="Q1097" s="415"/>
      <c r="R1097" s="415"/>
      <c r="S1097" s="415"/>
      <c r="T1097" s="415"/>
      <c r="U1097" s="415"/>
      <c r="V1097" s="415"/>
      <c r="W1097" s="415"/>
      <c r="X1097" s="415"/>
      <c r="Y1097" s="415"/>
      <c r="Z1097" s="415"/>
      <c r="AA1097" s="415"/>
      <c r="AB1097" s="415"/>
    </row>
    <row r="1098" ht="16.5" customHeight="1">
      <c r="A1098" s="413"/>
      <c r="B1098" s="415"/>
      <c r="C1098" s="415"/>
      <c r="D1098" s="415"/>
      <c r="E1098" s="415"/>
      <c r="F1098" s="415"/>
      <c r="G1098" s="415"/>
      <c r="H1098" s="415"/>
      <c r="I1098" s="415"/>
      <c r="J1098" s="415"/>
      <c r="K1098" s="415"/>
      <c r="L1098" s="415"/>
      <c r="M1098" s="415"/>
      <c r="N1098" s="415"/>
      <c r="O1098" s="415"/>
      <c r="P1098" s="415"/>
      <c r="Q1098" s="415"/>
      <c r="R1098" s="415"/>
      <c r="S1098" s="415"/>
      <c r="T1098" s="415"/>
      <c r="U1098" s="415"/>
      <c r="V1098" s="415"/>
      <c r="W1098" s="415"/>
      <c r="X1098" s="415"/>
      <c r="Y1098" s="415"/>
      <c r="Z1098" s="415"/>
      <c r="AA1098" s="415"/>
      <c r="AB1098" s="415"/>
    </row>
    <row r="1099" ht="16.5" customHeight="1">
      <c r="A1099" s="413"/>
      <c r="B1099" s="415"/>
      <c r="C1099" s="415"/>
      <c r="D1099" s="415"/>
      <c r="E1099" s="415"/>
      <c r="F1099" s="415"/>
      <c r="G1099" s="415"/>
      <c r="H1099" s="415"/>
      <c r="I1099" s="415"/>
      <c r="J1099" s="415"/>
      <c r="K1099" s="415"/>
      <c r="L1099" s="415"/>
      <c r="M1099" s="415"/>
      <c r="N1099" s="415"/>
      <c r="O1099" s="415"/>
      <c r="P1099" s="415"/>
      <c r="Q1099" s="415"/>
      <c r="R1099" s="415"/>
      <c r="S1099" s="415"/>
      <c r="T1099" s="415"/>
      <c r="U1099" s="415"/>
      <c r="V1099" s="415"/>
      <c r="W1099" s="415"/>
      <c r="X1099" s="415"/>
      <c r="Y1099" s="415"/>
      <c r="Z1099" s="415"/>
      <c r="AA1099" s="415"/>
      <c r="AB1099" s="415"/>
    </row>
    <row r="1100" ht="16.5" customHeight="1">
      <c r="A1100" s="413"/>
      <c r="B1100" s="415"/>
      <c r="C1100" s="415"/>
      <c r="D1100" s="415"/>
      <c r="E1100" s="415"/>
      <c r="F1100" s="415"/>
      <c r="G1100" s="415"/>
      <c r="H1100" s="415"/>
      <c r="I1100" s="415"/>
      <c r="J1100" s="415"/>
      <c r="K1100" s="415"/>
      <c r="L1100" s="415"/>
      <c r="M1100" s="415"/>
      <c r="N1100" s="415"/>
      <c r="O1100" s="415"/>
      <c r="P1100" s="415"/>
      <c r="Q1100" s="415"/>
      <c r="R1100" s="415"/>
      <c r="S1100" s="415"/>
      <c r="T1100" s="415"/>
      <c r="U1100" s="415"/>
      <c r="V1100" s="415"/>
      <c r="W1100" s="415"/>
      <c r="X1100" s="415"/>
      <c r="Y1100" s="415"/>
      <c r="Z1100" s="415"/>
      <c r="AA1100" s="415"/>
      <c r="AB1100" s="415"/>
    </row>
    <row r="1101" ht="16.5" customHeight="1">
      <c r="A1101" s="413"/>
      <c r="B1101" s="415"/>
      <c r="C1101" s="415"/>
      <c r="D1101" s="415"/>
      <c r="E1101" s="415"/>
      <c r="F1101" s="415"/>
      <c r="G1101" s="415"/>
      <c r="H1101" s="415"/>
      <c r="I1101" s="415"/>
      <c r="J1101" s="415"/>
      <c r="K1101" s="415"/>
      <c r="L1101" s="415"/>
      <c r="M1101" s="415"/>
      <c r="N1101" s="415"/>
      <c r="O1101" s="415"/>
      <c r="P1101" s="415"/>
      <c r="Q1101" s="415"/>
      <c r="R1101" s="415"/>
      <c r="S1101" s="415"/>
      <c r="T1101" s="415"/>
      <c r="U1101" s="415"/>
      <c r="V1101" s="415"/>
      <c r="W1101" s="415"/>
      <c r="X1101" s="415"/>
      <c r="Y1101" s="415"/>
      <c r="Z1101" s="415"/>
      <c r="AA1101" s="415"/>
      <c r="AB1101" s="415"/>
    </row>
    <row r="1102" ht="16.5" customHeight="1">
      <c r="A1102" s="413"/>
      <c r="B1102" s="415"/>
      <c r="C1102" s="415"/>
      <c r="D1102" s="415"/>
      <c r="E1102" s="415"/>
      <c r="F1102" s="415"/>
      <c r="G1102" s="415"/>
      <c r="H1102" s="415"/>
      <c r="I1102" s="415"/>
      <c r="J1102" s="415"/>
      <c r="K1102" s="415"/>
      <c r="L1102" s="415"/>
      <c r="M1102" s="415"/>
      <c r="N1102" s="415"/>
      <c r="O1102" s="415"/>
      <c r="P1102" s="415"/>
      <c r="Q1102" s="415"/>
      <c r="R1102" s="415"/>
      <c r="S1102" s="415"/>
      <c r="T1102" s="415"/>
      <c r="U1102" s="415"/>
      <c r="V1102" s="415"/>
      <c r="W1102" s="415"/>
      <c r="X1102" s="415"/>
      <c r="Y1102" s="415"/>
      <c r="Z1102" s="415"/>
      <c r="AA1102" s="415"/>
      <c r="AB1102" s="415"/>
    </row>
    <row r="1103" ht="16.5" customHeight="1">
      <c r="A1103" s="413"/>
      <c r="B1103" s="415"/>
      <c r="C1103" s="415"/>
      <c r="D1103" s="415"/>
      <c r="E1103" s="415"/>
      <c r="F1103" s="415"/>
      <c r="G1103" s="415"/>
      <c r="H1103" s="415"/>
      <c r="I1103" s="415"/>
      <c r="J1103" s="415"/>
      <c r="K1103" s="415"/>
      <c r="L1103" s="415"/>
      <c r="M1103" s="415"/>
      <c r="N1103" s="415"/>
      <c r="O1103" s="415"/>
      <c r="P1103" s="415"/>
      <c r="Q1103" s="415"/>
      <c r="R1103" s="415"/>
      <c r="S1103" s="415"/>
      <c r="T1103" s="415"/>
      <c r="U1103" s="415"/>
      <c r="V1103" s="415"/>
      <c r="W1103" s="415"/>
      <c r="X1103" s="415"/>
      <c r="Y1103" s="415"/>
      <c r="Z1103" s="415"/>
      <c r="AA1103" s="415"/>
      <c r="AB1103" s="415"/>
    </row>
    <row r="1104" ht="16.5" customHeight="1">
      <c r="A1104" s="413"/>
      <c r="B1104" s="415"/>
      <c r="C1104" s="415"/>
      <c r="D1104" s="415"/>
      <c r="E1104" s="415"/>
      <c r="F1104" s="415"/>
      <c r="G1104" s="415"/>
      <c r="H1104" s="415"/>
      <c r="I1104" s="415"/>
      <c r="J1104" s="415"/>
      <c r="K1104" s="415"/>
      <c r="L1104" s="415"/>
      <c r="M1104" s="415"/>
      <c r="N1104" s="415"/>
      <c r="O1104" s="415"/>
      <c r="P1104" s="415"/>
      <c r="Q1104" s="415"/>
      <c r="R1104" s="415"/>
      <c r="S1104" s="415"/>
      <c r="T1104" s="415"/>
      <c r="U1104" s="415"/>
      <c r="V1104" s="415"/>
      <c r="W1104" s="415"/>
      <c r="X1104" s="415"/>
      <c r="Y1104" s="415"/>
      <c r="Z1104" s="415"/>
      <c r="AA1104" s="415"/>
      <c r="AB1104" s="415"/>
    </row>
    <row r="1105" ht="16.5" customHeight="1">
      <c r="A1105" s="413"/>
      <c r="B1105" s="415"/>
      <c r="C1105" s="415"/>
      <c r="D1105" s="415"/>
      <c r="E1105" s="415"/>
      <c r="F1105" s="415"/>
      <c r="G1105" s="415"/>
      <c r="H1105" s="415"/>
      <c r="I1105" s="415"/>
      <c r="J1105" s="415"/>
      <c r="K1105" s="415"/>
      <c r="L1105" s="415"/>
      <c r="M1105" s="415"/>
      <c r="N1105" s="415"/>
      <c r="O1105" s="415"/>
      <c r="P1105" s="415"/>
      <c r="Q1105" s="415"/>
      <c r="R1105" s="415"/>
      <c r="S1105" s="415"/>
      <c r="T1105" s="415"/>
      <c r="U1105" s="415"/>
      <c r="V1105" s="415"/>
      <c r="W1105" s="415"/>
      <c r="X1105" s="415"/>
      <c r="Y1105" s="415"/>
      <c r="Z1105" s="415"/>
      <c r="AA1105" s="415"/>
      <c r="AB1105" s="415"/>
    </row>
    <row r="1106" ht="16.5" customHeight="1">
      <c r="A1106" s="413"/>
      <c r="B1106" s="415"/>
      <c r="C1106" s="415"/>
      <c r="D1106" s="415"/>
      <c r="E1106" s="415"/>
      <c r="F1106" s="415"/>
      <c r="G1106" s="415"/>
      <c r="H1106" s="415"/>
      <c r="I1106" s="415"/>
      <c r="J1106" s="415"/>
      <c r="K1106" s="415"/>
      <c r="L1106" s="415"/>
      <c r="M1106" s="415"/>
      <c r="N1106" s="415"/>
      <c r="O1106" s="415"/>
      <c r="P1106" s="415"/>
      <c r="Q1106" s="415"/>
      <c r="R1106" s="415"/>
      <c r="S1106" s="415"/>
      <c r="T1106" s="415"/>
      <c r="U1106" s="415"/>
      <c r="V1106" s="415"/>
      <c r="W1106" s="415"/>
      <c r="X1106" s="415"/>
      <c r="Y1106" s="415"/>
      <c r="Z1106" s="415"/>
      <c r="AA1106" s="415"/>
      <c r="AB1106" s="415"/>
    </row>
    <row r="1107" ht="16.5" customHeight="1">
      <c r="A1107" s="413"/>
      <c r="B1107" s="415"/>
      <c r="C1107" s="415"/>
      <c r="D1107" s="415"/>
      <c r="E1107" s="415"/>
      <c r="F1107" s="415"/>
      <c r="G1107" s="415"/>
      <c r="H1107" s="415"/>
      <c r="I1107" s="415"/>
      <c r="J1107" s="415"/>
      <c r="K1107" s="415"/>
      <c r="L1107" s="415"/>
      <c r="M1107" s="415"/>
      <c r="N1107" s="415"/>
      <c r="O1107" s="415"/>
      <c r="P1107" s="415"/>
      <c r="Q1107" s="415"/>
      <c r="R1107" s="415"/>
      <c r="S1107" s="415"/>
      <c r="T1107" s="415"/>
      <c r="U1107" s="415"/>
      <c r="V1107" s="415"/>
      <c r="W1107" s="415"/>
      <c r="X1107" s="415"/>
      <c r="Y1107" s="415"/>
      <c r="Z1107" s="415"/>
      <c r="AA1107" s="415"/>
      <c r="AB1107" s="415"/>
    </row>
    <row r="1108" ht="16.5" customHeight="1">
      <c r="A1108" s="413"/>
      <c r="B1108" s="415"/>
      <c r="C1108" s="415"/>
      <c r="D1108" s="415"/>
      <c r="E1108" s="415"/>
      <c r="F1108" s="415"/>
      <c r="G1108" s="415"/>
      <c r="H1108" s="415"/>
      <c r="I1108" s="415"/>
      <c r="J1108" s="415"/>
      <c r="K1108" s="415"/>
      <c r="L1108" s="415"/>
      <c r="M1108" s="415"/>
      <c r="N1108" s="415"/>
      <c r="O1108" s="415"/>
      <c r="P1108" s="415"/>
      <c r="Q1108" s="415"/>
      <c r="R1108" s="415"/>
      <c r="S1108" s="415"/>
      <c r="T1108" s="415"/>
      <c r="U1108" s="415"/>
      <c r="V1108" s="415"/>
      <c r="W1108" s="415"/>
      <c r="X1108" s="415"/>
      <c r="Y1108" s="415"/>
      <c r="Z1108" s="415"/>
      <c r="AA1108" s="415"/>
      <c r="AB1108" s="415"/>
    </row>
    <row r="1109" ht="16.5" customHeight="1">
      <c r="A1109" s="413"/>
      <c r="B1109" s="415"/>
      <c r="C1109" s="415"/>
      <c r="D1109" s="415"/>
      <c r="E1109" s="415"/>
      <c r="F1109" s="415"/>
      <c r="G1109" s="415"/>
      <c r="H1109" s="415"/>
      <c r="I1109" s="415"/>
      <c r="J1109" s="415"/>
      <c r="K1109" s="415"/>
      <c r="L1109" s="415"/>
      <c r="M1109" s="415"/>
      <c r="N1109" s="415"/>
      <c r="O1109" s="415"/>
      <c r="P1109" s="415"/>
      <c r="Q1109" s="415"/>
      <c r="R1109" s="415"/>
      <c r="S1109" s="415"/>
      <c r="T1109" s="415"/>
      <c r="U1109" s="415"/>
      <c r="V1109" s="415"/>
      <c r="W1109" s="415"/>
      <c r="X1109" s="415"/>
      <c r="Y1109" s="415"/>
      <c r="Z1109" s="415"/>
      <c r="AA1109" s="415"/>
      <c r="AB1109" s="415"/>
    </row>
    <row r="1110" ht="16.5" customHeight="1">
      <c r="A1110" s="413"/>
      <c r="B1110" s="415"/>
      <c r="C1110" s="415"/>
      <c r="D1110" s="415"/>
      <c r="E1110" s="415"/>
      <c r="F1110" s="415"/>
      <c r="G1110" s="415"/>
      <c r="H1110" s="415"/>
      <c r="I1110" s="415"/>
      <c r="J1110" s="415"/>
      <c r="K1110" s="415"/>
      <c r="L1110" s="415"/>
      <c r="M1110" s="415"/>
      <c r="N1110" s="415"/>
      <c r="O1110" s="415"/>
      <c r="P1110" s="415"/>
      <c r="Q1110" s="415"/>
      <c r="R1110" s="415"/>
      <c r="S1110" s="415"/>
      <c r="T1110" s="415"/>
      <c r="U1110" s="415"/>
      <c r="V1110" s="415"/>
      <c r="W1110" s="415"/>
      <c r="X1110" s="415"/>
      <c r="Y1110" s="415"/>
      <c r="Z1110" s="415"/>
      <c r="AA1110" s="415"/>
      <c r="AB1110" s="415"/>
    </row>
    <row r="1111" ht="16.5" customHeight="1">
      <c r="A1111" s="413"/>
      <c r="B1111" s="415"/>
      <c r="C1111" s="415"/>
      <c r="D1111" s="415"/>
      <c r="E1111" s="415"/>
      <c r="F1111" s="415"/>
      <c r="G1111" s="415"/>
      <c r="H1111" s="415"/>
      <c r="I1111" s="415"/>
      <c r="J1111" s="415"/>
      <c r="K1111" s="415"/>
      <c r="L1111" s="415"/>
      <c r="M1111" s="415"/>
      <c r="N1111" s="415"/>
      <c r="O1111" s="415"/>
      <c r="P1111" s="415"/>
      <c r="Q1111" s="415"/>
      <c r="R1111" s="415"/>
      <c r="S1111" s="415"/>
      <c r="T1111" s="415"/>
      <c r="U1111" s="415"/>
      <c r="V1111" s="415"/>
      <c r="W1111" s="415"/>
      <c r="X1111" s="415"/>
      <c r="Y1111" s="415"/>
      <c r="Z1111" s="415"/>
      <c r="AA1111" s="415"/>
      <c r="AB1111" s="415"/>
    </row>
    <row r="1112" ht="16.5" customHeight="1">
      <c r="A1112" s="413"/>
      <c r="B1112" s="415"/>
      <c r="C1112" s="415"/>
      <c r="D1112" s="415"/>
      <c r="E1112" s="415"/>
      <c r="F1112" s="415"/>
      <c r="G1112" s="415"/>
      <c r="H1112" s="415"/>
      <c r="I1112" s="415"/>
      <c r="J1112" s="415"/>
      <c r="K1112" s="415"/>
      <c r="L1112" s="415"/>
      <c r="M1112" s="415"/>
      <c r="N1112" s="415"/>
      <c r="O1112" s="415"/>
      <c r="P1112" s="415"/>
      <c r="Q1112" s="415"/>
      <c r="R1112" s="415"/>
      <c r="S1112" s="415"/>
      <c r="T1112" s="415"/>
      <c r="U1112" s="415"/>
      <c r="V1112" s="415"/>
      <c r="W1112" s="415"/>
      <c r="X1112" s="415"/>
      <c r="Y1112" s="415"/>
      <c r="Z1112" s="415"/>
      <c r="AA1112" s="415"/>
      <c r="AB1112" s="415"/>
    </row>
    <row r="1113" ht="16.5" customHeight="1">
      <c r="A1113" s="413"/>
      <c r="B1113" s="415"/>
      <c r="C1113" s="415"/>
      <c r="D1113" s="415"/>
      <c r="E1113" s="415"/>
      <c r="F1113" s="415"/>
      <c r="G1113" s="415"/>
      <c r="H1113" s="415"/>
      <c r="I1113" s="415"/>
      <c r="J1113" s="415"/>
      <c r="K1113" s="415"/>
      <c r="L1113" s="415"/>
      <c r="M1113" s="415"/>
      <c r="N1113" s="415"/>
      <c r="O1113" s="415"/>
      <c r="P1113" s="415"/>
      <c r="Q1113" s="415"/>
      <c r="R1113" s="415"/>
      <c r="S1113" s="415"/>
      <c r="T1113" s="415"/>
      <c r="U1113" s="415"/>
      <c r="V1113" s="415"/>
      <c r="W1113" s="415"/>
      <c r="X1113" s="415"/>
      <c r="Y1113" s="415"/>
      <c r="Z1113" s="415"/>
      <c r="AA1113" s="415"/>
      <c r="AB1113" s="415"/>
    </row>
    <row r="1114" ht="16.5" customHeight="1">
      <c r="A1114" s="413"/>
      <c r="B1114" s="415"/>
      <c r="C1114" s="415"/>
      <c r="D1114" s="415"/>
      <c r="E1114" s="415"/>
      <c r="F1114" s="415"/>
      <c r="G1114" s="415"/>
      <c r="H1114" s="415"/>
      <c r="I1114" s="415"/>
      <c r="J1114" s="415"/>
      <c r="K1114" s="415"/>
      <c r="L1114" s="415"/>
      <c r="M1114" s="415"/>
      <c r="N1114" s="415"/>
      <c r="O1114" s="415"/>
      <c r="P1114" s="415"/>
      <c r="Q1114" s="415"/>
      <c r="R1114" s="415"/>
      <c r="S1114" s="415"/>
      <c r="T1114" s="415"/>
      <c r="U1114" s="415"/>
      <c r="V1114" s="415"/>
      <c r="W1114" s="415"/>
      <c r="X1114" s="415"/>
      <c r="Y1114" s="415"/>
      <c r="Z1114" s="415"/>
      <c r="AA1114" s="415"/>
      <c r="AB1114" s="415"/>
    </row>
    <row r="1115" ht="16.5" customHeight="1">
      <c r="A1115" s="413"/>
      <c r="B1115" s="415"/>
      <c r="C1115" s="415"/>
      <c r="D1115" s="415"/>
      <c r="E1115" s="415"/>
      <c r="F1115" s="415"/>
      <c r="G1115" s="415"/>
      <c r="H1115" s="415"/>
      <c r="I1115" s="415"/>
      <c r="J1115" s="415"/>
      <c r="K1115" s="415"/>
      <c r="L1115" s="415"/>
      <c r="M1115" s="415"/>
      <c r="N1115" s="415"/>
      <c r="O1115" s="415"/>
      <c r="P1115" s="415"/>
      <c r="Q1115" s="415"/>
      <c r="R1115" s="415"/>
      <c r="S1115" s="415"/>
      <c r="T1115" s="415"/>
      <c r="U1115" s="415"/>
      <c r="V1115" s="415"/>
      <c r="W1115" s="415"/>
      <c r="X1115" s="415"/>
      <c r="Y1115" s="415"/>
      <c r="Z1115" s="415"/>
      <c r="AA1115" s="415"/>
      <c r="AB1115" s="415"/>
    </row>
    <row r="1116" ht="16.5" customHeight="1">
      <c r="A1116" s="413"/>
      <c r="B1116" s="415"/>
      <c r="C1116" s="415"/>
      <c r="D1116" s="415"/>
      <c r="E1116" s="415"/>
      <c r="F1116" s="415"/>
      <c r="G1116" s="415"/>
      <c r="H1116" s="415"/>
      <c r="I1116" s="415"/>
      <c r="J1116" s="415"/>
      <c r="K1116" s="415"/>
      <c r="L1116" s="415"/>
      <c r="M1116" s="415"/>
      <c r="N1116" s="415"/>
      <c r="O1116" s="415"/>
      <c r="P1116" s="415"/>
      <c r="Q1116" s="415"/>
      <c r="R1116" s="415"/>
      <c r="S1116" s="415"/>
      <c r="T1116" s="415"/>
      <c r="U1116" s="415"/>
      <c r="V1116" s="415"/>
      <c r="W1116" s="415"/>
      <c r="X1116" s="415"/>
      <c r="Y1116" s="415"/>
      <c r="Z1116" s="415"/>
      <c r="AA1116" s="415"/>
      <c r="AB1116" s="415"/>
    </row>
    <row r="1117" ht="16.5" customHeight="1">
      <c r="A1117" s="413"/>
      <c r="B1117" s="415"/>
      <c r="C1117" s="415"/>
      <c r="D1117" s="415"/>
      <c r="E1117" s="415"/>
      <c r="F1117" s="415"/>
      <c r="G1117" s="415"/>
      <c r="H1117" s="415"/>
      <c r="I1117" s="415"/>
      <c r="J1117" s="415"/>
      <c r="K1117" s="415"/>
      <c r="L1117" s="415"/>
      <c r="M1117" s="415"/>
      <c r="N1117" s="415"/>
      <c r="O1117" s="415"/>
      <c r="P1117" s="415"/>
      <c r="Q1117" s="415"/>
      <c r="R1117" s="415"/>
      <c r="S1117" s="415"/>
      <c r="T1117" s="415"/>
      <c r="U1117" s="415"/>
      <c r="V1117" s="415"/>
      <c r="W1117" s="415"/>
      <c r="X1117" s="415"/>
      <c r="Y1117" s="415"/>
      <c r="Z1117" s="415"/>
      <c r="AA1117" s="415"/>
      <c r="AB1117" s="415"/>
    </row>
    <row r="1118" ht="16.5" customHeight="1">
      <c r="A1118" s="413"/>
      <c r="B1118" s="415"/>
      <c r="C1118" s="415"/>
      <c r="D1118" s="415"/>
      <c r="E1118" s="415"/>
      <c r="F1118" s="415"/>
      <c r="G1118" s="415"/>
      <c r="H1118" s="415"/>
      <c r="I1118" s="415"/>
      <c r="J1118" s="415"/>
      <c r="K1118" s="415"/>
      <c r="L1118" s="415"/>
      <c r="M1118" s="415"/>
      <c r="N1118" s="415"/>
      <c r="O1118" s="415"/>
      <c r="P1118" s="415"/>
      <c r="Q1118" s="415"/>
      <c r="R1118" s="415"/>
      <c r="S1118" s="415"/>
      <c r="T1118" s="415"/>
      <c r="U1118" s="415"/>
      <c r="V1118" s="415"/>
      <c r="W1118" s="415"/>
      <c r="X1118" s="415"/>
      <c r="Y1118" s="415"/>
      <c r="Z1118" s="415"/>
      <c r="AA1118" s="415"/>
      <c r="AB1118" s="415"/>
    </row>
    <row r="1119" ht="16.5" customHeight="1">
      <c r="A1119" s="413"/>
      <c r="B1119" s="415"/>
      <c r="C1119" s="415"/>
      <c r="D1119" s="415"/>
      <c r="E1119" s="415"/>
      <c r="F1119" s="415"/>
      <c r="G1119" s="415"/>
      <c r="H1119" s="415"/>
      <c r="I1119" s="415"/>
      <c r="J1119" s="415"/>
      <c r="K1119" s="415"/>
      <c r="L1119" s="415"/>
      <c r="M1119" s="415"/>
      <c r="N1119" s="415"/>
      <c r="O1119" s="415"/>
      <c r="P1119" s="415"/>
      <c r="Q1119" s="415"/>
      <c r="R1119" s="415"/>
      <c r="S1119" s="415"/>
      <c r="T1119" s="415"/>
      <c r="U1119" s="415"/>
      <c r="V1119" s="415"/>
      <c r="W1119" s="415"/>
      <c r="X1119" s="415"/>
      <c r="Y1119" s="415"/>
      <c r="Z1119" s="415"/>
      <c r="AA1119" s="415"/>
      <c r="AB1119" s="415"/>
    </row>
    <row r="1120" ht="16.5" customHeight="1">
      <c r="A1120" s="413"/>
      <c r="B1120" s="415"/>
      <c r="C1120" s="415"/>
      <c r="D1120" s="415"/>
      <c r="E1120" s="415"/>
      <c r="F1120" s="415"/>
      <c r="G1120" s="415"/>
      <c r="H1120" s="415"/>
      <c r="I1120" s="415"/>
      <c r="J1120" s="415"/>
      <c r="K1120" s="415"/>
      <c r="L1120" s="415"/>
      <c r="M1120" s="415"/>
      <c r="N1120" s="415"/>
      <c r="O1120" s="415"/>
      <c r="P1120" s="415"/>
      <c r="Q1120" s="415"/>
      <c r="R1120" s="415"/>
      <c r="S1120" s="415"/>
      <c r="T1120" s="415"/>
      <c r="U1120" s="415"/>
      <c r="V1120" s="415"/>
      <c r="W1120" s="415"/>
      <c r="X1120" s="415"/>
      <c r="Y1120" s="415"/>
      <c r="Z1120" s="415"/>
      <c r="AA1120" s="415"/>
      <c r="AB1120" s="415"/>
    </row>
    <row r="1121" ht="16.5" customHeight="1">
      <c r="A1121" s="413"/>
      <c r="B1121" s="415"/>
      <c r="C1121" s="415"/>
      <c r="D1121" s="415"/>
      <c r="E1121" s="415"/>
      <c r="F1121" s="415"/>
      <c r="G1121" s="415"/>
      <c r="H1121" s="415"/>
      <c r="I1121" s="415"/>
      <c r="J1121" s="415"/>
      <c r="K1121" s="415"/>
      <c r="L1121" s="415"/>
      <c r="M1121" s="415"/>
      <c r="N1121" s="415"/>
      <c r="O1121" s="415"/>
      <c r="P1121" s="415"/>
      <c r="Q1121" s="415"/>
      <c r="R1121" s="415"/>
      <c r="S1121" s="415"/>
      <c r="T1121" s="415"/>
      <c r="U1121" s="415"/>
      <c r="V1121" s="415"/>
      <c r="W1121" s="415"/>
      <c r="X1121" s="415"/>
      <c r="Y1121" s="415"/>
      <c r="Z1121" s="415"/>
      <c r="AA1121" s="415"/>
      <c r="AB1121" s="415"/>
    </row>
    <row r="1122" ht="16.5" customHeight="1">
      <c r="A1122" s="413"/>
      <c r="B1122" s="415"/>
      <c r="C1122" s="415"/>
      <c r="D1122" s="415"/>
      <c r="E1122" s="415"/>
      <c r="F1122" s="415"/>
      <c r="G1122" s="415"/>
      <c r="H1122" s="415"/>
      <c r="I1122" s="415"/>
      <c r="J1122" s="415"/>
      <c r="K1122" s="415"/>
      <c r="L1122" s="415"/>
      <c r="M1122" s="415"/>
      <c r="N1122" s="415"/>
      <c r="O1122" s="415"/>
      <c r="P1122" s="415"/>
      <c r="Q1122" s="415"/>
      <c r="R1122" s="415"/>
      <c r="S1122" s="415"/>
      <c r="T1122" s="415"/>
      <c r="U1122" s="415"/>
      <c r="V1122" s="415"/>
      <c r="W1122" s="415"/>
      <c r="X1122" s="415"/>
      <c r="Y1122" s="415"/>
      <c r="Z1122" s="415"/>
      <c r="AA1122" s="415"/>
      <c r="AB1122" s="415"/>
    </row>
    <row r="1123" ht="16.5" customHeight="1">
      <c r="A1123" s="413"/>
      <c r="B1123" s="415"/>
      <c r="C1123" s="415"/>
      <c r="D1123" s="415"/>
      <c r="E1123" s="415"/>
      <c r="F1123" s="415"/>
      <c r="G1123" s="415"/>
      <c r="H1123" s="415"/>
      <c r="I1123" s="415"/>
      <c r="J1123" s="415"/>
      <c r="K1123" s="415"/>
      <c r="L1123" s="415"/>
      <c r="M1123" s="415"/>
      <c r="N1123" s="415"/>
      <c r="O1123" s="415"/>
      <c r="P1123" s="415"/>
      <c r="Q1123" s="415"/>
      <c r="R1123" s="415"/>
      <c r="S1123" s="415"/>
      <c r="T1123" s="415"/>
      <c r="U1123" s="415"/>
      <c r="V1123" s="415"/>
      <c r="W1123" s="415"/>
      <c r="X1123" s="415"/>
      <c r="Y1123" s="415"/>
      <c r="Z1123" s="415"/>
      <c r="AA1123" s="415"/>
      <c r="AB1123" s="415"/>
    </row>
    <row r="1124" ht="16.5" customHeight="1">
      <c r="A1124" s="413"/>
      <c r="B1124" s="415"/>
      <c r="C1124" s="415"/>
      <c r="D1124" s="415"/>
      <c r="E1124" s="415"/>
      <c r="F1124" s="415"/>
      <c r="G1124" s="415"/>
      <c r="H1124" s="415"/>
      <c r="I1124" s="415"/>
      <c r="J1124" s="415"/>
      <c r="K1124" s="415"/>
      <c r="L1124" s="415"/>
      <c r="M1124" s="415"/>
      <c r="N1124" s="415"/>
      <c r="O1124" s="415"/>
      <c r="P1124" s="415"/>
      <c r="Q1124" s="415"/>
      <c r="R1124" s="415"/>
      <c r="S1124" s="415"/>
      <c r="T1124" s="415"/>
      <c r="U1124" s="415"/>
      <c r="V1124" s="415"/>
      <c r="W1124" s="415"/>
      <c r="X1124" s="415"/>
      <c r="Y1124" s="415"/>
      <c r="Z1124" s="415"/>
      <c r="AA1124" s="415"/>
      <c r="AB1124" s="415"/>
    </row>
    <row r="1125" ht="16.5" customHeight="1">
      <c r="A1125" s="413"/>
      <c r="B1125" s="415"/>
      <c r="C1125" s="415"/>
      <c r="D1125" s="415"/>
      <c r="E1125" s="415"/>
      <c r="F1125" s="415"/>
      <c r="G1125" s="415"/>
      <c r="H1125" s="415"/>
      <c r="I1125" s="415"/>
      <c r="J1125" s="415"/>
      <c r="K1125" s="415"/>
      <c r="L1125" s="415"/>
      <c r="M1125" s="415"/>
      <c r="N1125" s="415"/>
      <c r="O1125" s="415"/>
      <c r="P1125" s="415"/>
      <c r="Q1125" s="415"/>
      <c r="R1125" s="415"/>
      <c r="S1125" s="415"/>
      <c r="T1125" s="415"/>
      <c r="U1125" s="415"/>
      <c r="V1125" s="415"/>
      <c r="W1125" s="415"/>
      <c r="X1125" s="415"/>
      <c r="Y1125" s="415"/>
      <c r="Z1125" s="415"/>
      <c r="AA1125" s="415"/>
      <c r="AB1125" s="415"/>
    </row>
    <row r="1126" ht="16.5" customHeight="1">
      <c r="A1126" s="413"/>
      <c r="B1126" s="415"/>
      <c r="C1126" s="415"/>
      <c r="D1126" s="415"/>
      <c r="E1126" s="415"/>
      <c r="F1126" s="415"/>
      <c r="G1126" s="415"/>
      <c r="H1126" s="415"/>
      <c r="I1126" s="415"/>
      <c r="J1126" s="415"/>
      <c r="K1126" s="415"/>
      <c r="L1126" s="415"/>
      <c r="M1126" s="415"/>
      <c r="N1126" s="415"/>
      <c r="O1126" s="415"/>
      <c r="P1126" s="415"/>
      <c r="Q1126" s="415"/>
      <c r="R1126" s="415"/>
      <c r="S1126" s="415"/>
      <c r="T1126" s="415"/>
      <c r="U1126" s="415"/>
      <c r="V1126" s="415"/>
      <c r="W1126" s="415"/>
      <c r="X1126" s="415"/>
      <c r="Y1126" s="415"/>
      <c r="Z1126" s="415"/>
      <c r="AA1126" s="415"/>
      <c r="AB1126" s="415"/>
    </row>
    <row r="1127" ht="16.5" customHeight="1">
      <c r="A1127" s="413"/>
      <c r="B1127" s="415"/>
      <c r="C1127" s="415"/>
      <c r="D1127" s="415"/>
      <c r="E1127" s="415"/>
      <c r="F1127" s="415"/>
      <c r="G1127" s="415"/>
      <c r="H1127" s="415"/>
      <c r="I1127" s="415"/>
      <c r="J1127" s="415"/>
      <c r="K1127" s="415"/>
      <c r="L1127" s="415"/>
      <c r="M1127" s="415"/>
      <c r="N1127" s="415"/>
      <c r="O1127" s="415"/>
      <c r="P1127" s="415"/>
      <c r="Q1127" s="415"/>
      <c r="R1127" s="415"/>
      <c r="S1127" s="415"/>
      <c r="T1127" s="415"/>
      <c r="U1127" s="415"/>
      <c r="V1127" s="415"/>
      <c r="W1127" s="415"/>
      <c r="X1127" s="415"/>
      <c r="Y1127" s="415"/>
      <c r="Z1127" s="415"/>
      <c r="AA1127" s="415"/>
      <c r="AB1127" s="415"/>
    </row>
    <row r="1128" ht="16.5" customHeight="1">
      <c r="A1128" s="413"/>
      <c r="B1128" s="415"/>
      <c r="C1128" s="415"/>
      <c r="D1128" s="415"/>
      <c r="E1128" s="415"/>
      <c r="F1128" s="415"/>
      <c r="G1128" s="415"/>
      <c r="H1128" s="415"/>
      <c r="I1128" s="415"/>
      <c r="J1128" s="415"/>
      <c r="K1128" s="415"/>
      <c r="L1128" s="415"/>
      <c r="M1128" s="415"/>
      <c r="N1128" s="415"/>
      <c r="O1128" s="415"/>
      <c r="P1128" s="415"/>
      <c r="Q1128" s="415"/>
      <c r="R1128" s="415"/>
      <c r="S1128" s="415"/>
      <c r="T1128" s="415"/>
      <c r="U1128" s="415"/>
      <c r="V1128" s="415"/>
      <c r="W1128" s="415"/>
      <c r="X1128" s="415"/>
      <c r="Y1128" s="415"/>
      <c r="Z1128" s="415"/>
      <c r="AA1128" s="415"/>
      <c r="AB1128" s="415"/>
    </row>
    <row r="1129" ht="16.5" customHeight="1">
      <c r="A1129" s="413"/>
      <c r="B1129" s="415"/>
      <c r="C1129" s="415"/>
      <c r="D1129" s="415"/>
      <c r="E1129" s="415"/>
      <c r="F1129" s="415"/>
      <c r="G1129" s="415"/>
      <c r="H1129" s="415"/>
      <c r="I1129" s="415"/>
      <c r="J1129" s="415"/>
      <c r="K1129" s="415"/>
      <c r="L1129" s="415"/>
      <c r="M1129" s="415"/>
      <c r="N1129" s="415"/>
      <c r="O1129" s="415"/>
      <c r="P1129" s="415"/>
      <c r="Q1129" s="415"/>
      <c r="R1129" s="415"/>
      <c r="S1129" s="415"/>
      <c r="T1129" s="415"/>
      <c r="U1129" s="415"/>
      <c r="V1129" s="415"/>
      <c r="W1129" s="415"/>
      <c r="X1129" s="415"/>
      <c r="Y1129" s="415"/>
      <c r="Z1129" s="415"/>
      <c r="AA1129" s="415"/>
      <c r="AB1129" s="415"/>
    </row>
    <row r="1130" ht="16.5" customHeight="1">
      <c r="A1130" s="413"/>
      <c r="B1130" s="415"/>
      <c r="C1130" s="415"/>
      <c r="D1130" s="415"/>
      <c r="E1130" s="415"/>
      <c r="F1130" s="415"/>
      <c r="G1130" s="415"/>
      <c r="H1130" s="415"/>
      <c r="I1130" s="415"/>
      <c r="J1130" s="415"/>
      <c r="K1130" s="415"/>
      <c r="L1130" s="415"/>
      <c r="M1130" s="415"/>
      <c r="N1130" s="415"/>
      <c r="O1130" s="415"/>
      <c r="P1130" s="415"/>
      <c r="Q1130" s="415"/>
      <c r="R1130" s="415"/>
      <c r="S1130" s="415"/>
      <c r="T1130" s="415"/>
      <c r="U1130" s="415"/>
      <c r="V1130" s="415"/>
      <c r="W1130" s="415"/>
      <c r="X1130" s="415"/>
      <c r="Y1130" s="415"/>
      <c r="Z1130" s="415"/>
      <c r="AA1130" s="415"/>
      <c r="AB1130" s="415"/>
    </row>
    <row r="1131" ht="16.5" customHeight="1">
      <c r="A1131" s="413"/>
      <c r="B1131" s="415"/>
      <c r="C1131" s="415"/>
      <c r="D1131" s="415"/>
      <c r="E1131" s="415"/>
      <c r="F1131" s="415"/>
      <c r="G1131" s="415"/>
      <c r="H1131" s="415"/>
      <c r="I1131" s="415"/>
      <c r="J1131" s="415"/>
      <c r="K1131" s="415"/>
      <c r="L1131" s="415"/>
      <c r="M1131" s="415"/>
      <c r="N1131" s="415"/>
      <c r="O1131" s="415"/>
      <c r="P1131" s="415"/>
      <c r="Q1131" s="415"/>
      <c r="R1131" s="415"/>
      <c r="S1131" s="415"/>
      <c r="T1131" s="415"/>
      <c r="U1131" s="415"/>
      <c r="V1131" s="415"/>
      <c r="W1131" s="415"/>
      <c r="X1131" s="415"/>
      <c r="Y1131" s="415"/>
      <c r="Z1131" s="415"/>
      <c r="AA1131" s="415"/>
      <c r="AB1131" s="415"/>
    </row>
    <row r="1132" ht="16.5" customHeight="1">
      <c r="A1132" s="413"/>
      <c r="B1132" s="415"/>
      <c r="C1132" s="415"/>
      <c r="D1132" s="415"/>
      <c r="E1132" s="415"/>
      <c r="F1132" s="415"/>
      <c r="G1132" s="415"/>
      <c r="H1132" s="415"/>
      <c r="I1132" s="415"/>
      <c r="J1132" s="415"/>
      <c r="K1132" s="415"/>
      <c r="L1132" s="415"/>
      <c r="M1132" s="415"/>
      <c r="N1132" s="415"/>
      <c r="O1132" s="415"/>
      <c r="P1132" s="415"/>
      <c r="Q1132" s="415"/>
      <c r="R1132" s="415"/>
      <c r="S1132" s="415"/>
      <c r="T1132" s="415"/>
      <c r="U1132" s="415"/>
      <c r="V1132" s="415"/>
      <c r="W1132" s="415"/>
      <c r="X1132" s="415"/>
      <c r="Y1132" s="415"/>
      <c r="Z1132" s="415"/>
      <c r="AA1132" s="415"/>
      <c r="AB1132" s="415"/>
    </row>
    <row r="1133" ht="16.5" customHeight="1">
      <c r="A1133" s="413"/>
      <c r="B1133" s="415"/>
      <c r="C1133" s="415"/>
      <c r="D1133" s="415"/>
      <c r="E1133" s="415"/>
      <c r="F1133" s="415"/>
      <c r="G1133" s="415"/>
      <c r="H1133" s="415"/>
      <c r="I1133" s="415"/>
      <c r="J1133" s="415"/>
      <c r="K1133" s="415"/>
      <c r="L1133" s="415"/>
      <c r="M1133" s="415"/>
      <c r="N1133" s="415"/>
      <c r="O1133" s="415"/>
      <c r="P1133" s="415"/>
      <c r="Q1133" s="415"/>
      <c r="R1133" s="415"/>
      <c r="S1133" s="415"/>
      <c r="T1133" s="415"/>
      <c r="U1133" s="415"/>
      <c r="V1133" s="415"/>
      <c r="W1133" s="415"/>
      <c r="X1133" s="415"/>
      <c r="Y1133" s="415"/>
      <c r="Z1133" s="415"/>
      <c r="AA1133" s="415"/>
      <c r="AB1133" s="415"/>
    </row>
    <row r="1134" ht="16.5" customHeight="1">
      <c r="A1134" s="413"/>
      <c r="B1134" s="415"/>
      <c r="C1134" s="415"/>
      <c r="D1134" s="415"/>
      <c r="E1134" s="415"/>
      <c r="F1134" s="415"/>
      <c r="G1134" s="415"/>
      <c r="H1134" s="415"/>
      <c r="I1134" s="415"/>
      <c r="J1134" s="415"/>
      <c r="K1134" s="415"/>
      <c r="L1134" s="415"/>
      <c r="M1134" s="415"/>
      <c r="N1134" s="415"/>
      <c r="O1134" s="415"/>
      <c r="P1134" s="415"/>
      <c r="Q1134" s="415"/>
      <c r="R1134" s="415"/>
      <c r="S1134" s="415"/>
      <c r="T1134" s="415"/>
      <c r="U1134" s="415"/>
      <c r="V1134" s="415"/>
      <c r="W1134" s="415"/>
      <c r="X1134" s="415"/>
      <c r="Y1134" s="415"/>
      <c r="Z1134" s="415"/>
      <c r="AA1134" s="415"/>
      <c r="AB1134" s="415"/>
    </row>
    <row r="1135" ht="16.5" customHeight="1">
      <c r="A1135" s="413"/>
      <c r="B1135" s="415"/>
      <c r="C1135" s="415"/>
      <c r="D1135" s="415"/>
      <c r="E1135" s="415"/>
      <c r="F1135" s="415"/>
      <c r="G1135" s="415"/>
      <c r="H1135" s="415"/>
      <c r="I1135" s="415"/>
      <c r="J1135" s="415"/>
      <c r="K1135" s="415"/>
      <c r="L1135" s="415"/>
      <c r="M1135" s="415"/>
      <c r="N1135" s="415"/>
      <c r="O1135" s="415"/>
      <c r="P1135" s="415"/>
      <c r="Q1135" s="415"/>
      <c r="R1135" s="415"/>
      <c r="S1135" s="415"/>
      <c r="T1135" s="415"/>
      <c r="U1135" s="415"/>
      <c r="V1135" s="415"/>
      <c r="W1135" s="415"/>
      <c r="X1135" s="415"/>
      <c r="Y1135" s="415"/>
      <c r="Z1135" s="415"/>
      <c r="AA1135" s="415"/>
      <c r="AB1135" s="415"/>
    </row>
    <row r="1136" ht="16.5" customHeight="1">
      <c r="A1136" s="413"/>
      <c r="B1136" s="415"/>
      <c r="C1136" s="415"/>
      <c r="D1136" s="415"/>
      <c r="E1136" s="415"/>
      <c r="F1136" s="415"/>
      <c r="G1136" s="415"/>
      <c r="H1136" s="415"/>
      <c r="I1136" s="415"/>
      <c r="J1136" s="415"/>
      <c r="K1136" s="415"/>
      <c r="L1136" s="415"/>
      <c r="M1136" s="415"/>
      <c r="N1136" s="415"/>
      <c r="O1136" s="415"/>
      <c r="P1136" s="415"/>
      <c r="Q1136" s="415"/>
      <c r="R1136" s="415"/>
      <c r="S1136" s="415"/>
      <c r="T1136" s="415"/>
      <c r="U1136" s="415"/>
      <c r="V1136" s="415"/>
      <c r="W1136" s="415"/>
      <c r="X1136" s="415"/>
      <c r="Y1136" s="415"/>
      <c r="Z1136" s="415"/>
      <c r="AA1136" s="415"/>
      <c r="AB1136" s="415"/>
    </row>
    <row r="1137" ht="16.5" customHeight="1">
      <c r="A1137" s="413"/>
      <c r="B1137" s="415"/>
      <c r="C1137" s="415"/>
      <c r="D1137" s="415"/>
      <c r="E1137" s="415"/>
      <c r="F1137" s="415"/>
      <c r="G1137" s="415"/>
      <c r="H1137" s="415"/>
      <c r="I1137" s="415"/>
      <c r="J1137" s="415"/>
      <c r="K1137" s="415"/>
      <c r="L1137" s="415"/>
      <c r="M1137" s="415"/>
      <c r="N1137" s="415"/>
      <c r="O1137" s="415"/>
      <c r="P1137" s="415"/>
      <c r="Q1137" s="415"/>
      <c r="R1137" s="415"/>
      <c r="S1137" s="415"/>
      <c r="T1137" s="415"/>
      <c r="U1137" s="415"/>
      <c r="V1137" s="415"/>
      <c r="W1137" s="415"/>
      <c r="X1137" s="415"/>
      <c r="Y1137" s="415"/>
      <c r="Z1137" s="415"/>
      <c r="AA1137" s="415"/>
      <c r="AB1137" s="415"/>
    </row>
    <row r="1138" ht="16.5" customHeight="1">
      <c r="A1138" s="413"/>
      <c r="B1138" s="415"/>
      <c r="C1138" s="415"/>
      <c r="D1138" s="415"/>
      <c r="E1138" s="415"/>
      <c r="F1138" s="415"/>
      <c r="G1138" s="415"/>
      <c r="H1138" s="415"/>
      <c r="I1138" s="415"/>
      <c r="J1138" s="415"/>
      <c r="K1138" s="415"/>
      <c r="L1138" s="415"/>
      <c r="M1138" s="415"/>
      <c r="N1138" s="415"/>
      <c r="O1138" s="415"/>
      <c r="P1138" s="415"/>
      <c r="Q1138" s="415"/>
      <c r="R1138" s="415"/>
      <c r="S1138" s="415"/>
      <c r="T1138" s="415"/>
      <c r="U1138" s="415"/>
      <c r="V1138" s="415"/>
      <c r="W1138" s="415"/>
      <c r="X1138" s="415"/>
      <c r="Y1138" s="415"/>
      <c r="Z1138" s="415"/>
      <c r="AA1138" s="415"/>
      <c r="AB1138" s="415"/>
    </row>
    <row r="1139" ht="16.5" customHeight="1">
      <c r="A1139" s="413"/>
      <c r="B1139" s="415"/>
      <c r="C1139" s="415"/>
      <c r="D1139" s="415"/>
      <c r="E1139" s="415"/>
      <c r="F1139" s="415"/>
      <c r="G1139" s="415"/>
      <c r="H1139" s="415"/>
      <c r="I1139" s="415"/>
      <c r="J1139" s="415"/>
      <c r="K1139" s="415"/>
      <c r="L1139" s="415"/>
      <c r="M1139" s="415"/>
      <c r="N1139" s="415"/>
      <c r="O1139" s="415"/>
      <c r="P1139" s="415"/>
      <c r="Q1139" s="415"/>
      <c r="R1139" s="415"/>
      <c r="S1139" s="415"/>
      <c r="T1139" s="415"/>
      <c r="U1139" s="415"/>
      <c r="V1139" s="415"/>
      <c r="W1139" s="415"/>
      <c r="X1139" s="415"/>
      <c r="Y1139" s="415"/>
      <c r="Z1139" s="415"/>
      <c r="AA1139" s="415"/>
      <c r="AB1139" s="415"/>
    </row>
    <row r="1140" ht="16.5" customHeight="1">
      <c r="A1140" s="413"/>
      <c r="B1140" s="415"/>
      <c r="C1140" s="415"/>
      <c r="D1140" s="415"/>
      <c r="E1140" s="415"/>
      <c r="F1140" s="415"/>
      <c r="G1140" s="415"/>
      <c r="H1140" s="415"/>
      <c r="I1140" s="415"/>
      <c r="J1140" s="415"/>
      <c r="K1140" s="415"/>
      <c r="L1140" s="415"/>
      <c r="M1140" s="415"/>
      <c r="N1140" s="415"/>
      <c r="O1140" s="415"/>
      <c r="P1140" s="415"/>
      <c r="Q1140" s="415"/>
      <c r="R1140" s="415"/>
      <c r="S1140" s="415"/>
      <c r="T1140" s="415"/>
      <c r="U1140" s="415"/>
      <c r="V1140" s="415"/>
      <c r="W1140" s="415"/>
      <c r="X1140" s="415"/>
      <c r="Y1140" s="415"/>
      <c r="Z1140" s="415"/>
      <c r="AA1140" s="415"/>
      <c r="AB1140" s="415"/>
    </row>
    <row r="1141" ht="16.5" customHeight="1">
      <c r="A1141" s="413"/>
      <c r="B1141" s="415"/>
      <c r="C1141" s="415"/>
      <c r="D1141" s="415"/>
      <c r="E1141" s="415"/>
      <c r="F1141" s="415"/>
      <c r="G1141" s="415"/>
      <c r="H1141" s="415"/>
      <c r="I1141" s="415"/>
      <c r="J1141" s="415"/>
      <c r="K1141" s="415"/>
      <c r="L1141" s="415"/>
      <c r="M1141" s="415"/>
      <c r="N1141" s="415"/>
      <c r="O1141" s="415"/>
      <c r="P1141" s="415"/>
      <c r="Q1141" s="415"/>
      <c r="R1141" s="415"/>
      <c r="S1141" s="415"/>
      <c r="T1141" s="415"/>
      <c r="U1141" s="415"/>
      <c r="V1141" s="415"/>
      <c r="W1141" s="415"/>
      <c r="X1141" s="415"/>
      <c r="Y1141" s="415"/>
      <c r="Z1141" s="415"/>
      <c r="AA1141" s="415"/>
      <c r="AB1141" s="415"/>
    </row>
    <row r="1142" ht="16.5" customHeight="1">
      <c r="A1142" s="413"/>
      <c r="B1142" s="415"/>
      <c r="C1142" s="415"/>
      <c r="D1142" s="415"/>
      <c r="E1142" s="415"/>
      <c r="F1142" s="415"/>
      <c r="G1142" s="415"/>
      <c r="H1142" s="415"/>
      <c r="I1142" s="415"/>
      <c r="J1142" s="415"/>
      <c r="K1142" s="415"/>
      <c r="L1142" s="415"/>
      <c r="M1142" s="415"/>
      <c r="N1142" s="415"/>
      <c r="O1142" s="415"/>
      <c r="P1142" s="415"/>
      <c r="Q1142" s="415"/>
      <c r="R1142" s="415"/>
      <c r="S1142" s="415"/>
      <c r="T1142" s="415"/>
      <c r="U1142" s="415"/>
      <c r="V1142" s="415"/>
      <c r="W1142" s="415"/>
      <c r="X1142" s="415"/>
      <c r="Y1142" s="415"/>
      <c r="Z1142" s="415"/>
      <c r="AA1142" s="415"/>
      <c r="AB1142" s="415"/>
    </row>
    <row r="1143" ht="16.5" customHeight="1">
      <c r="A1143" s="413"/>
      <c r="B1143" s="415"/>
      <c r="C1143" s="415"/>
      <c r="D1143" s="415"/>
      <c r="E1143" s="415"/>
      <c r="F1143" s="415"/>
      <c r="G1143" s="415"/>
      <c r="H1143" s="415"/>
      <c r="I1143" s="415"/>
      <c r="J1143" s="415"/>
      <c r="K1143" s="415"/>
      <c r="L1143" s="415"/>
      <c r="M1143" s="415"/>
      <c r="N1143" s="415"/>
      <c r="O1143" s="415"/>
      <c r="P1143" s="415"/>
      <c r="Q1143" s="415"/>
      <c r="R1143" s="415"/>
      <c r="S1143" s="415"/>
      <c r="T1143" s="415"/>
      <c r="U1143" s="415"/>
      <c r="V1143" s="415"/>
      <c r="W1143" s="415"/>
      <c r="X1143" s="415"/>
      <c r="Y1143" s="415"/>
      <c r="Z1143" s="415"/>
      <c r="AA1143" s="415"/>
      <c r="AB1143" s="415"/>
    </row>
    <row r="1144" ht="16.5" customHeight="1">
      <c r="A1144" s="413"/>
      <c r="B1144" s="415"/>
      <c r="C1144" s="415"/>
      <c r="D1144" s="415"/>
      <c r="E1144" s="415"/>
      <c r="F1144" s="415"/>
      <c r="G1144" s="415"/>
      <c r="H1144" s="415"/>
      <c r="I1144" s="415"/>
      <c r="J1144" s="415"/>
      <c r="K1144" s="415"/>
      <c r="L1144" s="415"/>
      <c r="M1144" s="415"/>
      <c r="N1144" s="415"/>
      <c r="O1144" s="415"/>
      <c r="P1144" s="415"/>
      <c r="Q1144" s="415"/>
      <c r="R1144" s="415"/>
      <c r="S1144" s="415"/>
      <c r="T1144" s="415"/>
      <c r="U1144" s="415"/>
      <c r="V1144" s="415"/>
      <c r="W1144" s="415"/>
      <c r="X1144" s="415"/>
      <c r="Y1144" s="415"/>
      <c r="Z1144" s="415"/>
      <c r="AA1144" s="415"/>
      <c r="AB1144" s="415"/>
    </row>
    <row r="1145" ht="16.5" customHeight="1">
      <c r="A1145" s="413"/>
      <c r="B1145" s="415"/>
      <c r="C1145" s="415"/>
      <c r="D1145" s="415"/>
      <c r="E1145" s="415"/>
      <c r="F1145" s="415"/>
      <c r="G1145" s="415"/>
      <c r="H1145" s="415"/>
      <c r="I1145" s="415"/>
      <c r="J1145" s="415"/>
      <c r="K1145" s="415"/>
      <c r="L1145" s="415"/>
      <c r="M1145" s="415"/>
      <c r="N1145" s="415"/>
      <c r="O1145" s="415"/>
      <c r="P1145" s="415"/>
      <c r="Q1145" s="415"/>
      <c r="R1145" s="415"/>
      <c r="S1145" s="415"/>
      <c r="T1145" s="415"/>
      <c r="U1145" s="415"/>
      <c r="V1145" s="415"/>
      <c r="W1145" s="415"/>
      <c r="X1145" s="415"/>
      <c r="Y1145" s="415"/>
      <c r="Z1145" s="415"/>
      <c r="AA1145" s="415"/>
      <c r="AB1145" s="415"/>
    </row>
    <row r="1146" ht="16.5" customHeight="1">
      <c r="A1146" s="413"/>
      <c r="B1146" s="415"/>
      <c r="C1146" s="415"/>
      <c r="D1146" s="415"/>
      <c r="E1146" s="415"/>
      <c r="F1146" s="415"/>
      <c r="G1146" s="415"/>
      <c r="H1146" s="415"/>
      <c r="I1146" s="415"/>
      <c r="J1146" s="415"/>
      <c r="K1146" s="415"/>
      <c r="L1146" s="415"/>
      <c r="M1146" s="415"/>
      <c r="N1146" s="415"/>
      <c r="O1146" s="415"/>
      <c r="P1146" s="415"/>
      <c r="Q1146" s="415"/>
      <c r="R1146" s="415"/>
      <c r="S1146" s="415"/>
      <c r="T1146" s="415"/>
      <c r="U1146" s="415"/>
      <c r="V1146" s="415"/>
      <c r="W1146" s="415"/>
      <c r="X1146" s="415"/>
      <c r="Y1146" s="415"/>
      <c r="Z1146" s="415"/>
      <c r="AA1146" s="415"/>
      <c r="AB1146" s="415"/>
    </row>
    <row r="1147" ht="16.5" customHeight="1">
      <c r="A1147" s="413"/>
      <c r="B1147" s="415"/>
      <c r="C1147" s="415"/>
      <c r="D1147" s="415"/>
      <c r="E1147" s="415"/>
      <c r="F1147" s="415"/>
      <c r="G1147" s="415"/>
      <c r="H1147" s="415"/>
      <c r="I1147" s="415"/>
      <c r="J1147" s="415"/>
      <c r="K1147" s="415"/>
      <c r="L1147" s="415"/>
      <c r="M1147" s="415"/>
      <c r="N1147" s="415"/>
      <c r="O1147" s="415"/>
      <c r="P1147" s="415"/>
      <c r="Q1147" s="415"/>
      <c r="R1147" s="415"/>
      <c r="S1147" s="415"/>
      <c r="T1147" s="415"/>
      <c r="U1147" s="415"/>
      <c r="V1147" s="415"/>
      <c r="W1147" s="415"/>
      <c r="X1147" s="415"/>
      <c r="Y1147" s="415"/>
      <c r="Z1147" s="415"/>
      <c r="AA1147" s="415"/>
      <c r="AB1147" s="415"/>
    </row>
    <row r="1148" ht="16.5" customHeight="1">
      <c r="A1148" s="413"/>
      <c r="B1148" s="415"/>
      <c r="C1148" s="415"/>
      <c r="D1148" s="415"/>
      <c r="E1148" s="415"/>
      <c r="F1148" s="415"/>
      <c r="G1148" s="415"/>
      <c r="H1148" s="415"/>
      <c r="I1148" s="415"/>
      <c r="J1148" s="415"/>
      <c r="K1148" s="415"/>
      <c r="L1148" s="415"/>
      <c r="M1148" s="415"/>
      <c r="N1148" s="415"/>
      <c r="O1148" s="415"/>
      <c r="P1148" s="415"/>
      <c r="Q1148" s="415"/>
      <c r="R1148" s="415"/>
      <c r="S1148" s="415"/>
      <c r="T1148" s="415"/>
      <c r="U1148" s="415"/>
      <c r="V1148" s="415"/>
      <c r="W1148" s="415"/>
      <c r="X1148" s="415"/>
      <c r="Y1148" s="415"/>
      <c r="Z1148" s="415"/>
      <c r="AA1148" s="415"/>
      <c r="AB1148" s="415"/>
    </row>
    <row r="1149" ht="16.5" customHeight="1">
      <c r="A1149" s="413"/>
      <c r="B1149" s="415"/>
      <c r="C1149" s="415"/>
      <c r="D1149" s="415"/>
      <c r="E1149" s="415"/>
      <c r="F1149" s="415"/>
      <c r="G1149" s="415"/>
      <c r="H1149" s="415"/>
      <c r="I1149" s="415"/>
      <c r="J1149" s="415"/>
      <c r="K1149" s="415"/>
      <c r="L1149" s="415"/>
      <c r="M1149" s="415"/>
      <c r="N1149" s="415"/>
      <c r="O1149" s="415"/>
      <c r="P1149" s="415"/>
      <c r="Q1149" s="415"/>
      <c r="R1149" s="415"/>
      <c r="S1149" s="415"/>
      <c r="T1149" s="415"/>
      <c r="U1149" s="415"/>
      <c r="V1149" s="415"/>
      <c r="W1149" s="415"/>
      <c r="X1149" s="415"/>
      <c r="Y1149" s="415"/>
      <c r="Z1149" s="415"/>
      <c r="AA1149" s="415"/>
      <c r="AB1149" s="415"/>
    </row>
    <row r="1150" ht="16.5" customHeight="1">
      <c r="A1150" s="413"/>
      <c r="B1150" s="415"/>
      <c r="C1150" s="415"/>
      <c r="D1150" s="415"/>
      <c r="E1150" s="415"/>
      <c r="F1150" s="415"/>
      <c r="G1150" s="415"/>
      <c r="H1150" s="415"/>
      <c r="I1150" s="415"/>
      <c r="J1150" s="415"/>
      <c r="K1150" s="415"/>
      <c r="L1150" s="415"/>
      <c r="M1150" s="415"/>
      <c r="N1150" s="415"/>
      <c r="O1150" s="415"/>
      <c r="P1150" s="415"/>
      <c r="Q1150" s="415"/>
      <c r="R1150" s="415"/>
      <c r="S1150" s="415"/>
      <c r="T1150" s="415"/>
      <c r="U1150" s="415"/>
      <c r="V1150" s="415"/>
      <c r="W1150" s="415"/>
      <c r="X1150" s="415"/>
      <c r="Y1150" s="415"/>
      <c r="Z1150" s="415"/>
      <c r="AA1150" s="415"/>
      <c r="AB1150" s="415"/>
    </row>
    <row r="1151" ht="16.5" customHeight="1">
      <c r="A1151" s="413"/>
      <c r="B1151" s="415"/>
      <c r="C1151" s="415"/>
      <c r="D1151" s="415"/>
      <c r="E1151" s="415"/>
      <c r="F1151" s="415"/>
      <c r="G1151" s="415"/>
      <c r="H1151" s="415"/>
      <c r="I1151" s="415"/>
      <c r="J1151" s="415"/>
      <c r="K1151" s="415"/>
      <c r="L1151" s="415"/>
      <c r="M1151" s="415"/>
      <c r="N1151" s="415"/>
      <c r="O1151" s="415"/>
      <c r="P1151" s="415"/>
      <c r="Q1151" s="415"/>
      <c r="R1151" s="415"/>
      <c r="S1151" s="415"/>
      <c r="T1151" s="415"/>
      <c r="U1151" s="415"/>
      <c r="V1151" s="415"/>
      <c r="W1151" s="415"/>
      <c r="X1151" s="415"/>
      <c r="Y1151" s="415"/>
      <c r="Z1151" s="415"/>
      <c r="AA1151" s="415"/>
      <c r="AB1151" s="415"/>
    </row>
    <row r="1152" ht="16.5" customHeight="1">
      <c r="A1152" s="413"/>
      <c r="B1152" s="415"/>
      <c r="C1152" s="415"/>
      <c r="D1152" s="415"/>
      <c r="E1152" s="415"/>
      <c r="F1152" s="415"/>
      <c r="G1152" s="415"/>
      <c r="H1152" s="415"/>
      <c r="I1152" s="415"/>
      <c r="J1152" s="415"/>
      <c r="K1152" s="415"/>
      <c r="L1152" s="415"/>
      <c r="M1152" s="415"/>
      <c r="N1152" s="415"/>
      <c r="O1152" s="415"/>
      <c r="P1152" s="415"/>
      <c r="Q1152" s="415"/>
      <c r="R1152" s="415"/>
      <c r="S1152" s="415"/>
      <c r="T1152" s="415"/>
      <c r="U1152" s="415"/>
      <c r="V1152" s="415"/>
      <c r="W1152" s="415"/>
      <c r="X1152" s="415"/>
      <c r="Y1152" s="415"/>
      <c r="Z1152" s="415"/>
      <c r="AA1152" s="415"/>
      <c r="AB1152" s="415"/>
    </row>
    <row r="1153" ht="16.5" customHeight="1">
      <c r="A1153" s="413"/>
      <c r="B1153" s="415"/>
      <c r="C1153" s="415"/>
      <c r="D1153" s="415"/>
      <c r="E1153" s="415"/>
      <c r="F1153" s="415"/>
      <c r="G1153" s="415"/>
      <c r="H1153" s="415"/>
      <c r="I1153" s="415"/>
      <c r="J1153" s="415"/>
      <c r="K1153" s="415"/>
      <c r="L1153" s="415"/>
      <c r="M1153" s="415"/>
      <c r="N1153" s="415"/>
      <c r="O1153" s="415"/>
      <c r="P1153" s="415"/>
      <c r="Q1153" s="415"/>
      <c r="R1153" s="415"/>
      <c r="S1153" s="415"/>
      <c r="T1153" s="415"/>
      <c r="U1153" s="415"/>
      <c r="V1153" s="415"/>
      <c r="W1153" s="415"/>
      <c r="X1153" s="415"/>
      <c r="Y1153" s="415"/>
      <c r="Z1153" s="415"/>
      <c r="AA1153" s="415"/>
      <c r="AB1153" s="415"/>
    </row>
    <row r="1154" ht="16.5" customHeight="1">
      <c r="A1154" s="413"/>
      <c r="B1154" s="415"/>
      <c r="C1154" s="415"/>
      <c r="D1154" s="415"/>
      <c r="E1154" s="415"/>
      <c r="F1154" s="415"/>
      <c r="G1154" s="415"/>
      <c r="H1154" s="415"/>
      <c r="I1154" s="415"/>
      <c r="J1154" s="415"/>
      <c r="K1154" s="415"/>
      <c r="L1154" s="415"/>
      <c r="M1154" s="415"/>
      <c r="N1154" s="415"/>
      <c r="O1154" s="415"/>
      <c r="P1154" s="415"/>
      <c r="Q1154" s="415"/>
      <c r="R1154" s="415"/>
      <c r="S1154" s="415"/>
      <c r="T1154" s="415"/>
      <c r="U1154" s="415"/>
      <c r="V1154" s="415"/>
      <c r="W1154" s="415"/>
      <c r="X1154" s="415"/>
      <c r="Y1154" s="415"/>
      <c r="Z1154" s="415"/>
      <c r="AA1154" s="415"/>
      <c r="AB1154" s="415"/>
    </row>
    <row r="1155" ht="16.5" customHeight="1">
      <c r="A1155" s="413"/>
      <c r="B1155" s="415"/>
      <c r="C1155" s="415"/>
      <c r="D1155" s="415"/>
      <c r="E1155" s="415"/>
      <c r="F1155" s="415"/>
      <c r="G1155" s="415"/>
      <c r="H1155" s="415"/>
      <c r="I1155" s="415"/>
      <c r="J1155" s="415"/>
      <c r="K1155" s="415"/>
      <c r="L1155" s="415"/>
      <c r="M1155" s="415"/>
      <c r="N1155" s="415"/>
      <c r="O1155" s="415"/>
      <c r="P1155" s="415"/>
      <c r="Q1155" s="415"/>
      <c r="R1155" s="415"/>
      <c r="S1155" s="415"/>
      <c r="T1155" s="415"/>
      <c r="U1155" s="415"/>
      <c r="V1155" s="415"/>
      <c r="W1155" s="415"/>
      <c r="X1155" s="415"/>
      <c r="Y1155" s="415"/>
      <c r="Z1155" s="415"/>
      <c r="AA1155" s="415"/>
      <c r="AB1155" s="415"/>
    </row>
    <row r="1156" ht="16.5" customHeight="1">
      <c r="A1156" s="413"/>
      <c r="B1156" s="415"/>
      <c r="C1156" s="415"/>
      <c r="D1156" s="415"/>
      <c r="E1156" s="415"/>
      <c r="F1156" s="415"/>
      <c r="G1156" s="415"/>
      <c r="H1156" s="415"/>
      <c r="I1156" s="415"/>
      <c r="J1156" s="415"/>
      <c r="K1156" s="415"/>
      <c r="L1156" s="415"/>
      <c r="M1156" s="415"/>
      <c r="N1156" s="415"/>
      <c r="O1156" s="415"/>
      <c r="P1156" s="415"/>
      <c r="Q1156" s="415"/>
      <c r="R1156" s="415"/>
      <c r="S1156" s="415"/>
      <c r="T1156" s="415"/>
      <c r="U1156" s="415"/>
      <c r="V1156" s="415"/>
      <c r="W1156" s="415"/>
      <c r="X1156" s="415"/>
      <c r="Y1156" s="415"/>
      <c r="Z1156" s="415"/>
      <c r="AA1156" s="415"/>
      <c r="AB1156" s="415"/>
    </row>
    <row r="1157" ht="16.5" customHeight="1">
      <c r="A1157" s="413"/>
      <c r="B1157" s="415"/>
      <c r="C1157" s="415"/>
      <c r="D1157" s="415"/>
      <c r="E1157" s="415"/>
      <c r="F1157" s="415"/>
      <c r="G1157" s="415"/>
      <c r="H1157" s="415"/>
      <c r="I1157" s="415"/>
      <c r="J1157" s="415"/>
      <c r="K1157" s="415"/>
      <c r="L1157" s="415"/>
      <c r="M1157" s="415"/>
      <c r="N1157" s="415"/>
      <c r="O1157" s="415"/>
      <c r="P1157" s="415"/>
      <c r="Q1157" s="415"/>
      <c r="R1157" s="415"/>
      <c r="S1157" s="415"/>
      <c r="T1157" s="415"/>
      <c r="U1157" s="415"/>
      <c r="V1157" s="415"/>
      <c r="W1157" s="415"/>
      <c r="X1157" s="415"/>
      <c r="Y1157" s="415"/>
      <c r="Z1157" s="415"/>
      <c r="AA1157" s="415"/>
      <c r="AB1157" s="415"/>
    </row>
    <row r="1158" ht="16.5" customHeight="1">
      <c r="A1158" s="413"/>
      <c r="B1158" s="415"/>
      <c r="C1158" s="415"/>
      <c r="D1158" s="415"/>
      <c r="E1158" s="415"/>
      <c r="F1158" s="415"/>
      <c r="G1158" s="415"/>
      <c r="H1158" s="415"/>
      <c r="I1158" s="415"/>
      <c r="J1158" s="415"/>
      <c r="K1158" s="415"/>
      <c r="L1158" s="415"/>
      <c r="M1158" s="415"/>
      <c r="N1158" s="415"/>
      <c r="O1158" s="415"/>
      <c r="P1158" s="415"/>
      <c r="Q1158" s="415"/>
      <c r="R1158" s="415"/>
      <c r="S1158" s="415"/>
      <c r="T1158" s="415"/>
      <c r="U1158" s="415"/>
      <c r="V1158" s="415"/>
      <c r="W1158" s="415"/>
      <c r="X1158" s="415"/>
      <c r="Y1158" s="415"/>
      <c r="Z1158" s="415"/>
      <c r="AA1158" s="415"/>
      <c r="AB1158" s="415"/>
    </row>
    <row r="1159" ht="16.5" customHeight="1">
      <c r="A1159" s="413"/>
      <c r="B1159" s="415"/>
      <c r="C1159" s="415"/>
      <c r="D1159" s="415"/>
      <c r="E1159" s="415"/>
      <c r="F1159" s="415"/>
      <c r="G1159" s="415"/>
      <c r="H1159" s="415"/>
      <c r="I1159" s="415"/>
      <c r="J1159" s="415"/>
      <c r="K1159" s="415"/>
      <c r="L1159" s="415"/>
      <c r="M1159" s="415"/>
      <c r="N1159" s="415"/>
      <c r="O1159" s="415"/>
      <c r="P1159" s="415"/>
      <c r="Q1159" s="415"/>
      <c r="R1159" s="415"/>
      <c r="S1159" s="415"/>
      <c r="T1159" s="415"/>
      <c r="U1159" s="415"/>
      <c r="V1159" s="415"/>
      <c r="W1159" s="415"/>
      <c r="X1159" s="415"/>
      <c r="Y1159" s="415"/>
      <c r="Z1159" s="415"/>
      <c r="AA1159" s="415"/>
      <c r="AB1159" s="415"/>
    </row>
    <row r="1160" ht="16.5" customHeight="1">
      <c r="A1160" s="413"/>
      <c r="B1160" s="415"/>
      <c r="C1160" s="415"/>
      <c r="D1160" s="415"/>
      <c r="E1160" s="415"/>
      <c r="F1160" s="415"/>
      <c r="G1160" s="415"/>
      <c r="H1160" s="415"/>
      <c r="I1160" s="415"/>
      <c r="J1160" s="415"/>
      <c r="K1160" s="415"/>
      <c r="L1160" s="415"/>
      <c r="M1160" s="415"/>
      <c r="N1160" s="415"/>
      <c r="O1160" s="415"/>
      <c r="P1160" s="415"/>
      <c r="Q1160" s="415"/>
      <c r="R1160" s="415"/>
      <c r="S1160" s="415"/>
      <c r="T1160" s="415"/>
      <c r="U1160" s="415"/>
      <c r="V1160" s="415"/>
      <c r="W1160" s="415"/>
      <c r="X1160" s="415"/>
      <c r="Y1160" s="415"/>
      <c r="Z1160" s="415"/>
      <c r="AA1160" s="415"/>
      <c r="AB1160" s="415"/>
    </row>
    <row r="1161" ht="16.5" customHeight="1">
      <c r="A1161" s="413"/>
      <c r="B1161" s="415"/>
      <c r="C1161" s="415"/>
      <c r="D1161" s="415"/>
      <c r="E1161" s="415"/>
      <c r="F1161" s="415"/>
      <c r="G1161" s="415"/>
      <c r="H1161" s="415"/>
      <c r="I1161" s="415"/>
      <c r="J1161" s="415"/>
      <c r="K1161" s="415"/>
      <c r="L1161" s="415"/>
      <c r="M1161" s="415"/>
      <c r="N1161" s="415"/>
      <c r="O1161" s="415"/>
      <c r="P1161" s="415"/>
      <c r="Q1161" s="415"/>
      <c r="R1161" s="415"/>
      <c r="S1161" s="415"/>
      <c r="T1161" s="415"/>
      <c r="U1161" s="415"/>
      <c r="V1161" s="415"/>
      <c r="W1161" s="415"/>
      <c r="X1161" s="415"/>
      <c r="Y1161" s="415"/>
      <c r="Z1161" s="415"/>
      <c r="AA1161" s="415"/>
      <c r="AB1161" s="415"/>
    </row>
    <row r="1162" ht="16.5" customHeight="1">
      <c r="A1162" s="413"/>
      <c r="B1162" s="415"/>
      <c r="C1162" s="415"/>
      <c r="D1162" s="415"/>
      <c r="E1162" s="415"/>
      <c r="F1162" s="415"/>
      <c r="G1162" s="415"/>
      <c r="H1162" s="415"/>
      <c r="I1162" s="415"/>
      <c r="J1162" s="415"/>
      <c r="K1162" s="415"/>
      <c r="L1162" s="415"/>
      <c r="M1162" s="415"/>
      <c r="N1162" s="415"/>
      <c r="O1162" s="415"/>
      <c r="P1162" s="415"/>
      <c r="Q1162" s="415"/>
      <c r="R1162" s="415"/>
      <c r="S1162" s="415"/>
      <c r="T1162" s="415"/>
      <c r="U1162" s="415"/>
      <c r="V1162" s="415"/>
      <c r="W1162" s="415"/>
      <c r="X1162" s="415"/>
      <c r="Y1162" s="415"/>
      <c r="Z1162" s="415"/>
      <c r="AA1162" s="415"/>
      <c r="AB1162" s="415"/>
    </row>
    <row r="1163" ht="16.5" customHeight="1">
      <c r="A1163" s="413"/>
      <c r="B1163" s="415"/>
      <c r="C1163" s="415"/>
      <c r="D1163" s="415"/>
      <c r="E1163" s="415"/>
      <c r="F1163" s="415"/>
      <c r="G1163" s="415"/>
      <c r="H1163" s="415"/>
      <c r="I1163" s="415"/>
      <c r="J1163" s="415"/>
      <c r="K1163" s="415"/>
      <c r="L1163" s="415"/>
      <c r="M1163" s="415"/>
      <c r="N1163" s="415"/>
      <c r="O1163" s="415"/>
      <c r="P1163" s="415"/>
      <c r="Q1163" s="415"/>
      <c r="R1163" s="415"/>
      <c r="S1163" s="415"/>
      <c r="T1163" s="415"/>
      <c r="U1163" s="415"/>
      <c r="V1163" s="415"/>
      <c r="W1163" s="415"/>
      <c r="X1163" s="415"/>
      <c r="Y1163" s="415"/>
      <c r="Z1163" s="415"/>
      <c r="AA1163" s="415"/>
      <c r="AB1163" s="415"/>
    </row>
    <row r="1164" ht="16.5" customHeight="1">
      <c r="A1164" s="413"/>
      <c r="B1164" s="415"/>
      <c r="C1164" s="415"/>
      <c r="D1164" s="415"/>
      <c r="E1164" s="415"/>
      <c r="F1164" s="415"/>
      <c r="G1164" s="415"/>
      <c r="H1164" s="415"/>
      <c r="I1164" s="415"/>
      <c r="J1164" s="415"/>
      <c r="K1164" s="415"/>
      <c r="L1164" s="415"/>
      <c r="M1164" s="415"/>
      <c r="N1164" s="415"/>
      <c r="O1164" s="415"/>
      <c r="P1164" s="415"/>
      <c r="Q1164" s="415"/>
      <c r="R1164" s="415"/>
      <c r="S1164" s="415"/>
      <c r="T1164" s="415"/>
      <c r="U1164" s="415"/>
      <c r="V1164" s="415"/>
      <c r="W1164" s="415"/>
      <c r="X1164" s="415"/>
      <c r="Y1164" s="415"/>
      <c r="Z1164" s="415"/>
      <c r="AA1164" s="415"/>
      <c r="AB1164" s="415"/>
    </row>
    <row r="1165" ht="16.5" customHeight="1">
      <c r="A1165" s="413"/>
      <c r="B1165" s="415"/>
      <c r="C1165" s="415"/>
      <c r="D1165" s="415"/>
      <c r="E1165" s="415"/>
      <c r="F1165" s="415"/>
      <c r="G1165" s="415"/>
      <c r="H1165" s="415"/>
      <c r="I1165" s="415"/>
      <c r="J1165" s="415"/>
      <c r="K1165" s="415"/>
      <c r="L1165" s="415"/>
      <c r="M1165" s="415"/>
      <c r="N1165" s="415"/>
      <c r="O1165" s="415"/>
      <c r="P1165" s="415"/>
      <c r="Q1165" s="415"/>
      <c r="R1165" s="415"/>
      <c r="S1165" s="415"/>
      <c r="T1165" s="415"/>
      <c r="U1165" s="415"/>
      <c r="V1165" s="415"/>
      <c r="W1165" s="415"/>
      <c r="X1165" s="415"/>
      <c r="Y1165" s="415"/>
      <c r="Z1165" s="415"/>
      <c r="AA1165" s="415"/>
      <c r="AB1165" s="415"/>
    </row>
    <row r="1166" ht="16.5" customHeight="1">
      <c r="A1166" s="413"/>
      <c r="B1166" s="415"/>
      <c r="C1166" s="415"/>
      <c r="D1166" s="415"/>
      <c r="E1166" s="415"/>
      <c r="F1166" s="415"/>
      <c r="G1166" s="415"/>
      <c r="H1166" s="415"/>
      <c r="I1166" s="415"/>
      <c r="J1166" s="415"/>
      <c r="K1166" s="415"/>
      <c r="L1166" s="415"/>
      <c r="M1166" s="415"/>
      <c r="N1166" s="415"/>
      <c r="O1166" s="415"/>
      <c r="P1166" s="415"/>
      <c r="Q1166" s="415"/>
      <c r="R1166" s="415"/>
      <c r="S1166" s="415"/>
      <c r="T1166" s="415"/>
      <c r="U1166" s="415"/>
      <c r="V1166" s="415"/>
      <c r="W1166" s="415"/>
      <c r="X1166" s="415"/>
      <c r="Y1166" s="415"/>
      <c r="Z1166" s="415"/>
      <c r="AA1166" s="415"/>
      <c r="AB1166" s="415"/>
    </row>
    <row r="1167" ht="16.5" customHeight="1">
      <c r="A1167" s="413"/>
      <c r="B1167" s="415"/>
      <c r="C1167" s="415"/>
      <c r="D1167" s="415"/>
      <c r="E1167" s="415"/>
      <c r="F1167" s="415"/>
      <c r="G1167" s="415"/>
      <c r="H1167" s="415"/>
      <c r="I1167" s="415"/>
      <c r="J1167" s="415"/>
      <c r="K1167" s="415"/>
      <c r="L1167" s="415"/>
      <c r="M1167" s="415"/>
      <c r="N1167" s="415"/>
      <c r="O1167" s="415"/>
      <c r="P1167" s="415"/>
      <c r="Q1167" s="415"/>
      <c r="R1167" s="415"/>
      <c r="S1167" s="415"/>
      <c r="T1167" s="415"/>
      <c r="U1167" s="415"/>
      <c r="V1167" s="415"/>
      <c r="W1167" s="415"/>
      <c r="X1167" s="415"/>
      <c r="Y1167" s="415"/>
      <c r="Z1167" s="415"/>
      <c r="AA1167" s="415"/>
      <c r="AB1167" s="415"/>
    </row>
    <row r="1168" ht="16.5" customHeight="1">
      <c r="A1168" s="413"/>
      <c r="B1168" s="415"/>
      <c r="C1168" s="415"/>
      <c r="D1168" s="415"/>
      <c r="E1168" s="415"/>
      <c r="F1168" s="415"/>
      <c r="G1168" s="415"/>
      <c r="H1168" s="415"/>
      <c r="I1168" s="415"/>
      <c r="J1168" s="415"/>
      <c r="K1168" s="415"/>
      <c r="L1168" s="415"/>
      <c r="M1168" s="415"/>
      <c r="N1168" s="415"/>
      <c r="O1168" s="415"/>
      <c r="P1168" s="415"/>
      <c r="Q1168" s="415"/>
      <c r="R1168" s="415"/>
      <c r="S1168" s="415"/>
      <c r="T1168" s="415"/>
      <c r="U1168" s="415"/>
      <c r="V1168" s="415"/>
      <c r="W1168" s="415"/>
      <c r="X1168" s="415"/>
      <c r="Y1168" s="415"/>
      <c r="Z1168" s="415"/>
      <c r="AA1168" s="415"/>
      <c r="AB1168" s="415"/>
    </row>
    <row r="1169" ht="16.5" customHeight="1">
      <c r="A1169" s="413"/>
      <c r="B1169" s="415"/>
      <c r="C1169" s="415"/>
      <c r="D1169" s="415"/>
      <c r="E1169" s="415"/>
      <c r="F1169" s="415"/>
      <c r="G1169" s="415"/>
      <c r="H1169" s="415"/>
      <c r="I1169" s="415"/>
      <c r="J1169" s="415"/>
      <c r="K1169" s="415"/>
      <c r="L1169" s="415"/>
      <c r="M1169" s="415"/>
      <c r="N1169" s="415"/>
      <c r="O1169" s="415"/>
      <c r="P1169" s="415"/>
      <c r="Q1169" s="415"/>
      <c r="R1169" s="415"/>
      <c r="S1169" s="415"/>
      <c r="T1169" s="415"/>
      <c r="U1169" s="415"/>
      <c r="V1169" s="415"/>
      <c r="W1169" s="415"/>
      <c r="X1169" s="415"/>
      <c r="Y1169" s="415"/>
      <c r="Z1169" s="415"/>
      <c r="AA1169" s="415"/>
      <c r="AB1169" s="415"/>
    </row>
    <row r="1170" ht="16.5" customHeight="1">
      <c r="A1170" s="413"/>
      <c r="B1170" s="415"/>
      <c r="C1170" s="415"/>
      <c r="D1170" s="415"/>
      <c r="E1170" s="415"/>
      <c r="F1170" s="415"/>
      <c r="G1170" s="415"/>
      <c r="H1170" s="415"/>
      <c r="I1170" s="415"/>
      <c r="J1170" s="415"/>
      <c r="K1170" s="415"/>
      <c r="L1170" s="415"/>
      <c r="M1170" s="415"/>
      <c r="N1170" s="415"/>
      <c r="O1170" s="415"/>
      <c r="P1170" s="415"/>
      <c r="Q1170" s="415"/>
      <c r="R1170" s="415"/>
      <c r="S1170" s="415"/>
      <c r="T1170" s="415"/>
      <c r="U1170" s="415"/>
      <c r="V1170" s="415"/>
      <c r="W1170" s="415"/>
      <c r="X1170" s="415"/>
      <c r="Y1170" s="415"/>
      <c r="Z1170" s="415"/>
      <c r="AA1170" s="415"/>
      <c r="AB1170" s="415"/>
    </row>
    <row r="1171" ht="16.5" customHeight="1">
      <c r="A1171" s="413"/>
      <c r="B1171" s="415"/>
      <c r="C1171" s="415"/>
      <c r="D1171" s="415"/>
      <c r="E1171" s="415"/>
      <c r="F1171" s="415"/>
      <c r="G1171" s="415"/>
      <c r="H1171" s="415"/>
      <c r="I1171" s="415"/>
      <c r="J1171" s="415"/>
      <c r="K1171" s="415"/>
      <c r="L1171" s="415"/>
      <c r="M1171" s="415"/>
      <c r="N1171" s="415"/>
      <c r="O1171" s="415"/>
      <c r="P1171" s="415"/>
      <c r="Q1171" s="415"/>
      <c r="R1171" s="415"/>
      <c r="S1171" s="415"/>
      <c r="T1171" s="415"/>
      <c r="U1171" s="415"/>
      <c r="V1171" s="415"/>
      <c r="W1171" s="415"/>
      <c r="X1171" s="415"/>
      <c r="Y1171" s="415"/>
      <c r="Z1171" s="415"/>
      <c r="AA1171" s="415"/>
      <c r="AB1171" s="415"/>
    </row>
    <row r="1172" ht="16.5" customHeight="1">
      <c r="A1172" s="413"/>
      <c r="B1172" s="415"/>
      <c r="C1172" s="415"/>
      <c r="D1172" s="415"/>
      <c r="E1172" s="415"/>
      <c r="F1172" s="415"/>
      <c r="G1172" s="415"/>
      <c r="H1172" s="415"/>
      <c r="I1172" s="415"/>
      <c r="J1172" s="415"/>
      <c r="K1172" s="415"/>
      <c r="L1172" s="415"/>
      <c r="M1172" s="415"/>
      <c r="N1172" s="415"/>
      <c r="O1172" s="415"/>
      <c r="P1172" s="415"/>
      <c r="Q1172" s="415"/>
      <c r="R1172" s="415"/>
      <c r="S1172" s="415"/>
      <c r="T1172" s="415"/>
      <c r="U1172" s="415"/>
      <c r="V1172" s="415"/>
      <c r="W1172" s="415"/>
      <c r="X1172" s="415"/>
      <c r="Y1172" s="415"/>
      <c r="Z1172" s="415"/>
      <c r="AA1172" s="415"/>
      <c r="AB1172" s="415"/>
    </row>
    <row r="1173" ht="16.5" customHeight="1">
      <c r="A1173" s="413"/>
      <c r="B1173" s="415"/>
      <c r="C1173" s="415"/>
      <c r="D1173" s="415"/>
      <c r="E1173" s="415"/>
      <c r="F1173" s="415"/>
      <c r="G1173" s="415"/>
      <c r="H1173" s="415"/>
      <c r="I1173" s="415"/>
      <c r="J1173" s="415"/>
      <c r="K1173" s="415"/>
      <c r="L1173" s="415"/>
      <c r="M1173" s="415"/>
      <c r="N1173" s="415"/>
      <c r="O1173" s="415"/>
      <c r="P1173" s="415"/>
      <c r="Q1173" s="415"/>
      <c r="R1173" s="415"/>
      <c r="S1173" s="415"/>
      <c r="T1173" s="415"/>
      <c r="U1173" s="415"/>
      <c r="V1173" s="415"/>
      <c r="W1173" s="415"/>
      <c r="X1173" s="415"/>
      <c r="Y1173" s="415"/>
      <c r="Z1173" s="415"/>
      <c r="AA1173" s="415"/>
      <c r="AB1173" s="415"/>
    </row>
    <row r="1174" ht="16.5" customHeight="1">
      <c r="A1174" s="413"/>
      <c r="B1174" s="415"/>
      <c r="C1174" s="415"/>
      <c r="D1174" s="415"/>
      <c r="E1174" s="415"/>
      <c r="F1174" s="415"/>
      <c r="G1174" s="415"/>
      <c r="H1174" s="415"/>
      <c r="I1174" s="415"/>
      <c r="J1174" s="415"/>
      <c r="K1174" s="415"/>
      <c r="L1174" s="415"/>
      <c r="M1174" s="415"/>
      <c r="N1174" s="415"/>
      <c r="O1174" s="415"/>
      <c r="P1174" s="415"/>
      <c r="Q1174" s="415"/>
      <c r="R1174" s="415"/>
      <c r="S1174" s="415"/>
      <c r="T1174" s="415"/>
      <c r="U1174" s="415"/>
      <c r="V1174" s="415"/>
      <c r="W1174" s="415"/>
      <c r="X1174" s="415"/>
      <c r="Y1174" s="415"/>
      <c r="Z1174" s="415"/>
      <c r="AA1174" s="415"/>
      <c r="AB1174" s="415"/>
    </row>
    <row r="1175" ht="16.5" customHeight="1">
      <c r="A1175" s="413"/>
      <c r="B1175" s="415"/>
      <c r="C1175" s="415"/>
      <c r="D1175" s="415"/>
      <c r="E1175" s="415"/>
      <c r="F1175" s="415"/>
      <c r="G1175" s="415"/>
      <c r="H1175" s="415"/>
      <c r="I1175" s="415"/>
      <c r="J1175" s="415"/>
      <c r="K1175" s="415"/>
      <c r="L1175" s="415"/>
      <c r="M1175" s="415"/>
      <c r="N1175" s="415"/>
      <c r="O1175" s="415"/>
      <c r="P1175" s="415"/>
      <c r="Q1175" s="415"/>
      <c r="R1175" s="415"/>
      <c r="S1175" s="415"/>
      <c r="T1175" s="415"/>
      <c r="U1175" s="415"/>
      <c r="V1175" s="415"/>
      <c r="W1175" s="415"/>
      <c r="X1175" s="415"/>
      <c r="Y1175" s="415"/>
      <c r="Z1175" s="415"/>
      <c r="AA1175" s="415"/>
      <c r="AB1175" s="415"/>
    </row>
    <row r="1176" ht="16.5" customHeight="1">
      <c r="A1176" s="413"/>
      <c r="B1176" s="415"/>
      <c r="C1176" s="415"/>
      <c r="D1176" s="415"/>
      <c r="E1176" s="415"/>
      <c r="F1176" s="415"/>
      <c r="G1176" s="415"/>
      <c r="H1176" s="415"/>
      <c r="I1176" s="415"/>
      <c r="J1176" s="415"/>
      <c r="K1176" s="415"/>
      <c r="L1176" s="415"/>
      <c r="M1176" s="415"/>
      <c r="N1176" s="415"/>
      <c r="O1176" s="415"/>
      <c r="P1176" s="415"/>
      <c r="Q1176" s="415"/>
      <c r="R1176" s="415"/>
      <c r="S1176" s="415"/>
      <c r="T1176" s="415"/>
      <c r="U1176" s="415"/>
      <c r="V1176" s="415"/>
      <c r="W1176" s="415"/>
      <c r="X1176" s="415"/>
      <c r="Y1176" s="415"/>
      <c r="Z1176" s="415"/>
      <c r="AA1176" s="415"/>
      <c r="AB1176" s="415"/>
    </row>
    <row r="1177" ht="16.5" customHeight="1">
      <c r="A1177" s="413"/>
      <c r="B1177" s="415"/>
      <c r="C1177" s="415"/>
      <c r="D1177" s="415"/>
      <c r="E1177" s="415"/>
      <c r="F1177" s="415"/>
      <c r="G1177" s="415"/>
      <c r="H1177" s="415"/>
      <c r="I1177" s="415"/>
      <c r="J1177" s="415"/>
      <c r="K1177" s="415"/>
      <c r="L1177" s="415"/>
      <c r="M1177" s="415"/>
      <c r="N1177" s="415"/>
      <c r="O1177" s="415"/>
      <c r="P1177" s="415"/>
      <c r="Q1177" s="415"/>
      <c r="R1177" s="415"/>
      <c r="S1177" s="415"/>
      <c r="T1177" s="415"/>
      <c r="U1177" s="415"/>
      <c r="V1177" s="415"/>
      <c r="W1177" s="415"/>
      <c r="X1177" s="415"/>
      <c r="Y1177" s="415"/>
      <c r="Z1177" s="415"/>
      <c r="AA1177" s="415"/>
      <c r="AB1177" s="415"/>
    </row>
    <row r="1178" ht="16.5" customHeight="1">
      <c r="A1178" s="413"/>
      <c r="B1178" s="415"/>
      <c r="C1178" s="415"/>
      <c r="D1178" s="415"/>
      <c r="E1178" s="415"/>
      <c r="F1178" s="415"/>
      <c r="G1178" s="415"/>
      <c r="H1178" s="415"/>
      <c r="I1178" s="415"/>
      <c r="J1178" s="415"/>
      <c r="K1178" s="415"/>
      <c r="L1178" s="415"/>
      <c r="M1178" s="415"/>
      <c r="N1178" s="415"/>
      <c r="O1178" s="415"/>
      <c r="P1178" s="415"/>
      <c r="Q1178" s="415"/>
      <c r="R1178" s="415"/>
      <c r="S1178" s="415"/>
      <c r="T1178" s="415"/>
      <c r="U1178" s="415"/>
      <c r="V1178" s="415"/>
      <c r="W1178" s="415"/>
      <c r="X1178" s="415"/>
      <c r="Y1178" s="415"/>
      <c r="Z1178" s="415"/>
      <c r="AA1178" s="415"/>
      <c r="AB1178" s="415"/>
    </row>
    <row r="1179" ht="16.5" customHeight="1">
      <c r="A1179" s="413"/>
      <c r="B1179" s="415"/>
      <c r="C1179" s="415"/>
      <c r="D1179" s="415"/>
      <c r="E1179" s="415"/>
      <c r="F1179" s="415"/>
      <c r="G1179" s="415"/>
      <c r="H1179" s="415"/>
      <c r="I1179" s="415"/>
      <c r="J1179" s="415"/>
      <c r="K1179" s="415"/>
      <c r="L1179" s="415"/>
      <c r="M1179" s="415"/>
      <c r="N1179" s="415"/>
      <c r="O1179" s="415"/>
      <c r="P1179" s="415"/>
      <c r="Q1179" s="415"/>
      <c r="R1179" s="415"/>
      <c r="S1179" s="415"/>
      <c r="T1179" s="415"/>
      <c r="U1179" s="415"/>
      <c r="V1179" s="415"/>
      <c r="W1179" s="415"/>
      <c r="X1179" s="415"/>
      <c r="Y1179" s="415"/>
      <c r="Z1179" s="415"/>
      <c r="AA1179" s="415"/>
      <c r="AB1179" s="415"/>
    </row>
    <row r="1180" ht="16.5" customHeight="1">
      <c r="A1180" s="413"/>
      <c r="B1180" s="415"/>
      <c r="C1180" s="415"/>
      <c r="D1180" s="415"/>
      <c r="E1180" s="415"/>
      <c r="F1180" s="415"/>
      <c r="G1180" s="415"/>
      <c r="H1180" s="415"/>
      <c r="I1180" s="415"/>
      <c r="J1180" s="415"/>
      <c r="K1180" s="415"/>
      <c r="L1180" s="415"/>
      <c r="M1180" s="415"/>
      <c r="N1180" s="415"/>
      <c r="O1180" s="415"/>
      <c r="P1180" s="415"/>
      <c r="Q1180" s="415"/>
      <c r="R1180" s="415"/>
      <c r="S1180" s="415"/>
      <c r="T1180" s="415"/>
      <c r="U1180" s="415"/>
      <c r="V1180" s="415"/>
      <c r="W1180" s="415"/>
      <c r="X1180" s="415"/>
      <c r="Y1180" s="415"/>
      <c r="Z1180" s="415"/>
      <c r="AA1180" s="415"/>
      <c r="AB1180" s="415"/>
    </row>
    <row r="1181" ht="16.5" customHeight="1">
      <c r="A1181" s="413"/>
      <c r="B1181" s="415"/>
      <c r="C1181" s="415"/>
      <c r="D1181" s="415"/>
      <c r="E1181" s="415"/>
      <c r="F1181" s="415"/>
      <c r="G1181" s="415"/>
      <c r="H1181" s="415"/>
      <c r="I1181" s="415"/>
      <c r="J1181" s="415"/>
      <c r="K1181" s="415"/>
      <c r="L1181" s="415"/>
      <c r="M1181" s="415"/>
      <c r="N1181" s="415"/>
      <c r="O1181" s="415"/>
      <c r="P1181" s="415"/>
      <c r="Q1181" s="415"/>
      <c r="R1181" s="415"/>
      <c r="S1181" s="415"/>
      <c r="T1181" s="415"/>
      <c r="U1181" s="415"/>
      <c r="V1181" s="415"/>
      <c r="W1181" s="415"/>
      <c r="X1181" s="415"/>
      <c r="Y1181" s="415"/>
      <c r="Z1181" s="415"/>
      <c r="AA1181" s="415"/>
      <c r="AB1181" s="415"/>
    </row>
    <row r="1182" ht="16.5" customHeight="1">
      <c r="A1182" s="413"/>
      <c r="B1182" s="415"/>
      <c r="C1182" s="415"/>
      <c r="D1182" s="415"/>
      <c r="E1182" s="415"/>
      <c r="F1182" s="415"/>
      <c r="G1182" s="415"/>
      <c r="H1182" s="415"/>
      <c r="I1182" s="415"/>
      <c r="J1182" s="415"/>
      <c r="K1182" s="415"/>
      <c r="L1182" s="415"/>
      <c r="M1182" s="415"/>
      <c r="N1182" s="415"/>
      <c r="O1182" s="415"/>
      <c r="P1182" s="415"/>
      <c r="Q1182" s="415"/>
      <c r="R1182" s="415"/>
      <c r="S1182" s="415"/>
      <c r="T1182" s="415"/>
      <c r="U1182" s="415"/>
      <c r="V1182" s="415"/>
      <c r="W1182" s="415"/>
      <c r="X1182" s="415"/>
      <c r="Y1182" s="415"/>
      <c r="Z1182" s="415"/>
      <c r="AA1182" s="415"/>
      <c r="AB1182" s="415"/>
    </row>
    <row r="1183" ht="16.5" customHeight="1">
      <c r="A1183" s="413"/>
      <c r="B1183" s="415"/>
      <c r="C1183" s="415"/>
      <c r="D1183" s="415"/>
      <c r="E1183" s="415"/>
      <c r="F1183" s="415"/>
      <c r="G1183" s="415"/>
      <c r="H1183" s="415"/>
      <c r="I1183" s="415"/>
      <c r="J1183" s="415"/>
      <c r="K1183" s="415"/>
      <c r="L1183" s="415"/>
      <c r="M1183" s="415"/>
      <c r="N1183" s="415"/>
      <c r="O1183" s="415"/>
      <c r="P1183" s="415"/>
      <c r="Q1183" s="415"/>
      <c r="R1183" s="415"/>
      <c r="S1183" s="415"/>
      <c r="T1183" s="415"/>
      <c r="U1183" s="415"/>
      <c r="V1183" s="415"/>
      <c r="W1183" s="415"/>
      <c r="X1183" s="415"/>
      <c r="Y1183" s="415"/>
      <c r="Z1183" s="415"/>
      <c r="AA1183" s="415"/>
      <c r="AB1183" s="415"/>
    </row>
    <row r="1184" ht="16.5" customHeight="1">
      <c r="A1184" s="413"/>
      <c r="B1184" s="415"/>
      <c r="C1184" s="415"/>
      <c r="D1184" s="415"/>
      <c r="E1184" s="415"/>
      <c r="F1184" s="415"/>
      <c r="G1184" s="415"/>
      <c r="H1184" s="415"/>
      <c r="I1184" s="415"/>
      <c r="J1184" s="415"/>
      <c r="K1184" s="415"/>
      <c r="L1184" s="415"/>
      <c r="M1184" s="415"/>
      <c r="N1184" s="415"/>
      <c r="O1184" s="415"/>
      <c r="P1184" s="415"/>
      <c r="Q1184" s="415"/>
      <c r="R1184" s="415"/>
      <c r="S1184" s="415"/>
      <c r="T1184" s="415"/>
      <c r="U1184" s="415"/>
      <c r="V1184" s="415"/>
      <c r="W1184" s="415"/>
      <c r="X1184" s="415"/>
      <c r="Y1184" s="415"/>
      <c r="Z1184" s="415"/>
      <c r="AA1184" s="415"/>
      <c r="AB1184" s="415"/>
    </row>
    <row r="1185" ht="16.5" customHeight="1">
      <c r="A1185" s="413"/>
      <c r="B1185" s="415"/>
      <c r="C1185" s="415"/>
      <c r="D1185" s="415"/>
      <c r="E1185" s="415"/>
      <c r="F1185" s="415"/>
      <c r="G1185" s="415"/>
      <c r="H1185" s="415"/>
      <c r="I1185" s="415"/>
      <c r="J1185" s="415"/>
      <c r="K1185" s="415"/>
      <c r="L1185" s="415"/>
      <c r="M1185" s="415"/>
      <c r="N1185" s="415"/>
      <c r="O1185" s="415"/>
      <c r="P1185" s="415"/>
      <c r="Q1185" s="415"/>
      <c r="R1185" s="415"/>
      <c r="S1185" s="415"/>
      <c r="T1185" s="415"/>
      <c r="U1185" s="415"/>
      <c r="V1185" s="415"/>
      <c r="W1185" s="415"/>
      <c r="X1185" s="415"/>
      <c r="Y1185" s="415"/>
      <c r="Z1185" s="415"/>
      <c r="AA1185" s="415"/>
      <c r="AB1185" s="415"/>
    </row>
    <row r="1186" ht="16.5" customHeight="1">
      <c r="A1186" s="413"/>
      <c r="B1186" s="415"/>
      <c r="C1186" s="415"/>
      <c r="D1186" s="415"/>
      <c r="E1186" s="415"/>
      <c r="F1186" s="415"/>
      <c r="G1186" s="415"/>
      <c r="H1186" s="415"/>
      <c r="I1186" s="415"/>
      <c r="J1186" s="415"/>
      <c r="K1186" s="415"/>
      <c r="L1186" s="415"/>
      <c r="M1186" s="415"/>
      <c r="N1186" s="415"/>
      <c r="O1186" s="415"/>
      <c r="P1186" s="415"/>
      <c r="Q1186" s="415"/>
      <c r="R1186" s="415"/>
      <c r="S1186" s="415"/>
      <c r="T1186" s="415"/>
      <c r="U1186" s="415"/>
      <c r="V1186" s="415"/>
      <c r="W1186" s="415"/>
      <c r="X1186" s="415"/>
      <c r="Y1186" s="415"/>
      <c r="Z1186" s="415"/>
      <c r="AA1186" s="415"/>
      <c r="AB1186" s="415"/>
    </row>
    <row r="1187" ht="16.5" customHeight="1">
      <c r="A1187" s="413"/>
      <c r="B1187" s="415"/>
      <c r="C1187" s="415"/>
      <c r="D1187" s="415"/>
      <c r="E1187" s="415"/>
      <c r="F1187" s="415"/>
      <c r="G1187" s="415"/>
      <c r="H1187" s="415"/>
      <c r="I1187" s="415"/>
      <c r="J1187" s="415"/>
      <c r="K1187" s="415"/>
      <c r="L1187" s="415"/>
      <c r="M1187" s="415"/>
      <c r="N1187" s="415"/>
      <c r="O1187" s="415"/>
      <c r="P1187" s="415"/>
      <c r="Q1187" s="415"/>
      <c r="R1187" s="415"/>
      <c r="S1187" s="415"/>
      <c r="T1187" s="415"/>
      <c r="U1187" s="415"/>
      <c r="V1187" s="415"/>
      <c r="W1187" s="415"/>
      <c r="X1187" s="415"/>
      <c r="Y1187" s="415"/>
      <c r="Z1187" s="415"/>
      <c r="AA1187" s="415"/>
      <c r="AB1187" s="415"/>
    </row>
    <row r="1188" ht="16.5" customHeight="1">
      <c r="A1188" s="413"/>
      <c r="B1188" s="415"/>
      <c r="C1188" s="415"/>
      <c r="D1188" s="415"/>
      <c r="E1188" s="415"/>
      <c r="F1188" s="415"/>
      <c r="G1188" s="415"/>
      <c r="H1188" s="415"/>
      <c r="I1188" s="415"/>
      <c r="J1188" s="415"/>
      <c r="K1188" s="415"/>
      <c r="L1188" s="415"/>
      <c r="M1188" s="415"/>
      <c r="N1188" s="415"/>
      <c r="O1188" s="415"/>
      <c r="P1188" s="415"/>
      <c r="Q1188" s="415"/>
      <c r="R1188" s="415"/>
      <c r="S1188" s="415"/>
      <c r="T1188" s="415"/>
      <c r="U1188" s="415"/>
      <c r="V1188" s="415"/>
      <c r="W1188" s="415"/>
      <c r="X1188" s="415"/>
      <c r="Y1188" s="415"/>
      <c r="Z1188" s="415"/>
      <c r="AA1188" s="415"/>
      <c r="AB1188" s="415"/>
    </row>
    <row r="1189" ht="16.5" customHeight="1">
      <c r="A1189" s="413"/>
      <c r="B1189" s="415"/>
      <c r="C1189" s="415"/>
      <c r="D1189" s="415"/>
      <c r="E1189" s="415"/>
      <c r="F1189" s="415"/>
      <c r="G1189" s="415"/>
      <c r="H1189" s="415"/>
      <c r="I1189" s="415"/>
      <c r="J1189" s="415"/>
      <c r="K1189" s="415"/>
      <c r="L1189" s="415"/>
      <c r="M1189" s="415"/>
      <c r="N1189" s="415"/>
      <c r="O1189" s="415"/>
      <c r="P1189" s="415"/>
      <c r="Q1189" s="415"/>
      <c r="R1189" s="415"/>
      <c r="S1189" s="415"/>
      <c r="T1189" s="415"/>
      <c r="U1189" s="415"/>
      <c r="V1189" s="415"/>
      <c r="W1189" s="415"/>
      <c r="X1189" s="415"/>
      <c r="Y1189" s="415"/>
      <c r="Z1189" s="415"/>
      <c r="AA1189" s="415"/>
      <c r="AB1189" s="415"/>
    </row>
    <row r="1190" ht="16.5" customHeight="1">
      <c r="A1190" s="413"/>
      <c r="B1190" s="415"/>
      <c r="C1190" s="415"/>
      <c r="D1190" s="415"/>
      <c r="E1190" s="415"/>
      <c r="F1190" s="415"/>
      <c r="G1190" s="415"/>
      <c r="H1190" s="415"/>
      <c r="I1190" s="415"/>
      <c r="J1190" s="415"/>
      <c r="K1190" s="415"/>
      <c r="L1190" s="415"/>
      <c r="M1190" s="415"/>
      <c r="N1190" s="415"/>
      <c r="O1190" s="415"/>
      <c r="P1190" s="415"/>
      <c r="Q1190" s="415"/>
      <c r="R1190" s="415"/>
      <c r="S1190" s="415"/>
      <c r="T1190" s="415"/>
      <c r="U1190" s="415"/>
      <c r="V1190" s="415"/>
      <c r="W1190" s="415"/>
      <c r="X1190" s="415"/>
      <c r="Y1190" s="415"/>
      <c r="Z1190" s="415"/>
      <c r="AA1190" s="415"/>
      <c r="AB1190" s="415"/>
    </row>
    <row r="1191" ht="16.5" customHeight="1">
      <c r="A1191" s="413"/>
      <c r="B1191" s="415"/>
      <c r="C1191" s="415"/>
      <c r="D1191" s="415"/>
      <c r="E1191" s="415"/>
      <c r="F1191" s="415"/>
      <c r="G1191" s="415"/>
      <c r="H1191" s="415"/>
      <c r="I1191" s="415"/>
      <c r="J1191" s="415"/>
      <c r="K1191" s="415"/>
      <c r="L1191" s="415"/>
      <c r="M1191" s="415"/>
      <c r="N1191" s="415"/>
      <c r="O1191" s="415"/>
      <c r="P1191" s="415"/>
      <c r="Q1191" s="415"/>
      <c r="R1191" s="415"/>
      <c r="S1191" s="415"/>
      <c r="T1191" s="415"/>
      <c r="U1191" s="415"/>
      <c r="V1191" s="415"/>
      <c r="W1191" s="415"/>
      <c r="X1191" s="415"/>
      <c r="Y1191" s="415"/>
      <c r="Z1191" s="415"/>
      <c r="AA1191" s="415"/>
      <c r="AB1191" s="415"/>
    </row>
    <row r="1192" ht="16.5" customHeight="1">
      <c r="A1192" s="413"/>
      <c r="B1192" s="415"/>
      <c r="C1192" s="415"/>
      <c r="D1192" s="415"/>
      <c r="E1192" s="415"/>
      <c r="F1192" s="415"/>
      <c r="G1192" s="415"/>
      <c r="H1192" s="415"/>
      <c r="I1192" s="415"/>
      <c r="J1192" s="415"/>
      <c r="K1192" s="415"/>
      <c r="L1192" s="415"/>
      <c r="M1192" s="415"/>
      <c r="N1192" s="415"/>
      <c r="O1192" s="415"/>
      <c r="P1192" s="415"/>
      <c r="Q1192" s="415"/>
      <c r="R1192" s="415"/>
      <c r="S1192" s="415"/>
      <c r="T1192" s="415"/>
      <c r="U1192" s="415"/>
      <c r="V1192" s="415"/>
      <c r="W1192" s="415"/>
      <c r="X1192" s="415"/>
      <c r="Y1192" s="415"/>
      <c r="Z1192" s="415"/>
      <c r="AA1192" s="415"/>
      <c r="AB1192" s="415"/>
    </row>
    <row r="1193" ht="16.5" customHeight="1">
      <c r="A1193" s="413"/>
      <c r="B1193" s="415"/>
      <c r="C1193" s="415"/>
      <c r="D1193" s="415"/>
      <c r="E1193" s="415"/>
      <c r="F1193" s="415"/>
      <c r="G1193" s="415"/>
      <c r="H1193" s="415"/>
      <c r="I1193" s="415"/>
      <c r="J1193" s="415"/>
      <c r="K1193" s="415"/>
      <c r="L1193" s="415"/>
      <c r="M1193" s="415"/>
      <c r="N1193" s="415"/>
      <c r="O1193" s="415"/>
      <c r="P1193" s="415"/>
      <c r="Q1193" s="415"/>
      <c r="R1193" s="415"/>
      <c r="S1193" s="415"/>
      <c r="T1193" s="415"/>
      <c r="U1193" s="415"/>
      <c r="V1193" s="415"/>
      <c r="W1193" s="415"/>
      <c r="X1193" s="415"/>
      <c r="Y1193" s="415"/>
      <c r="Z1193" s="415"/>
      <c r="AA1193" s="415"/>
      <c r="AB1193" s="415"/>
    </row>
    <row r="1194" ht="16.5" customHeight="1">
      <c r="A1194" s="413"/>
      <c r="B1194" s="415"/>
      <c r="C1194" s="415"/>
      <c r="D1194" s="415"/>
      <c r="E1194" s="415"/>
      <c r="F1194" s="415"/>
      <c r="G1194" s="415"/>
      <c r="H1194" s="415"/>
      <c r="I1194" s="415"/>
      <c r="J1194" s="415"/>
      <c r="K1194" s="415"/>
      <c r="L1194" s="415"/>
      <c r="M1194" s="415"/>
      <c r="N1194" s="415"/>
      <c r="O1194" s="415"/>
      <c r="P1194" s="415"/>
      <c r="Q1194" s="415"/>
      <c r="R1194" s="415"/>
      <c r="S1194" s="415"/>
      <c r="T1194" s="415"/>
      <c r="U1194" s="415"/>
      <c r="V1194" s="415"/>
      <c r="W1194" s="415"/>
      <c r="X1194" s="415"/>
      <c r="Y1194" s="415"/>
      <c r="Z1194" s="415"/>
      <c r="AA1194" s="415"/>
      <c r="AB1194" s="415"/>
    </row>
    <row r="1195" ht="16.5" customHeight="1">
      <c r="A1195" s="413"/>
      <c r="B1195" s="415"/>
      <c r="C1195" s="415"/>
      <c r="D1195" s="415"/>
      <c r="E1195" s="415"/>
      <c r="F1195" s="415"/>
      <c r="G1195" s="415"/>
      <c r="H1195" s="415"/>
      <c r="I1195" s="415"/>
      <c r="J1195" s="415"/>
      <c r="K1195" s="415"/>
      <c r="L1195" s="415"/>
      <c r="M1195" s="415"/>
      <c r="N1195" s="415"/>
      <c r="O1195" s="415"/>
      <c r="P1195" s="415"/>
      <c r="Q1195" s="415"/>
      <c r="R1195" s="415"/>
      <c r="S1195" s="415"/>
      <c r="T1195" s="415"/>
      <c r="U1195" s="415"/>
      <c r="V1195" s="415"/>
      <c r="W1195" s="415"/>
      <c r="X1195" s="415"/>
      <c r="Y1195" s="415"/>
      <c r="Z1195" s="415"/>
      <c r="AA1195" s="415"/>
      <c r="AB1195" s="415"/>
    </row>
    <row r="1196" ht="16.5" customHeight="1">
      <c r="A1196" s="413"/>
      <c r="B1196" s="415"/>
      <c r="C1196" s="415"/>
      <c r="D1196" s="415"/>
      <c r="E1196" s="415"/>
      <c r="F1196" s="415"/>
      <c r="G1196" s="415"/>
      <c r="H1196" s="415"/>
      <c r="I1196" s="415"/>
      <c r="J1196" s="415"/>
      <c r="K1196" s="415"/>
      <c r="L1196" s="415"/>
      <c r="M1196" s="415"/>
      <c r="N1196" s="415"/>
      <c r="O1196" s="415"/>
      <c r="P1196" s="415"/>
      <c r="Q1196" s="415"/>
      <c r="R1196" s="415"/>
      <c r="S1196" s="415"/>
      <c r="T1196" s="415"/>
      <c r="U1196" s="415"/>
      <c r="V1196" s="415"/>
      <c r="W1196" s="415"/>
      <c r="X1196" s="415"/>
      <c r="Y1196" s="415"/>
      <c r="Z1196" s="415"/>
      <c r="AA1196" s="415"/>
      <c r="AB1196" s="415"/>
    </row>
    <row r="1197" ht="16.5" customHeight="1">
      <c r="A1197" s="413"/>
      <c r="B1197" s="415"/>
      <c r="C1197" s="415"/>
      <c r="D1197" s="415"/>
      <c r="E1197" s="415"/>
      <c r="F1197" s="415"/>
      <c r="G1197" s="415"/>
      <c r="H1197" s="415"/>
      <c r="I1197" s="415"/>
      <c r="J1197" s="415"/>
      <c r="K1197" s="415"/>
      <c r="L1197" s="415"/>
      <c r="M1197" s="415"/>
      <c r="N1197" s="415"/>
      <c r="O1197" s="415"/>
      <c r="P1197" s="415"/>
      <c r="Q1197" s="415"/>
      <c r="R1197" s="415"/>
      <c r="S1197" s="415"/>
      <c r="T1197" s="415"/>
      <c r="U1197" s="415"/>
      <c r="V1197" s="415"/>
      <c r="W1197" s="415"/>
      <c r="X1197" s="415"/>
      <c r="Y1197" s="415"/>
      <c r="Z1197" s="415"/>
      <c r="AA1197" s="415"/>
      <c r="AB1197" s="415"/>
    </row>
    <row r="1198" ht="16.5" customHeight="1">
      <c r="A1198" s="413"/>
      <c r="B1198" s="415"/>
      <c r="C1198" s="415"/>
      <c r="D1198" s="415"/>
      <c r="E1198" s="415"/>
      <c r="F1198" s="415"/>
      <c r="G1198" s="415"/>
      <c r="H1198" s="415"/>
      <c r="I1198" s="415"/>
      <c r="J1198" s="415"/>
      <c r="K1198" s="415"/>
      <c r="L1198" s="415"/>
      <c r="M1198" s="415"/>
      <c r="N1198" s="415"/>
      <c r="O1198" s="415"/>
      <c r="P1198" s="415"/>
      <c r="Q1198" s="415"/>
      <c r="R1198" s="415"/>
      <c r="S1198" s="415"/>
      <c r="T1198" s="415"/>
      <c r="U1198" s="415"/>
      <c r="V1198" s="415"/>
      <c r="W1198" s="415"/>
      <c r="X1198" s="415"/>
      <c r="Y1198" s="415"/>
      <c r="Z1198" s="415"/>
      <c r="AA1198" s="415"/>
      <c r="AB1198" s="415"/>
    </row>
    <row r="1199" ht="16.5" customHeight="1">
      <c r="A1199" s="413"/>
      <c r="B1199" s="415"/>
      <c r="C1199" s="415"/>
      <c r="D1199" s="415"/>
      <c r="E1199" s="415"/>
      <c r="F1199" s="415"/>
      <c r="G1199" s="415"/>
      <c r="H1199" s="415"/>
      <c r="I1199" s="415"/>
      <c r="J1199" s="415"/>
      <c r="K1199" s="415"/>
      <c r="L1199" s="415"/>
      <c r="M1199" s="415"/>
      <c r="N1199" s="415"/>
      <c r="O1199" s="415"/>
      <c r="P1199" s="415"/>
      <c r="Q1199" s="415"/>
      <c r="R1199" s="415"/>
      <c r="S1199" s="415"/>
      <c r="T1199" s="415"/>
      <c r="U1199" s="415"/>
      <c r="V1199" s="415"/>
      <c r="W1199" s="415"/>
      <c r="X1199" s="415"/>
      <c r="Y1199" s="415"/>
      <c r="Z1199" s="415"/>
      <c r="AA1199" s="415"/>
      <c r="AB1199" s="415"/>
    </row>
    <row r="1200" ht="16.5" customHeight="1">
      <c r="A1200" s="413"/>
      <c r="B1200" s="415"/>
      <c r="C1200" s="415"/>
      <c r="D1200" s="415"/>
      <c r="E1200" s="415"/>
      <c r="F1200" s="415"/>
      <c r="G1200" s="415"/>
      <c r="H1200" s="415"/>
      <c r="I1200" s="415"/>
      <c r="J1200" s="415"/>
      <c r="K1200" s="415"/>
      <c r="L1200" s="415"/>
      <c r="M1200" s="415"/>
      <c r="N1200" s="415"/>
      <c r="O1200" s="415"/>
      <c r="P1200" s="415"/>
      <c r="Q1200" s="415"/>
      <c r="R1200" s="415"/>
      <c r="S1200" s="415"/>
      <c r="T1200" s="415"/>
      <c r="U1200" s="415"/>
      <c r="V1200" s="415"/>
      <c r="W1200" s="415"/>
      <c r="X1200" s="415"/>
      <c r="Y1200" s="415"/>
      <c r="Z1200" s="415"/>
      <c r="AA1200" s="415"/>
      <c r="AB1200" s="415"/>
    </row>
    <row r="1201" ht="16.5" customHeight="1">
      <c r="A1201" s="413"/>
      <c r="B1201" s="415"/>
      <c r="C1201" s="415"/>
      <c r="D1201" s="415"/>
      <c r="E1201" s="415"/>
      <c r="F1201" s="415"/>
      <c r="G1201" s="415"/>
      <c r="H1201" s="415"/>
      <c r="I1201" s="415"/>
      <c r="J1201" s="415"/>
      <c r="K1201" s="415"/>
      <c r="L1201" s="415"/>
      <c r="M1201" s="415"/>
      <c r="N1201" s="415"/>
      <c r="O1201" s="415"/>
      <c r="P1201" s="415"/>
      <c r="Q1201" s="415"/>
      <c r="R1201" s="415"/>
      <c r="S1201" s="415"/>
      <c r="T1201" s="415"/>
      <c r="U1201" s="415"/>
      <c r="V1201" s="415"/>
      <c r="W1201" s="415"/>
      <c r="X1201" s="415"/>
      <c r="Y1201" s="415"/>
      <c r="Z1201" s="415"/>
      <c r="AA1201" s="415"/>
      <c r="AB1201" s="415"/>
    </row>
    <row r="1202" ht="16.5" customHeight="1">
      <c r="A1202" s="413"/>
      <c r="B1202" s="415"/>
      <c r="C1202" s="415"/>
      <c r="D1202" s="415"/>
      <c r="E1202" s="415"/>
      <c r="F1202" s="415"/>
      <c r="G1202" s="415"/>
      <c r="H1202" s="415"/>
      <c r="I1202" s="415"/>
      <c r="J1202" s="415"/>
      <c r="K1202" s="415"/>
      <c r="L1202" s="415"/>
      <c r="M1202" s="415"/>
      <c r="N1202" s="415"/>
      <c r="O1202" s="415"/>
      <c r="P1202" s="415"/>
      <c r="Q1202" s="415"/>
      <c r="R1202" s="415"/>
      <c r="S1202" s="415"/>
      <c r="T1202" s="415"/>
      <c r="U1202" s="415"/>
      <c r="V1202" s="415"/>
      <c r="W1202" s="415"/>
      <c r="X1202" s="415"/>
      <c r="Y1202" s="415"/>
      <c r="Z1202" s="415"/>
      <c r="AA1202" s="415"/>
      <c r="AB1202" s="415"/>
    </row>
    <row r="1203" ht="16.5" customHeight="1">
      <c r="A1203" s="413"/>
      <c r="B1203" s="415"/>
      <c r="C1203" s="415"/>
      <c r="D1203" s="415"/>
      <c r="E1203" s="415"/>
      <c r="F1203" s="415"/>
      <c r="G1203" s="415"/>
      <c r="H1203" s="415"/>
      <c r="I1203" s="415"/>
      <c r="J1203" s="415"/>
      <c r="K1203" s="415"/>
      <c r="L1203" s="415"/>
      <c r="M1203" s="415"/>
      <c r="N1203" s="415"/>
      <c r="O1203" s="415"/>
      <c r="P1203" s="415"/>
      <c r="Q1203" s="415"/>
      <c r="R1203" s="415"/>
      <c r="S1203" s="415"/>
      <c r="T1203" s="415"/>
      <c r="U1203" s="415"/>
      <c r="V1203" s="415"/>
      <c r="W1203" s="415"/>
      <c r="X1203" s="415"/>
      <c r="Y1203" s="415"/>
      <c r="Z1203" s="415"/>
      <c r="AA1203" s="415"/>
      <c r="AB1203" s="415"/>
    </row>
    <row r="1204" ht="16.5" customHeight="1">
      <c r="A1204" s="413"/>
      <c r="B1204" s="415"/>
      <c r="C1204" s="415"/>
      <c r="D1204" s="415"/>
      <c r="E1204" s="415"/>
      <c r="F1204" s="415"/>
      <c r="G1204" s="415"/>
      <c r="H1204" s="415"/>
      <c r="I1204" s="415"/>
      <c r="J1204" s="415"/>
      <c r="K1204" s="415"/>
      <c r="L1204" s="415"/>
      <c r="M1204" s="415"/>
      <c r="N1204" s="415"/>
      <c r="O1204" s="415"/>
      <c r="P1204" s="415"/>
      <c r="Q1204" s="415"/>
      <c r="R1204" s="415"/>
      <c r="S1204" s="415"/>
      <c r="T1204" s="415"/>
      <c r="U1204" s="415"/>
      <c r="V1204" s="415"/>
      <c r="W1204" s="415"/>
      <c r="X1204" s="415"/>
      <c r="Y1204" s="415"/>
      <c r="Z1204" s="415"/>
      <c r="AA1204" s="415"/>
      <c r="AB1204" s="415"/>
    </row>
    <row r="1205" ht="16.5" customHeight="1">
      <c r="A1205" s="413"/>
      <c r="B1205" s="415"/>
      <c r="C1205" s="415"/>
      <c r="D1205" s="415"/>
      <c r="E1205" s="415"/>
      <c r="F1205" s="415"/>
      <c r="G1205" s="415"/>
      <c r="H1205" s="415"/>
      <c r="I1205" s="415"/>
      <c r="J1205" s="415"/>
      <c r="K1205" s="415"/>
      <c r="L1205" s="415"/>
      <c r="M1205" s="415"/>
      <c r="N1205" s="415"/>
      <c r="O1205" s="415"/>
      <c r="P1205" s="415"/>
      <c r="Q1205" s="415"/>
      <c r="R1205" s="415"/>
      <c r="S1205" s="415"/>
      <c r="T1205" s="415"/>
      <c r="U1205" s="415"/>
      <c r="V1205" s="415"/>
      <c r="W1205" s="415"/>
      <c r="X1205" s="415"/>
      <c r="Y1205" s="415"/>
      <c r="Z1205" s="415"/>
      <c r="AA1205" s="415"/>
      <c r="AB1205" s="415"/>
    </row>
    <row r="1206" ht="16.5" customHeight="1">
      <c r="A1206" s="413"/>
      <c r="B1206" s="415"/>
      <c r="C1206" s="415"/>
      <c r="D1206" s="415"/>
      <c r="E1206" s="415"/>
      <c r="F1206" s="415"/>
      <c r="G1206" s="415"/>
      <c r="H1206" s="415"/>
      <c r="I1206" s="415"/>
      <c r="J1206" s="415"/>
      <c r="K1206" s="415"/>
      <c r="L1206" s="415"/>
      <c r="M1206" s="415"/>
      <c r="N1206" s="415"/>
      <c r="O1206" s="415"/>
      <c r="P1206" s="415"/>
      <c r="Q1206" s="415"/>
      <c r="R1206" s="415"/>
      <c r="S1206" s="415"/>
      <c r="T1206" s="415"/>
      <c r="U1206" s="415"/>
      <c r="V1206" s="415"/>
      <c r="W1206" s="415"/>
      <c r="X1206" s="415"/>
      <c r="Y1206" s="415"/>
      <c r="Z1206" s="415"/>
      <c r="AA1206" s="415"/>
      <c r="AB1206" s="415"/>
    </row>
    <row r="1207" ht="16.5" customHeight="1">
      <c r="A1207" s="413"/>
      <c r="B1207" s="415"/>
      <c r="C1207" s="415"/>
      <c r="D1207" s="415"/>
      <c r="E1207" s="415"/>
      <c r="F1207" s="415"/>
      <c r="G1207" s="415"/>
      <c r="H1207" s="415"/>
      <c r="I1207" s="415"/>
      <c r="J1207" s="415"/>
      <c r="K1207" s="415"/>
      <c r="L1207" s="415"/>
      <c r="M1207" s="415"/>
      <c r="N1207" s="415"/>
      <c r="O1207" s="415"/>
      <c r="P1207" s="415"/>
      <c r="Q1207" s="415"/>
      <c r="R1207" s="415"/>
      <c r="S1207" s="415"/>
      <c r="T1207" s="415"/>
      <c r="U1207" s="415"/>
      <c r="V1207" s="415"/>
      <c r="W1207" s="415"/>
      <c r="X1207" s="415"/>
      <c r="Y1207" s="415"/>
      <c r="Z1207" s="415"/>
      <c r="AA1207" s="415"/>
      <c r="AB1207" s="415"/>
    </row>
    <row r="1208" ht="16.5" customHeight="1">
      <c r="A1208" s="413"/>
      <c r="B1208" s="415"/>
      <c r="C1208" s="415"/>
      <c r="D1208" s="415"/>
      <c r="E1208" s="415"/>
      <c r="F1208" s="415"/>
      <c r="G1208" s="415"/>
      <c r="H1208" s="415"/>
      <c r="I1208" s="415"/>
      <c r="J1208" s="415"/>
      <c r="K1208" s="415"/>
      <c r="L1208" s="415"/>
      <c r="M1208" s="415"/>
      <c r="N1208" s="415"/>
      <c r="O1208" s="415"/>
      <c r="P1208" s="415"/>
      <c r="Q1208" s="415"/>
      <c r="R1208" s="415"/>
      <c r="S1208" s="415"/>
      <c r="T1208" s="415"/>
      <c r="U1208" s="415"/>
      <c r="V1208" s="415"/>
      <c r="W1208" s="415"/>
      <c r="X1208" s="415"/>
      <c r="Y1208" s="415"/>
      <c r="Z1208" s="415"/>
      <c r="AA1208" s="415"/>
      <c r="AB1208" s="415"/>
    </row>
    <row r="1209" ht="16.5" customHeight="1">
      <c r="A1209" s="413"/>
      <c r="B1209" s="415"/>
      <c r="C1209" s="415"/>
      <c r="D1209" s="415"/>
      <c r="E1209" s="415"/>
      <c r="F1209" s="415"/>
      <c r="G1209" s="415"/>
      <c r="H1209" s="415"/>
      <c r="I1209" s="415"/>
      <c r="J1209" s="415"/>
      <c r="K1209" s="415"/>
      <c r="L1209" s="415"/>
      <c r="M1209" s="415"/>
      <c r="N1209" s="415"/>
      <c r="O1209" s="415"/>
      <c r="P1209" s="415"/>
      <c r="Q1209" s="415"/>
      <c r="R1209" s="415"/>
      <c r="S1209" s="415"/>
      <c r="T1209" s="415"/>
      <c r="U1209" s="415"/>
      <c r="V1209" s="415"/>
      <c r="W1209" s="415"/>
      <c r="X1209" s="415"/>
      <c r="Y1209" s="415"/>
      <c r="Z1209" s="415"/>
      <c r="AA1209" s="415"/>
      <c r="AB1209" s="415"/>
    </row>
    <row r="1210" ht="16.5" customHeight="1">
      <c r="A1210" s="413"/>
      <c r="B1210" s="415"/>
      <c r="C1210" s="415"/>
      <c r="D1210" s="415"/>
      <c r="E1210" s="415"/>
      <c r="F1210" s="415"/>
      <c r="G1210" s="415"/>
      <c r="H1210" s="415"/>
      <c r="I1210" s="415"/>
      <c r="J1210" s="415"/>
      <c r="K1210" s="415"/>
      <c r="L1210" s="415"/>
      <c r="M1210" s="415"/>
      <c r="N1210" s="415"/>
      <c r="O1210" s="415"/>
      <c r="P1210" s="415"/>
      <c r="Q1210" s="415"/>
      <c r="R1210" s="415"/>
      <c r="S1210" s="415"/>
      <c r="T1210" s="415"/>
      <c r="U1210" s="415"/>
      <c r="V1210" s="415"/>
      <c r="W1210" s="415"/>
      <c r="X1210" s="415"/>
      <c r="Y1210" s="415"/>
      <c r="Z1210" s="415"/>
      <c r="AA1210" s="415"/>
      <c r="AB1210" s="415"/>
    </row>
    <row r="1211" ht="16.5" customHeight="1">
      <c r="A1211" s="413"/>
      <c r="B1211" s="415"/>
      <c r="C1211" s="415"/>
      <c r="D1211" s="415"/>
      <c r="E1211" s="415"/>
      <c r="F1211" s="415"/>
      <c r="G1211" s="415"/>
      <c r="H1211" s="415"/>
      <c r="I1211" s="415"/>
      <c r="J1211" s="415"/>
      <c r="K1211" s="415"/>
      <c r="L1211" s="415"/>
      <c r="M1211" s="415"/>
      <c r="N1211" s="415"/>
      <c r="O1211" s="415"/>
      <c r="P1211" s="415"/>
      <c r="Q1211" s="415"/>
      <c r="R1211" s="415"/>
      <c r="S1211" s="415"/>
      <c r="T1211" s="415"/>
      <c r="U1211" s="415"/>
      <c r="V1211" s="415"/>
      <c r="W1211" s="415"/>
      <c r="X1211" s="415"/>
      <c r="Y1211" s="415"/>
      <c r="Z1211" s="415"/>
      <c r="AA1211" s="415"/>
      <c r="AB1211" s="415"/>
    </row>
    <row r="1212" ht="16.5" customHeight="1">
      <c r="A1212" s="413"/>
      <c r="B1212" s="415"/>
      <c r="C1212" s="415"/>
      <c r="D1212" s="415"/>
      <c r="E1212" s="415"/>
      <c r="F1212" s="415"/>
      <c r="G1212" s="415"/>
      <c r="H1212" s="415"/>
      <c r="I1212" s="415"/>
      <c r="J1212" s="415"/>
      <c r="K1212" s="415"/>
      <c r="L1212" s="415"/>
      <c r="M1212" s="415"/>
      <c r="N1212" s="415"/>
      <c r="O1212" s="415"/>
      <c r="P1212" s="415"/>
      <c r="Q1212" s="415"/>
      <c r="R1212" s="415"/>
      <c r="S1212" s="415"/>
      <c r="T1212" s="415"/>
      <c r="U1212" s="415"/>
      <c r="V1212" s="415"/>
      <c r="W1212" s="415"/>
      <c r="X1212" s="415"/>
      <c r="Y1212" s="415"/>
      <c r="Z1212" s="415"/>
      <c r="AA1212" s="415"/>
      <c r="AB1212" s="415"/>
    </row>
  </sheetData>
  <conditionalFormatting sqref="AC2:AC1012">
    <cfRule type="expression" dxfId="1" priority="1">
      <formula>AC2="Published"</formula>
    </cfRule>
  </conditionalFormatting>
  <conditionalFormatting sqref="AC2:AC1012">
    <cfRule type="expression" dxfId="10" priority="2">
      <formula>AC2="Ready to Publish"</formula>
    </cfRule>
  </conditionalFormatting>
  <conditionalFormatting sqref="AM2:AM1012">
    <cfRule type="expression" dxfId="2" priority="3">
      <formula>AM2="Overdue"</formula>
    </cfRule>
  </conditionalFormatting>
  <conditionalFormatting sqref="AM2:AM1012">
    <cfRule type="expression" dxfId="11" priority="4">
      <formula>AM2="Due Soon"</formula>
    </cfRule>
  </conditionalFormatting>
  <conditionalFormatting sqref="AM2:AM1012">
    <cfRule type="expression" dxfId="12" priority="5">
      <formula>AM2="On Track"</formula>
    </cfRule>
  </conditionalFormatting>
  <dataValidations>
    <dataValidation type="list" allowBlank="1" showErrorMessage="1" sqref="C139 C142 C146 C150 C153:C155 C158 C161:C162 C168 C175 C179 C182 C184:C185 C187 C191 C201 C203:C204">
      <formula1>"C1,C2,C4"</formula1>
    </dataValidation>
    <dataValidation type="list" allowBlank="1" sqref="D2:H1012 AH2:AI1012">
      <formula1>Lists!$D$2:$D$3</formula1>
    </dataValidation>
    <dataValidation type="list" allowBlank="1" showErrorMessage="1" sqref="C207:C598">
      <formula1>"C1,C2,C3,C4,C5,C6,C7,C8"</formula1>
    </dataValidation>
    <dataValidation type="list" allowBlank="1" showErrorMessage="1" sqref="C135">
      <formula1>"Option 1,Option 2,c4"</formula1>
    </dataValidation>
    <dataValidation type="list" allowBlank="1" showErrorMessage="1" sqref="C2:C131">
      <formula1>"C1,C2,C3,C4,C5"</formula1>
    </dataValidation>
    <dataValidation type="list" allowBlank="1" sqref="AD2:AD1012">
      <formula1>Lists!$B$2:$B$4</formula1>
    </dataValidation>
    <dataValidation type="list" allowBlank="1" sqref="AE2:AE1012">
      <formula1>Lists!$C$2:$C$12</formula1>
    </dataValidation>
    <dataValidation type="list" allowBlank="1" showErrorMessage="1" sqref="K2:K35">
      <formula1>"Yes,No"</formula1>
    </dataValidation>
    <dataValidation type="list" allowBlank="1" showErrorMessage="1" sqref="C133:C134 C136:C138 C140:C141 C143:C145 C147:C149 C151:C152 C156:C157 C159:C160 C163:C167 C169:C174 C176:C178 C180:C181 C183 C186 C188:C190 C192:C200 C202 C205:C206">
      <formula1>"C1,C2"</formula1>
    </dataValidation>
    <dataValidation type="list" allowBlank="1" showErrorMessage="1" sqref="C132">
      <formula1>"C1,C2,C4,C3"</formula1>
    </dataValidation>
  </dataValidations>
  <hyperlinks>
    <hyperlink r:id="rId1" ref="J162"/>
    <hyperlink r:id="rId2" ref="R181"/>
    <hyperlink r:id="rId3" ref="J219"/>
    <hyperlink r:id="rId4" ref="S280"/>
    <hyperlink r:id="rId5" ref="U294"/>
    <hyperlink r:id="rId6" ref="U299"/>
    <hyperlink r:id="rId7" ref="U302"/>
    <hyperlink r:id="rId8" ref="U306"/>
    <hyperlink r:id="rId9" ref="U308"/>
    <hyperlink r:id="rId10" ref="U310"/>
    <hyperlink r:id="rId11" ref="U311"/>
    <hyperlink r:id="rId12" ref="R313"/>
    <hyperlink r:id="rId13" ref="I315"/>
    <hyperlink r:id="rId14" ref="P315"/>
    <hyperlink r:id="rId15" ref="S315"/>
    <hyperlink r:id="rId16" ref="I316"/>
    <hyperlink r:id="rId17" ref="P316"/>
    <hyperlink r:id="rId18" ref="S316"/>
    <hyperlink r:id="rId19" ref="I317"/>
    <hyperlink r:id="rId20" ref="P317"/>
    <hyperlink r:id="rId21" ref="S317"/>
    <hyperlink r:id="rId22" ref="I318"/>
    <hyperlink r:id="rId23" ref="P318"/>
    <hyperlink r:id="rId24" ref="S318"/>
    <hyperlink r:id="rId25" ref="I319"/>
    <hyperlink r:id="rId26" ref="P319"/>
    <hyperlink r:id="rId27" ref="S319"/>
    <hyperlink r:id="rId28" ref="I320"/>
    <hyperlink r:id="rId29" ref="P320"/>
    <hyperlink r:id="rId30" ref="S320"/>
    <hyperlink r:id="rId31" ref="I321"/>
    <hyperlink r:id="rId32" ref="P321"/>
    <hyperlink r:id="rId33" ref="S321"/>
    <hyperlink r:id="rId34" ref="I322"/>
    <hyperlink r:id="rId35" ref="P322"/>
    <hyperlink r:id="rId36" ref="S322"/>
    <hyperlink r:id="rId37" ref="I323"/>
    <hyperlink r:id="rId38" ref="P323"/>
    <hyperlink r:id="rId39" ref="I324"/>
    <hyperlink r:id="rId40" ref="I325"/>
    <hyperlink r:id="rId41" ref="I326"/>
    <hyperlink r:id="rId42" ref="P326"/>
    <hyperlink r:id="rId43" ref="I327"/>
    <hyperlink r:id="rId44" ref="P327"/>
    <hyperlink r:id="rId45" ref="I328"/>
    <hyperlink r:id="rId46" ref="P328"/>
    <hyperlink r:id="rId47" ref="I329"/>
    <hyperlink r:id="rId48" ref="I330"/>
    <hyperlink r:id="rId49" ref="P330"/>
    <hyperlink r:id="rId50" ref="I331"/>
    <hyperlink r:id="rId51" ref="P331"/>
    <hyperlink r:id="rId52" ref="I332"/>
    <hyperlink r:id="rId53" ref="P332"/>
    <hyperlink r:id="rId54" ref="I333"/>
    <hyperlink r:id="rId55" ref="I334"/>
    <hyperlink r:id="rId56" ref="I335"/>
    <hyperlink r:id="rId57" ref="P335"/>
    <hyperlink r:id="rId58" ref="I336"/>
    <hyperlink r:id="rId59" ref="P336"/>
    <hyperlink r:id="rId60" ref="I337"/>
    <hyperlink r:id="rId61" ref="P337"/>
    <hyperlink r:id="rId62" ref="I338"/>
    <hyperlink r:id="rId63" ref="P338"/>
    <hyperlink r:id="rId64" ref="I339"/>
    <hyperlink r:id="rId65" ref="P339"/>
    <hyperlink r:id="rId66" ref="I340"/>
    <hyperlink r:id="rId67" ref="P340"/>
    <hyperlink r:id="rId68" ref="I341"/>
    <hyperlink r:id="rId69" ref="P341"/>
    <hyperlink r:id="rId70" ref="I342"/>
    <hyperlink r:id="rId71" ref="P342"/>
    <hyperlink r:id="rId72" ref="I343"/>
    <hyperlink r:id="rId73" ref="P343"/>
    <hyperlink r:id="rId74" ref="I344"/>
    <hyperlink r:id="rId75" ref="P344"/>
    <hyperlink r:id="rId76" ref="I345"/>
    <hyperlink r:id="rId77" ref="P345"/>
    <hyperlink r:id="rId78" ref="I346"/>
    <hyperlink r:id="rId79" ref="P346"/>
    <hyperlink r:id="rId80" ref="I347"/>
    <hyperlink r:id="rId81" ref="P347"/>
    <hyperlink r:id="rId82" ref="I348"/>
    <hyperlink r:id="rId83" ref="P348"/>
    <hyperlink r:id="rId84" ref="I349"/>
    <hyperlink r:id="rId85" ref="I350"/>
    <hyperlink r:id="rId86" ref="P350"/>
    <hyperlink r:id="rId87" ref="I351"/>
    <hyperlink r:id="rId88" ref="P351"/>
    <hyperlink r:id="rId89" ref="I352"/>
    <hyperlink r:id="rId90" ref="P352"/>
    <hyperlink r:id="rId91" ref="I353"/>
    <hyperlink r:id="rId92" ref="I354"/>
    <hyperlink r:id="rId93" ref="I355"/>
    <hyperlink r:id="rId94" ref="I356"/>
    <hyperlink r:id="rId95" ref="P356"/>
    <hyperlink r:id="rId96" ref="I357"/>
    <hyperlink r:id="rId97" ref="P357"/>
    <hyperlink r:id="rId98" ref="I358"/>
    <hyperlink r:id="rId99" ref="P358"/>
    <hyperlink r:id="rId100" ref="I359"/>
    <hyperlink r:id="rId101" ref="P359"/>
    <hyperlink r:id="rId102" ref="I360"/>
    <hyperlink r:id="rId103" ref="P360"/>
    <hyperlink r:id="rId104" ref="I361"/>
    <hyperlink r:id="rId105" ref="P361"/>
    <hyperlink r:id="rId106" ref="I362"/>
    <hyperlink r:id="rId107" ref="P362"/>
    <hyperlink r:id="rId108" ref="I363"/>
    <hyperlink r:id="rId109" ref="P363"/>
    <hyperlink r:id="rId110" ref="I364"/>
    <hyperlink r:id="rId111" ref="I365"/>
    <hyperlink r:id="rId112" ref="I366"/>
    <hyperlink r:id="rId113" ref="P366"/>
    <hyperlink r:id="rId114" ref="I367"/>
    <hyperlink r:id="rId115" ref="P367"/>
    <hyperlink r:id="rId116" ref="I368"/>
    <hyperlink r:id="rId117" ref="P368"/>
    <hyperlink r:id="rId118" ref="I369"/>
    <hyperlink r:id="rId119" ref="P369"/>
    <hyperlink r:id="rId120" ref="I370"/>
    <hyperlink r:id="rId121" ref="P370"/>
    <hyperlink r:id="rId122" ref="I371"/>
    <hyperlink r:id="rId123" ref="I372"/>
    <hyperlink r:id="rId124" ref="P372"/>
    <hyperlink r:id="rId125" ref="I373"/>
    <hyperlink r:id="rId126" ref="P373"/>
    <hyperlink r:id="rId127" ref="I374"/>
    <hyperlink r:id="rId128" ref="P374"/>
    <hyperlink r:id="rId129" ref="I375"/>
    <hyperlink r:id="rId130" ref="I376"/>
    <hyperlink r:id="rId131" ref="I377"/>
    <hyperlink r:id="rId132" ref="I378"/>
    <hyperlink r:id="rId133" ref="I379"/>
    <hyperlink r:id="rId134" ref="I380"/>
    <hyperlink r:id="rId135" ref="P380"/>
    <hyperlink r:id="rId136" ref="I381"/>
    <hyperlink r:id="rId137" ref="P381"/>
    <hyperlink r:id="rId138" ref="I382"/>
    <hyperlink r:id="rId139" ref="P382"/>
    <hyperlink r:id="rId140" ref="I383"/>
    <hyperlink r:id="rId141" ref="I384"/>
    <hyperlink r:id="rId142" ref="P384"/>
    <hyperlink r:id="rId143" ref="I385"/>
    <hyperlink r:id="rId144" ref="S385"/>
    <hyperlink r:id="rId145" ref="I386"/>
    <hyperlink r:id="rId146" ref="I387"/>
    <hyperlink r:id="rId147" ref="I388"/>
    <hyperlink r:id="rId148" ref="P388"/>
    <hyperlink r:id="rId149" ref="S388"/>
    <hyperlink r:id="rId150" ref="I389"/>
    <hyperlink r:id="rId151" ref="P389"/>
    <hyperlink r:id="rId152" ref="S389"/>
    <hyperlink r:id="rId153" ref="I390"/>
    <hyperlink r:id="rId154" ref="S390"/>
    <hyperlink r:id="rId155" ref="I391"/>
    <hyperlink r:id="rId156" ref="S391"/>
    <hyperlink r:id="rId157" ref="I392"/>
    <hyperlink r:id="rId158" ref="P392"/>
    <hyperlink r:id="rId159" ref="S392"/>
    <hyperlink r:id="rId160" ref="I393"/>
    <hyperlink r:id="rId161" ref="P393"/>
    <hyperlink r:id="rId162" ref="I394"/>
    <hyperlink r:id="rId163" ref="P394"/>
    <hyperlink r:id="rId164" ref="I395"/>
    <hyperlink r:id="rId165" ref="S395"/>
    <hyperlink r:id="rId166" ref="I396"/>
    <hyperlink r:id="rId167" ref="P396"/>
    <hyperlink r:id="rId168" ref="I397"/>
    <hyperlink r:id="rId169" ref="P397"/>
    <hyperlink r:id="rId170" ref="I398"/>
    <hyperlink r:id="rId171" ref="S398"/>
    <hyperlink r:id="rId172" ref="I399"/>
    <hyperlink r:id="rId173" ref="P399"/>
    <hyperlink r:id="rId174" ref="I400"/>
    <hyperlink r:id="rId175" ref="I401"/>
    <hyperlink r:id="rId176" ref="I402"/>
    <hyperlink r:id="rId177" ref="S402"/>
    <hyperlink r:id="rId178" ref="I403"/>
    <hyperlink r:id="rId179" ref="S403"/>
    <hyperlink r:id="rId180" ref="I404"/>
    <hyperlink r:id="rId181" ref="S404"/>
    <hyperlink r:id="rId182" ref="I405"/>
    <hyperlink r:id="rId183" ref="P405"/>
    <hyperlink r:id="rId184" ref="I406"/>
    <hyperlink r:id="rId185" ref="P406"/>
    <hyperlink r:id="rId186" ref="I407"/>
    <hyperlink r:id="rId187" ref="P407"/>
    <hyperlink r:id="rId188" ref="I408"/>
    <hyperlink r:id="rId189" ref="S408"/>
    <hyperlink r:id="rId190" ref="I409"/>
    <hyperlink r:id="rId191" ref="S409"/>
    <hyperlink r:id="rId192" ref="I410"/>
    <hyperlink r:id="rId193" ref="I411"/>
    <hyperlink r:id="rId194" ref="I412"/>
    <hyperlink r:id="rId195" ref="S412"/>
    <hyperlink r:id="rId196" ref="I413"/>
    <hyperlink r:id="rId197" ref="P413"/>
    <hyperlink r:id="rId198" ref="I414"/>
    <hyperlink r:id="rId199" ref="I415"/>
    <hyperlink r:id="rId200" ref="I416"/>
    <hyperlink r:id="rId201" ref="P416"/>
    <hyperlink r:id="rId202" ref="I417"/>
    <hyperlink r:id="rId203" ref="S417"/>
    <hyperlink r:id="rId204" ref="I418"/>
    <hyperlink r:id="rId205" ref="S418"/>
    <hyperlink r:id="rId206" ref="I419"/>
    <hyperlink r:id="rId207" ref="P419"/>
    <hyperlink r:id="rId208" ref="S419"/>
    <hyperlink r:id="rId209" ref="I420"/>
    <hyperlink r:id="rId210" ref="P420"/>
    <hyperlink r:id="rId211" ref="I421"/>
    <hyperlink r:id="rId212" ref="I422"/>
    <hyperlink r:id="rId213" ref="I423"/>
    <hyperlink r:id="rId214" ref="I424"/>
    <hyperlink r:id="rId215" ref="I425"/>
    <hyperlink r:id="rId216" ref="I426"/>
    <hyperlink r:id="rId217" ref="P426"/>
    <hyperlink r:id="rId218" ref="I427"/>
    <hyperlink r:id="rId219" ref="P427"/>
    <hyperlink r:id="rId220" ref="I428"/>
    <hyperlink r:id="rId221" ref="I429"/>
    <hyperlink r:id="rId222" ref="I430"/>
    <hyperlink r:id="rId223" ref="I431"/>
    <hyperlink r:id="rId224" ref="P431"/>
    <hyperlink r:id="rId225" ref="I432"/>
  </hyperlinks>
  <printOptions/>
  <pageMargins bottom="0.75" footer="0.0" header="0.0" left="0.7" right="0.7" top="0.75"/>
  <pageSetup orientation="landscape"/>
  <drawing r:id="rId22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18.88"/>
    <col customWidth="1" min="3" max="3" width="37.13"/>
    <col customWidth="1" min="4" max="4" width="10.25"/>
    <col customWidth="1" min="5" max="5" width="20.0"/>
    <col customWidth="1" min="6" max="6" width="13.5"/>
    <col customWidth="1" min="7" max="7" width="17.63"/>
    <col customWidth="1" min="9" max="9" width="18.75"/>
    <col customWidth="1" min="10" max="10" width="21.75"/>
    <col customWidth="1" min="11" max="11" width="30.88"/>
    <col customWidth="1" min="12" max="12" width="15.25"/>
    <col customWidth="1" min="13" max="13" width="31.63"/>
    <col customWidth="1" min="14" max="14" width="9.75"/>
    <col customWidth="1" min="15" max="15" width="10.75"/>
    <col customWidth="1" min="18" max="53" width="17.25"/>
  </cols>
  <sheetData>
    <row r="1" ht="27.0" customHeight="1">
      <c r="A1" s="1"/>
      <c r="B1" s="1"/>
      <c r="C1" s="1"/>
      <c r="D1" s="1"/>
      <c r="E1" s="1"/>
      <c r="F1" s="1"/>
      <c r="G1" s="1"/>
      <c r="H1" s="1"/>
      <c r="I1" s="1"/>
      <c r="J1" s="1"/>
      <c r="K1" s="1"/>
      <c r="L1" s="1"/>
      <c r="M1" s="1"/>
      <c r="N1" s="1"/>
      <c r="O1" s="1"/>
      <c r="R1" s="5" t="s">
        <v>4</v>
      </c>
      <c r="AG1" s="20" t="str">
        <f>HYPERLINK("#'Guide'!A1","Open Guide")</f>
        <v>Open Guide</v>
      </c>
      <c r="AH1" s="22"/>
      <c r="AI1" s="22"/>
      <c r="AJ1" s="22"/>
      <c r="AK1" s="22"/>
      <c r="AL1" s="22"/>
      <c r="AM1" s="22"/>
      <c r="AN1" s="22"/>
      <c r="AO1" s="22"/>
      <c r="AP1" s="22"/>
      <c r="AQ1" s="22"/>
      <c r="AR1" s="22"/>
      <c r="AS1" s="22"/>
      <c r="AT1" s="22"/>
      <c r="AU1" s="22"/>
      <c r="AV1" s="22"/>
      <c r="AW1" s="22"/>
      <c r="AX1" s="22"/>
      <c r="AY1" s="22"/>
      <c r="AZ1" s="22"/>
      <c r="BA1" s="22"/>
    </row>
    <row r="2" ht="27.0" customHeight="1">
      <c r="A2" s="1"/>
      <c r="B2" s="1"/>
      <c r="C2" s="1"/>
      <c r="D2" s="1"/>
      <c r="E2" s="1"/>
      <c r="F2" s="1"/>
      <c r="G2" s="1"/>
      <c r="H2" s="1"/>
      <c r="I2" s="1"/>
      <c r="J2" s="1"/>
      <c r="K2" s="1"/>
      <c r="L2" s="1"/>
      <c r="M2" s="1"/>
      <c r="N2" s="1"/>
      <c r="O2" s="1"/>
      <c r="AG2" s="22"/>
      <c r="AH2" s="22"/>
      <c r="AI2" s="22"/>
      <c r="AJ2" s="22"/>
      <c r="AK2" s="22"/>
      <c r="AL2" s="22"/>
      <c r="AM2" s="22"/>
      <c r="AN2" s="22"/>
      <c r="AO2" s="22"/>
      <c r="AP2" s="22"/>
      <c r="AQ2" s="22"/>
      <c r="AR2" s="22"/>
      <c r="AS2" s="22"/>
      <c r="AT2" s="22"/>
      <c r="AU2" s="22"/>
      <c r="AV2" s="22"/>
      <c r="AW2" s="22"/>
      <c r="AX2" s="22"/>
      <c r="AY2" s="22"/>
      <c r="AZ2" s="22"/>
      <c r="BA2" s="22"/>
    </row>
    <row r="3" ht="27.0" customHeight="1">
      <c r="A3" s="39" t="s">
        <v>71</v>
      </c>
      <c r="B3" s="41"/>
      <c r="C3" s="41"/>
      <c r="D3" s="41"/>
      <c r="E3" s="41"/>
      <c r="F3" s="41"/>
      <c r="G3" s="41"/>
      <c r="H3" s="41"/>
      <c r="I3" s="41"/>
      <c r="J3" s="41"/>
      <c r="K3" s="41"/>
      <c r="L3" s="41"/>
      <c r="M3" s="41"/>
      <c r="N3" s="41"/>
      <c r="O3" s="51"/>
      <c r="P3" s="53"/>
      <c r="R3" s="56" t="s">
        <v>83</v>
      </c>
      <c r="S3" s="56" t="s">
        <v>85</v>
      </c>
      <c r="T3" s="56" t="s">
        <v>88</v>
      </c>
      <c r="U3" s="56" t="s">
        <v>91</v>
      </c>
      <c r="V3" s="56" t="s">
        <v>92</v>
      </c>
      <c r="W3" s="56" t="s">
        <v>94</v>
      </c>
      <c r="X3" s="64" t="s">
        <v>95</v>
      </c>
      <c r="Y3" s="64" t="s">
        <v>98</v>
      </c>
      <c r="Z3" s="68" t="s">
        <v>101</v>
      </c>
      <c r="AB3" s="66"/>
      <c r="AC3" s="66"/>
      <c r="AD3" s="73" t="s">
        <v>105</v>
      </c>
      <c r="AE3" s="41"/>
      <c r="AF3" s="51"/>
      <c r="AG3" s="22"/>
      <c r="AH3" s="22"/>
      <c r="AI3" s="22"/>
      <c r="AJ3" s="22"/>
      <c r="AK3" s="22"/>
      <c r="AL3" s="22"/>
      <c r="AM3" s="22"/>
      <c r="AN3" s="22"/>
      <c r="AO3" s="22"/>
      <c r="AP3" s="22"/>
      <c r="AQ3" s="22"/>
      <c r="AR3" s="22"/>
      <c r="AS3" s="22"/>
      <c r="AT3" s="22"/>
      <c r="AU3" s="22"/>
      <c r="AV3" s="22"/>
      <c r="AW3" s="22"/>
      <c r="AX3" s="22"/>
      <c r="AY3" s="22"/>
      <c r="AZ3" s="22"/>
      <c r="BA3" s="22"/>
    </row>
    <row r="4" ht="27.0" customHeight="1">
      <c r="A4" s="67"/>
      <c r="O4" s="69"/>
      <c r="R4" s="81"/>
      <c r="S4" s="72"/>
      <c r="T4" s="72"/>
      <c r="U4" s="72"/>
      <c r="V4" s="84"/>
      <c r="W4" s="72"/>
      <c r="X4" s="72"/>
      <c r="Y4" s="72"/>
      <c r="Z4" s="89"/>
      <c r="AA4" s="89"/>
      <c r="AB4" s="66"/>
      <c r="AC4" s="66"/>
      <c r="AD4" s="90"/>
      <c r="AE4" s="91"/>
      <c r="AF4" s="92"/>
      <c r="AG4" s="22"/>
      <c r="AH4" s="22"/>
      <c r="AI4" s="22"/>
      <c r="AJ4" s="22"/>
      <c r="AK4" s="22"/>
      <c r="AL4" s="22"/>
      <c r="AM4" s="22"/>
      <c r="AN4" s="22"/>
      <c r="AO4" s="22"/>
      <c r="AP4" s="22"/>
      <c r="AQ4" s="22"/>
      <c r="AR4" s="22"/>
      <c r="AS4" s="22"/>
      <c r="AT4" s="22"/>
      <c r="AU4" s="22"/>
      <c r="AV4" s="22"/>
      <c r="AW4" s="22"/>
      <c r="AX4" s="22"/>
      <c r="AY4" s="22"/>
      <c r="AZ4" s="22"/>
      <c r="BA4" s="22"/>
    </row>
    <row r="5" ht="27.0" customHeight="1">
      <c r="A5" s="67"/>
      <c r="O5" s="69"/>
      <c r="R5" s="81" t="s">
        <v>78</v>
      </c>
      <c r="S5" s="72" t="s">
        <v>151</v>
      </c>
      <c r="T5" s="72" t="s">
        <v>153</v>
      </c>
      <c r="U5" s="72" t="s">
        <v>153</v>
      </c>
      <c r="V5" s="84">
        <v>28.0</v>
      </c>
      <c r="W5" s="72" t="s">
        <v>157</v>
      </c>
      <c r="X5" s="72" t="s">
        <v>78</v>
      </c>
      <c r="Y5" s="72" t="s">
        <v>158</v>
      </c>
      <c r="Z5" s="97" t="s">
        <v>160</v>
      </c>
      <c r="AA5" s="97" t="s">
        <v>174</v>
      </c>
      <c r="AB5" s="66"/>
      <c r="AC5" s="66"/>
      <c r="AD5" s="100" t="s">
        <v>181</v>
      </c>
      <c r="AE5" s="41"/>
      <c r="AF5" s="51"/>
      <c r="AG5" s="22"/>
      <c r="AH5" s="22"/>
      <c r="AI5" s="22"/>
      <c r="AJ5" s="22"/>
      <c r="AK5" s="22"/>
      <c r="AL5" s="22"/>
      <c r="AM5" s="22"/>
      <c r="AN5" s="22"/>
      <c r="AO5" s="22"/>
      <c r="AP5" s="22"/>
      <c r="AQ5" s="22"/>
      <c r="AR5" s="22"/>
      <c r="AS5" s="22"/>
      <c r="AT5" s="22"/>
      <c r="AU5" s="22"/>
      <c r="AV5" s="22"/>
      <c r="AW5" s="22"/>
      <c r="AX5" s="22"/>
      <c r="AY5" s="22"/>
      <c r="AZ5" s="22"/>
      <c r="BA5" s="22"/>
    </row>
    <row r="6" ht="27.0" customHeight="1">
      <c r="A6" s="90"/>
      <c r="B6" s="91"/>
      <c r="C6" s="91"/>
      <c r="D6" s="91"/>
      <c r="E6" s="91"/>
      <c r="F6" s="91"/>
      <c r="G6" s="91"/>
      <c r="H6" s="91"/>
      <c r="I6" s="91"/>
      <c r="J6" s="91"/>
      <c r="K6" s="91"/>
      <c r="L6" s="91"/>
      <c r="M6" s="91"/>
      <c r="N6" s="91"/>
      <c r="O6" s="92"/>
      <c r="R6" s="40"/>
      <c r="S6" s="72" t="s">
        <v>200</v>
      </c>
      <c r="T6" s="84">
        <v>260.0</v>
      </c>
      <c r="U6" s="84">
        <v>640.0</v>
      </c>
      <c r="V6" s="84">
        <v>23.0</v>
      </c>
      <c r="W6" s="72" t="s">
        <v>157</v>
      </c>
      <c r="X6" s="72" t="s">
        <v>78</v>
      </c>
      <c r="Y6" s="72" t="s">
        <v>158</v>
      </c>
      <c r="Z6" s="97" t="s">
        <v>209</v>
      </c>
      <c r="AA6" s="97" t="s">
        <v>211</v>
      </c>
      <c r="AB6" s="66"/>
      <c r="AC6" s="66"/>
      <c r="AD6" s="90"/>
      <c r="AE6" s="91"/>
      <c r="AF6" s="92"/>
      <c r="AG6" s="22"/>
      <c r="AH6" s="22"/>
      <c r="AI6" s="22"/>
      <c r="AJ6" s="22"/>
      <c r="AK6" s="22"/>
      <c r="AL6" s="22"/>
      <c r="AM6" s="22"/>
      <c r="AN6" s="22"/>
      <c r="AO6" s="22"/>
      <c r="AP6" s="22"/>
      <c r="AQ6" s="22"/>
      <c r="AR6" s="22"/>
      <c r="AS6" s="22"/>
      <c r="AT6" s="22"/>
      <c r="AU6" s="22"/>
      <c r="AV6" s="22"/>
      <c r="AW6" s="22"/>
      <c r="AX6" s="22"/>
      <c r="AY6" s="22"/>
      <c r="AZ6" s="22"/>
      <c r="BA6" s="22"/>
    </row>
    <row r="7" ht="27.0" customHeight="1">
      <c r="A7" s="25" t="s">
        <v>31</v>
      </c>
      <c r="B7" s="27" t="s">
        <v>95</v>
      </c>
      <c r="C7" s="27" t="s">
        <v>85</v>
      </c>
      <c r="D7" s="27" t="s">
        <v>88</v>
      </c>
      <c r="E7" s="27" t="s">
        <v>91</v>
      </c>
      <c r="F7" s="27" t="s">
        <v>92</v>
      </c>
      <c r="G7" s="27" t="s">
        <v>94</v>
      </c>
      <c r="H7" s="28" t="s">
        <v>98</v>
      </c>
      <c r="I7" s="28" t="s">
        <v>228</v>
      </c>
      <c r="J7" s="28" t="s">
        <v>66</v>
      </c>
      <c r="K7" s="28" t="s">
        <v>230</v>
      </c>
      <c r="L7" s="28" t="s">
        <v>232</v>
      </c>
      <c r="M7" s="28" t="s">
        <v>53</v>
      </c>
      <c r="N7" s="101" t="s">
        <v>233</v>
      </c>
      <c r="O7" s="28" t="s">
        <v>235</v>
      </c>
      <c r="P7" s="103"/>
      <c r="Q7" s="103"/>
      <c r="R7" s="18"/>
      <c r="S7" s="28" t="s">
        <v>241</v>
      </c>
      <c r="T7" s="28">
        <v>30.0</v>
      </c>
      <c r="U7" s="28">
        <v>30.0</v>
      </c>
      <c r="V7" s="18"/>
      <c r="W7" s="18"/>
      <c r="X7" s="28" t="s">
        <v>78</v>
      </c>
      <c r="Y7" s="28" t="s">
        <v>158</v>
      </c>
      <c r="Z7" s="27" t="s">
        <v>244</v>
      </c>
      <c r="AA7" s="27"/>
      <c r="AB7" s="26"/>
      <c r="AC7" s="26"/>
      <c r="AD7" s="28" t="s">
        <v>248</v>
      </c>
      <c r="AE7" s="28" t="s">
        <v>249</v>
      </c>
      <c r="AF7" s="30" t="s">
        <v>253</v>
      </c>
      <c r="AG7" s="22"/>
      <c r="AH7" s="22"/>
      <c r="AI7" s="22"/>
      <c r="AJ7" s="22"/>
      <c r="AK7" s="22"/>
      <c r="AL7" s="22"/>
      <c r="AM7" s="22"/>
      <c r="AN7" s="22"/>
      <c r="AO7" s="22"/>
      <c r="AP7" s="22"/>
      <c r="AQ7" s="22"/>
      <c r="AR7" s="22"/>
      <c r="AS7" s="22"/>
      <c r="AT7" s="22"/>
      <c r="AU7" s="22"/>
      <c r="AV7" s="22"/>
      <c r="AW7" s="22"/>
      <c r="AX7" s="22"/>
      <c r="AY7" s="22"/>
      <c r="AZ7" s="22"/>
      <c r="BA7" s="22"/>
    </row>
    <row r="8" ht="27.0" customHeight="1">
      <c r="A8" s="105">
        <v>1.0</v>
      </c>
      <c r="B8" s="106" t="s">
        <v>263</v>
      </c>
      <c r="C8" s="72" t="s">
        <v>151</v>
      </c>
      <c r="D8" s="72" t="s">
        <v>153</v>
      </c>
      <c r="E8" s="72" t="s">
        <v>153</v>
      </c>
      <c r="F8" s="84">
        <v>28.0</v>
      </c>
      <c r="G8" s="81" t="s">
        <v>157</v>
      </c>
      <c r="H8" s="72" t="s">
        <v>158</v>
      </c>
      <c r="I8" s="40"/>
      <c r="J8" s="40"/>
      <c r="K8" s="40"/>
      <c r="L8" s="40"/>
      <c r="M8" s="40"/>
      <c r="N8" s="50"/>
      <c r="O8" s="50"/>
      <c r="P8" s="102"/>
      <c r="Q8" s="102"/>
      <c r="R8" s="40"/>
      <c r="S8" s="72" t="s">
        <v>287</v>
      </c>
      <c r="T8" s="84">
        <v>20.0</v>
      </c>
      <c r="U8" s="84">
        <v>100.0</v>
      </c>
      <c r="V8" s="40"/>
      <c r="W8" s="40"/>
      <c r="X8" s="72" t="s">
        <v>78</v>
      </c>
      <c r="Y8" s="72" t="s">
        <v>158</v>
      </c>
      <c r="Z8" s="97" t="s">
        <v>292</v>
      </c>
      <c r="AA8" s="97"/>
      <c r="AB8" s="66"/>
      <c r="AC8" s="66"/>
      <c r="AD8" s="72" t="s">
        <v>293</v>
      </c>
      <c r="AE8" s="40" t="s">
        <v>295</v>
      </c>
      <c r="AF8" s="111" t="s">
        <v>165</v>
      </c>
      <c r="AG8" s="22"/>
      <c r="AH8" s="22"/>
      <c r="AI8" s="22"/>
      <c r="AJ8" s="22"/>
      <c r="AK8" s="22"/>
      <c r="AL8" s="22"/>
      <c r="AM8" s="22"/>
      <c r="AN8" s="22"/>
      <c r="AO8" s="22"/>
      <c r="AP8" s="22"/>
      <c r="AQ8" s="22"/>
      <c r="AR8" s="22"/>
      <c r="AS8" s="22"/>
      <c r="AT8" s="22"/>
      <c r="AU8" s="22"/>
      <c r="AV8" s="22"/>
      <c r="AW8" s="22"/>
      <c r="AX8" s="22"/>
      <c r="AY8" s="22"/>
      <c r="AZ8" s="22"/>
      <c r="BA8" s="22"/>
    </row>
    <row r="9" ht="27.0" customHeight="1">
      <c r="A9" s="114"/>
      <c r="B9" s="40"/>
      <c r="C9" s="72" t="s">
        <v>301</v>
      </c>
      <c r="D9" s="84">
        <v>90.0</v>
      </c>
      <c r="E9" s="84">
        <v>310.0</v>
      </c>
      <c r="F9" s="40"/>
      <c r="G9" s="81" t="s">
        <v>157</v>
      </c>
      <c r="H9" s="72" t="s">
        <v>158</v>
      </c>
      <c r="I9" s="55" t="s">
        <v>304</v>
      </c>
      <c r="J9" s="55" t="s">
        <v>305</v>
      </c>
      <c r="K9" s="38" t="s">
        <v>306</v>
      </c>
      <c r="L9" s="40" t="s">
        <v>78</v>
      </c>
      <c r="M9" s="40"/>
      <c r="N9" s="50"/>
      <c r="O9" s="50"/>
      <c r="P9" s="102"/>
      <c r="Q9" s="102"/>
      <c r="R9" s="40"/>
      <c r="S9" s="72" t="s">
        <v>309</v>
      </c>
      <c r="T9" s="84">
        <v>20.0</v>
      </c>
      <c r="U9" s="84">
        <v>30.0</v>
      </c>
      <c r="V9" s="40"/>
      <c r="W9" s="40"/>
      <c r="X9" s="72" t="s">
        <v>78</v>
      </c>
      <c r="Y9" s="72" t="s">
        <v>158</v>
      </c>
      <c r="Z9" s="97" t="s">
        <v>312</v>
      </c>
      <c r="AA9" s="97"/>
      <c r="AB9" s="66"/>
      <c r="AC9" s="66"/>
      <c r="AD9" s="72" t="s">
        <v>313</v>
      </c>
      <c r="AE9" s="40" t="s">
        <v>314</v>
      </c>
      <c r="AF9" s="111" t="s">
        <v>165</v>
      </c>
      <c r="AG9" s="22"/>
      <c r="AH9" s="22"/>
      <c r="AI9" s="22"/>
      <c r="AJ9" s="22"/>
      <c r="AK9" s="22"/>
      <c r="AL9" s="22"/>
      <c r="AM9" s="22"/>
      <c r="AN9" s="22"/>
      <c r="AO9" s="22"/>
      <c r="AP9" s="22"/>
      <c r="AQ9" s="22"/>
      <c r="AR9" s="22"/>
      <c r="AS9" s="22"/>
      <c r="AT9" s="22"/>
      <c r="AU9" s="22"/>
      <c r="AV9" s="22"/>
      <c r="AW9" s="22"/>
      <c r="AX9" s="22"/>
      <c r="AY9" s="22"/>
      <c r="AZ9" s="22"/>
      <c r="BA9" s="22"/>
    </row>
    <row r="10" ht="27.0" customHeight="1">
      <c r="A10" s="114"/>
      <c r="B10" s="40"/>
      <c r="C10" s="72" t="s">
        <v>106</v>
      </c>
      <c r="D10" s="40"/>
      <c r="E10" s="40"/>
      <c r="F10" s="40"/>
      <c r="G10" s="81" t="s">
        <v>157</v>
      </c>
      <c r="H10" s="72" t="s">
        <v>158</v>
      </c>
      <c r="I10" s="40"/>
      <c r="J10" s="40"/>
      <c r="K10" s="38" t="s">
        <v>118</v>
      </c>
      <c r="L10" s="40" t="s">
        <v>316</v>
      </c>
      <c r="M10" s="40" t="s">
        <v>317</v>
      </c>
      <c r="N10" s="50"/>
      <c r="O10" s="50"/>
      <c r="P10" s="102"/>
      <c r="Q10" s="102"/>
      <c r="R10" s="40"/>
      <c r="S10" s="72" t="s">
        <v>318</v>
      </c>
      <c r="T10" s="84">
        <v>20.0</v>
      </c>
      <c r="U10" s="84">
        <v>80.0</v>
      </c>
      <c r="V10" s="40"/>
      <c r="W10" s="40"/>
      <c r="X10" s="72" t="s">
        <v>78</v>
      </c>
      <c r="Y10" s="72" t="s">
        <v>158</v>
      </c>
      <c r="Z10" s="97" t="s">
        <v>321</v>
      </c>
      <c r="AA10" s="97"/>
      <c r="AB10" s="66"/>
      <c r="AC10" s="66"/>
      <c r="AD10" s="72" t="s">
        <v>323</v>
      </c>
      <c r="AE10" s="40" t="s">
        <v>325</v>
      </c>
      <c r="AF10" s="111" t="s">
        <v>165</v>
      </c>
      <c r="AG10" s="22"/>
      <c r="AH10" s="22"/>
      <c r="AI10" s="22"/>
      <c r="AJ10" s="22"/>
      <c r="AK10" s="22"/>
      <c r="AL10" s="22"/>
      <c r="AM10" s="22"/>
      <c r="AN10" s="22"/>
      <c r="AO10" s="22"/>
      <c r="AP10" s="22"/>
      <c r="AQ10" s="22"/>
      <c r="AR10" s="22"/>
      <c r="AS10" s="22"/>
      <c r="AT10" s="22"/>
      <c r="AU10" s="22"/>
      <c r="AV10" s="22"/>
      <c r="AW10" s="22"/>
      <c r="AX10" s="22"/>
      <c r="AY10" s="22"/>
      <c r="AZ10" s="22"/>
      <c r="BA10" s="22"/>
    </row>
    <row r="11" ht="27.0" customHeight="1">
      <c r="A11" s="114"/>
      <c r="B11" s="40"/>
      <c r="C11" s="72" t="s">
        <v>327</v>
      </c>
      <c r="D11" s="40"/>
      <c r="E11" s="40"/>
      <c r="F11" s="40"/>
      <c r="G11" s="81" t="s">
        <v>157</v>
      </c>
      <c r="H11" s="72" t="s">
        <v>158</v>
      </c>
      <c r="I11" s="40"/>
      <c r="J11" s="40"/>
      <c r="K11" s="38" t="s">
        <v>329</v>
      </c>
      <c r="L11" s="40" t="s">
        <v>330</v>
      </c>
      <c r="M11" s="40" t="s">
        <v>331</v>
      </c>
      <c r="N11" s="50"/>
      <c r="O11" s="50"/>
      <c r="P11" s="102"/>
      <c r="Q11" s="102"/>
      <c r="R11" s="40"/>
      <c r="S11" s="72" t="s">
        <v>78</v>
      </c>
      <c r="T11" s="40"/>
      <c r="U11" s="40"/>
      <c r="V11" s="40"/>
      <c r="W11" s="40"/>
      <c r="X11" s="72" t="s">
        <v>78</v>
      </c>
      <c r="Y11" s="72" t="s">
        <v>338</v>
      </c>
      <c r="Z11" s="97" t="s">
        <v>339</v>
      </c>
      <c r="AA11" s="97"/>
      <c r="AB11" s="66"/>
      <c r="AC11" s="66"/>
      <c r="AD11" s="72" t="s">
        <v>340</v>
      </c>
      <c r="AE11" s="40" t="s">
        <v>342</v>
      </c>
      <c r="AF11" s="111" t="s">
        <v>165</v>
      </c>
      <c r="AG11" s="22"/>
      <c r="AH11" s="22"/>
      <c r="AI11" s="22"/>
      <c r="AJ11" s="22"/>
      <c r="AK11" s="22"/>
      <c r="AL11" s="22"/>
      <c r="AM11" s="22"/>
      <c r="AN11" s="22"/>
      <c r="AO11" s="22"/>
      <c r="AP11" s="22"/>
      <c r="AQ11" s="22"/>
      <c r="AR11" s="22"/>
      <c r="AS11" s="22"/>
      <c r="AT11" s="22"/>
      <c r="AU11" s="22"/>
      <c r="AV11" s="22"/>
      <c r="AW11" s="22"/>
      <c r="AX11" s="22"/>
      <c r="AY11" s="22"/>
      <c r="AZ11" s="22"/>
      <c r="BA11" s="22"/>
    </row>
    <row r="12" ht="27.0" customHeight="1">
      <c r="A12" s="114"/>
      <c r="B12" s="40"/>
      <c r="C12" s="72" t="s">
        <v>347</v>
      </c>
      <c r="D12" s="40"/>
      <c r="E12" s="40"/>
      <c r="F12" s="40"/>
      <c r="G12" s="81" t="s">
        <v>157</v>
      </c>
      <c r="H12" s="72" t="s">
        <v>158</v>
      </c>
      <c r="I12" s="40"/>
      <c r="J12" s="40"/>
      <c r="K12" s="38" t="s">
        <v>349</v>
      </c>
      <c r="L12" s="40" t="s">
        <v>351</v>
      </c>
      <c r="M12" s="40" t="s">
        <v>353</v>
      </c>
      <c r="N12" s="50"/>
      <c r="O12" s="50"/>
      <c r="P12" s="102"/>
      <c r="Q12" s="102"/>
      <c r="R12" s="127"/>
      <c r="S12" s="17"/>
      <c r="T12" s="17"/>
      <c r="U12" s="17"/>
      <c r="V12" s="17"/>
      <c r="W12" s="17"/>
      <c r="X12" s="17"/>
      <c r="Y12" s="17"/>
      <c r="Z12" s="17"/>
      <c r="AA12" s="19"/>
      <c r="AB12" s="66"/>
      <c r="AC12" s="66"/>
      <c r="AD12" s="128"/>
      <c r="AE12" s="129"/>
      <c r="AF12" s="130"/>
      <c r="AG12" s="22"/>
      <c r="AH12" s="22"/>
      <c r="AI12" s="22"/>
      <c r="AJ12" s="22"/>
      <c r="AK12" s="22"/>
      <c r="AL12" s="22"/>
      <c r="AM12" s="22"/>
      <c r="AN12" s="22"/>
      <c r="AO12" s="22"/>
      <c r="AP12" s="22"/>
      <c r="AQ12" s="22"/>
      <c r="AR12" s="22"/>
      <c r="AS12" s="22"/>
      <c r="AT12" s="22"/>
      <c r="AU12" s="22"/>
      <c r="AV12" s="22"/>
      <c r="AW12" s="22"/>
      <c r="AX12" s="22"/>
      <c r="AY12" s="22"/>
      <c r="AZ12" s="22"/>
      <c r="BA12" s="22"/>
    </row>
    <row r="13" ht="27.0" customHeight="1">
      <c r="A13" s="114"/>
      <c r="B13" s="40"/>
      <c r="C13" s="72" t="s">
        <v>378</v>
      </c>
      <c r="D13" s="84">
        <v>20.0</v>
      </c>
      <c r="E13" s="84">
        <v>90.0</v>
      </c>
      <c r="F13" s="40"/>
      <c r="G13" s="81" t="s">
        <v>157</v>
      </c>
      <c r="H13" s="72" t="s">
        <v>158</v>
      </c>
      <c r="I13" s="40"/>
      <c r="J13" s="40"/>
      <c r="K13" s="136" t="s">
        <v>184</v>
      </c>
      <c r="L13" s="40" t="s">
        <v>416</v>
      </c>
      <c r="M13" s="40" t="s">
        <v>417</v>
      </c>
      <c r="N13" s="50"/>
      <c r="O13" s="50"/>
      <c r="P13" s="102"/>
      <c r="Q13" s="102"/>
      <c r="R13" s="81" t="s">
        <v>106</v>
      </c>
      <c r="S13" s="72" t="s">
        <v>151</v>
      </c>
      <c r="T13" s="72" t="s">
        <v>153</v>
      </c>
      <c r="U13" s="72" t="s">
        <v>153</v>
      </c>
      <c r="V13" s="84">
        <v>28.0</v>
      </c>
      <c r="W13" s="72" t="s">
        <v>157</v>
      </c>
      <c r="X13" s="72" t="s">
        <v>106</v>
      </c>
      <c r="Y13" s="72" t="s">
        <v>158</v>
      </c>
      <c r="Z13" s="97" t="s">
        <v>422</v>
      </c>
      <c r="AA13" s="97" t="s">
        <v>424</v>
      </c>
      <c r="AB13" s="66"/>
      <c r="AC13" s="66"/>
      <c r="AD13" s="72" t="s">
        <v>425</v>
      </c>
      <c r="AE13" s="40" t="s">
        <v>426</v>
      </c>
      <c r="AF13" s="138" t="s">
        <v>137</v>
      </c>
      <c r="AG13" s="22"/>
      <c r="AH13" s="22"/>
      <c r="AI13" s="22"/>
      <c r="AJ13" s="22"/>
      <c r="AK13" s="22"/>
      <c r="AL13" s="22"/>
      <c r="AM13" s="22"/>
      <c r="AN13" s="22"/>
      <c r="AO13" s="22"/>
      <c r="AP13" s="22"/>
      <c r="AQ13" s="22"/>
      <c r="AR13" s="22"/>
      <c r="AS13" s="22"/>
      <c r="AT13" s="22"/>
      <c r="AU13" s="22"/>
      <c r="AV13" s="22"/>
      <c r="AW13" s="22"/>
      <c r="AX13" s="22"/>
      <c r="AY13" s="22"/>
      <c r="AZ13" s="22"/>
      <c r="BA13" s="22"/>
    </row>
    <row r="14" ht="27.0" customHeight="1">
      <c r="A14" s="114"/>
      <c r="B14" s="40"/>
      <c r="C14" s="72" t="s">
        <v>241</v>
      </c>
      <c r="D14" s="84">
        <v>30.0</v>
      </c>
      <c r="E14" s="84">
        <v>30.0</v>
      </c>
      <c r="F14" s="40"/>
      <c r="G14" s="81" t="s">
        <v>157</v>
      </c>
      <c r="H14" s="72" t="s">
        <v>158</v>
      </c>
      <c r="I14" s="40"/>
      <c r="J14" s="40"/>
      <c r="K14" s="40"/>
      <c r="L14" s="40"/>
      <c r="M14" s="40"/>
      <c r="N14" s="50"/>
      <c r="O14" s="50"/>
      <c r="P14" s="102"/>
      <c r="Q14" s="102"/>
      <c r="R14" s="40"/>
      <c r="S14" s="72" t="s">
        <v>301</v>
      </c>
      <c r="T14" s="84">
        <v>90.0</v>
      </c>
      <c r="U14" s="84">
        <v>310.0</v>
      </c>
      <c r="V14" s="40"/>
      <c r="W14" s="40"/>
      <c r="X14" s="72" t="s">
        <v>106</v>
      </c>
      <c r="Y14" s="72" t="s">
        <v>158</v>
      </c>
      <c r="Z14" s="97" t="s">
        <v>437</v>
      </c>
      <c r="AA14" s="97" t="s">
        <v>438</v>
      </c>
      <c r="AB14" s="66"/>
      <c r="AC14" s="66"/>
      <c r="AD14" s="72" t="s">
        <v>439</v>
      </c>
      <c r="AE14" s="22" t="s">
        <v>441</v>
      </c>
      <c r="AF14" s="138" t="s">
        <v>137</v>
      </c>
      <c r="AG14" s="22"/>
      <c r="AH14" s="22"/>
      <c r="AI14" s="22"/>
      <c r="AJ14" s="22"/>
      <c r="AK14" s="22"/>
      <c r="AL14" s="22"/>
      <c r="AM14" s="22"/>
      <c r="AN14" s="22"/>
      <c r="AO14" s="22"/>
      <c r="AP14" s="22"/>
      <c r="AQ14" s="22"/>
      <c r="AR14" s="22"/>
      <c r="AS14" s="22"/>
      <c r="AT14" s="22"/>
      <c r="AU14" s="22"/>
      <c r="AV14" s="22"/>
      <c r="AW14" s="22"/>
      <c r="AX14" s="22"/>
      <c r="AY14" s="22"/>
      <c r="AZ14" s="22"/>
      <c r="BA14" s="22"/>
    </row>
    <row r="15" ht="27.0" customHeight="1">
      <c r="A15" s="114"/>
      <c r="B15" s="40"/>
      <c r="C15" s="72" t="s">
        <v>287</v>
      </c>
      <c r="D15" s="84">
        <v>20.0</v>
      </c>
      <c r="E15" s="84">
        <v>100.0</v>
      </c>
      <c r="F15" s="40"/>
      <c r="G15" s="81" t="s">
        <v>157</v>
      </c>
      <c r="H15" s="72" t="s">
        <v>158</v>
      </c>
      <c r="I15" s="40"/>
      <c r="J15" s="40"/>
      <c r="K15" s="40"/>
      <c r="L15" s="40"/>
      <c r="M15" s="40"/>
      <c r="N15" s="50"/>
      <c r="O15" s="50"/>
      <c r="P15" s="102"/>
      <c r="Q15" s="102"/>
      <c r="R15" s="40"/>
      <c r="S15" s="72" t="s">
        <v>106</v>
      </c>
      <c r="T15" s="40"/>
      <c r="U15" s="40"/>
      <c r="V15" s="40"/>
      <c r="W15" s="40"/>
      <c r="X15" s="72" t="s">
        <v>106</v>
      </c>
      <c r="Y15" s="72" t="s">
        <v>338</v>
      </c>
      <c r="Z15" s="97" t="s">
        <v>449</v>
      </c>
      <c r="AA15" s="97" t="s">
        <v>450</v>
      </c>
      <c r="AB15" s="66"/>
      <c r="AC15" s="66"/>
      <c r="AD15" s="72" t="s">
        <v>451</v>
      </c>
      <c r="AE15" s="22" t="s">
        <v>452</v>
      </c>
      <c r="AF15" s="138" t="s">
        <v>137</v>
      </c>
      <c r="AG15" s="22"/>
      <c r="AH15" s="22"/>
      <c r="AI15" s="22"/>
      <c r="AJ15" s="22"/>
      <c r="AK15" s="22"/>
      <c r="AL15" s="22"/>
      <c r="AM15" s="22"/>
      <c r="AN15" s="22"/>
      <c r="AO15" s="22"/>
      <c r="AP15" s="22"/>
      <c r="AQ15" s="22"/>
      <c r="AR15" s="22"/>
      <c r="AS15" s="22"/>
      <c r="AT15" s="22"/>
      <c r="AU15" s="22"/>
      <c r="AV15" s="22"/>
      <c r="AW15" s="22"/>
      <c r="AX15" s="22"/>
      <c r="AY15" s="22"/>
      <c r="AZ15" s="22"/>
      <c r="BA15" s="22"/>
    </row>
    <row r="16" ht="27.0" customHeight="1">
      <c r="A16" s="114"/>
      <c r="B16" s="40"/>
      <c r="C16" s="72" t="s">
        <v>309</v>
      </c>
      <c r="D16" s="84">
        <v>20.0</v>
      </c>
      <c r="E16" s="84">
        <v>30.0</v>
      </c>
      <c r="F16" s="40"/>
      <c r="G16" s="81" t="s">
        <v>157</v>
      </c>
      <c r="H16" s="72" t="s">
        <v>158</v>
      </c>
      <c r="I16" s="40"/>
      <c r="J16" s="40"/>
      <c r="K16" s="40"/>
      <c r="L16" s="40"/>
      <c r="M16" s="40"/>
      <c r="N16" s="50"/>
      <c r="O16" s="50"/>
      <c r="P16" s="102"/>
      <c r="Q16" s="102"/>
      <c r="R16" s="40"/>
      <c r="S16" s="72" t="s">
        <v>327</v>
      </c>
      <c r="T16" s="40"/>
      <c r="U16" s="40"/>
      <c r="V16" s="40"/>
      <c r="W16" s="40"/>
      <c r="X16" s="40"/>
      <c r="Y16" s="40"/>
      <c r="Z16" s="97" t="s">
        <v>459</v>
      </c>
      <c r="AA16" s="97"/>
      <c r="AB16" s="66"/>
      <c r="AC16" s="66"/>
      <c r="AD16" s="72" t="s">
        <v>460</v>
      </c>
      <c r="AE16" s="22" t="s">
        <v>461</v>
      </c>
      <c r="AF16" s="138" t="s">
        <v>137</v>
      </c>
      <c r="AG16" s="22"/>
      <c r="AH16" s="22"/>
      <c r="AI16" s="22"/>
      <c r="AJ16" s="22"/>
      <c r="AK16" s="22"/>
      <c r="AL16" s="22"/>
      <c r="AM16" s="22"/>
      <c r="AN16" s="22"/>
      <c r="AO16" s="22"/>
      <c r="AP16" s="22"/>
      <c r="AQ16" s="22"/>
      <c r="AR16" s="22"/>
      <c r="AS16" s="22"/>
      <c r="AT16" s="22"/>
      <c r="AU16" s="22"/>
      <c r="AV16" s="22"/>
      <c r="AW16" s="22"/>
      <c r="AX16" s="22"/>
      <c r="AY16" s="22"/>
      <c r="AZ16" s="22"/>
      <c r="BA16" s="22"/>
    </row>
    <row r="17" ht="27.0" customHeight="1">
      <c r="A17" s="114"/>
      <c r="B17" s="40"/>
      <c r="C17" s="142" t="s">
        <v>263</v>
      </c>
      <c r="D17" s="143"/>
      <c r="E17" s="143"/>
      <c r="F17" s="143"/>
      <c r="G17" s="143"/>
      <c r="H17" s="72" t="s">
        <v>338</v>
      </c>
      <c r="I17" s="40"/>
      <c r="J17" s="40"/>
      <c r="K17" s="40"/>
      <c r="L17" s="40"/>
      <c r="M17" s="40"/>
      <c r="N17" s="50"/>
      <c r="O17" s="50"/>
      <c r="P17" s="102"/>
      <c r="Q17" s="102"/>
      <c r="R17" s="127"/>
      <c r="S17" s="17"/>
      <c r="T17" s="17"/>
      <c r="U17" s="17"/>
      <c r="V17" s="17"/>
      <c r="W17" s="17"/>
      <c r="X17" s="17"/>
      <c r="Y17" s="17"/>
      <c r="Z17" s="17"/>
      <c r="AA17" s="19"/>
      <c r="AB17" s="66"/>
      <c r="AC17" s="66"/>
      <c r="AD17" s="72" t="s">
        <v>474</v>
      </c>
      <c r="AE17" s="22" t="s">
        <v>475</v>
      </c>
      <c r="AF17" s="138" t="s">
        <v>137</v>
      </c>
      <c r="AG17" s="22"/>
      <c r="AH17" s="22"/>
      <c r="AI17" s="22"/>
      <c r="AJ17" s="22"/>
      <c r="AK17" s="22"/>
      <c r="AL17" s="22"/>
      <c r="AM17" s="22"/>
      <c r="AN17" s="22"/>
      <c r="AO17" s="22"/>
      <c r="AP17" s="22"/>
      <c r="AQ17" s="22"/>
      <c r="AR17" s="22"/>
      <c r="AS17" s="22"/>
      <c r="AT17" s="22"/>
      <c r="AU17" s="22"/>
      <c r="AV17" s="22"/>
      <c r="AW17" s="22"/>
      <c r="AX17" s="22"/>
      <c r="AY17" s="22"/>
      <c r="AZ17" s="22"/>
      <c r="BA17" s="22"/>
    </row>
    <row r="18" ht="27.0" customHeight="1">
      <c r="A18" s="114"/>
      <c r="B18" s="40"/>
      <c r="C18" s="72" t="s">
        <v>477</v>
      </c>
      <c r="D18" s="84">
        <v>40.0</v>
      </c>
      <c r="E18" s="84">
        <v>70.0</v>
      </c>
      <c r="F18" s="84">
        <v>31.0</v>
      </c>
      <c r="G18" s="81" t="s">
        <v>481</v>
      </c>
      <c r="H18" s="40"/>
      <c r="I18" s="40"/>
      <c r="J18" s="40"/>
      <c r="K18" s="40"/>
      <c r="L18" s="40"/>
      <c r="M18" s="40"/>
      <c r="N18" s="50"/>
      <c r="O18" s="50"/>
      <c r="P18" s="102"/>
      <c r="Q18" s="102"/>
      <c r="R18" s="81" t="s">
        <v>123</v>
      </c>
      <c r="S18" s="72" t="s">
        <v>485</v>
      </c>
      <c r="T18" s="50"/>
      <c r="U18" s="50"/>
      <c r="V18" s="50"/>
      <c r="W18" s="50"/>
      <c r="X18" s="72" t="s">
        <v>123</v>
      </c>
      <c r="Y18" s="72" t="s">
        <v>158</v>
      </c>
      <c r="Z18" s="148" t="s">
        <v>489</v>
      </c>
      <c r="AA18" s="150" t="s">
        <v>494</v>
      </c>
      <c r="AB18" s="66"/>
      <c r="AC18" s="66"/>
      <c r="AD18" s="72" t="s">
        <v>497</v>
      </c>
      <c r="AE18" s="40" t="s">
        <v>498</v>
      </c>
      <c r="AF18" s="138" t="s">
        <v>137</v>
      </c>
      <c r="AG18" s="22"/>
      <c r="AH18" s="22"/>
      <c r="AI18" s="22"/>
      <c r="AJ18" s="22"/>
      <c r="AK18" s="22"/>
      <c r="AL18" s="22"/>
      <c r="AM18" s="22"/>
      <c r="AN18" s="22"/>
      <c r="AO18" s="22"/>
      <c r="AP18" s="22"/>
      <c r="AQ18" s="22"/>
      <c r="AR18" s="22"/>
      <c r="AS18" s="22"/>
      <c r="AT18" s="22"/>
      <c r="AU18" s="22"/>
      <c r="AV18" s="22"/>
      <c r="AW18" s="22"/>
      <c r="AX18" s="22"/>
      <c r="AY18" s="22"/>
      <c r="AZ18" s="22"/>
      <c r="BA18" s="22"/>
    </row>
    <row r="19" ht="27.0" customHeight="1">
      <c r="A19" s="114"/>
      <c r="B19" s="40"/>
      <c r="C19" s="40"/>
      <c r="D19" s="40"/>
      <c r="E19" s="40"/>
      <c r="F19" s="40"/>
      <c r="G19" s="40"/>
      <c r="H19" s="40"/>
      <c r="I19" s="40"/>
      <c r="J19" s="40"/>
      <c r="K19" s="40"/>
      <c r="L19" s="40"/>
      <c r="M19" s="40"/>
      <c r="N19" s="50"/>
      <c r="O19" s="50"/>
      <c r="P19" s="102"/>
      <c r="Q19" s="102"/>
      <c r="R19" s="50"/>
      <c r="S19" s="72" t="s">
        <v>123</v>
      </c>
      <c r="T19" s="50"/>
      <c r="U19" s="50"/>
      <c r="V19" s="50"/>
      <c r="W19" s="50"/>
      <c r="X19" s="72" t="s">
        <v>123</v>
      </c>
      <c r="Y19" s="72" t="s">
        <v>338</v>
      </c>
      <c r="Z19" s="150" t="s">
        <v>508</v>
      </c>
      <c r="AA19" s="50"/>
      <c r="AB19" s="66"/>
      <c r="AC19" s="66"/>
      <c r="AD19" s="128"/>
      <c r="AE19" s="129"/>
      <c r="AF19" s="130"/>
      <c r="AG19" s="22"/>
      <c r="AH19" s="22"/>
      <c r="AI19" s="22"/>
      <c r="AJ19" s="22"/>
      <c r="AK19" s="22"/>
      <c r="AL19" s="22"/>
      <c r="AM19" s="22"/>
      <c r="AN19" s="22"/>
      <c r="AO19" s="22"/>
      <c r="AP19" s="22"/>
      <c r="AQ19" s="22"/>
      <c r="AR19" s="22"/>
      <c r="AS19" s="22"/>
      <c r="AT19" s="22"/>
      <c r="AU19" s="22"/>
      <c r="AV19" s="22"/>
      <c r="AW19" s="22"/>
      <c r="AX19" s="22"/>
      <c r="AY19" s="22"/>
      <c r="AZ19" s="22"/>
      <c r="BA19" s="22"/>
    </row>
    <row r="20" ht="27.0" customHeight="1">
      <c r="A20" s="114"/>
      <c r="B20" s="159" t="s">
        <v>515</v>
      </c>
      <c r="C20" s="40"/>
      <c r="D20" s="40"/>
      <c r="E20" s="40"/>
      <c r="F20" s="40"/>
      <c r="G20" s="40"/>
      <c r="H20" s="40"/>
      <c r="I20" s="40"/>
      <c r="J20" s="40"/>
      <c r="K20" s="40"/>
      <c r="L20" s="40"/>
      <c r="M20" s="40"/>
      <c r="N20" s="50"/>
      <c r="O20" s="50"/>
      <c r="P20" s="102"/>
      <c r="Q20" s="102"/>
      <c r="R20" s="150"/>
      <c r="S20" s="150" t="s">
        <v>520</v>
      </c>
      <c r="T20" s="150"/>
      <c r="U20" s="150"/>
      <c r="V20" s="150"/>
      <c r="W20" s="150"/>
      <c r="X20" s="72" t="s">
        <v>123</v>
      </c>
      <c r="Y20" s="72" t="s">
        <v>158</v>
      </c>
      <c r="Z20" s="150" t="s">
        <v>521</v>
      </c>
      <c r="AA20" s="150"/>
      <c r="AB20" s="66"/>
      <c r="AC20" s="66"/>
      <c r="AD20" s="72" t="s">
        <v>522</v>
      </c>
      <c r="AE20" s="40"/>
      <c r="AF20" s="138" t="s">
        <v>188</v>
      </c>
      <c r="AG20" s="22"/>
      <c r="AH20" s="22"/>
      <c r="AI20" s="22"/>
      <c r="AJ20" s="22"/>
      <c r="AK20" s="22"/>
      <c r="AL20" s="22"/>
      <c r="AM20" s="22"/>
      <c r="AN20" s="22"/>
      <c r="AO20" s="22"/>
      <c r="AP20" s="22"/>
      <c r="AQ20" s="22"/>
      <c r="AR20" s="22"/>
      <c r="AS20" s="22"/>
      <c r="AT20" s="22"/>
      <c r="AU20" s="22"/>
      <c r="AV20" s="22"/>
      <c r="AW20" s="22"/>
      <c r="AX20" s="22"/>
      <c r="AY20" s="22"/>
      <c r="AZ20" s="22"/>
      <c r="BA20" s="22"/>
    </row>
    <row r="21" ht="27.0" customHeight="1">
      <c r="A21" s="114"/>
      <c r="B21" s="40"/>
      <c r="C21" s="163" t="s">
        <v>528</v>
      </c>
      <c r="D21" s="164">
        <v>20.0</v>
      </c>
      <c r="E21" s="164">
        <v>220.0</v>
      </c>
      <c r="F21" s="143"/>
      <c r="G21" s="81" t="s">
        <v>157</v>
      </c>
      <c r="H21" s="72" t="s">
        <v>338</v>
      </c>
      <c r="I21" s="55" t="s">
        <v>540</v>
      </c>
      <c r="J21" s="165" t="s">
        <v>541</v>
      </c>
      <c r="K21" s="38" t="s">
        <v>247</v>
      </c>
      <c r="L21" s="40" t="s">
        <v>546</v>
      </c>
      <c r="M21" s="40"/>
      <c r="N21" s="50"/>
      <c r="O21" s="50"/>
      <c r="P21" s="102"/>
      <c r="Q21" s="102"/>
      <c r="R21" s="150"/>
      <c r="S21" s="150" t="s">
        <v>550</v>
      </c>
      <c r="T21" s="150"/>
      <c r="U21" s="150"/>
      <c r="V21" s="150"/>
      <c r="W21" s="150"/>
      <c r="X21" s="72" t="s">
        <v>123</v>
      </c>
      <c r="Y21" s="72" t="s">
        <v>158</v>
      </c>
      <c r="Z21" s="150" t="s">
        <v>553</v>
      </c>
      <c r="AA21" s="150"/>
      <c r="AB21" s="66"/>
      <c r="AC21" s="66"/>
      <c r="AD21" s="72" t="s">
        <v>554</v>
      </c>
      <c r="AE21" s="40" t="s">
        <v>555</v>
      </c>
      <c r="AF21" s="138" t="s">
        <v>188</v>
      </c>
      <c r="AG21" s="22"/>
      <c r="AH21" s="22"/>
      <c r="AI21" s="22"/>
      <c r="AJ21" s="22"/>
      <c r="AK21" s="22"/>
      <c r="AL21" s="22"/>
      <c r="AM21" s="22"/>
      <c r="AN21" s="22"/>
      <c r="AO21" s="22"/>
      <c r="AP21" s="22"/>
      <c r="AQ21" s="22"/>
      <c r="AR21" s="22"/>
      <c r="AS21" s="22"/>
      <c r="AT21" s="22"/>
      <c r="AU21" s="22"/>
      <c r="AV21" s="22"/>
      <c r="AW21" s="22"/>
      <c r="AX21" s="22"/>
      <c r="AY21" s="22"/>
      <c r="AZ21" s="22"/>
      <c r="BA21" s="22"/>
    </row>
    <row r="22" ht="27.0" customHeight="1">
      <c r="A22" s="114"/>
      <c r="B22" s="40"/>
      <c r="C22" s="163" t="s">
        <v>558</v>
      </c>
      <c r="D22" s="164">
        <v>390.0</v>
      </c>
      <c r="E22" s="164">
        <v>820.0</v>
      </c>
      <c r="F22" s="164">
        <v>21.0</v>
      </c>
      <c r="G22" s="81" t="s">
        <v>481</v>
      </c>
      <c r="H22" s="72" t="s">
        <v>338</v>
      </c>
      <c r="I22" s="40"/>
      <c r="J22" s="40"/>
      <c r="K22" s="65" t="s">
        <v>118</v>
      </c>
      <c r="L22" s="40" t="s">
        <v>561</v>
      </c>
      <c r="M22" s="40" t="s">
        <v>562</v>
      </c>
      <c r="N22" s="50"/>
      <c r="O22" s="50"/>
      <c r="P22" s="102"/>
      <c r="Q22" s="102"/>
      <c r="R22" s="166"/>
      <c r="S22" s="17"/>
      <c r="T22" s="17"/>
      <c r="U22" s="17"/>
      <c r="V22" s="17"/>
      <c r="W22" s="17"/>
      <c r="X22" s="17"/>
      <c r="Y22" s="17"/>
      <c r="Z22" s="17"/>
      <c r="AA22" s="19"/>
      <c r="AB22" s="66"/>
      <c r="AC22" s="66"/>
      <c r="AD22" s="72" t="s">
        <v>566</v>
      </c>
      <c r="AE22" s="40" t="s">
        <v>569</v>
      </c>
      <c r="AF22" s="138" t="s">
        <v>188</v>
      </c>
      <c r="AG22" s="22"/>
      <c r="AH22" s="22"/>
      <c r="AI22" s="22"/>
      <c r="AJ22" s="22"/>
      <c r="AK22" s="22"/>
      <c r="AL22" s="22"/>
      <c r="AM22" s="22"/>
      <c r="AN22" s="22"/>
      <c r="AO22" s="22"/>
      <c r="AP22" s="22"/>
      <c r="AQ22" s="22"/>
      <c r="AR22" s="22"/>
      <c r="AS22" s="22"/>
      <c r="AT22" s="22"/>
      <c r="AU22" s="22"/>
      <c r="AV22" s="22"/>
      <c r="AW22" s="22"/>
      <c r="AX22" s="22"/>
      <c r="AY22" s="22"/>
      <c r="AZ22" s="22"/>
      <c r="BA22" s="22"/>
    </row>
    <row r="23" ht="27.0" customHeight="1">
      <c r="A23" s="114"/>
      <c r="B23" s="40"/>
      <c r="C23" s="72" t="s">
        <v>573</v>
      </c>
      <c r="D23" s="84">
        <v>70.0</v>
      </c>
      <c r="E23" s="84">
        <v>70.0</v>
      </c>
      <c r="F23" s="84">
        <v>9.0</v>
      </c>
      <c r="G23" s="72" t="s">
        <v>574</v>
      </c>
      <c r="H23" s="72" t="s">
        <v>158</v>
      </c>
      <c r="I23" s="40"/>
      <c r="J23" s="40"/>
      <c r="K23" s="65" t="s">
        <v>576</v>
      </c>
      <c r="L23" s="40" t="s">
        <v>578</v>
      </c>
      <c r="M23" s="40" t="s">
        <v>579</v>
      </c>
      <c r="N23" s="50"/>
      <c r="O23" s="50"/>
      <c r="P23" s="102"/>
      <c r="Q23" s="102"/>
      <c r="R23" s="81" t="s">
        <v>137</v>
      </c>
      <c r="S23" s="150" t="s">
        <v>581</v>
      </c>
      <c r="T23" s="150">
        <v>70.0</v>
      </c>
      <c r="U23" s="150">
        <v>330.0</v>
      </c>
      <c r="V23" s="150">
        <v>23.0</v>
      </c>
      <c r="W23" s="72" t="s">
        <v>157</v>
      </c>
      <c r="X23" s="72" t="s">
        <v>137</v>
      </c>
      <c r="Y23" s="72" t="s">
        <v>158</v>
      </c>
      <c r="Z23" s="150" t="s">
        <v>425</v>
      </c>
      <c r="AA23" s="150"/>
      <c r="AB23" s="66"/>
      <c r="AC23" s="66"/>
      <c r="AD23" s="72" t="s">
        <v>584</v>
      </c>
      <c r="AE23" s="40" t="s">
        <v>585</v>
      </c>
      <c r="AF23" s="138" t="s">
        <v>188</v>
      </c>
      <c r="AG23" s="22"/>
      <c r="AH23" s="22"/>
      <c r="AI23" s="22"/>
      <c r="AJ23" s="22"/>
      <c r="AK23" s="22"/>
      <c r="AL23" s="22"/>
      <c r="AM23" s="22"/>
      <c r="AN23" s="22"/>
      <c r="AO23" s="22"/>
      <c r="AP23" s="22"/>
      <c r="AQ23" s="22"/>
      <c r="AR23" s="22"/>
      <c r="AS23" s="22"/>
      <c r="AT23" s="22"/>
      <c r="AU23" s="22"/>
      <c r="AV23" s="22"/>
      <c r="AW23" s="22"/>
      <c r="AX23" s="22"/>
      <c r="AY23" s="22"/>
      <c r="AZ23" s="22"/>
      <c r="BA23" s="22"/>
    </row>
    <row r="24" ht="27.0" customHeight="1">
      <c r="A24" s="114"/>
      <c r="B24" s="40"/>
      <c r="C24" s="72" t="s">
        <v>589</v>
      </c>
      <c r="D24" s="84">
        <v>20.0</v>
      </c>
      <c r="E24" s="84">
        <v>70.0</v>
      </c>
      <c r="F24" s="40"/>
      <c r="G24" s="81" t="s">
        <v>157</v>
      </c>
      <c r="H24" s="72" t="s">
        <v>158</v>
      </c>
      <c r="I24" s="40"/>
      <c r="J24" s="40"/>
      <c r="K24" s="65" t="s">
        <v>349</v>
      </c>
      <c r="L24" s="40" t="s">
        <v>590</v>
      </c>
      <c r="M24" s="40" t="s">
        <v>591</v>
      </c>
      <c r="N24" s="50"/>
      <c r="O24" s="50"/>
      <c r="P24" s="102"/>
      <c r="Q24" s="102"/>
      <c r="R24" s="150"/>
      <c r="S24" s="150" t="s">
        <v>592</v>
      </c>
      <c r="T24" s="150">
        <v>20.0</v>
      </c>
      <c r="U24" s="150">
        <v>190.0</v>
      </c>
      <c r="V24" s="150"/>
      <c r="W24" s="72" t="s">
        <v>157</v>
      </c>
      <c r="X24" s="72" t="s">
        <v>137</v>
      </c>
      <c r="Y24" s="72" t="s">
        <v>158</v>
      </c>
      <c r="Z24" s="150" t="s">
        <v>594</v>
      </c>
      <c r="AA24" s="150"/>
      <c r="AB24" s="66"/>
      <c r="AC24" s="66"/>
      <c r="AD24" s="72" t="s">
        <v>595</v>
      </c>
      <c r="AE24" s="40" t="s">
        <v>597</v>
      </c>
      <c r="AF24" s="138" t="s">
        <v>188</v>
      </c>
      <c r="AG24" s="22"/>
      <c r="AH24" s="22"/>
      <c r="AI24" s="22"/>
      <c r="AJ24" s="22"/>
      <c r="AK24" s="22"/>
      <c r="AL24" s="22"/>
      <c r="AM24" s="22"/>
      <c r="AN24" s="22"/>
      <c r="AO24" s="22"/>
      <c r="AP24" s="22"/>
      <c r="AQ24" s="22"/>
      <c r="AR24" s="22"/>
      <c r="AS24" s="22"/>
      <c r="AT24" s="22"/>
      <c r="AU24" s="22"/>
      <c r="AV24" s="22"/>
      <c r="AW24" s="22"/>
      <c r="AX24" s="22"/>
      <c r="AY24" s="22"/>
      <c r="AZ24" s="22"/>
      <c r="BA24" s="22"/>
    </row>
    <row r="25" ht="27.0" customHeight="1">
      <c r="A25" s="114"/>
      <c r="B25" s="40"/>
      <c r="C25" s="72" t="s">
        <v>601</v>
      </c>
      <c r="D25" s="40"/>
      <c r="E25" s="40"/>
      <c r="F25" s="40"/>
      <c r="G25" s="81" t="s">
        <v>157</v>
      </c>
      <c r="H25" s="72" t="s">
        <v>158</v>
      </c>
      <c r="I25" s="40"/>
      <c r="J25" s="40"/>
      <c r="K25" s="65" t="s">
        <v>306</v>
      </c>
      <c r="L25" s="40" t="s">
        <v>605</v>
      </c>
      <c r="M25" s="40" t="s">
        <v>607</v>
      </c>
      <c r="N25" s="50"/>
      <c r="O25" s="50"/>
      <c r="P25" s="102"/>
      <c r="Q25" s="102"/>
      <c r="R25" s="150"/>
      <c r="S25" s="150" t="s">
        <v>608</v>
      </c>
      <c r="T25" s="150">
        <v>20.0</v>
      </c>
      <c r="U25" s="150">
        <v>30.0</v>
      </c>
      <c r="V25" s="150"/>
      <c r="W25" s="150"/>
      <c r="X25" s="72" t="s">
        <v>137</v>
      </c>
      <c r="Y25" s="72" t="s">
        <v>158</v>
      </c>
      <c r="Z25" s="150" t="s">
        <v>451</v>
      </c>
      <c r="AA25" s="150"/>
      <c r="AB25" s="66"/>
      <c r="AC25" s="66"/>
      <c r="AD25" s="72" t="s">
        <v>611</v>
      </c>
      <c r="AE25" s="40" t="s">
        <v>612</v>
      </c>
      <c r="AF25" s="138" t="s">
        <v>188</v>
      </c>
      <c r="AG25" s="22"/>
      <c r="AH25" s="22"/>
      <c r="AI25" s="22"/>
      <c r="AJ25" s="22"/>
      <c r="AK25" s="22"/>
      <c r="AL25" s="22"/>
      <c r="AM25" s="22"/>
      <c r="AN25" s="22"/>
      <c r="AO25" s="22"/>
      <c r="AP25" s="22"/>
      <c r="AQ25" s="22"/>
      <c r="AR25" s="22"/>
      <c r="AS25" s="22"/>
      <c r="AT25" s="22"/>
      <c r="AU25" s="22"/>
      <c r="AV25" s="22"/>
      <c r="AW25" s="22"/>
      <c r="AX25" s="22"/>
      <c r="AY25" s="22"/>
      <c r="AZ25" s="22"/>
      <c r="BA25" s="22"/>
    </row>
    <row r="26" ht="27.0" customHeight="1">
      <c r="A26" s="114"/>
      <c r="B26" s="40"/>
      <c r="C26" s="72" t="s">
        <v>528</v>
      </c>
      <c r="D26" s="40"/>
      <c r="E26" s="40"/>
      <c r="F26" s="40"/>
      <c r="G26" s="81" t="s">
        <v>157</v>
      </c>
      <c r="H26" s="72" t="s">
        <v>158</v>
      </c>
      <c r="I26" s="40"/>
      <c r="J26" s="40"/>
      <c r="K26" s="40"/>
      <c r="L26" s="40"/>
      <c r="M26" s="40"/>
      <c r="N26" s="50"/>
      <c r="O26" s="50"/>
      <c r="P26" s="102"/>
      <c r="Q26" s="102"/>
      <c r="R26" s="150"/>
      <c r="S26" s="150" t="s">
        <v>621</v>
      </c>
      <c r="T26" s="150">
        <v>70.0</v>
      </c>
      <c r="U26" s="150">
        <v>150.0</v>
      </c>
      <c r="V26" s="150">
        <v>0.0</v>
      </c>
      <c r="W26" s="72" t="s">
        <v>157</v>
      </c>
      <c r="X26" s="72" t="s">
        <v>137</v>
      </c>
      <c r="Y26" s="72" t="s">
        <v>158</v>
      </c>
      <c r="Z26" s="150" t="s">
        <v>460</v>
      </c>
      <c r="AA26" s="150"/>
      <c r="AB26" s="66"/>
      <c r="AC26" s="66"/>
      <c r="AD26" s="72" t="s">
        <v>623</v>
      </c>
      <c r="AE26" s="40" t="s">
        <v>626</v>
      </c>
      <c r="AF26" s="138" t="s">
        <v>188</v>
      </c>
      <c r="AG26" s="22"/>
      <c r="AH26" s="22"/>
      <c r="AI26" s="22"/>
      <c r="AJ26" s="22"/>
      <c r="AK26" s="22"/>
      <c r="AL26" s="22"/>
      <c r="AM26" s="22"/>
      <c r="AN26" s="22"/>
      <c r="AO26" s="22"/>
      <c r="AP26" s="22"/>
      <c r="AQ26" s="22"/>
      <c r="AR26" s="22"/>
      <c r="AS26" s="22"/>
      <c r="AT26" s="22"/>
      <c r="AU26" s="22"/>
      <c r="AV26" s="22"/>
      <c r="AW26" s="22"/>
      <c r="AX26" s="22"/>
      <c r="AY26" s="22"/>
      <c r="AZ26" s="22"/>
      <c r="BA26" s="22"/>
    </row>
    <row r="27" ht="27.0" customHeight="1">
      <c r="A27" s="114"/>
      <c r="B27" s="40"/>
      <c r="C27" s="72" t="s">
        <v>601</v>
      </c>
      <c r="D27" s="40"/>
      <c r="E27" s="40"/>
      <c r="F27" s="40"/>
      <c r="G27" s="81" t="s">
        <v>157</v>
      </c>
      <c r="H27" s="72" t="s">
        <v>158</v>
      </c>
      <c r="I27" s="40"/>
      <c r="J27" s="40"/>
      <c r="K27" s="40"/>
      <c r="L27" s="40"/>
      <c r="M27" s="40"/>
      <c r="N27" s="50"/>
      <c r="O27" s="50"/>
      <c r="P27" s="102"/>
      <c r="Q27" s="102"/>
      <c r="R27" s="150"/>
      <c r="S27" s="150" t="s">
        <v>635</v>
      </c>
      <c r="T27" s="150">
        <v>20.0</v>
      </c>
      <c r="U27" s="150">
        <v>20.0</v>
      </c>
      <c r="V27" s="150"/>
      <c r="W27" s="150"/>
      <c r="X27" s="72" t="s">
        <v>137</v>
      </c>
      <c r="Y27" s="72" t="s">
        <v>158</v>
      </c>
      <c r="Z27" s="150" t="s">
        <v>474</v>
      </c>
      <c r="AA27" s="150"/>
      <c r="AB27" s="66"/>
      <c r="AC27" s="66"/>
      <c r="AD27" s="72" t="s">
        <v>643</v>
      </c>
      <c r="AE27" s="40" t="s">
        <v>644</v>
      </c>
      <c r="AF27" s="138" t="s">
        <v>188</v>
      </c>
      <c r="AG27" s="22"/>
      <c r="AH27" s="22"/>
      <c r="AI27" s="22"/>
      <c r="AJ27" s="22"/>
      <c r="AK27" s="22"/>
      <c r="AL27" s="22"/>
      <c r="AM27" s="22"/>
      <c r="AN27" s="22"/>
      <c r="AO27" s="22"/>
      <c r="AP27" s="22"/>
      <c r="AQ27" s="22"/>
      <c r="AR27" s="22"/>
      <c r="AS27" s="22"/>
      <c r="AT27" s="22"/>
      <c r="AU27" s="22"/>
      <c r="AV27" s="22"/>
      <c r="AW27" s="22"/>
      <c r="AX27" s="22"/>
      <c r="AY27" s="22"/>
      <c r="AZ27" s="22"/>
      <c r="BA27" s="22"/>
    </row>
    <row r="28" ht="27.0" customHeight="1">
      <c r="A28" s="114"/>
      <c r="B28" s="40"/>
      <c r="C28" s="72" t="s">
        <v>477</v>
      </c>
      <c r="D28" s="84">
        <v>40.0</v>
      </c>
      <c r="E28" s="84">
        <v>70.0</v>
      </c>
      <c r="F28" s="84">
        <v>31.0</v>
      </c>
      <c r="G28" s="81" t="s">
        <v>481</v>
      </c>
      <c r="H28" s="40"/>
      <c r="I28" s="40"/>
      <c r="J28" s="40"/>
      <c r="K28" s="40"/>
      <c r="L28" s="40"/>
      <c r="M28" s="40"/>
      <c r="N28" s="50"/>
      <c r="O28" s="50"/>
      <c r="P28" s="102"/>
      <c r="Q28" s="102"/>
      <c r="R28" s="150"/>
      <c r="S28" s="72" t="s">
        <v>137</v>
      </c>
      <c r="T28" s="150"/>
      <c r="U28" s="150"/>
      <c r="V28" s="150"/>
      <c r="W28" s="150"/>
      <c r="X28" s="72" t="s">
        <v>137</v>
      </c>
      <c r="Y28" s="72" t="s">
        <v>338</v>
      </c>
      <c r="Z28" s="150" t="s">
        <v>497</v>
      </c>
      <c r="AA28" s="150"/>
      <c r="AB28" s="66"/>
      <c r="AC28" s="66"/>
      <c r="AD28" s="72" t="s">
        <v>654</v>
      </c>
      <c r="AE28" s="40" t="s">
        <v>655</v>
      </c>
      <c r="AF28" s="138" t="s">
        <v>188</v>
      </c>
      <c r="AG28" s="22"/>
      <c r="AH28" s="22"/>
      <c r="AI28" s="22"/>
      <c r="AJ28" s="22"/>
      <c r="AK28" s="22"/>
      <c r="AL28" s="22"/>
      <c r="AM28" s="22"/>
      <c r="AN28" s="22"/>
      <c r="AO28" s="22"/>
      <c r="AP28" s="22"/>
      <c r="AQ28" s="22"/>
      <c r="AR28" s="22"/>
      <c r="AS28" s="22"/>
      <c r="AT28" s="22"/>
      <c r="AU28" s="22"/>
      <c r="AV28" s="22"/>
      <c r="AW28" s="22"/>
      <c r="AX28" s="22"/>
      <c r="AY28" s="22"/>
      <c r="AZ28" s="22"/>
      <c r="BA28" s="22"/>
    </row>
    <row r="29" ht="27.0" customHeight="1">
      <c r="A29" s="114"/>
      <c r="B29" s="40"/>
      <c r="C29" s="40"/>
      <c r="D29" s="40"/>
      <c r="E29" s="40"/>
      <c r="F29" s="40"/>
      <c r="G29" s="40"/>
      <c r="H29" s="40"/>
      <c r="I29" s="40"/>
      <c r="J29" s="40"/>
      <c r="K29" s="40"/>
      <c r="L29" s="40"/>
      <c r="M29" s="40"/>
      <c r="N29" s="50"/>
      <c r="O29" s="50"/>
      <c r="P29" s="102"/>
      <c r="Q29" s="102"/>
      <c r="R29" s="166"/>
      <c r="S29" s="17"/>
      <c r="T29" s="17"/>
      <c r="U29" s="17"/>
      <c r="V29" s="17"/>
      <c r="W29" s="17"/>
      <c r="X29" s="17"/>
      <c r="Y29" s="17"/>
      <c r="Z29" s="17"/>
      <c r="AA29" s="19"/>
      <c r="AB29" s="66"/>
      <c r="AC29" s="66"/>
      <c r="AD29" s="128"/>
      <c r="AE29" s="129"/>
      <c r="AF29" s="130"/>
      <c r="AG29" s="22"/>
      <c r="AH29" s="22"/>
      <c r="AI29" s="22"/>
      <c r="AJ29" s="22"/>
      <c r="AK29" s="22"/>
      <c r="AL29" s="22"/>
      <c r="AM29" s="22"/>
      <c r="AN29" s="22"/>
      <c r="AO29" s="22"/>
      <c r="AP29" s="22"/>
      <c r="AQ29" s="22"/>
      <c r="AR29" s="22"/>
      <c r="AS29" s="22"/>
      <c r="AT29" s="22"/>
      <c r="AU29" s="22"/>
      <c r="AV29" s="22"/>
      <c r="AW29" s="22"/>
      <c r="AX29" s="22"/>
      <c r="AY29" s="22"/>
      <c r="AZ29" s="22"/>
      <c r="BA29" s="22"/>
    </row>
    <row r="30" ht="27.0" customHeight="1">
      <c r="A30" s="114"/>
      <c r="B30" s="81" t="s">
        <v>659</v>
      </c>
      <c r="C30" s="163" t="s">
        <v>660</v>
      </c>
      <c r="D30" s="143"/>
      <c r="E30" s="143"/>
      <c r="F30" s="143"/>
      <c r="G30" s="143"/>
      <c r="H30" s="72" t="s">
        <v>338</v>
      </c>
      <c r="I30" s="55" t="s">
        <v>661</v>
      </c>
      <c r="J30" s="55" t="s">
        <v>662</v>
      </c>
      <c r="K30" s="65" t="s">
        <v>118</v>
      </c>
      <c r="L30" s="40" t="s">
        <v>663</v>
      </c>
      <c r="M30" s="40" t="s">
        <v>664</v>
      </c>
      <c r="N30" s="50"/>
      <c r="O30" s="50"/>
      <c r="P30" s="102"/>
      <c r="Q30" s="102"/>
      <c r="R30" s="81" t="s">
        <v>146</v>
      </c>
      <c r="S30" s="72" t="s">
        <v>665</v>
      </c>
      <c r="T30" s="150"/>
      <c r="U30" s="150"/>
      <c r="V30" s="150"/>
      <c r="W30" s="150"/>
      <c r="X30" s="72" t="s">
        <v>146</v>
      </c>
      <c r="Y30" s="72" t="s">
        <v>158</v>
      </c>
      <c r="Z30" s="150" t="s">
        <v>669</v>
      </c>
      <c r="AA30" s="150" t="s">
        <v>670</v>
      </c>
      <c r="AB30" s="66"/>
      <c r="AC30" s="66"/>
      <c r="AD30" s="72" t="s">
        <v>671</v>
      </c>
      <c r="AE30" s="40" t="s">
        <v>672</v>
      </c>
      <c r="AF30" s="111" t="s">
        <v>202</v>
      </c>
      <c r="AG30" s="22"/>
      <c r="AH30" s="22"/>
      <c r="AI30" s="22"/>
      <c r="AJ30" s="22"/>
      <c r="AK30" s="22"/>
      <c r="AL30" s="22"/>
      <c r="AM30" s="22"/>
      <c r="AN30" s="22"/>
      <c r="AO30" s="22"/>
      <c r="AP30" s="22"/>
      <c r="AQ30" s="22"/>
      <c r="AR30" s="22"/>
      <c r="AS30" s="22"/>
      <c r="AT30" s="22"/>
      <c r="AU30" s="22"/>
      <c r="AV30" s="22"/>
      <c r="AW30" s="22"/>
      <c r="AX30" s="22"/>
      <c r="AY30" s="22"/>
      <c r="AZ30" s="22"/>
      <c r="BA30" s="22"/>
    </row>
    <row r="31" ht="27.0" customHeight="1">
      <c r="A31" s="114"/>
      <c r="B31" s="40"/>
      <c r="C31" s="72" t="s">
        <v>677</v>
      </c>
      <c r="D31" s="40"/>
      <c r="E31" s="40"/>
      <c r="F31" s="40"/>
      <c r="G31" s="40"/>
      <c r="H31" s="72" t="s">
        <v>158</v>
      </c>
      <c r="I31" s="40"/>
      <c r="J31" s="40"/>
      <c r="K31" s="65" t="s">
        <v>306</v>
      </c>
      <c r="L31" s="40" t="s">
        <v>678</v>
      </c>
      <c r="M31" s="40" t="s">
        <v>679</v>
      </c>
      <c r="N31" s="50"/>
      <c r="O31" s="50"/>
      <c r="P31" s="102"/>
      <c r="Q31" s="102"/>
      <c r="R31" s="150"/>
      <c r="S31" s="72" t="s">
        <v>680</v>
      </c>
      <c r="T31" s="150"/>
      <c r="U31" s="150"/>
      <c r="V31" s="150"/>
      <c r="W31" s="150"/>
      <c r="X31" s="72" t="s">
        <v>146</v>
      </c>
      <c r="Y31" s="72" t="s">
        <v>158</v>
      </c>
      <c r="Z31" s="150" t="s">
        <v>682</v>
      </c>
      <c r="AA31" s="150" t="s">
        <v>683</v>
      </c>
      <c r="AB31" s="66"/>
      <c r="AC31" s="66"/>
      <c r="AD31" s="180" t="s">
        <v>684</v>
      </c>
      <c r="AE31" s="40" t="s">
        <v>685</v>
      </c>
      <c r="AF31" s="111" t="s">
        <v>202</v>
      </c>
      <c r="AG31" s="22"/>
      <c r="AH31" s="22"/>
      <c r="AI31" s="22"/>
      <c r="AJ31" s="22"/>
      <c r="AK31" s="22"/>
      <c r="AL31" s="22"/>
      <c r="AM31" s="22"/>
      <c r="AN31" s="22"/>
      <c r="AO31" s="22"/>
      <c r="AP31" s="22"/>
      <c r="AQ31" s="22"/>
      <c r="AR31" s="22"/>
      <c r="AS31" s="22"/>
      <c r="AT31" s="22"/>
      <c r="AU31" s="22"/>
      <c r="AV31" s="22"/>
      <c r="AW31" s="22"/>
      <c r="AX31" s="22"/>
      <c r="AY31" s="22"/>
      <c r="AZ31" s="22"/>
      <c r="BA31" s="22"/>
    </row>
    <row r="32" ht="27.0" customHeight="1">
      <c r="A32" s="114"/>
      <c r="B32" s="40"/>
      <c r="C32" s="72" t="s">
        <v>477</v>
      </c>
      <c r="D32" s="84">
        <v>40.0</v>
      </c>
      <c r="E32" s="84">
        <v>70.0</v>
      </c>
      <c r="F32" s="84">
        <v>31.0</v>
      </c>
      <c r="G32" s="81" t="s">
        <v>481</v>
      </c>
      <c r="H32" s="72" t="s">
        <v>158</v>
      </c>
      <c r="I32" s="40"/>
      <c r="J32" s="40"/>
      <c r="K32" s="65" t="s">
        <v>329</v>
      </c>
      <c r="L32" s="40" t="s">
        <v>689</v>
      </c>
      <c r="M32" s="40" t="s">
        <v>690</v>
      </c>
      <c r="N32" s="50"/>
      <c r="O32" s="50"/>
      <c r="P32" s="102"/>
      <c r="Q32" s="102"/>
      <c r="R32" s="150"/>
      <c r="S32" s="150" t="s">
        <v>691</v>
      </c>
      <c r="T32" s="150">
        <v>20.0</v>
      </c>
      <c r="U32" s="150">
        <v>40.0</v>
      </c>
      <c r="V32" s="150"/>
      <c r="W32" s="72" t="s">
        <v>157</v>
      </c>
      <c r="X32" s="72" t="s">
        <v>146</v>
      </c>
      <c r="Y32" s="72" t="s">
        <v>158</v>
      </c>
      <c r="Z32" s="150" t="s">
        <v>693</v>
      </c>
      <c r="AA32" s="150" t="s">
        <v>694</v>
      </c>
      <c r="AB32" s="66"/>
      <c r="AC32" s="66"/>
      <c r="AD32" s="180" t="s">
        <v>695</v>
      </c>
      <c r="AE32" s="40" t="s">
        <v>696</v>
      </c>
      <c r="AF32" s="111" t="s">
        <v>202</v>
      </c>
      <c r="AG32" s="22"/>
      <c r="AH32" s="22"/>
      <c r="AI32" s="22"/>
      <c r="AJ32" s="22"/>
      <c r="AK32" s="22"/>
      <c r="AL32" s="22"/>
      <c r="AM32" s="22"/>
      <c r="AN32" s="22"/>
      <c r="AO32" s="22"/>
      <c r="AP32" s="22"/>
      <c r="AQ32" s="22"/>
      <c r="AR32" s="22"/>
      <c r="AS32" s="22"/>
      <c r="AT32" s="22"/>
      <c r="AU32" s="22"/>
      <c r="AV32" s="22"/>
      <c r="AW32" s="22"/>
      <c r="AX32" s="22"/>
      <c r="AY32" s="22"/>
      <c r="AZ32" s="22"/>
      <c r="BA32" s="22"/>
    </row>
    <row r="33" ht="27.0" customHeight="1">
      <c r="A33" s="114"/>
      <c r="B33" s="40"/>
      <c r="C33" s="72" t="s">
        <v>697</v>
      </c>
      <c r="D33" s="84">
        <v>50.0</v>
      </c>
      <c r="E33" s="84">
        <v>140.0</v>
      </c>
      <c r="F33" s="84">
        <v>19.0</v>
      </c>
      <c r="G33" s="81" t="s">
        <v>157</v>
      </c>
      <c r="H33" s="72" t="s">
        <v>158</v>
      </c>
      <c r="I33" s="40"/>
      <c r="J33" s="40"/>
      <c r="K33" s="65" t="s">
        <v>349</v>
      </c>
      <c r="L33" s="40" t="s">
        <v>698</v>
      </c>
      <c r="M33" s="40" t="s">
        <v>698</v>
      </c>
      <c r="N33" s="50" t="s">
        <v>699</v>
      </c>
      <c r="O33" s="50"/>
      <c r="P33" s="102"/>
      <c r="Q33" s="102"/>
      <c r="R33" s="150"/>
      <c r="S33" s="150" t="s">
        <v>700</v>
      </c>
      <c r="T33" s="150">
        <v>30.0</v>
      </c>
      <c r="U33" s="150">
        <v>180.0</v>
      </c>
      <c r="V33" s="150">
        <v>12.0</v>
      </c>
      <c r="W33" s="150" t="s">
        <v>701</v>
      </c>
      <c r="X33" s="72" t="s">
        <v>146</v>
      </c>
      <c r="Y33" s="72" t="s">
        <v>158</v>
      </c>
      <c r="Z33" s="150" t="s">
        <v>703</v>
      </c>
      <c r="AA33" s="150"/>
      <c r="AB33" s="66"/>
      <c r="AC33" s="66"/>
      <c r="AD33" s="128"/>
      <c r="AE33" s="129"/>
      <c r="AF33" s="130"/>
      <c r="AG33" s="22"/>
      <c r="AH33" s="22"/>
      <c r="AI33" s="22"/>
      <c r="AJ33" s="22"/>
      <c r="AK33" s="22"/>
      <c r="AL33" s="22"/>
      <c r="AM33" s="22"/>
      <c r="AN33" s="22"/>
      <c r="AO33" s="22"/>
      <c r="AP33" s="22"/>
      <c r="AQ33" s="22"/>
      <c r="AR33" s="22"/>
      <c r="AS33" s="22"/>
      <c r="AT33" s="22"/>
      <c r="AU33" s="22"/>
      <c r="AV33" s="22"/>
      <c r="AW33" s="22"/>
      <c r="AX33" s="22"/>
      <c r="AY33" s="22"/>
      <c r="AZ33" s="22"/>
      <c r="BA33" s="22"/>
    </row>
    <row r="34" ht="27.0" customHeight="1">
      <c r="A34" s="114"/>
      <c r="B34" s="40"/>
      <c r="C34" s="72" t="s">
        <v>706</v>
      </c>
      <c r="D34" s="84">
        <v>110.0</v>
      </c>
      <c r="E34" s="84">
        <v>390.0</v>
      </c>
      <c r="F34" s="84">
        <v>20.0</v>
      </c>
      <c r="G34" s="81" t="s">
        <v>707</v>
      </c>
      <c r="H34" s="72" t="s">
        <v>158</v>
      </c>
      <c r="I34" s="40"/>
      <c r="J34" s="40"/>
      <c r="K34" s="65" t="s">
        <v>184</v>
      </c>
      <c r="L34" s="40" t="s">
        <v>711</v>
      </c>
      <c r="M34" s="40" t="s">
        <v>711</v>
      </c>
      <c r="N34" s="50" t="s">
        <v>712</v>
      </c>
      <c r="O34" s="50"/>
      <c r="P34" s="102"/>
      <c r="Q34" s="102"/>
      <c r="R34" s="150"/>
      <c r="S34" s="150" t="s">
        <v>713</v>
      </c>
      <c r="T34" s="150">
        <v>20.0</v>
      </c>
      <c r="U34" s="150">
        <v>50.0</v>
      </c>
      <c r="V34" s="150"/>
      <c r="W34" s="72" t="s">
        <v>157</v>
      </c>
      <c r="X34" s="72" t="s">
        <v>146</v>
      </c>
      <c r="Y34" s="72" t="s">
        <v>158</v>
      </c>
      <c r="Z34" s="150" t="s">
        <v>714</v>
      </c>
      <c r="AA34" s="150"/>
      <c r="AB34" s="66"/>
      <c r="AC34" s="66"/>
      <c r="AD34" s="72" t="s">
        <v>715</v>
      </c>
      <c r="AE34" s="40" t="s">
        <v>717</v>
      </c>
      <c r="AF34" s="138" t="s">
        <v>216</v>
      </c>
      <c r="AG34" s="22"/>
      <c r="AH34" s="22"/>
      <c r="AI34" s="22"/>
      <c r="AJ34" s="22"/>
      <c r="AK34" s="22"/>
      <c r="AL34" s="22"/>
      <c r="AM34" s="22"/>
      <c r="AN34" s="22"/>
      <c r="AO34" s="22"/>
      <c r="AP34" s="22"/>
      <c r="AQ34" s="22"/>
      <c r="AR34" s="22"/>
      <c r="AS34" s="22"/>
      <c r="AT34" s="22"/>
      <c r="AU34" s="22"/>
      <c r="AV34" s="22"/>
      <c r="AW34" s="22"/>
      <c r="AX34" s="22"/>
      <c r="AY34" s="22"/>
      <c r="AZ34" s="22"/>
      <c r="BA34" s="22"/>
    </row>
    <row r="35" ht="27.0" customHeight="1">
      <c r="A35" s="114"/>
      <c r="B35" s="40"/>
      <c r="C35" s="72" t="s">
        <v>719</v>
      </c>
      <c r="D35" s="84">
        <v>140.0</v>
      </c>
      <c r="E35" s="84">
        <v>490.0</v>
      </c>
      <c r="F35" s="84">
        <v>17.0</v>
      </c>
      <c r="G35" s="81" t="s">
        <v>481</v>
      </c>
      <c r="H35" s="72" t="s">
        <v>158</v>
      </c>
      <c r="I35" s="40"/>
      <c r="J35" s="40"/>
      <c r="K35" s="40"/>
      <c r="L35" s="40"/>
      <c r="M35" s="40"/>
      <c r="N35" s="50"/>
      <c r="O35" s="50"/>
      <c r="P35" s="102"/>
      <c r="Q35" s="102"/>
      <c r="R35" s="150"/>
      <c r="S35" s="150" t="s">
        <v>720</v>
      </c>
      <c r="T35" s="150">
        <v>70.0</v>
      </c>
      <c r="U35" s="150">
        <v>100.0</v>
      </c>
      <c r="V35" s="150">
        <v>13.0</v>
      </c>
      <c r="W35" s="150" t="s">
        <v>701</v>
      </c>
      <c r="X35" s="72" t="s">
        <v>146</v>
      </c>
      <c r="Y35" s="72" t="s">
        <v>158</v>
      </c>
      <c r="Z35" s="150" t="s">
        <v>722</v>
      </c>
      <c r="AA35" s="150"/>
      <c r="AB35" s="66"/>
      <c r="AC35" s="66"/>
      <c r="AD35" s="72" t="s">
        <v>724</v>
      </c>
      <c r="AE35" s="40" t="s">
        <v>725</v>
      </c>
      <c r="AF35" s="138" t="s">
        <v>216</v>
      </c>
      <c r="AG35" s="22"/>
      <c r="AH35" s="22"/>
      <c r="AI35" s="22"/>
      <c r="AJ35" s="22"/>
      <c r="AK35" s="22"/>
      <c r="AL35" s="22"/>
      <c r="AM35" s="22"/>
      <c r="AN35" s="22"/>
      <c r="AO35" s="22"/>
      <c r="AP35" s="22"/>
      <c r="AQ35" s="22"/>
      <c r="AR35" s="22"/>
      <c r="AS35" s="22"/>
      <c r="AT35" s="22"/>
      <c r="AU35" s="22"/>
      <c r="AV35" s="22"/>
      <c r="AW35" s="22"/>
      <c r="AX35" s="22"/>
      <c r="AY35" s="22"/>
      <c r="AZ35" s="22"/>
      <c r="BA35" s="22"/>
    </row>
    <row r="36" ht="27.0" customHeight="1">
      <c r="A36" s="114"/>
      <c r="B36" s="40"/>
      <c r="C36" s="40"/>
      <c r="D36" s="40"/>
      <c r="E36" s="40"/>
      <c r="F36" s="40"/>
      <c r="G36" s="40"/>
      <c r="H36" s="40"/>
      <c r="I36" s="40"/>
      <c r="J36" s="40"/>
      <c r="K36" s="40"/>
      <c r="L36" s="40"/>
      <c r="M36" s="40"/>
      <c r="N36" s="50"/>
      <c r="O36" s="50"/>
      <c r="P36" s="102"/>
      <c r="Q36" s="102"/>
      <c r="R36" s="150"/>
      <c r="S36" s="72" t="s">
        <v>146</v>
      </c>
      <c r="T36" s="150"/>
      <c r="U36" s="150"/>
      <c r="V36" s="150"/>
      <c r="W36" s="150"/>
      <c r="X36" s="72" t="s">
        <v>146</v>
      </c>
      <c r="Y36" s="72" t="s">
        <v>338</v>
      </c>
      <c r="Z36" s="150"/>
      <c r="AA36" s="150"/>
      <c r="AB36" s="66"/>
      <c r="AC36" s="66"/>
      <c r="AD36" s="72" t="s">
        <v>729</v>
      </c>
      <c r="AE36" s="40" t="s">
        <v>730</v>
      </c>
      <c r="AF36" s="138" t="s">
        <v>216</v>
      </c>
      <c r="AG36" s="22"/>
      <c r="AH36" s="22"/>
      <c r="AI36" s="22"/>
      <c r="AJ36" s="22"/>
      <c r="AK36" s="22"/>
      <c r="AL36" s="22"/>
      <c r="AM36" s="22"/>
      <c r="AN36" s="22"/>
      <c r="AO36" s="22"/>
      <c r="AP36" s="22"/>
      <c r="AQ36" s="22"/>
      <c r="AR36" s="22"/>
      <c r="AS36" s="22"/>
      <c r="AT36" s="22"/>
      <c r="AU36" s="22"/>
      <c r="AV36" s="22"/>
      <c r="AW36" s="22"/>
      <c r="AX36" s="22"/>
      <c r="AY36" s="22"/>
      <c r="AZ36" s="22"/>
      <c r="BA36" s="22"/>
    </row>
    <row r="37" ht="27.0" customHeight="1">
      <c r="A37" s="114"/>
      <c r="B37" s="40"/>
      <c r="C37" s="40"/>
      <c r="D37" s="40"/>
      <c r="E37" s="40"/>
      <c r="F37" s="40"/>
      <c r="G37" s="40"/>
      <c r="H37" s="40"/>
      <c r="I37" s="40"/>
      <c r="J37" s="40"/>
      <c r="K37" s="40"/>
      <c r="L37" s="40"/>
      <c r="M37" s="40"/>
      <c r="N37" s="50"/>
      <c r="O37" s="50"/>
      <c r="P37" s="102"/>
      <c r="Q37" s="102"/>
      <c r="R37" s="166"/>
      <c r="S37" s="17"/>
      <c r="T37" s="17"/>
      <c r="U37" s="17"/>
      <c r="V37" s="17"/>
      <c r="W37" s="17"/>
      <c r="X37" s="17"/>
      <c r="Y37" s="17"/>
      <c r="Z37" s="17"/>
      <c r="AA37" s="19"/>
      <c r="AB37" s="66"/>
      <c r="AC37" s="66"/>
      <c r="AD37" s="72" t="s">
        <v>735</v>
      </c>
      <c r="AE37" s="40" t="s">
        <v>736</v>
      </c>
      <c r="AF37" s="138" t="s">
        <v>216</v>
      </c>
      <c r="AG37" s="22"/>
      <c r="AH37" s="22"/>
      <c r="AI37" s="22"/>
      <c r="AJ37" s="22"/>
      <c r="AK37" s="22"/>
      <c r="AL37" s="22"/>
      <c r="AM37" s="22"/>
      <c r="AN37" s="22"/>
      <c r="AO37" s="22"/>
      <c r="AP37" s="22"/>
      <c r="AQ37" s="22"/>
      <c r="AR37" s="22"/>
      <c r="AS37" s="22"/>
      <c r="AT37" s="22"/>
      <c r="AU37" s="22"/>
      <c r="AV37" s="22"/>
      <c r="AW37" s="22"/>
      <c r="AX37" s="22"/>
      <c r="AY37" s="22"/>
      <c r="AZ37" s="22"/>
      <c r="BA37" s="22"/>
    </row>
    <row r="38" ht="27.0" customHeight="1">
      <c r="A38" s="114"/>
      <c r="B38" s="40"/>
      <c r="C38" s="40"/>
      <c r="D38" s="40"/>
      <c r="E38" s="40"/>
      <c r="F38" s="40"/>
      <c r="G38" s="40"/>
      <c r="H38" s="40"/>
      <c r="I38" s="40"/>
      <c r="J38" s="40"/>
      <c r="K38" s="40"/>
      <c r="L38" s="40"/>
      <c r="M38" s="40"/>
      <c r="N38" s="50"/>
      <c r="O38" s="50"/>
      <c r="P38" s="102"/>
      <c r="Q38" s="102"/>
      <c r="R38" s="81" t="s">
        <v>165</v>
      </c>
      <c r="S38" s="150" t="s">
        <v>739</v>
      </c>
      <c r="T38" s="150">
        <v>20.0</v>
      </c>
      <c r="U38" s="150">
        <v>50.0</v>
      </c>
      <c r="V38" s="150"/>
      <c r="W38" s="150"/>
      <c r="X38" s="72" t="s">
        <v>165</v>
      </c>
      <c r="Y38" s="72" t="s">
        <v>158</v>
      </c>
      <c r="Z38" s="150" t="s">
        <v>293</v>
      </c>
      <c r="AA38" s="150"/>
      <c r="AB38" s="66"/>
      <c r="AC38" s="66"/>
      <c r="AD38" s="72" t="s">
        <v>742</v>
      </c>
      <c r="AE38" s="40" t="s">
        <v>743</v>
      </c>
      <c r="AF38" s="138" t="s">
        <v>216</v>
      </c>
      <c r="AG38" s="22"/>
      <c r="AH38" s="22"/>
      <c r="AI38" s="22"/>
      <c r="AJ38" s="22"/>
      <c r="AK38" s="22"/>
      <c r="AL38" s="22"/>
      <c r="AM38" s="22"/>
      <c r="AN38" s="22"/>
      <c r="AO38" s="22"/>
      <c r="AP38" s="22"/>
      <c r="AQ38" s="22"/>
      <c r="AR38" s="22"/>
      <c r="AS38" s="22"/>
      <c r="AT38" s="22"/>
      <c r="AU38" s="22"/>
      <c r="AV38" s="22"/>
      <c r="AW38" s="22"/>
      <c r="AX38" s="22"/>
      <c r="AY38" s="22"/>
      <c r="AZ38" s="22"/>
      <c r="BA38" s="22"/>
    </row>
    <row r="39" ht="27.0" customHeight="1">
      <c r="A39" s="114"/>
      <c r="B39" s="81" t="s">
        <v>746</v>
      </c>
      <c r="C39" s="40"/>
      <c r="D39" s="40"/>
      <c r="E39" s="40"/>
      <c r="F39" s="40"/>
      <c r="G39" s="40"/>
      <c r="H39" s="40"/>
      <c r="I39" s="40"/>
      <c r="J39" s="40"/>
      <c r="K39" s="40"/>
      <c r="L39" s="40"/>
      <c r="M39" s="40"/>
      <c r="N39" s="50"/>
      <c r="O39" s="50"/>
      <c r="P39" s="102"/>
      <c r="Q39" s="102"/>
      <c r="R39" s="150"/>
      <c r="S39" s="150" t="s">
        <v>748</v>
      </c>
      <c r="T39" s="150"/>
      <c r="U39" s="150"/>
      <c r="V39" s="150"/>
      <c r="W39" s="150"/>
      <c r="X39" s="72" t="s">
        <v>165</v>
      </c>
      <c r="Y39" s="72" t="s">
        <v>158</v>
      </c>
      <c r="Z39" s="150" t="s">
        <v>313</v>
      </c>
      <c r="AA39" s="150"/>
      <c r="AB39" s="66"/>
      <c r="AC39" s="66"/>
      <c r="AD39" s="72" t="s">
        <v>749</v>
      </c>
      <c r="AE39" s="40" t="s">
        <v>750</v>
      </c>
      <c r="AF39" s="138" t="s">
        <v>216</v>
      </c>
      <c r="AG39" s="22"/>
      <c r="AH39" s="22"/>
      <c r="AI39" s="22"/>
      <c r="AJ39" s="22"/>
      <c r="AK39" s="22"/>
      <c r="AL39" s="22"/>
      <c r="AM39" s="22"/>
      <c r="AN39" s="22"/>
      <c r="AO39" s="22"/>
      <c r="AP39" s="22"/>
      <c r="AQ39" s="22"/>
      <c r="AR39" s="22"/>
      <c r="AS39" s="22"/>
      <c r="AT39" s="22"/>
      <c r="AU39" s="22"/>
      <c r="AV39" s="22"/>
      <c r="AW39" s="22"/>
      <c r="AX39" s="22"/>
      <c r="AY39" s="22"/>
      <c r="AZ39" s="22"/>
      <c r="BA39" s="22"/>
    </row>
    <row r="40" ht="27.0" customHeight="1">
      <c r="A40" s="114"/>
      <c r="B40" s="40"/>
      <c r="C40" s="72" t="s">
        <v>754</v>
      </c>
      <c r="D40" s="84">
        <v>20.0</v>
      </c>
      <c r="E40" s="84">
        <v>60.0</v>
      </c>
      <c r="F40" s="40"/>
      <c r="G40" s="81" t="s">
        <v>157</v>
      </c>
      <c r="H40" s="72" t="s">
        <v>158</v>
      </c>
      <c r="I40" s="55" t="s">
        <v>755</v>
      </c>
      <c r="J40" s="55" t="s">
        <v>757</v>
      </c>
      <c r="K40" s="183" t="s">
        <v>247</v>
      </c>
      <c r="L40" s="40" t="s">
        <v>761</v>
      </c>
      <c r="M40" s="40"/>
      <c r="N40" s="50"/>
      <c r="O40" s="50"/>
      <c r="P40" s="102"/>
      <c r="Q40" s="102"/>
      <c r="R40" s="150"/>
      <c r="S40" s="150" t="s">
        <v>762</v>
      </c>
      <c r="T40" s="150"/>
      <c r="U40" s="150"/>
      <c r="V40" s="150"/>
      <c r="W40" s="150"/>
      <c r="X40" s="72" t="s">
        <v>165</v>
      </c>
      <c r="Y40" s="72" t="s">
        <v>158</v>
      </c>
      <c r="Z40" s="150" t="s">
        <v>323</v>
      </c>
      <c r="AA40" s="150"/>
      <c r="AB40" s="66"/>
      <c r="AC40" s="66"/>
      <c r="AD40" s="72" t="s">
        <v>764</v>
      </c>
      <c r="AE40" s="40" t="s">
        <v>766</v>
      </c>
      <c r="AF40" s="138" t="s">
        <v>216</v>
      </c>
      <c r="AG40" s="22"/>
      <c r="AH40" s="22"/>
      <c r="AI40" s="22"/>
      <c r="AJ40" s="22"/>
      <c r="AK40" s="22"/>
      <c r="AL40" s="22"/>
      <c r="AM40" s="22"/>
      <c r="AN40" s="22"/>
      <c r="AO40" s="22"/>
      <c r="AP40" s="22"/>
      <c r="AQ40" s="22"/>
      <c r="AR40" s="22"/>
      <c r="AS40" s="22"/>
      <c r="AT40" s="22"/>
      <c r="AU40" s="22"/>
      <c r="AV40" s="22"/>
      <c r="AW40" s="22"/>
      <c r="AX40" s="22"/>
      <c r="AY40" s="22"/>
      <c r="AZ40" s="22"/>
      <c r="BA40" s="22"/>
    </row>
    <row r="41" ht="27.0" customHeight="1">
      <c r="A41" s="114"/>
      <c r="B41" s="40"/>
      <c r="C41" s="163" t="s">
        <v>746</v>
      </c>
      <c r="D41" s="143"/>
      <c r="E41" s="143"/>
      <c r="F41" s="143"/>
      <c r="G41" s="143"/>
      <c r="H41" s="72" t="s">
        <v>338</v>
      </c>
      <c r="I41" s="40"/>
      <c r="J41" s="40"/>
      <c r="K41" s="65" t="s">
        <v>118</v>
      </c>
      <c r="L41" s="40" t="s">
        <v>769</v>
      </c>
      <c r="M41" s="40" t="s">
        <v>769</v>
      </c>
      <c r="N41" s="50" t="s">
        <v>770</v>
      </c>
      <c r="O41" s="50"/>
      <c r="P41" s="102"/>
      <c r="Q41" s="102"/>
      <c r="R41" s="150"/>
      <c r="S41" s="150" t="s">
        <v>772</v>
      </c>
      <c r="T41" s="150"/>
      <c r="U41" s="150"/>
      <c r="V41" s="150"/>
      <c r="W41" s="150"/>
      <c r="X41" s="72" t="s">
        <v>165</v>
      </c>
      <c r="Y41" s="72" t="s">
        <v>158</v>
      </c>
      <c r="Z41" s="150" t="s">
        <v>340</v>
      </c>
      <c r="AA41" s="150"/>
      <c r="AB41" s="66"/>
      <c r="AC41" s="66"/>
      <c r="AD41" s="72" t="s">
        <v>779</v>
      </c>
      <c r="AE41" s="40" t="s">
        <v>780</v>
      </c>
      <c r="AF41" s="138" t="s">
        <v>216</v>
      </c>
      <c r="AG41" s="22"/>
      <c r="AH41" s="22"/>
      <c r="AI41" s="22"/>
      <c r="AJ41" s="22"/>
      <c r="AK41" s="22"/>
      <c r="AL41" s="22"/>
      <c r="AM41" s="22"/>
      <c r="AN41" s="22"/>
      <c r="AO41" s="22"/>
      <c r="AP41" s="22"/>
      <c r="AQ41" s="22"/>
      <c r="AR41" s="22"/>
      <c r="AS41" s="22"/>
      <c r="AT41" s="22"/>
      <c r="AU41" s="22"/>
      <c r="AV41" s="22"/>
      <c r="AW41" s="22"/>
      <c r="AX41" s="22"/>
      <c r="AY41" s="22"/>
      <c r="AZ41" s="22"/>
      <c r="BA41" s="22"/>
    </row>
    <row r="42" ht="27.0" customHeight="1">
      <c r="A42" s="114"/>
      <c r="B42" s="40"/>
      <c r="C42" s="72" t="s">
        <v>783</v>
      </c>
      <c r="D42" s="84">
        <v>10.0</v>
      </c>
      <c r="E42" s="84">
        <v>30.0</v>
      </c>
      <c r="F42" s="40"/>
      <c r="G42" s="40"/>
      <c r="H42" s="72" t="s">
        <v>158</v>
      </c>
      <c r="I42" s="40"/>
      <c r="J42" s="40"/>
      <c r="K42" s="65" t="s">
        <v>576</v>
      </c>
      <c r="L42" s="40" t="s">
        <v>785</v>
      </c>
      <c r="M42" s="40" t="s">
        <v>785</v>
      </c>
      <c r="N42" s="50" t="s">
        <v>787</v>
      </c>
      <c r="O42" s="50"/>
      <c r="P42" s="102"/>
      <c r="Q42" s="102"/>
      <c r="R42" s="150"/>
      <c r="S42" s="150" t="s">
        <v>788</v>
      </c>
      <c r="T42" s="150"/>
      <c r="U42" s="150"/>
      <c r="V42" s="150"/>
      <c r="W42" s="150"/>
      <c r="X42" s="72" t="s">
        <v>165</v>
      </c>
      <c r="Y42" s="72" t="s">
        <v>158</v>
      </c>
      <c r="Z42" s="150"/>
      <c r="AA42" s="150"/>
      <c r="AB42" s="66"/>
      <c r="AC42" s="66"/>
      <c r="AD42" s="185"/>
      <c r="AE42" s="17"/>
      <c r="AF42" s="17"/>
      <c r="AG42" s="22"/>
      <c r="AH42" s="22"/>
      <c r="AI42" s="22"/>
      <c r="AJ42" s="22"/>
      <c r="AK42" s="22"/>
      <c r="AL42" s="22"/>
      <c r="AM42" s="22"/>
      <c r="AN42" s="22"/>
      <c r="AO42" s="22"/>
      <c r="AP42" s="22"/>
      <c r="AQ42" s="22"/>
      <c r="AR42" s="22"/>
      <c r="AS42" s="22"/>
      <c r="AT42" s="22"/>
      <c r="AU42" s="22"/>
      <c r="AV42" s="22"/>
      <c r="AW42" s="22"/>
      <c r="AX42" s="22"/>
      <c r="AY42" s="22"/>
      <c r="AZ42" s="22"/>
      <c r="BA42" s="22"/>
    </row>
    <row r="43" ht="27.0" customHeight="1">
      <c r="A43" s="114"/>
      <c r="B43" s="40"/>
      <c r="C43" s="72" t="s">
        <v>796</v>
      </c>
      <c r="D43" s="40"/>
      <c r="E43" s="40"/>
      <c r="F43" s="40"/>
      <c r="G43" s="40"/>
      <c r="H43" s="72" t="s">
        <v>158</v>
      </c>
      <c r="I43" s="40"/>
      <c r="J43" s="40"/>
      <c r="K43" s="65" t="s">
        <v>306</v>
      </c>
      <c r="L43" s="40" t="s">
        <v>799</v>
      </c>
      <c r="M43" s="40" t="s">
        <v>799</v>
      </c>
      <c r="N43" s="50" t="s">
        <v>801</v>
      </c>
      <c r="O43" s="50"/>
      <c r="P43" s="102"/>
      <c r="Q43" s="102"/>
      <c r="R43" s="150"/>
      <c r="S43" s="150"/>
      <c r="T43" s="150"/>
      <c r="U43" s="150"/>
      <c r="V43" s="150"/>
      <c r="W43" s="150"/>
      <c r="X43" s="72" t="s">
        <v>165</v>
      </c>
      <c r="Y43" s="72" t="s">
        <v>338</v>
      </c>
      <c r="Z43" s="150"/>
      <c r="AA43" s="150"/>
      <c r="AB43" s="66"/>
      <c r="AC43" s="66"/>
      <c r="AD43" s="72" t="s">
        <v>805</v>
      </c>
      <c r="AE43" s="55" t="s">
        <v>806</v>
      </c>
      <c r="AF43" s="138" t="s">
        <v>234</v>
      </c>
      <c r="AG43" s="22"/>
      <c r="AH43" s="22"/>
      <c r="AI43" s="22"/>
      <c r="AJ43" s="22"/>
      <c r="AK43" s="22"/>
      <c r="AL43" s="22"/>
      <c r="AM43" s="22"/>
      <c r="AN43" s="22"/>
      <c r="AO43" s="22"/>
      <c r="AP43" s="22"/>
      <c r="AQ43" s="22"/>
      <c r="AR43" s="22"/>
      <c r="AS43" s="22"/>
      <c r="AT43" s="22"/>
      <c r="AU43" s="22"/>
      <c r="AV43" s="22"/>
      <c r="AW43" s="22"/>
      <c r="AX43" s="22"/>
      <c r="AY43" s="22"/>
      <c r="AZ43" s="22"/>
      <c r="BA43" s="22"/>
    </row>
    <row r="44" ht="27.0" customHeight="1">
      <c r="A44" s="114"/>
      <c r="B44" s="40"/>
      <c r="C44" s="72" t="s">
        <v>810</v>
      </c>
      <c r="D44" s="84">
        <v>20.0</v>
      </c>
      <c r="E44" s="84">
        <v>20.0</v>
      </c>
      <c r="F44" s="40"/>
      <c r="G44" s="40"/>
      <c r="H44" s="72" t="s">
        <v>158</v>
      </c>
      <c r="I44" s="40"/>
      <c r="J44" s="40"/>
      <c r="K44" s="65" t="s">
        <v>329</v>
      </c>
      <c r="L44" s="40" t="s">
        <v>817</v>
      </c>
      <c r="M44" s="40" t="s">
        <v>817</v>
      </c>
      <c r="N44" s="50" t="s">
        <v>820</v>
      </c>
      <c r="O44" s="50"/>
      <c r="P44" s="102"/>
      <c r="Q44" s="102"/>
      <c r="R44" s="191"/>
      <c r="S44" s="17"/>
      <c r="T44" s="17"/>
      <c r="U44" s="17"/>
      <c r="V44" s="17"/>
      <c r="W44" s="17"/>
      <c r="X44" s="17"/>
      <c r="Y44" s="17"/>
      <c r="Z44" s="17"/>
      <c r="AA44" s="19"/>
      <c r="AB44" s="66"/>
      <c r="AC44" s="66"/>
      <c r="AD44" s="72" t="s">
        <v>831</v>
      </c>
      <c r="AE44" s="55" t="s">
        <v>832</v>
      </c>
      <c r="AF44" s="138" t="s">
        <v>234</v>
      </c>
      <c r="AG44" s="22"/>
      <c r="AH44" s="22"/>
      <c r="AI44" s="22"/>
      <c r="AJ44" s="22"/>
      <c r="AK44" s="22"/>
      <c r="AL44" s="22"/>
      <c r="AM44" s="22"/>
      <c r="AN44" s="22"/>
      <c r="AO44" s="22"/>
      <c r="AP44" s="22"/>
      <c r="AQ44" s="22"/>
      <c r="AR44" s="22"/>
      <c r="AS44" s="22"/>
      <c r="AT44" s="22"/>
      <c r="AU44" s="22"/>
      <c r="AV44" s="22"/>
      <c r="AW44" s="22"/>
      <c r="AX44" s="22"/>
      <c r="AY44" s="22"/>
      <c r="AZ44" s="22"/>
      <c r="BA44" s="22"/>
    </row>
    <row r="45" ht="27.0" customHeight="1">
      <c r="A45" s="114"/>
      <c r="B45" s="40"/>
      <c r="C45" s="72" t="s">
        <v>834</v>
      </c>
      <c r="D45" s="40"/>
      <c r="E45" s="40"/>
      <c r="F45" s="40"/>
      <c r="G45" s="40"/>
      <c r="H45" s="72" t="s">
        <v>158</v>
      </c>
      <c r="I45" s="40"/>
      <c r="J45" s="40"/>
      <c r="K45" s="40"/>
      <c r="L45" s="40"/>
      <c r="M45" s="40"/>
      <c r="N45" s="50"/>
      <c r="O45" s="50"/>
      <c r="P45" s="102"/>
      <c r="Q45" s="102"/>
      <c r="R45" s="81" t="s">
        <v>175</v>
      </c>
      <c r="S45" s="150" t="s">
        <v>837</v>
      </c>
      <c r="T45" s="150">
        <v>20.0</v>
      </c>
      <c r="U45" s="150">
        <v>120.0</v>
      </c>
      <c r="V45" s="150"/>
      <c r="W45" s="150"/>
      <c r="X45" s="72" t="s">
        <v>175</v>
      </c>
      <c r="Y45" s="72" t="s">
        <v>158</v>
      </c>
      <c r="Z45" s="150"/>
      <c r="AA45" s="150"/>
      <c r="AB45" s="66"/>
      <c r="AC45" s="66"/>
      <c r="AD45" s="72" t="s">
        <v>840</v>
      </c>
      <c r="AE45" s="40" t="s">
        <v>841</v>
      </c>
      <c r="AF45" s="138" t="s">
        <v>234</v>
      </c>
      <c r="AG45" s="22"/>
      <c r="AH45" s="22"/>
      <c r="AI45" s="22"/>
      <c r="AJ45" s="22"/>
      <c r="AK45" s="22"/>
      <c r="AL45" s="22"/>
      <c r="AM45" s="22"/>
      <c r="AN45" s="22"/>
      <c r="AO45" s="22"/>
      <c r="AP45" s="22"/>
      <c r="AQ45" s="22"/>
      <c r="AR45" s="22"/>
      <c r="AS45" s="22"/>
      <c r="AT45" s="22"/>
      <c r="AU45" s="22"/>
      <c r="AV45" s="22"/>
      <c r="AW45" s="22"/>
      <c r="AX45" s="22"/>
      <c r="AY45" s="22"/>
      <c r="AZ45" s="22"/>
      <c r="BA45" s="22"/>
    </row>
    <row r="46" ht="27.0" customHeight="1">
      <c r="A46" s="114"/>
      <c r="B46" s="40"/>
      <c r="C46" s="72" t="s">
        <v>846</v>
      </c>
      <c r="D46" s="40"/>
      <c r="E46" s="40"/>
      <c r="F46" s="40"/>
      <c r="G46" s="40"/>
      <c r="H46" s="72" t="s">
        <v>158</v>
      </c>
      <c r="I46" s="40"/>
      <c r="J46" s="40"/>
      <c r="K46" s="40"/>
      <c r="L46" s="40"/>
      <c r="M46" s="40"/>
      <c r="N46" s="50"/>
      <c r="O46" s="50"/>
      <c r="P46" s="102"/>
      <c r="Q46" s="102"/>
      <c r="R46" s="150"/>
      <c r="S46" s="150" t="s">
        <v>848</v>
      </c>
      <c r="T46" s="150">
        <v>20.0</v>
      </c>
      <c r="U46" s="150">
        <v>30.0</v>
      </c>
      <c r="V46" s="150"/>
      <c r="W46" s="150"/>
      <c r="X46" s="72" t="s">
        <v>175</v>
      </c>
      <c r="Y46" s="72" t="s">
        <v>158</v>
      </c>
      <c r="Z46" s="150" t="s">
        <v>852</v>
      </c>
      <c r="AA46" s="150" t="s">
        <v>853</v>
      </c>
      <c r="AB46" s="66"/>
      <c r="AC46" s="66"/>
      <c r="AD46" s="72" t="s">
        <v>854</v>
      </c>
      <c r="AE46" s="40" t="s">
        <v>856</v>
      </c>
      <c r="AF46" s="138" t="s">
        <v>234</v>
      </c>
      <c r="AG46" s="22"/>
      <c r="AH46" s="22"/>
      <c r="AI46" s="22"/>
      <c r="AJ46" s="22"/>
      <c r="AK46" s="22"/>
      <c r="AL46" s="22"/>
      <c r="AM46" s="22"/>
      <c r="AN46" s="22"/>
      <c r="AO46" s="22"/>
      <c r="AP46" s="22"/>
      <c r="AQ46" s="22"/>
      <c r="AR46" s="22"/>
      <c r="AS46" s="22"/>
      <c r="AT46" s="22"/>
      <c r="AU46" s="22"/>
      <c r="AV46" s="22"/>
      <c r="AW46" s="22"/>
      <c r="AX46" s="22"/>
      <c r="AY46" s="22"/>
      <c r="AZ46" s="22"/>
      <c r="BA46" s="22"/>
    </row>
    <row r="47" ht="27.0" customHeight="1">
      <c r="A47" s="114"/>
      <c r="B47" s="40"/>
      <c r="C47" s="72" t="s">
        <v>477</v>
      </c>
      <c r="D47" s="84">
        <v>40.0</v>
      </c>
      <c r="E47" s="84">
        <v>70.0</v>
      </c>
      <c r="F47" s="84">
        <v>31.0</v>
      </c>
      <c r="G47" s="81" t="s">
        <v>481</v>
      </c>
      <c r="H47" s="72" t="s">
        <v>158</v>
      </c>
      <c r="I47" s="40"/>
      <c r="J47" s="40"/>
      <c r="K47" s="40"/>
      <c r="L47" s="40"/>
      <c r="M47" s="40"/>
      <c r="N47" s="50"/>
      <c r="O47" s="50"/>
      <c r="P47" s="102"/>
      <c r="Q47" s="102"/>
      <c r="R47" s="150"/>
      <c r="S47" s="150" t="s">
        <v>866</v>
      </c>
      <c r="T47" s="150">
        <v>20.0</v>
      </c>
      <c r="U47" s="150">
        <v>30.0</v>
      </c>
      <c r="V47" s="150"/>
      <c r="W47" s="150"/>
      <c r="X47" s="72" t="s">
        <v>175</v>
      </c>
      <c r="Y47" s="72" t="s">
        <v>158</v>
      </c>
      <c r="Z47" s="150" t="s">
        <v>869</v>
      </c>
      <c r="AA47" s="150" t="s">
        <v>870</v>
      </c>
      <c r="AB47" s="66"/>
      <c r="AC47" s="66"/>
      <c r="AD47" s="195" t="s">
        <v>872</v>
      </c>
      <c r="AE47" s="196" t="s">
        <v>877</v>
      </c>
      <c r="AF47" s="138" t="s">
        <v>234</v>
      </c>
      <c r="AG47" s="22"/>
      <c r="AH47" s="22"/>
      <c r="AI47" s="22"/>
      <c r="AJ47" s="22"/>
      <c r="AK47" s="22"/>
      <c r="AL47" s="22"/>
      <c r="AM47" s="22"/>
      <c r="AN47" s="22"/>
      <c r="AO47" s="22"/>
      <c r="AP47" s="22"/>
      <c r="AQ47" s="22"/>
      <c r="AR47" s="22"/>
      <c r="AS47" s="22"/>
      <c r="AT47" s="22"/>
      <c r="AU47" s="22"/>
      <c r="AV47" s="22"/>
      <c r="AW47" s="22"/>
      <c r="AX47" s="22"/>
      <c r="AY47" s="22"/>
      <c r="AZ47" s="22"/>
      <c r="BA47" s="22"/>
    </row>
    <row r="48" ht="27.0" customHeight="1">
      <c r="A48" s="114"/>
      <c r="B48" s="40"/>
      <c r="C48" s="40"/>
      <c r="D48" s="40"/>
      <c r="E48" s="40"/>
      <c r="F48" s="40"/>
      <c r="G48" s="40"/>
      <c r="H48" s="40"/>
      <c r="I48" s="40"/>
      <c r="J48" s="40"/>
      <c r="K48" s="40"/>
      <c r="L48" s="40"/>
      <c r="M48" s="40"/>
      <c r="N48" s="50"/>
      <c r="O48" s="50"/>
      <c r="P48" s="102"/>
      <c r="Q48" s="102"/>
      <c r="R48" s="150"/>
      <c r="S48" s="72" t="s">
        <v>175</v>
      </c>
      <c r="T48" s="150"/>
      <c r="U48" s="150"/>
      <c r="V48" s="150"/>
      <c r="W48" s="150"/>
      <c r="X48" s="72" t="s">
        <v>175</v>
      </c>
      <c r="Y48" s="72" t="s">
        <v>338</v>
      </c>
      <c r="Z48" s="150" t="s">
        <v>885</v>
      </c>
      <c r="AA48" s="150" t="s">
        <v>886</v>
      </c>
      <c r="AB48" s="66"/>
      <c r="AC48" s="66"/>
      <c r="AD48" s="195" t="s">
        <v>888</v>
      </c>
      <c r="AE48" s="196" t="s">
        <v>890</v>
      </c>
      <c r="AF48" s="138" t="s">
        <v>234</v>
      </c>
      <c r="AG48" s="22"/>
      <c r="AH48" s="22"/>
      <c r="AI48" s="22"/>
      <c r="AJ48" s="22"/>
      <c r="AK48" s="22"/>
      <c r="AL48" s="22"/>
      <c r="AM48" s="22"/>
      <c r="AN48" s="22"/>
      <c r="AO48" s="22"/>
      <c r="AP48" s="22"/>
      <c r="AQ48" s="22"/>
      <c r="AR48" s="22"/>
      <c r="AS48" s="22"/>
      <c r="AT48" s="22"/>
      <c r="AU48" s="22"/>
      <c r="AV48" s="22"/>
      <c r="AW48" s="22"/>
      <c r="AX48" s="22"/>
      <c r="AY48" s="22"/>
      <c r="AZ48" s="22"/>
      <c r="BA48" s="22"/>
    </row>
    <row r="49" ht="27.0" customHeight="1">
      <c r="A49" s="114"/>
      <c r="B49" s="111" t="s">
        <v>894</v>
      </c>
      <c r="C49" s="19"/>
      <c r="D49" s="40"/>
      <c r="E49" s="40"/>
      <c r="F49" s="40"/>
      <c r="G49" s="40"/>
      <c r="H49" s="40"/>
      <c r="I49" s="40"/>
      <c r="J49" s="40"/>
      <c r="K49" s="40"/>
      <c r="L49" s="40"/>
      <c r="M49" s="40"/>
      <c r="N49" s="50"/>
      <c r="O49" s="50"/>
      <c r="P49" s="102"/>
      <c r="Q49" s="102"/>
      <c r="R49" s="166"/>
      <c r="S49" s="17"/>
      <c r="T49" s="17"/>
      <c r="U49" s="17"/>
      <c r="V49" s="17"/>
      <c r="W49" s="17"/>
      <c r="X49" s="17"/>
      <c r="Y49" s="17"/>
      <c r="Z49" s="17"/>
      <c r="AA49" s="19"/>
      <c r="AB49" s="66"/>
      <c r="AC49" s="66"/>
      <c r="AD49" s="195" t="s">
        <v>900</v>
      </c>
      <c r="AE49" s="199" t="s">
        <v>902</v>
      </c>
      <c r="AF49" s="138" t="s">
        <v>234</v>
      </c>
      <c r="AG49" s="22"/>
      <c r="AH49" s="22"/>
      <c r="AI49" s="22"/>
      <c r="AJ49" s="22"/>
      <c r="AK49" s="22"/>
      <c r="AL49" s="22"/>
      <c r="AM49" s="22"/>
      <c r="AN49" s="22"/>
      <c r="AO49" s="22"/>
      <c r="AP49" s="22"/>
      <c r="AQ49" s="22"/>
      <c r="AR49" s="22"/>
      <c r="AS49" s="22"/>
      <c r="AT49" s="22"/>
      <c r="AU49" s="22"/>
      <c r="AV49" s="22"/>
      <c r="AW49" s="22"/>
      <c r="AX49" s="22"/>
      <c r="AY49" s="22"/>
      <c r="AZ49" s="22"/>
      <c r="BA49" s="22"/>
    </row>
    <row r="50" ht="27.0" customHeight="1">
      <c r="A50" s="114"/>
      <c r="B50" s="40"/>
      <c r="C50" s="72" t="s">
        <v>908</v>
      </c>
      <c r="D50" s="84">
        <v>20.0</v>
      </c>
      <c r="E50" s="84">
        <v>110.0</v>
      </c>
      <c r="F50" s="40"/>
      <c r="G50" s="40"/>
      <c r="H50" s="72" t="s">
        <v>158</v>
      </c>
      <c r="I50" s="55" t="s">
        <v>913</v>
      </c>
      <c r="J50" s="55" t="s">
        <v>914</v>
      </c>
      <c r="K50" s="65" t="s">
        <v>576</v>
      </c>
      <c r="L50" s="40" t="s">
        <v>917</v>
      </c>
      <c r="M50" s="40" t="s">
        <v>917</v>
      </c>
      <c r="N50" s="50" t="s">
        <v>919</v>
      </c>
      <c r="O50" s="50"/>
      <c r="P50" s="102"/>
      <c r="Q50" s="102"/>
      <c r="R50" s="200" t="s">
        <v>188</v>
      </c>
      <c r="S50" s="150" t="s">
        <v>188</v>
      </c>
      <c r="T50" s="150"/>
      <c r="U50" s="150"/>
      <c r="V50" s="150"/>
      <c r="W50" s="150"/>
      <c r="X50" s="150" t="s">
        <v>188</v>
      </c>
      <c r="Y50" s="72" t="s">
        <v>338</v>
      </c>
      <c r="Z50" s="150" t="s">
        <v>554</v>
      </c>
      <c r="AA50" s="150" t="s">
        <v>928</v>
      </c>
      <c r="AB50" s="66"/>
      <c r="AC50" s="66"/>
      <c r="AD50" s="195" t="s">
        <v>929</v>
      </c>
      <c r="AE50" s="202" t="s">
        <v>931</v>
      </c>
      <c r="AF50" s="138" t="s">
        <v>234</v>
      </c>
      <c r="AG50" s="22"/>
      <c r="AH50" s="22"/>
      <c r="AI50" s="22"/>
      <c r="AJ50" s="22"/>
      <c r="AK50" s="22"/>
      <c r="AL50" s="22"/>
      <c r="AM50" s="22"/>
      <c r="AN50" s="22"/>
      <c r="AO50" s="22"/>
      <c r="AP50" s="22"/>
      <c r="AQ50" s="22"/>
      <c r="AR50" s="22"/>
      <c r="AS50" s="22"/>
      <c r="AT50" s="22"/>
      <c r="AU50" s="22"/>
      <c r="AV50" s="22"/>
      <c r="AW50" s="22"/>
      <c r="AX50" s="22"/>
      <c r="AY50" s="22"/>
      <c r="AZ50" s="22"/>
      <c r="BA50" s="22"/>
    </row>
    <row r="51" ht="27.0" customHeight="1">
      <c r="A51" s="114"/>
      <c r="B51" s="40"/>
      <c r="C51" s="72" t="s">
        <v>477</v>
      </c>
      <c r="D51" s="84">
        <v>40.0</v>
      </c>
      <c r="E51" s="84">
        <v>70.0</v>
      </c>
      <c r="F51" s="84">
        <v>31.0</v>
      </c>
      <c r="G51" s="81" t="s">
        <v>481</v>
      </c>
      <c r="H51" s="72" t="s">
        <v>158</v>
      </c>
      <c r="I51" s="40"/>
      <c r="J51" s="40"/>
      <c r="K51" s="65" t="s">
        <v>247</v>
      </c>
      <c r="L51" s="40" t="s">
        <v>942</v>
      </c>
      <c r="M51" s="40" t="s">
        <v>942</v>
      </c>
      <c r="N51" s="50" t="s">
        <v>945</v>
      </c>
      <c r="O51" s="50"/>
      <c r="P51" s="102"/>
      <c r="Q51" s="102"/>
      <c r="R51" s="150"/>
      <c r="S51" s="150" t="s">
        <v>947</v>
      </c>
      <c r="T51" s="150"/>
      <c r="U51" s="150"/>
      <c r="V51" s="150"/>
      <c r="W51" s="150"/>
      <c r="X51" s="150" t="s">
        <v>188</v>
      </c>
      <c r="Y51" s="72" t="s">
        <v>158</v>
      </c>
      <c r="Z51" s="150" t="s">
        <v>566</v>
      </c>
      <c r="AA51" s="150"/>
      <c r="AB51" s="66"/>
      <c r="AC51" s="66"/>
      <c r="AD51" s="150" t="s">
        <v>951</v>
      </c>
      <c r="AE51" s="204"/>
      <c r="AF51" s="138" t="s">
        <v>234</v>
      </c>
      <c r="AG51" s="22"/>
      <c r="AH51" s="22"/>
      <c r="AI51" s="22"/>
      <c r="AJ51" s="22"/>
      <c r="AK51" s="22"/>
      <c r="AL51" s="22"/>
      <c r="AM51" s="22"/>
      <c r="AN51" s="22"/>
      <c r="AO51" s="22"/>
      <c r="AP51" s="22"/>
      <c r="AQ51" s="22"/>
      <c r="AR51" s="22"/>
      <c r="AS51" s="22"/>
      <c r="AT51" s="22"/>
      <c r="AU51" s="22"/>
      <c r="AV51" s="22"/>
      <c r="AW51" s="22"/>
      <c r="AX51" s="22"/>
      <c r="AY51" s="22"/>
      <c r="AZ51" s="22"/>
      <c r="BA51" s="22"/>
    </row>
    <row r="52" ht="27.0" customHeight="1">
      <c r="A52" s="114"/>
      <c r="B52" s="40"/>
      <c r="C52" s="72" t="s">
        <v>958</v>
      </c>
      <c r="D52" s="84">
        <v>70.0</v>
      </c>
      <c r="E52" s="84">
        <v>100.0</v>
      </c>
      <c r="F52" s="84">
        <v>8.0</v>
      </c>
      <c r="G52" s="81" t="s">
        <v>574</v>
      </c>
      <c r="H52" s="72" t="s">
        <v>158</v>
      </c>
      <c r="I52" s="40"/>
      <c r="J52" s="40"/>
      <c r="K52" s="65" t="s">
        <v>306</v>
      </c>
      <c r="L52" s="50" t="s">
        <v>961</v>
      </c>
      <c r="M52" s="50" t="s">
        <v>961</v>
      </c>
      <c r="N52" s="50" t="s">
        <v>964</v>
      </c>
      <c r="O52" s="50"/>
      <c r="P52" s="102"/>
      <c r="Q52" s="102"/>
      <c r="R52" s="205"/>
      <c r="S52" s="150" t="s">
        <v>967</v>
      </c>
      <c r="T52" s="205"/>
      <c r="U52" s="205"/>
      <c r="V52" s="205"/>
      <c r="W52" s="205"/>
      <c r="X52" s="150" t="s">
        <v>188</v>
      </c>
      <c r="Y52" s="72" t="s">
        <v>158</v>
      </c>
      <c r="Z52" s="150" t="s">
        <v>584</v>
      </c>
      <c r="AA52" s="150"/>
      <c r="AB52" s="66"/>
      <c r="AC52" s="66"/>
      <c r="AD52" s="150" t="s">
        <v>972</v>
      </c>
      <c r="AE52" s="204"/>
      <c r="AF52" s="138" t="s">
        <v>234</v>
      </c>
      <c r="AG52" s="22"/>
      <c r="AH52" s="22"/>
      <c r="AI52" s="22"/>
      <c r="AJ52" s="22"/>
      <c r="AK52" s="22"/>
      <c r="AL52" s="22"/>
      <c r="AM52" s="22"/>
      <c r="AN52" s="22"/>
      <c r="AO52" s="22"/>
      <c r="AP52" s="22"/>
      <c r="AQ52" s="22"/>
      <c r="AR52" s="22"/>
      <c r="AS52" s="22"/>
      <c r="AT52" s="22"/>
      <c r="AU52" s="22"/>
      <c r="AV52" s="22"/>
      <c r="AW52" s="22"/>
      <c r="AX52" s="22"/>
      <c r="AY52" s="22"/>
      <c r="AZ52" s="22"/>
      <c r="BA52" s="22"/>
    </row>
    <row r="53" ht="27.0" customHeight="1">
      <c r="A53" s="114"/>
      <c r="B53" s="40"/>
      <c r="C53" s="72" t="s">
        <v>975</v>
      </c>
      <c r="D53" s="84">
        <v>50.0</v>
      </c>
      <c r="E53" s="84">
        <v>50.0</v>
      </c>
      <c r="F53" s="84">
        <v>0.0</v>
      </c>
      <c r="G53" s="81" t="s">
        <v>481</v>
      </c>
      <c r="H53" s="72" t="s">
        <v>158</v>
      </c>
      <c r="I53" s="40"/>
      <c r="J53" s="40"/>
      <c r="K53" s="65" t="s">
        <v>143</v>
      </c>
      <c r="L53" s="40" t="s">
        <v>979</v>
      </c>
      <c r="M53" s="50" t="s">
        <v>979</v>
      </c>
      <c r="N53" s="50" t="s">
        <v>980</v>
      </c>
      <c r="O53" s="50"/>
      <c r="P53" s="102"/>
      <c r="Q53" s="102"/>
      <c r="R53" s="150"/>
      <c r="S53" s="150" t="s">
        <v>982</v>
      </c>
      <c r="T53" s="150"/>
      <c r="U53" s="150"/>
      <c r="V53" s="150"/>
      <c r="W53" s="150"/>
      <c r="X53" s="150" t="s">
        <v>188</v>
      </c>
      <c r="Y53" s="72" t="s">
        <v>158</v>
      </c>
      <c r="Z53" s="150" t="s">
        <v>595</v>
      </c>
      <c r="AA53" s="150"/>
      <c r="AB53" s="66"/>
      <c r="AC53" s="66"/>
      <c r="AD53" s="150" t="s">
        <v>985</v>
      </c>
      <c r="AE53" s="204"/>
      <c r="AF53" s="138" t="s">
        <v>234</v>
      </c>
      <c r="AG53" s="22"/>
      <c r="AH53" s="22"/>
      <c r="AI53" s="22"/>
      <c r="AJ53" s="22"/>
      <c r="AK53" s="22"/>
      <c r="AL53" s="22"/>
      <c r="AM53" s="22"/>
      <c r="AN53" s="22"/>
      <c r="AO53" s="22"/>
      <c r="AP53" s="22"/>
      <c r="AQ53" s="22"/>
      <c r="AR53" s="22"/>
      <c r="AS53" s="22"/>
      <c r="AT53" s="22"/>
      <c r="AU53" s="22"/>
      <c r="AV53" s="22"/>
      <c r="AW53" s="22"/>
      <c r="AX53" s="22"/>
      <c r="AY53" s="22"/>
      <c r="AZ53" s="22"/>
      <c r="BA53" s="22"/>
    </row>
    <row r="54" ht="27.0" customHeight="1">
      <c r="A54" s="114"/>
      <c r="B54" s="40"/>
      <c r="C54" s="72" t="s">
        <v>988</v>
      </c>
      <c r="D54" s="84">
        <v>20.0</v>
      </c>
      <c r="E54" s="84">
        <v>60.0</v>
      </c>
      <c r="F54" s="40"/>
      <c r="G54" s="40"/>
      <c r="H54" s="72" t="s">
        <v>158</v>
      </c>
      <c r="I54" s="40"/>
      <c r="J54" s="40"/>
      <c r="K54" s="65" t="s">
        <v>118</v>
      </c>
      <c r="L54" s="40" t="s">
        <v>992</v>
      </c>
      <c r="M54" s="40" t="s">
        <v>992</v>
      </c>
      <c r="N54" s="50" t="s">
        <v>993</v>
      </c>
      <c r="O54" s="50"/>
      <c r="P54" s="102"/>
      <c r="Q54" s="102"/>
      <c r="R54" s="150"/>
      <c r="S54" s="150" t="s">
        <v>994</v>
      </c>
      <c r="T54" s="150"/>
      <c r="U54" s="150"/>
      <c r="V54" s="150"/>
      <c r="W54" s="150"/>
      <c r="X54" s="150" t="s">
        <v>188</v>
      </c>
      <c r="Y54" s="72" t="s">
        <v>158</v>
      </c>
      <c r="Z54" s="150" t="s">
        <v>611</v>
      </c>
      <c r="AA54" s="150"/>
      <c r="AB54" s="66"/>
      <c r="AC54" s="66"/>
      <c r="AD54" s="185"/>
      <c r="AE54" s="17"/>
      <c r="AF54" s="17"/>
      <c r="AG54" s="22"/>
      <c r="AH54" s="22"/>
      <c r="AI54" s="22"/>
      <c r="AJ54" s="22"/>
      <c r="AK54" s="22"/>
      <c r="AL54" s="22"/>
      <c r="AM54" s="22"/>
      <c r="AN54" s="22"/>
      <c r="AO54" s="22"/>
      <c r="AP54" s="22"/>
      <c r="AQ54" s="22"/>
      <c r="AR54" s="22"/>
      <c r="AS54" s="22"/>
      <c r="AT54" s="22"/>
      <c r="AU54" s="22"/>
      <c r="AV54" s="22"/>
      <c r="AW54" s="22"/>
      <c r="AX54" s="22"/>
      <c r="AY54" s="22"/>
      <c r="AZ54" s="22"/>
      <c r="BA54" s="22"/>
    </row>
    <row r="55" ht="27.0" customHeight="1">
      <c r="A55" s="114"/>
      <c r="B55" s="40"/>
      <c r="C55" s="72" t="s">
        <v>1003</v>
      </c>
      <c r="D55" s="40"/>
      <c r="E55" s="40"/>
      <c r="F55" s="40"/>
      <c r="G55" s="40"/>
      <c r="H55" s="72" t="s">
        <v>158</v>
      </c>
      <c r="I55" s="40"/>
      <c r="J55" s="40"/>
      <c r="K55" s="40"/>
      <c r="L55" s="40"/>
      <c r="M55" s="40"/>
      <c r="N55" s="50"/>
      <c r="O55" s="50"/>
      <c r="P55" s="102"/>
      <c r="Q55" s="102"/>
      <c r="R55" s="150"/>
      <c r="S55" s="150" t="s">
        <v>1006</v>
      </c>
      <c r="T55" s="150"/>
      <c r="U55" s="150"/>
      <c r="V55" s="150"/>
      <c r="W55" s="150"/>
      <c r="X55" s="150" t="s">
        <v>188</v>
      </c>
      <c r="Y55" s="72" t="s">
        <v>158</v>
      </c>
      <c r="Z55" s="150" t="s">
        <v>623</v>
      </c>
      <c r="AA55" s="150"/>
      <c r="AB55" s="66"/>
      <c r="AC55" s="66"/>
      <c r="AD55" s="150" t="s">
        <v>1009</v>
      </c>
      <c r="AE55" s="50" t="s">
        <v>1010</v>
      </c>
      <c r="AF55" s="111" t="s">
        <v>251</v>
      </c>
      <c r="AG55" s="22"/>
      <c r="AH55" s="22"/>
      <c r="AI55" s="22"/>
      <c r="AJ55" s="22"/>
      <c r="AK55" s="22"/>
      <c r="AL55" s="22"/>
      <c r="AM55" s="22"/>
      <c r="AN55" s="22"/>
      <c r="AO55" s="22"/>
      <c r="AP55" s="22"/>
      <c r="AQ55" s="22"/>
      <c r="AR55" s="22"/>
      <c r="AS55" s="22"/>
      <c r="AT55" s="22"/>
      <c r="AU55" s="22"/>
      <c r="AV55" s="22"/>
      <c r="AW55" s="22"/>
      <c r="AX55" s="22"/>
      <c r="AY55" s="22"/>
      <c r="AZ55" s="22"/>
      <c r="BA55" s="22"/>
    </row>
    <row r="56" ht="27.0" customHeight="1">
      <c r="A56" s="114"/>
      <c r="B56" s="40"/>
      <c r="C56" s="72" t="s">
        <v>1013</v>
      </c>
      <c r="D56" s="40"/>
      <c r="E56" s="40"/>
      <c r="F56" s="40"/>
      <c r="G56" s="40"/>
      <c r="H56" s="72" t="s">
        <v>158</v>
      </c>
      <c r="I56" s="40"/>
      <c r="J56" s="40"/>
      <c r="K56" s="40"/>
      <c r="L56" s="40"/>
      <c r="M56" s="40"/>
      <c r="N56" s="50"/>
      <c r="O56" s="50"/>
      <c r="P56" s="102"/>
      <c r="Q56" s="102"/>
      <c r="R56" s="50"/>
      <c r="S56" s="150" t="s">
        <v>1020</v>
      </c>
      <c r="T56" s="50"/>
      <c r="U56" s="50"/>
      <c r="V56" s="50"/>
      <c r="W56" s="50"/>
      <c r="X56" s="150" t="s">
        <v>188</v>
      </c>
      <c r="Y56" s="72" t="s">
        <v>158</v>
      </c>
      <c r="Z56" s="150" t="s">
        <v>643</v>
      </c>
      <c r="AA56" s="50"/>
      <c r="AB56" s="66"/>
      <c r="AC56" s="66"/>
      <c r="AD56" s="150" t="s">
        <v>1021</v>
      </c>
      <c r="AE56" s="50" t="s">
        <v>1022</v>
      </c>
      <c r="AF56" s="111" t="s">
        <v>251</v>
      </c>
      <c r="AG56" s="22"/>
      <c r="AH56" s="22"/>
      <c r="AI56" s="22"/>
      <c r="AJ56" s="22"/>
      <c r="AK56" s="22"/>
      <c r="AL56" s="22"/>
      <c r="AM56" s="22"/>
      <c r="AN56" s="22"/>
      <c r="AO56" s="22"/>
      <c r="AP56" s="22"/>
      <c r="AQ56" s="22"/>
      <c r="AR56" s="22"/>
      <c r="AS56" s="22"/>
      <c r="AT56" s="22"/>
      <c r="AU56" s="22"/>
      <c r="AV56" s="22"/>
      <c r="AW56" s="22"/>
      <c r="AX56" s="22"/>
      <c r="AY56" s="22"/>
      <c r="AZ56" s="22"/>
      <c r="BA56" s="22"/>
    </row>
    <row r="57" ht="27.0" customHeight="1">
      <c r="A57" s="114"/>
      <c r="B57" s="40"/>
      <c r="C57" s="72" t="s">
        <v>1026</v>
      </c>
      <c r="D57" s="40"/>
      <c r="E57" s="40"/>
      <c r="F57" s="40"/>
      <c r="G57" s="40"/>
      <c r="H57" s="72" t="s">
        <v>158</v>
      </c>
      <c r="I57" s="40"/>
      <c r="J57" s="40"/>
      <c r="K57" s="40"/>
      <c r="L57" s="40"/>
      <c r="M57" s="40"/>
      <c r="N57" s="50"/>
      <c r="O57" s="50"/>
      <c r="P57" s="102"/>
      <c r="Q57" s="102"/>
      <c r="R57" s="50"/>
      <c r="S57" s="150" t="s">
        <v>1029</v>
      </c>
      <c r="T57" s="50"/>
      <c r="U57" s="50"/>
      <c r="V57" s="50"/>
      <c r="W57" s="50"/>
      <c r="X57" s="150" t="s">
        <v>188</v>
      </c>
      <c r="Y57" s="72" t="s">
        <v>158</v>
      </c>
      <c r="Z57" s="150" t="s">
        <v>654</v>
      </c>
      <c r="AA57" s="50"/>
      <c r="AB57" s="66"/>
      <c r="AC57" s="66"/>
      <c r="AD57" s="72" t="s">
        <v>1032</v>
      </c>
      <c r="AE57" s="204" t="s">
        <v>1033</v>
      </c>
      <c r="AF57" s="111" t="s">
        <v>251</v>
      </c>
      <c r="AG57" s="22"/>
      <c r="AH57" s="22"/>
      <c r="AI57" s="22"/>
      <c r="AJ57" s="22"/>
      <c r="AK57" s="22"/>
      <c r="AL57" s="22"/>
      <c r="AM57" s="22"/>
      <c r="AN57" s="22"/>
      <c r="AO57" s="22"/>
      <c r="AP57" s="22"/>
      <c r="AQ57" s="22"/>
      <c r="AR57" s="22"/>
      <c r="AS57" s="22"/>
      <c r="AT57" s="22"/>
      <c r="AU57" s="22"/>
      <c r="AV57" s="22"/>
      <c r="AW57" s="22"/>
      <c r="AX57" s="22"/>
      <c r="AY57" s="22"/>
      <c r="AZ57" s="22"/>
      <c r="BA57" s="22"/>
    </row>
    <row r="58" ht="27.0" customHeight="1">
      <c r="A58" s="114"/>
      <c r="B58" s="40"/>
      <c r="C58" s="72" t="s">
        <v>1036</v>
      </c>
      <c r="D58" s="40"/>
      <c r="E58" s="40"/>
      <c r="F58" s="40"/>
      <c r="G58" s="40"/>
      <c r="H58" s="72" t="s">
        <v>158</v>
      </c>
      <c r="I58" s="40"/>
      <c r="J58" s="40"/>
      <c r="K58" s="40"/>
      <c r="L58" s="40"/>
      <c r="M58" s="40"/>
      <c r="N58" s="50"/>
      <c r="O58" s="50"/>
      <c r="P58" s="102"/>
      <c r="Q58" s="102"/>
      <c r="R58" s="207"/>
      <c r="S58" s="17"/>
      <c r="T58" s="17"/>
      <c r="U58" s="17"/>
      <c r="V58" s="17"/>
      <c r="W58" s="17"/>
      <c r="X58" s="17"/>
      <c r="Y58" s="17"/>
      <c r="Z58" s="17"/>
      <c r="AA58" s="19"/>
      <c r="AB58" s="66"/>
      <c r="AC58" s="66"/>
      <c r="AD58" s="72" t="s">
        <v>1042</v>
      </c>
      <c r="AE58" s="204" t="s">
        <v>1044</v>
      </c>
      <c r="AF58" s="111" t="s">
        <v>251</v>
      </c>
      <c r="AG58" s="22"/>
      <c r="AH58" s="22"/>
      <c r="AI58" s="22"/>
      <c r="AJ58" s="22"/>
      <c r="AK58" s="22"/>
      <c r="AL58" s="22"/>
      <c r="AM58" s="22"/>
      <c r="AN58" s="22"/>
      <c r="AO58" s="22"/>
      <c r="AP58" s="22"/>
      <c r="AQ58" s="22"/>
      <c r="AR58" s="22"/>
      <c r="AS58" s="22"/>
      <c r="AT58" s="22"/>
      <c r="AU58" s="22"/>
      <c r="AV58" s="22"/>
      <c r="AW58" s="22"/>
      <c r="AX58" s="22"/>
      <c r="AY58" s="22"/>
      <c r="AZ58" s="22"/>
      <c r="BA58" s="22"/>
    </row>
    <row r="59" ht="27.0" customHeight="1">
      <c r="A59" s="114"/>
      <c r="B59" s="40"/>
      <c r="C59" s="72" t="s">
        <v>1047</v>
      </c>
      <c r="D59" s="40"/>
      <c r="E59" s="40"/>
      <c r="F59" s="40"/>
      <c r="G59" s="40"/>
      <c r="H59" s="72" t="s">
        <v>158</v>
      </c>
      <c r="I59" s="40"/>
      <c r="J59" s="40"/>
      <c r="K59" s="40"/>
      <c r="L59" s="40"/>
      <c r="M59" s="40"/>
      <c r="N59" s="50"/>
      <c r="O59" s="50"/>
      <c r="P59" s="102"/>
      <c r="Q59" s="102"/>
      <c r="R59" s="81" t="s">
        <v>202</v>
      </c>
      <c r="S59" s="72" t="s">
        <v>202</v>
      </c>
      <c r="T59" s="150"/>
      <c r="U59" s="150"/>
      <c r="V59" s="150"/>
      <c r="W59" s="150"/>
      <c r="X59" s="72" t="s">
        <v>202</v>
      </c>
      <c r="Y59" s="72" t="s">
        <v>338</v>
      </c>
      <c r="Z59" s="150" t="s">
        <v>671</v>
      </c>
      <c r="AA59" s="150"/>
      <c r="AB59" s="66"/>
      <c r="AC59" s="66"/>
      <c r="AD59" s="185"/>
      <c r="AE59" s="17"/>
      <c r="AF59" s="17"/>
      <c r="AG59" s="22"/>
      <c r="AH59" s="22"/>
      <c r="AI59" s="22"/>
      <c r="AJ59" s="22"/>
      <c r="AK59" s="22"/>
      <c r="AL59" s="22"/>
      <c r="AM59" s="22"/>
      <c r="AN59" s="22"/>
      <c r="AO59" s="22"/>
      <c r="AP59" s="22"/>
      <c r="AQ59" s="22"/>
      <c r="AR59" s="22"/>
      <c r="AS59" s="22"/>
      <c r="AT59" s="22"/>
      <c r="AU59" s="22"/>
      <c r="AV59" s="22"/>
      <c r="AW59" s="22"/>
      <c r="AX59" s="22"/>
      <c r="AY59" s="22"/>
      <c r="AZ59" s="22"/>
      <c r="BA59" s="22"/>
    </row>
    <row r="60" ht="27.0" customHeight="1">
      <c r="A60" s="114"/>
      <c r="B60" s="40"/>
      <c r="C60" s="163" t="s">
        <v>1058</v>
      </c>
      <c r="D60" s="143"/>
      <c r="E60" s="143"/>
      <c r="F60" s="143"/>
      <c r="G60" s="143"/>
      <c r="H60" s="72" t="s">
        <v>338</v>
      </c>
      <c r="I60" s="40"/>
      <c r="J60" s="40"/>
      <c r="K60" s="40"/>
      <c r="L60" s="40"/>
      <c r="M60" s="40"/>
      <c r="N60" s="50"/>
      <c r="O60" s="50"/>
      <c r="P60" s="102"/>
      <c r="Q60" s="102"/>
      <c r="R60" s="50"/>
      <c r="S60" s="72" t="s">
        <v>1061</v>
      </c>
      <c r="T60" s="150"/>
      <c r="U60" s="150"/>
      <c r="V60" s="150"/>
      <c r="W60" s="150"/>
      <c r="X60" s="72" t="s">
        <v>202</v>
      </c>
      <c r="Y60" s="72" t="s">
        <v>158</v>
      </c>
      <c r="Z60" s="148" t="s">
        <v>684</v>
      </c>
      <c r="AA60" s="150"/>
      <c r="AB60" s="66"/>
      <c r="AC60" s="66"/>
      <c r="AD60" s="150" t="s">
        <v>1065</v>
      </c>
      <c r="AE60" s="208" t="s">
        <v>1067</v>
      </c>
      <c r="AF60" s="138" t="s">
        <v>262</v>
      </c>
      <c r="AG60" s="22"/>
      <c r="AH60" s="22"/>
      <c r="AI60" s="22"/>
      <c r="AJ60" s="22"/>
      <c r="AK60" s="22"/>
      <c r="AL60" s="22"/>
      <c r="AM60" s="22"/>
      <c r="AN60" s="22"/>
      <c r="AO60" s="22"/>
      <c r="AP60" s="22"/>
      <c r="AQ60" s="22"/>
      <c r="AR60" s="22"/>
      <c r="AS60" s="22"/>
      <c r="AT60" s="22"/>
      <c r="AU60" s="22"/>
      <c r="AV60" s="22"/>
      <c r="AW60" s="22"/>
      <c r="AX60" s="22"/>
      <c r="AY60" s="22"/>
      <c r="AZ60" s="22"/>
      <c r="BA60" s="22"/>
    </row>
    <row r="61" ht="27.0" customHeight="1">
      <c r="A61" s="114"/>
      <c r="B61" s="40"/>
      <c r="C61" s="163" t="s">
        <v>1072</v>
      </c>
      <c r="D61" s="143"/>
      <c r="E61" s="143"/>
      <c r="F61" s="143"/>
      <c r="G61" s="143"/>
      <c r="H61" s="72" t="s">
        <v>338</v>
      </c>
      <c r="I61" s="40"/>
      <c r="J61" s="40"/>
      <c r="K61" s="40"/>
      <c r="L61" s="40"/>
      <c r="M61" s="40"/>
      <c r="N61" s="50"/>
      <c r="O61" s="50"/>
      <c r="P61" s="102"/>
      <c r="Q61" s="102"/>
      <c r="R61" s="50"/>
      <c r="S61" s="72" t="s">
        <v>1076</v>
      </c>
      <c r="T61" s="150"/>
      <c r="U61" s="150"/>
      <c r="V61" s="150"/>
      <c r="W61" s="150"/>
      <c r="X61" s="72" t="s">
        <v>202</v>
      </c>
      <c r="Y61" s="72" t="s">
        <v>158</v>
      </c>
      <c r="Z61" s="148" t="s">
        <v>695</v>
      </c>
      <c r="AA61" s="150"/>
      <c r="AB61" s="66"/>
      <c r="AC61" s="66"/>
      <c r="AD61" s="150" t="s">
        <v>1079</v>
      </c>
      <c r="AE61" s="50" t="s">
        <v>1080</v>
      </c>
      <c r="AF61" s="138" t="s">
        <v>262</v>
      </c>
      <c r="AG61" s="22"/>
      <c r="AH61" s="22"/>
      <c r="AI61" s="22"/>
      <c r="AJ61" s="22"/>
      <c r="AK61" s="22"/>
      <c r="AL61" s="22"/>
      <c r="AM61" s="22"/>
      <c r="AN61" s="22"/>
      <c r="AO61" s="22"/>
      <c r="AP61" s="22"/>
      <c r="AQ61" s="22"/>
      <c r="AR61" s="22"/>
      <c r="AS61" s="22"/>
      <c r="AT61" s="22"/>
      <c r="AU61" s="22"/>
      <c r="AV61" s="22"/>
      <c r="AW61" s="22"/>
      <c r="AX61" s="22"/>
      <c r="AY61" s="22"/>
      <c r="AZ61" s="22"/>
      <c r="BA61" s="22"/>
    </row>
    <row r="62" ht="27.0" customHeight="1">
      <c r="A62" s="114"/>
      <c r="B62" s="40"/>
      <c r="C62" s="72" t="s">
        <v>706</v>
      </c>
      <c r="D62" s="84">
        <v>110.0</v>
      </c>
      <c r="E62" s="84">
        <v>390.0</v>
      </c>
      <c r="F62" s="84">
        <v>20.0</v>
      </c>
      <c r="G62" s="81" t="s">
        <v>707</v>
      </c>
      <c r="H62" s="72" t="s">
        <v>158</v>
      </c>
      <c r="I62" s="40"/>
      <c r="J62" s="40"/>
      <c r="K62" s="40"/>
      <c r="L62" s="40"/>
      <c r="M62" s="40"/>
      <c r="N62" s="50"/>
      <c r="O62" s="50"/>
      <c r="P62" s="102"/>
      <c r="Q62" s="102"/>
      <c r="R62" s="50"/>
      <c r="S62" s="150" t="s">
        <v>1088</v>
      </c>
      <c r="T62" s="150"/>
      <c r="U62" s="150"/>
      <c r="V62" s="150"/>
      <c r="W62" s="150"/>
      <c r="X62" s="72" t="s">
        <v>202</v>
      </c>
      <c r="Y62" s="72" t="s">
        <v>158</v>
      </c>
      <c r="Z62" s="150"/>
      <c r="AA62" s="150"/>
      <c r="AB62" s="66"/>
      <c r="AC62" s="66"/>
      <c r="AD62" s="150" t="s">
        <v>1090</v>
      </c>
      <c r="AE62" s="50" t="s">
        <v>1091</v>
      </c>
      <c r="AF62" s="138" t="s">
        <v>262</v>
      </c>
      <c r="AG62" s="22"/>
      <c r="AH62" s="22"/>
      <c r="AI62" s="22"/>
      <c r="AJ62" s="22"/>
      <c r="AK62" s="22"/>
      <c r="AL62" s="22"/>
      <c r="AM62" s="22"/>
      <c r="AN62" s="22"/>
      <c r="AO62" s="22"/>
      <c r="AP62" s="22"/>
      <c r="AQ62" s="22"/>
      <c r="AR62" s="22"/>
      <c r="AS62" s="22"/>
      <c r="AT62" s="22"/>
      <c r="AU62" s="22"/>
      <c r="AV62" s="22"/>
      <c r="AW62" s="22"/>
      <c r="AX62" s="22"/>
      <c r="AY62" s="22"/>
      <c r="AZ62" s="22"/>
      <c r="BA62" s="22"/>
    </row>
    <row r="63" ht="27.0" customHeight="1">
      <c r="A63" s="114"/>
      <c r="B63" s="40"/>
      <c r="C63" s="72" t="s">
        <v>719</v>
      </c>
      <c r="D63" s="84">
        <v>140.0</v>
      </c>
      <c r="E63" s="84">
        <v>490.0</v>
      </c>
      <c r="F63" s="84">
        <v>17.0</v>
      </c>
      <c r="G63" s="81" t="s">
        <v>481</v>
      </c>
      <c r="H63" s="72" t="s">
        <v>158</v>
      </c>
      <c r="I63" s="40"/>
      <c r="J63" s="40"/>
      <c r="K63" s="40"/>
      <c r="L63" s="40"/>
      <c r="M63" s="40"/>
      <c r="N63" s="50"/>
      <c r="O63" s="50"/>
      <c r="P63" s="102"/>
      <c r="Q63" s="102"/>
      <c r="R63" s="50"/>
      <c r="S63" s="150" t="s">
        <v>1098</v>
      </c>
      <c r="T63" s="150"/>
      <c r="U63" s="150"/>
      <c r="V63" s="150"/>
      <c r="W63" s="150"/>
      <c r="X63" s="72" t="s">
        <v>202</v>
      </c>
      <c r="Y63" s="72" t="s">
        <v>158</v>
      </c>
      <c r="Z63" s="150"/>
      <c r="AA63" s="150"/>
      <c r="AB63" s="66"/>
      <c r="AC63" s="66"/>
      <c r="AD63" s="150" t="s">
        <v>1102</v>
      </c>
      <c r="AE63" s="208" t="s">
        <v>1103</v>
      </c>
      <c r="AF63" s="138" t="s">
        <v>262</v>
      </c>
      <c r="AG63" s="22"/>
      <c r="AH63" s="22"/>
      <c r="AI63" s="22"/>
      <c r="AJ63" s="22"/>
      <c r="AK63" s="22"/>
      <c r="AL63" s="22"/>
      <c r="AM63" s="22"/>
      <c r="AN63" s="22"/>
      <c r="AO63" s="22"/>
      <c r="AP63" s="22"/>
      <c r="AQ63" s="22"/>
      <c r="AR63" s="22"/>
      <c r="AS63" s="22"/>
      <c r="AT63" s="22"/>
      <c r="AU63" s="22"/>
      <c r="AV63" s="22"/>
      <c r="AW63" s="22"/>
      <c r="AX63" s="22"/>
      <c r="AY63" s="22"/>
      <c r="AZ63" s="22"/>
      <c r="BA63" s="22"/>
    </row>
    <row r="64" ht="27.0" customHeight="1">
      <c r="A64" s="114"/>
      <c r="B64" s="40"/>
      <c r="C64" s="72" t="s">
        <v>697</v>
      </c>
      <c r="D64" s="84">
        <v>50.0</v>
      </c>
      <c r="E64" s="84">
        <v>140.0</v>
      </c>
      <c r="F64" s="84">
        <v>19.0</v>
      </c>
      <c r="G64" s="81" t="s">
        <v>157</v>
      </c>
      <c r="H64" s="72" t="s">
        <v>158</v>
      </c>
      <c r="I64" s="40"/>
      <c r="J64" s="40"/>
      <c r="K64" s="40"/>
      <c r="L64" s="40"/>
      <c r="M64" s="40"/>
      <c r="N64" s="50"/>
      <c r="O64" s="50"/>
      <c r="P64" s="102"/>
      <c r="Q64" s="102"/>
      <c r="R64" s="207"/>
      <c r="S64" s="17"/>
      <c r="T64" s="17"/>
      <c r="U64" s="17"/>
      <c r="V64" s="17"/>
      <c r="W64" s="17"/>
      <c r="X64" s="17"/>
      <c r="Y64" s="17"/>
      <c r="Z64" s="17"/>
      <c r="AA64" s="19"/>
      <c r="AB64" s="66"/>
      <c r="AC64" s="66"/>
      <c r="AD64" s="72" t="s">
        <v>1116</v>
      </c>
      <c r="AE64" s="40" t="s">
        <v>1118</v>
      </c>
      <c r="AF64" s="138" t="s">
        <v>262</v>
      </c>
      <c r="AG64" s="22"/>
      <c r="AH64" s="22"/>
      <c r="AI64" s="22"/>
      <c r="AJ64" s="22"/>
      <c r="AK64" s="22"/>
      <c r="AL64" s="22"/>
      <c r="AM64" s="22"/>
      <c r="AN64" s="22"/>
      <c r="AO64" s="22"/>
      <c r="AP64" s="22"/>
      <c r="AQ64" s="22"/>
      <c r="AR64" s="22"/>
      <c r="AS64" s="22"/>
      <c r="AT64" s="22"/>
      <c r="AU64" s="22"/>
      <c r="AV64" s="22"/>
      <c r="AW64" s="22"/>
      <c r="AX64" s="22"/>
      <c r="AY64" s="22"/>
      <c r="AZ64" s="22"/>
      <c r="BA64" s="22"/>
    </row>
    <row r="65" ht="27.0" customHeight="1">
      <c r="A65" s="114"/>
      <c r="B65" s="40"/>
      <c r="C65" s="72" t="s">
        <v>1119</v>
      </c>
      <c r="D65" s="72">
        <v>50.0</v>
      </c>
      <c r="E65" s="72">
        <v>90.0</v>
      </c>
      <c r="F65" s="72">
        <v>12.0</v>
      </c>
      <c r="G65" s="81" t="s">
        <v>481</v>
      </c>
      <c r="H65" s="72" t="s">
        <v>158</v>
      </c>
      <c r="I65" s="40"/>
      <c r="J65" s="40"/>
      <c r="K65" s="40"/>
      <c r="L65" s="40"/>
      <c r="M65" s="40"/>
      <c r="N65" s="50"/>
      <c r="O65" s="50"/>
      <c r="P65" s="102"/>
      <c r="Q65" s="102"/>
      <c r="R65" s="81" t="s">
        <v>216</v>
      </c>
      <c r="S65" s="72" t="s">
        <v>216</v>
      </c>
      <c r="T65" s="150">
        <v>30.0</v>
      </c>
      <c r="U65" s="150">
        <v>170.0</v>
      </c>
      <c r="V65" s="150">
        <v>14.0</v>
      </c>
      <c r="W65" s="150" t="s">
        <v>157</v>
      </c>
      <c r="X65" s="72" t="s">
        <v>216</v>
      </c>
      <c r="Y65" s="72" t="s">
        <v>338</v>
      </c>
      <c r="Z65" s="150" t="s">
        <v>715</v>
      </c>
      <c r="AA65" s="150"/>
      <c r="AB65" s="66"/>
      <c r="AC65" s="66"/>
      <c r="AD65" s="72" t="s">
        <v>1129</v>
      </c>
      <c r="AE65" s="40" t="s">
        <v>1131</v>
      </c>
      <c r="AF65" s="138" t="s">
        <v>262</v>
      </c>
      <c r="AG65" s="22"/>
      <c r="AH65" s="22"/>
      <c r="AI65" s="22"/>
      <c r="AJ65" s="22"/>
      <c r="AK65" s="22"/>
      <c r="AL65" s="22"/>
      <c r="AM65" s="22"/>
      <c r="AN65" s="22"/>
      <c r="AO65" s="22"/>
      <c r="AP65" s="22"/>
      <c r="AQ65" s="22"/>
      <c r="AR65" s="22"/>
      <c r="AS65" s="22"/>
      <c r="AT65" s="22"/>
      <c r="AU65" s="22"/>
      <c r="AV65" s="22"/>
      <c r="AW65" s="22"/>
      <c r="AX65" s="22"/>
      <c r="AY65" s="22"/>
      <c r="AZ65" s="22"/>
      <c r="BA65" s="22"/>
    </row>
    <row r="66" ht="27.0" customHeight="1">
      <c r="A66" s="114"/>
      <c r="B66" s="40"/>
      <c r="C66" s="40"/>
      <c r="D66" s="40"/>
      <c r="E66" s="40"/>
      <c r="F66" s="40"/>
      <c r="G66" s="40"/>
      <c r="H66" s="40"/>
      <c r="I66" s="40"/>
      <c r="J66" s="40"/>
      <c r="K66" s="40"/>
      <c r="L66" s="40"/>
      <c r="M66" s="40"/>
      <c r="N66" s="50"/>
      <c r="O66" s="50"/>
      <c r="P66" s="102"/>
      <c r="Q66" s="102"/>
      <c r="R66" s="50"/>
      <c r="S66" s="72" t="s">
        <v>1136</v>
      </c>
      <c r="T66" s="150"/>
      <c r="U66" s="150"/>
      <c r="V66" s="150"/>
      <c r="W66" s="150"/>
      <c r="X66" s="72" t="s">
        <v>216</v>
      </c>
      <c r="Y66" s="72" t="s">
        <v>158</v>
      </c>
      <c r="Z66" s="150" t="s">
        <v>724</v>
      </c>
      <c r="AA66" s="150"/>
      <c r="AB66" s="66"/>
      <c r="AC66" s="66"/>
      <c r="AD66" s="72" t="s">
        <v>1139</v>
      </c>
      <c r="AE66" s="40" t="s">
        <v>1142</v>
      </c>
      <c r="AF66" s="138" t="s">
        <v>262</v>
      </c>
      <c r="AG66" s="22"/>
      <c r="AH66" s="22"/>
      <c r="AI66" s="22"/>
      <c r="AJ66" s="22"/>
      <c r="AK66" s="22"/>
      <c r="AL66" s="22"/>
      <c r="AM66" s="22"/>
      <c r="AN66" s="22"/>
      <c r="AO66" s="22"/>
      <c r="AP66" s="22"/>
      <c r="AQ66" s="22"/>
      <c r="AR66" s="22"/>
      <c r="AS66" s="22"/>
      <c r="AT66" s="22"/>
      <c r="AU66" s="22"/>
      <c r="AV66" s="22"/>
      <c r="AW66" s="22"/>
      <c r="AX66" s="22"/>
      <c r="AY66" s="22"/>
      <c r="AZ66" s="22"/>
      <c r="BA66" s="22"/>
    </row>
    <row r="67" ht="27.0" customHeight="1">
      <c r="A67" s="102"/>
      <c r="B67" s="102"/>
      <c r="C67" s="102"/>
      <c r="D67" s="102"/>
      <c r="E67" s="102"/>
      <c r="F67" s="102"/>
      <c r="G67" s="102"/>
      <c r="H67" s="102"/>
      <c r="I67" s="102"/>
      <c r="J67" s="66"/>
      <c r="K67" s="102"/>
      <c r="L67" s="102"/>
      <c r="M67" s="102"/>
      <c r="N67" s="102"/>
      <c r="O67" s="102"/>
      <c r="P67" s="102"/>
      <c r="Q67" s="102"/>
      <c r="R67" s="50"/>
      <c r="S67" s="72" t="s">
        <v>1147</v>
      </c>
      <c r="T67" s="150"/>
      <c r="U67" s="150"/>
      <c r="V67" s="150"/>
      <c r="W67" s="150"/>
      <c r="X67" s="72" t="s">
        <v>216</v>
      </c>
      <c r="Y67" s="72" t="s">
        <v>158</v>
      </c>
      <c r="Z67" s="150" t="s">
        <v>729</v>
      </c>
      <c r="AA67" s="150"/>
      <c r="AB67" s="66"/>
      <c r="AC67" s="66"/>
      <c r="AD67" s="209"/>
      <c r="AE67" s="17"/>
      <c r="AF67" s="17"/>
      <c r="AG67" s="22"/>
      <c r="AH67" s="22"/>
      <c r="AI67" s="22"/>
      <c r="AJ67" s="22"/>
      <c r="AK67" s="22"/>
      <c r="AL67" s="22"/>
      <c r="AM67" s="22"/>
      <c r="AN67" s="22"/>
      <c r="AO67" s="22"/>
      <c r="AP67" s="22"/>
      <c r="AQ67" s="22"/>
      <c r="AR67" s="22"/>
      <c r="AS67" s="22"/>
      <c r="AT67" s="22"/>
      <c r="AU67" s="22"/>
      <c r="AV67" s="22"/>
      <c r="AW67" s="22"/>
      <c r="AX67" s="22"/>
      <c r="AY67" s="22"/>
      <c r="AZ67" s="22"/>
      <c r="BA67" s="22"/>
    </row>
    <row r="68" ht="27.0" customHeight="1">
      <c r="A68" s="102"/>
      <c r="B68" s="102"/>
      <c r="C68" s="102"/>
      <c r="D68" s="102"/>
      <c r="E68" s="102"/>
      <c r="F68" s="102"/>
      <c r="G68" s="102"/>
      <c r="H68" s="102"/>
      <c r="I68" s="102"/>
      <c r="J68" s="66"/>
      <c r="K68" s="102"/>
      <c r="L68" s="102"/>
      <c r="M68" s="102"/>
      <c r="N68" s="102"/>
      <c r="O68" s="102"/>
      <c r="P68" s="102"/>
      <c r="Q68" s="102"/>
      <c r="R68" s="50"/>
      <c r="S68" s="72" t="s">
        <v>1048</v>
      </c>
      <c r="T68" s="150">
        <v>260.0</v>
      </c>
      <c r="U68" s="150">
        <v>690.0</v>
      </c>
      <c r="V68" s="150">
        <v>23.0</v>
      </c>
      <c r="W68" s="150" t="s">
        <v>1159</v>
      </c>
      <c r="X68" s="72" t="s">
        <v>216</v>
      </c>
      <c r="Y68" s="72" t="s">
        <v>158</v>
      </c>
      <c r="Z68" s="150" t="s">
        <v>735</v>
      </c>
      <c r="AA68" s="150"/>
      <c r="AB68" s="66"/>
      <c r="AC68" s="66"/>
      <c r="AD68" s="72" t="s">
        <v>1163</v>
      </c>
      <c r="AE68" s="40" t="s">
        <v>1165</v>
      </c>
      <c r="AF68" s="111" t="s">
        <v>272</v>
      </c>
      <c r="AG68" s="22"/>
      <c r="AH68" s="22"/>
      <c r="AI68" s="22"/>
      <c r="AJ68" s="22"/>
      <c r="AK68" s="22"/>
      <c r="AL68" s="22"/>
      <c r="AM68" s="22"/>
      <c r="AN68" s="22"/>
      <c r="AO68" s="22"/>
      <c r="AP68" s="22"/>
      <c r="AQ68" s="22"/>
      <c r="AR68" s="22"/>
      <c r="AS68" s="22"/>
      <c r="AT68" s="22"/>
      <c r="AU68" s="22"/>
      <c r="AV68" s="22"/>
      <c r="AW68" s="22"/>
      <c r="AX68" s="22"/>
      <c r="AY68" s="22"/>
      <c r="AZ68" s="22"/>
      <c r="BA68" s="22"/>
    </row>
    <row r="69" ht="27.0" customHeight="1">
      <c r="A69" s="102"/>
      <c r="B69" s="102"/>
      <c r="C69" s="102"/>
      <c r="D69" s="102"/>
      <c r="E69" s="102"/>
      <c r="F69" s="102"/>
      <c r="G69" s="102"/>
      <c r="H69" s="102"/>
      <c r="I69" s="102"/>
      <c r="J69" s="66"/>
      <c r="K69" s="102"/>
      <c r="L69" s="102"/>
      <c r="M69" s="102"/>
      <c r="N69" s="102"/>
      <c r="O69" s="102"/>
      <c r="P69" s="102"/>
      <c r="Q69" s="102"/>
      <c r="R69" s="50"/>
      <c r="S69" s="150" t="s">
        <v>1171</v>
      </c>
      <c r="T69" s="150">
        <v>20.0</v>
      </c>
      <c r="U69" s="150">
        <v>20.0</v>
      </c>
      <c r="V69" s="150"/>
      <c r="W69" s="150"/>
      <c r="X69" s="72" t="s">
        <v>216</v>
      </c>
      <c r="Y69" s="72" t="s">
        <v>158</v>
      </c>
      <c r="Z69" s="150" t="s">
        <v>1172</v>
      </c>
      <c r="AA69" s="150"/>
      <c r="AB69" s="66"/>
      <c r="AC69" s="66"/>
      <c r="AD69" s="72" t="s">
        <v>1173</v>
      </c>
      <c r="AE69" s="40" t="s">
        <v>1174</v>
      </c>
      <c r="AF69" s="111" t="s">
        <v>272</v>
      </c>
      <c r="AG69" s="22"/>
      <c r="AH69" s="22"/>
      <c r="AI69" s="22"/>
      <c r="AJ69" s="22"/>
      <c r="AK69" s="22"/>
      <c r="AL69" s="22"/>
      <c r="AM69" s="22"/>
      <c r="AN69" s="22"/>
      <c r="AO69" s="22"/>
      <c r="AP69" s="22"/>
      <c r="AQ69" s="22"/>
      <c r="AR69" s="22"/>
      <c r="AS69" s="22"/>
      <c r="AT69" s="22"/>
      <c r="AU69" s="22"/>
      <c r="AV69" s="22"/>
      <c r="AW69" s="22"/>
      <c r="AX69" s="22"/>
      <c r="AY69" s="22"/>
      <c r="AZ69" s="22"/>
      <c r="BA69" s="22"/>
    </row>
    <row r="70" ht="27.0" customHeight="1">
      <c r="A70" s="102"/>
      <c r="B70" s="102"/>
      <c r="C70" s="102"/>
      <c r="D70" s="102"/>
      <c r="E70" s="102"/>
      <c r="F70" s="102"/>
      <c r="G70" s="102"/>
      <c r="H70" s="102"/>
      <c r="I70" s="102"/>
      <c r="J70" s="66"/>
      <c r="K70" s="102"/>
      <c r="L70" s="102"/>
      <c r="M70" s="102"/>
      <c r="N70" s="102"/>
      <c r="O70" s="102"/>
      <c r="P70" s="102"/>
      <c r="Q70" s="102"/>
      <c r="R70" s="50"/>
      <c r="S70" s="150" t="s">
        <v>1182</v>
      </c>
      <c r="T70" s="150">
        <v>30.0</v>
      </c>
      <c r="U70" s="150">
        <v>300.0</v>
      </c>
      <c r="V70" s="150">
        <v>17.0</v>
      </c>
      <c r="W70" s="150" t="s">
        <v>204</v>
      </c>
      <c r="X70" s="72" t="s">
        <v>216</v>
      </c>
      <c r="Y70" s="72" t="s">
        <v>158</v>
      </c>
      <c r="Z70" s="150" t="s">
        <v>742</v>
      </c>
      <c r="AA70" s="150"/>
      <c r="AB70" s="66"/>
      <c r="AC70" s="66"/>
      <c r="AD70" s="72" t="s">
        <v>1186</v>
      </c>
      <c r="AE70" s="40" t="s">
        <v>1187</v>
      </c>
      <c r="AF70" s="111" t="s">
        <v>272</v>
      </c>
      <c r="AG70" s="22"/>
      <c r="AH70" s="22"/>
      <c r="AI70" s="22"/>
      <c r="AJ70" s="22"/>
      <c r="AK70" s="22"/>
      <c r="AL70" s="22"/>
      <c r="AM70" s="22"/>
      <c r="AN70" s="22"/>
      <c r="AO70" s="22"/>
      <c r="AP70" s="22"/>
      <c r="AQ70" s="22"/>
      <c r="AR70" s="22"/>
      <c r="AS70" s="22"/>
      <c r="AT70" s="22"/>
      <c r="AU70" s="22"/>
      <c r="AV70" s="22"/>
      <c r="AW70" s="22"/>
      <c r="AX70" s="22"/>
      <c r="AY70" s="22"/>
      <c r="AZ70" s="22"/>
      <c r="BA70" s="22"/>
    </row>
    <row r="71" ht="27.0" customHeight="1">
      <c r="A71" s="102"/>
      <c r="B71" s="102"/>
      <c r="C71" s="102"/>
      <c r="D71" s="102"/>
      <c r="E71" s="102"/>
      <c r="F71" s="102"/>
      <c r="G71" s="102"/>
      <c r="H71" s="102"/>
      <c r="I71" s="102"/>
      <c r="J71" s="66"/>
      <c r="K71" s="102"/>
      <c r="L71" s="102"/>
      <c r="M71" s="102"/>
      <c r="N71" s="102"/>
      <c r="O71" s="102"/>
      <c r="P71" s="102"/>
      <c r="Q71" s="102"/>
      <c r="R71" s="50"/>
      <c r="S71" s="150" t="s">
        <v>374</v>
      </c>
      <c r="T71" s="150">
        <v>140.0</v>
      </c>
      <c r="U71" s="150">
        <v>320.0</v>
      </c>
      <c r="V71" s="150">
        <v>20.0</v>
      </c>
      <c r="W71" s="150" t="s">
        <v>157</v>
      </c>
      <c r="X71" s="72" t="s">
        <v>216</v>
      </c>
      <c r="Y71" s="72" t="s">
        <v>158</v>
      </c>
      <c r="Z71" s="150" t="s">
        <v>749</v>
      </c>
      <c r="AA71" s="150"/>
      <c r="AB71" s="66"/>
      <c r="AC71" s="66"/>
      <c r="AD71" s="210" t="s">
        <v>1195</v>
      </c>
      <c r="AE71" s="40" t="s">
        <v>1198</v>
      </c>
      <c r="AF71" s="111" t="s">
        <v>272</v>
      </c>
      <c r="AG71" s="22"/>
      <c r="AH71" s="22"/>
      <c r="AI71" s="22"/>
      <c r="AJ71" s="22"/>
      <c r="AK71" s="22"/>
      <c r="AL71" s="22"/>
      <c r="AM71" s="22"/>
      <c r="AN71" s="22"/>
      <c r="AO71" s="22"/>
      <c r="AP71" s="22"/>
      <c r="AQ71" s="22"/>
      <c r="AR71" s="22"/>
      <c r="AS71" s="22"/>
      <c r="AT71" s="22"/>
      <c r="AU71" s="22"/>
      <c r="AV71" s="22"/>
      <c r="AW71" s="22"/>
      <c r="AX71" s="22"/>
      <c r="AY71" s="22"/>
      <c r="AZ71" s="22"/>
      <c r="BA71" s="22"/>
    </row>
    <row r="72" ht="27.0" customHeight="1">
      <c r="A72" s="102"/>
      <c r="B72" s="102"/>
      <c r="C72" s="102"/>
      <c r="D72" s="102"/>
      <c r="E72" s="102"/>
      <c r="F72" s="102"/>
      <c r="G72" s="102"/>
      <c r="H72" s="102"/>
      <c r="I72" s="102"/>
      <c r="J72" s="66"/>
      <c r="K72" s="102"/>
      <c r="L72" s="102"/>
      <c r="M72" s="102"/>
      <c r="N72" s="102"/>
      <c r="O72" s="102"/>
      <c r="P72" s="102"/>
      <c r="Q72" s="102"/>
      <c r="R72" s="50"/>
      <c r="S72" s="211" t="s">
        <v>1204</v>
      </c>
      <c r="T72" s="211">
        <v>20.0</v>
      </c>
      <c r="U72" s="211">
        <v>40.0</v>
      </c>
      <c r="V72" s="150"/>
      <c r="W72" s="150"/>
      <c r="X72" s="72" t="s">
        <v>216</v>
      </c>
      <c r="Y72" s="72" t="s">
        <v>158</v>
      </c>
      <c r="Z72" s="150" t="s">
        <v>764</v>
      </c>
      <c r="AA72" s="150"/>
      <c r="AB72" s="66"/>
      <c r="AC72" s="66"/>
      <c r="AD72" s="211" t="s">
        <v>1207</v>
      </c>
      <c r="AE72" s="40" t="s">
        <v>1209</v>
      </c>
      <c r="AF72" s="111" t="s">
        <v>272</v>
      </c>
      <c r="AG72" s="22"/>
      <c r="AH72" s="22"/>
      <c r="AI72" s="22"/>
      <c r="AJ72" s="22"/>
      <c r="AK72" s="22"/>
      <c r="AL72" s="22"/>
      <c r="AM72" s="22"/>
      <c r="AN72" s="22"/>
      <c r="AO72" s="22"/>
      <c r="AP72" s="22"/>
      <c r="AQ72" s="22"/>
      <c r="AR72" s="22"/>
      <c r="AS72" s="22"/>
      <c r="AT72" s="22"/>
      <c r="AU72" s="22"/>
      <c r="AV72" s="22"/>
      <c r="AW72" s="22"/>
      <c r="AX72" s="22"/>
      <c r="AY72" s="22"/>
      <c r="AZ72" s="22"/>
      <c r="BA72" s="22"/>
    </row>
    <row r="73" ht="27.0" customHeight="1">
      <c r="A73" s="102"/>
      <c r="B73" s="102"/>
      <c r="C73" s="102"/>
      <c r="D73" s="102"/>
      <c r="E73" s="102"/>
      <c r="F73" s="102"/>
      <c r="G73" s="102"/>
      <c r="H73" s="102"/>
      <c r="I73" s="102"/>
      <c r="J73" s="66"/>
      <c r="K73" s="102"/>
      <c r="L73" s="102"/>
      <c r="M73" s="102"/>
      <c r="N73" s="102"/>
      <c r="O73" s="102"/>
      <c r="P73" s="102"/>
      <c r="Q73" s="102"/>
      <c r="R73" s="50"/>
      <c r="S73" s="150" t="s">
        <v>1213</v>
      </c>
      <c r="T73" s="150">
        <v>50.0</v>
      </c>
      <c r="U73" s="150">
        <v>130.0</v>
      </c>
      <c r="V73" s="150">
        <v>14.0</v>
      </c>
      <c r="W73" s="150" t="s">
        <v>157</v>
      </c>
      <c r="X73" s="72" t="s">
        <v>216</v>
      </c>
      <c r="Y73" s="72" t="s">
        <v>158</v>
      </c>
      <c r="Z73" s="66"/>
      <c r="AA73" s="150"/>
      <c r="AB73" s="66"/>
      <c r="AC73" s="66"/>
      <c r="AD73" s="210" t="s">
        <v>1215</v>
      </c>
      <c r="AE73" s="40" t="s">
        <v>1216</v>
      </c>
      <c r="AF73" s="111" t="s">
        <v>272</v>
      </c>
      <c r="AG73" s="22"/>
      <c r="AH73" s="22"/>
      <c r="AI73" s="22"/>
      <c r="AJ73" s="22"/>
      <c r="AK73" s="22"/>
      <c r="AL73" s="22"/>
      <c r="AM73" s="22"/>
      <c r="AN73" s="22"/>
      <c r="AO73" s="22"/>
      <c r="AP73" s="22"/>
      <c r="AQ73" s="22"/>
      <c r="AR73" s="22"/>
      <c r="AS73" s="22"/>
      <c r="AT73" s="22"/>
      <c r="AU73" s="22"/>
      <c r="AV73" s="22"/>
      <c r="AW73" s="22"/>
      <c r="AX73" s="22"/>
      <c r="AY73" s="22"/>
      <c r="AZ73" s="22"/>
      <c r="BA73" s="22"/>
    </row>
    <row r="74" ht="27.0" customHeight="1">
      <c r="A74" s="102"/>
      <c r="B74" s="102"/>
      <c r="C74" s="102"/>
      <c r="D74" s="102"/>
      <c r="E74" s="102"/>
      <c r="F74" s="102"/>
      <c r="G74" s="102"/>
      <c r="H74" s="102"/>
      <c r="I74" s="102"/>
      <c r="J74" s="66"/>
      <c r="K74" s="102"/>
      <c r="L74" s="102"/>
      <c r="M74" s="102"/>
      <c r="N74" s="102"/>
      <c r="O74" s="102"/>
      <c r="P74" s="102"/>
      <c r="Q74" s="102"/>
      <c r="R74" s="207"/>
      <c r="S74" s="17"/>
      <c r="T74" s="17"/>
      <c r="U74" s="17"/>
      <c r="V74" s="17"/>
      <c r="W74" s="17"/>
      <c r="X74" s="17"/>
      <c r="Y74" s="17"/>
      <c r="Z74" s="17"/>
      <c r="AA74" s="19"/>
      <c r="AB74" s="66"/>
      <c r="AC74" s="66"/>
      <c r="AD74" s="72"/>
      <c r="AE74" s="40"/>
      <c r="AF74" s="75"/>
      <c r="AG74" s="22"/>
      <c r="AH74" s="22"/>
      <c r="AI74" s="22"/>
      <c r="AJ74" s="22"/>
      <c r="AK74" s="22"/>
      <c r="AL74" s="22"/>
      <c r="AM74" s="22"/>
      <c r="AN74" s="22"/>
      <c r="AO74" s="22"/>
      <c r="AP74" s="22"/>
      <c r="AQ74" s="22"/>
      <c r="AR74" s="22"/>
      <c r="AS74" s="22"/>
      <c r="AT74" s="22"/>
      <c r="AU74" s="22"/>
      <c r="AV74" s="22"/>
      <c r="AW74" s="22"/>
      <c r="AX74" s="22"/>
      <c r="AY74" s="22"/>
      <c r="AZ74" s="22"/>
      <c r="BA74" s="22"/>
    </row>
    <row r="75" ht="27.0" customHeight="1">
      <c r="A75" s="102"/>
      <c r="B75" s="102"/>
      <c r="C75" s="102"/>
      <c r="D75" s="102"/>
      <c r="E75" s="102"/>
      <c r="F75" s="102"/>
      <c r="G75" s="102"/>
      <c r="H75" s="102"/>
      <c r="I75" s="102"/>
      <c r="J75" s="66"/>
      <c r="K75" s="102"/>
      <c r="L75" s="102"/>
      <c r="M75" s="102"/>
      <c r="N75" s="102"/>
      <c r="O75" s="102"/>
      <c r="P75" s="102"/>
      <c r="Q75" s="102"/>
      <c r="R75" s="81" t="s">
        <v>234</v>
      </c>
      <c r="S75" s="213" t="s">
        <v>528</v>
      </c>
      <c r="T75" s="213">
        <v>20.0</v>
      </c>
      <c r="U75" s="213">
        <v>220.0</v>
      </c>
      <c r="V75" s="213"/>
      <c r="W75" s="213"/>
      <c r="X75" s="163" t="s">
        <v>234</v>
      </c>
      <c r="Y75" s="72" t="s">
        <v>338</v>
      </c>
      <c r="Z75" s="150"/>
      <c r="AA75" s="150"/>
      <c r="AB75" s="66"/>
      <c r="AC75" s="66"/>
      <c r="AD75" s="72"/>
      <c r="AE75" s="40"/>
      <c r="AF75" s="75"/>
      <c r="AG75" s="22"/>
      <c r="AH75" s="22"/>
      <c r="AI75" s="22"/>
      <c r="AJ75" s="22"/>
      <c r="AK75" s="22"/>
      <c r="AL75" s="22"/>
      <c r="AM75" s="22"/>
      <c r="AN75" s="22"/>
      <c r="AO75" s="22"/>
      <c r="AP75" s="22"/>
      <c r="AQ75" s="22"/>
      <c r="AR75" s="22"/>
      <c r="AS75" s="22"/>
      <c r="AT75" s="22"/>
      <c r="AU75" s="22"/>
      <c r="AV75" s="22"/>
      <c r="AW75" s="22"/>
      <c r="AX75" s="22"/>
      <c r="AY75" s="22"/>
      <c r="AZ75" s="22"/>
      <c r="BA75" s="22"/>
    </row>
    <row r="76" ht="27.0" customHeight="1">
      <c r="A76" s="102"/>
      <c r="B76" s="102"/>
      <c r="C76" s="102"/>
      <c r="D76" s="102"/>
      <c r="E76" s="102"/>
      <c r="F76" s="102"/>
      <c r="G76" s="102"/>
      <c r="H76" s="102"/>
      <c r="I76" s="102"/>
      <c r="J76" s="66"/>
      <c r="K76" s="102"/>
      <c r="L76" s="102"/>
      <c r="M76" s="102"/>
      <c r="N76" s="102"/>
      <c r="O76" s="102"/>
      <c r="P76" s="102"/>
      <c r="Q76" s="102"/>
      <c r="R76" s="50"/>
      <c r="S76" s="150" t="s">
        <v>1243</v>
      </c>
      <c r="T76" s="150">
        <v>40.0</v>
      </c>
      <c r="U76" s="150">
        <v>190.0</v>
      </c>
      <c r="V76" s="150">
        <v>4.0</v>
      </c>
      <c r="W76" s="150" t="s">
        <v>1244</v>
      </c>
      <c r="X76" s="72"/>
      <c r="Y76" s="72"/>
      <c r="Z76" s="150"/>
      <c r="AA76" s="150"/>
      <c r="AB76" s="66"/>
      <c r="AC76" s="66"/>
      <c r="AD76" s="72"/>
      <c r="AE76" s="40"/>
      <c r="AF76" s="75"/>
      <c r="AG76" s="22"/>
      <c r="AH76" s="22"/>
      <c r="AI76" s="22"/>
      <c r="AJ76" s="22"/>
      <c r="AK76" s="22"/>
      <c r="AL76" s="22"/>
      <c r="AM76" s="22"/>
      <c r="AN76" s="22"/>
      <c r="AO76" s="22"/>
      <c r="AP76" s="22"/>
      <c r="AQ76" s="22"/>
      <c r="AR76" s="22"/>
      <c r="AS76" s="22"/>
      <c r="AT76" s="22"/>
      <c r="AU76" s="22"/>
      <c r="AV76" s="22"/>
      <c r="AW76" s="22"/>
      <c r="AX76" s="22"/>
      <c r="AY76" s="22"/>
      <c r="AZ76" s="22"/>
      <c r="BA76" s="22"/>
    </row>
    <row r="77" ht="27.0" customHeight="1">
      <c r="A77" s="102"/>
      <c r="B77" s="102"/>
      <c r="C77" s="102"/>
      <c r="D77" s="102"/>
      <c r="E77" s="102"/>
      <c r="F77" s="102"/>
      <c r="G77" s="102"/>
      <c r="H77" s="102"/>
      <c r="I77" s="102"/>
      <c r="J77" s="66"/>
      <c r="K77" s="102"/>
      <c r="L77" s="102"/>
      <c r="M77" s="102"/>
      <c r="N77" s="102"/>
      <c r="O77" s="102"/>
      <c r="P77" s="102"/>
      <c r="Q77" s="102"/>
      <c r="R77" s="50"/>
      <c r="S77" s="150" t="s">
        <v>1252</v>
      </c>
      <c r="T77" s="150"/>
      <c r="U77" s="150"/>
      <c r="V77" s="150"/>
      <c r="W77" s="150"/>
      <c r="X77" s="72" t="s">
        <v>234</v>
      </c>
      <c r="Y77" s="72" t="s">
        <v>158</v>
      </c>
      <c r="Z77" s="150"/>
      <c r="AA77" s="150"/>
      <c r="AB77" s="66"/>
      <c r="AC77" s="66"/>
      <c r="AD77" s="72"/>
      <c r="AE77" s="40"/>
      <c r="AF77" s="75"/>
      <c r="AG77" s="22"/>
      <c r="AH77" s="22"/>
      <c r="AI77" s="22"/>
      <c r="AJ77" s="22"/>
      <c r="AK77" s="22"/>
      <c r="AL77" s="22"/>
      <c r="AM77" s="22"/>
      <c r="AN77" s="22"/>
      <c r="AO77" s="22"/>
      <c r="AP77" s="22"/>
      <c r="AQ77" s="22"/>
      <c r="AR77" s="22"/>
      <c r="AS77" s="22"/>
      <c r="AT77" s="22"/>
      <c r="AU77" s="22"/>
      <c r="AV77" s="22"/>
      <c r="AW77" s="22"/>
      <c r="AX77" s="22"/>
      <c r="AY77" s="22"/>
      <c r="AZ77" s="22"/>
      <c r="BA77" s="22"/>
    </row>
    <row r="78" ht="27.0" customHeight="1">
      <c r="A78" s="102"/>
      <c r="B78" s="102"/>
      <c r="C78" s="102"/>
      <c r="D78" s="102"/>
      <c r="E78" s="102"/>
      <c r="F78" s="102"/>
      <c r="G78" s="102"/>
      <c r="H78" s="102"/>
      <c r="I78" s="102"/>
      <c r="J78" s="66"/>
      <c r="K78" s="102"/>
      <c r="L78" s="102"/>
      <c r="M78" s="102"/>
      <c r="N78" s="102"/>
      <c r="O78" s="102"/>
      <c r="P78" s="102"/>
      <c r="Q78" s="102"/>
      <c r="R78" s="50"/>
      <c r="S78" s="150" t="s">
        <v>1258</v>
      </c>
      <c r="T78" s="150"/>
      <c r="U78" s="150"/>
      <c r="V78" s="150"/>
      <c r="W78" s="150"/>
      <c r="X78" s="72" t="s">
        <v>234</v>
      </c>
      <c r="Y78" s="72" t="s">
        <v>158</v>
      </c>
      <c r="Z78" s="150"/>
      <c r="AA78" s="150"/>
      <c r="AB78" s="66"/>
      <c r="AC78" s="66"/>
      <c r="AD78" s="72"/>
      <c r="AE78" s="40"/>
      <c r="AF78" s="75"/>
      <c r="AG78" s="22"/>
      <c r="AH78" s="22"/>
      <c r="AI78" s="22"/>
      <c r="AJ78" s="22"/>
      <c r="AK78" s="22"/>
      <c r="AL78" s="22"/>
      <c r="AM78" s="22"/>
      <c r="AN78" s="22"/>
      <c r="AO78" s="22"/>
      <c r="AP78" s="22"/>
      <c r="AQ78" s="22"/>
      <c r="AR78" s="22"/>
      <c r="AS78" s="22"/>
      <c r="AT78" s="22"/>
      <c r="AU78" s="22"/>
      <c r="AV78" s="22"/>
      <c r="AW78" s="22"/>
      <c r="AX78" s="22"/>
      <c r="AY78" s="22"/>
      <c r="AZ78" s="22"/>
      <c r="BA78" s="22"/>
    </row>
    <row r="79" ht="27.0" customHeight="1">
      <c r="A79" s="102"/>
      <c r="B79" s="102"/>
      <c r="C79" s="102"/>
      <c r="D79" s="102"/>
      <c r="E79" s="102"/>
      <c r="F79" s="102"/>
      <c r="G79" s="102"/>
      <c r="H79" s="102"/>
      <c r="I79" s="102"/>
      <c r="J79" s="66"/>
      <c r="K79" s="102"/>
      <c r="L79" s="102"/>
      <c r="M79" s="102"/>
      <c r="N79" s="102"/>
      <c r="O79" s="102"/>
      <c r="P79" s="102"/>
      <c r="Q79" s="102"/>
      <c r="R79" s="150"/>
      <c r="S79" s="150" t="s">
        <v>1265</v>
      </c>
      <c r="T79" s="150"/>
      <c r="U79" s="150"/>
      <c r="V79" s="150"/>
      <c r="W79" s="150"/>
      <c r="X79" s="72" t="s">
        <v>234</v>
      </c>
      <c r="Y79" s="72" t="s">
        <v>158</v>
      </c>
      <c r="Z79" s="50"/>
      <c r="AA79" s="50"/>
      <c r="AB79" s="66"/>
      <c r="AC79" s="66"/>
      <c r="AD79" s="72"/>
      <c r="AE79" s="40"/>
      <c r="AF79" s="75"/>
      <c r="AG79" s="22"/>
      <c r="AH79" s="22"/>
      <c r="AI79" s="22"/>
      <c r="AJ79" s="22"/>
      <c r="AK79" s="22"/>
      <c r="AL79" s="22"/>
      <c r="AM79" s="22"/>
      <c r="AN79" s="22"/>
      <c r="AO79" s="22"/>
      <c r="AP79" s="22"/>
      <c r="AQ79" s="22"/>
      <c r="AR79" s="22"/>
      <c r="AS79" s="22"/>
      <c r="AT79" s="22"/>
      <c r="AU79" s="22"/>
      <c r="AV79" s="22"/>
      <c r="AW79" s="22"/>
      <c r="AX79" s="22"/>
      <c r="AY79" s="22"/>
      <c r="AZ79" s="22"/>
      <c r="BA79" s="22"/>
    </row>
    <row r="80" ht="27.0" customHeight="1">
      <c r="A80" s="102"/>
      <c r="B80" s="102"/>
      <c r="C80" s="102"/>
      <c r="D80" s="102"/>
      <c r="E80" s="102"/>
      <c r="F80" s="102"/>
      <c r="G80" s="102"/>
      <c r="H80" s="102"/>
      <c r="I80" s="102"/>
      <c r="J80" s="66"/>
      <c r="K80" s="102"/>
      <c r="L80" s="102"/>
      <c r="M80" s="102"/>
      <c r="N80" s="102"/>
      <c r="O80" s="102"/>
      <c r="P80" s="102"/>
      <c r="Q80" s="102"/>
      <c r="R80" s="150"/>
      <c r="S80" s="150" t="s">
        <v>1272</v>
      </c>
      <c r="T80" s="150"/>
      <c r="U80" s="150"/>
      <c r="V80" s="150"/>
      <c r="W80" s="150"/>
      <c r="X80" s="72" t="s">
        <v>234</v>
      </c>
      <c r="Y80" s="72" t="s">
        <v>158</v>
      </c>
      <c r="Z80" s="50"/>
      <c r="AA80" s="50"/>
      <c r="AB80" s="66"/>
      <c r="AC80" s="66"/>
      <c r="AD80" s="72"/>
      <c r="AE80" s="40"/>
      <c r="AF80" s="75"/>
      <c r="AG80" s="22"/>
      <c r="AH80" s="22"/>
      <c r="AI80" s="22"/>
      <c r="AJ80" s="22"/>
      <c r="AK80" s="22"/>
      <c r="AL80" s="22"/>
      <c r="AM80" s="22"/>
      <c r="AN80" s="22"/>
      <c r="AO80" s="22"/>
      <c r="AP80" s="22"/>
      <c r="AQ80" s="22"/>
      <c r="AR80" s="22"/>
      <c r="AS80" s="22"/>
      <c r="AT80" s="22"/>
      <c r="AU80" s="22"/>
      <c r="AV80" s="22"/>
      <c r="AW80" s="22"/>
      <c r="AX80" s="22"/>
      <c r="AY80" s="22"/>
      <c r="AZ80" s="22"/>
      <c r="BA80" s="22"/>
    </row>
    <row r="81" ht="27.0" customHeight="1">
      <c r="A81" s="102"/>
      <c r="B81" s="102"/>
      <c r="C81" s="102"/>
      <c r="D81" s="102"/>
      <c r="E81" s="102"/>
      <c r="F81" s="102"/>
      <c r="G81" s="102"/>
      <c r="H81" s="102"/>
      <c r="I81" s="102"/>
      <c r="J81" s="66"/>
      <c r="K81" s="102"/>
      <c r="L81" s="102"/>
      <c r="M81" s="102"/>
      <c r="N81" s="102"/>
      <c r="O81" s="102"/>
      <c r="P81" s="102"/>
      <c r="Q81" s="102"/>
      <c r="R81" s="150"/>
      <c r="S81" s="150" t="s">
        <v>1281</v>
      </c>
      <c r="T81" s="150"/>
      <c r="U81" s="150"/>
      <c r="V81" s="150"/>
      <c r="W81" s="150"/>
      <c r="X81" s="72" t="s">
        <v>234</v>
      </c>
      <c r="Y81" s="72" t="s">
        <v>158</v>
      </c>
      <c r="Z81" s="50"/>
      <c r="AA81" s="50"/>
      <c r="AB81" s="66"/>
      <c r="AC81" s="66"/>
      <c r="AD81" s="72"/>
      <c r="AE81" s="40"/>
      <c r="AF81" s="75"/>
      <c r="AG81" s="22"/>
      <c r="AH81" s="22"/>
      <c r="AI81" s="22"/>
      <c r="AJ81" s="22"/>
      <c r="AK81" s="22"/>
      <c r="AL81" s="22"/>
      <c r="AM81" s="22"/>
      <c r="AN81" s="22"/>
      <c r="AO81" s="22"/>
      <c r="AP81" s="22"/>
      <c r="AQ81" s="22"/>
      <c r="AR81" s="22"/>
      <c r="AS81" s="22"/>
      <c r="AT81" s="22"/>
      <c r="AU81" s="22"/>
      <c r="AV81" s="22"/>
      <c r="AW81" s="22"/>
      <c r="AX81" s="22"/>
      <c r="AY81" s="22"/>
      <c r="AZ81" s="22"/>
      <c r="BA81" s="22"/>
    </row>
    <row r="82" ht="27.0" customHeight="1">
      <c r="A82" s="102"/>
      <c r="B82" s="102"/>
      <c r="C82" s="102"/>
      <c r="D82" s="102"/>
      <c r="E82" s="102"/>
      <c r="F82" s="102"/>
      <c r="G82" s="102"/>
      <c r="H82" s="102"/>
      <c r="I82" s="102"/>
      <c r="J82" s="66"/>
      <c r="K82" s="102"/>
      <c r="L82" s="102"/>
      <c r="M82" s="102"/>
      <c r="N82" s="102"/>
      <c r="O82" s="102"/>
      <c r="P82" s="102"/>
      <c r="Q82" s="102"/>
      <c r="R82" s="150"/>
      <c r="S82" s="150" t="s">
        <v>1286</v>
      </c>
      <c r="T82" s="150"/>
      <c r="U82" s="150"/>
      <c r="V82" s="150"/>
      <c r="W82" s="150"/>
      <c r="X82" s="72" t="s">
        <v>234</v>
      </c>
      <c r="Y82" s="72" t="s">
        <v>158</v>
      </c>
      <c r="Z82" s="50"/>
      <c r="AA82" s="50"/>
      <c r="AB82" s="66"/>
      <c r="AC82" s="66"/>
      <c r="AD82" s="72"/>
      <c r="AE82" s="40"/>
      <c r="AF82" s="75"/>
      <c r="AG82" s="22"/>
      <c r="AH82" s="22"/>
      <c r="AI82" s="22"/>
      <c r="AJ82" s="22"/>
      <c r="AK82" s="22"/>
      <c r="AL82" s="22"/>
      <c r="AM82" s="22"/>
      <c r="AN82" s="22"/>
      <c r="AO82" s="22"/>
      <c r="AP82" s="22"/>
      <c r="AQ82" s="22"/>
      <c r="AR82" s="22"/>
      <c r="AS82" s="22"/>
      <c r="AT82" s="22"/>
      <c r="AU82" s="22"/>
      <c r="AV82" s="22"/>
      <c r="AW82" s="22"/>
      <c r="AX82" s="22"/>
      <c r="AY82" s="22"/>
      <c r="AZ82" s="22"/>
      <c r="BA82" s="22"/>
    </row>
    <row r="83" ht="27.0" customHeight="1">
      <c r="A83" s="102"/>
      <c r="B83" s="102"/>
      <c r="C83" s="102"/>
      <c r="D83" s="102"/>
      <c r="E83" s="102"/>
      <c r="F83" s="102"/>
      <c r="G83" s="102"/>
      <c r="H83" s="102"/>
      <c r="I83" s="102"/>
      <c r="J83" s="66"/>
      <c r="K83" s="102"/>
      <c r="L83" s="102"/>
      <c r="M83" s="102"/>
      <c r="N83" s="102"/>
      <c r="O83" s="102"/>
      <c r="P83" s="102"/>
      <c r="Q83" s="102"/>
      <c r="R83" s="150"/>
      <c r="S83" s="150" t="s">
        <v>1294</v>
      </c>
      <c r="T83" s="150"/>
      <c r="U83" s="150"/>
      <c r="V83" s="150"/>
      <c r="W83" s="150"/>
      <c r="X83" s="72" t="s">
        <v>234</v>
      </c>
      <c r="Y83" s="72" t="s">
        <v>158</v>
      </c>
      <c r="Z83" s="50"/>
      <c r="AA83" s="50"/>
      <c r="AB83" s="66"/>
      <c r="AC83" s="66"/>
      <c r="AD83" s="72"/>
      <c r="AE83" s="40"/>
      <c r="AF83" s="75"/>
      <c r="AG83" s="22"/>
      <c r="AH83" s="22"/>
      <c r="AI83" s="22"/>
      <c r="AJ83" s="22"/>
      <c r="AK83" s="22"/>
      <c r="AL83" s="22"/>
      <c r="AM83" s="22"/>
      <c r="AN83" s="22"/>
      <c r="AO83" s="22"/>
      <c r="AP83" s="22"/>
      <c r="AQ83" s="22"/>
      <c r="AR83" s="22"/>
      <c r="AS83" s="22"/>
      <c r="AT83" s="22"/>
      <c r="AU83" s="22"/>
      <c r="AV83" s="22"/>
      <c r="AW83" s="22"/>
      <c r="AX83" s="22"/>
      <c r="AY83" s="22"/>
      <c r="AZ83" s="22"/>
      <c r="BA83" s="22"/>
    </row>
    <row r="84" ht="27.0" customHeight="1">
      <c r="A84" s="102"/>
      <c r="B84" s="102"/>
      <c r="C84" s="102"/>
      <c r="D84" s="102"/>
      <c r="E84" s="102"/>
      <c r="F84" s="102"/>
      <c r="G84" s="102"/>
      <c r="H84" s="102"/>
      <c r="I84" s="102"/>
      <c r="J84" s="66"/>
      <c r="K84" s="102"/>
      <c r="L84" s="102"/>
      <c r="M84" s="102"/>
      <c r="N84" s="102"/>
      <c r="O84" s="102"/>
      <c r="P84" s="102"/>
      <c r="Q84" s="102"/>
      <c r="R84" s="150"/>
      <c r="S84" s="150" t="s">
        <v>589</v>
      </c>
      <c r="T84" s="150">
        <v>20.0</v>
      </c>
      <c r="U84" s="150">
        <v>70.0</v>
      </c>
      <c r="V84" s="150"/>
      <c r="W84" s="150"/>
      <c r="X84" s="72" t="s">
        <v>234</v>
      </c>
      <c r="Y84" s="72" t="s">
        <v>158</v>
      </c>
      <c r="Z84" s="50"/>
      <c r="AA84" s="50"/>
      <c r="AB84" s="66"/>
      <c r="AC84" s="66"/>
      <c r="AD84" s="72"/>
      <c r="AE84" s="40"/>
      <c r="AF84" s="75"/>
      <c r="AG84" s="22"/>
      <c r="AH84" s="22"/>
      <c r="AI84" s="22"/>
      <c r="AJ84" s="22"/>
      <c r="AK84" s="22"/>
      <c r="AL84" s="22"/>
      <c r="AM84" s="22"/>
      <c r="AN84" s="22"/>
      <c r="AO84" s="22"/>
      <c r="AP84" s="22"/>
      <c r="AQ84" s="22"/>
      <c r="AR84" s="22"/>
      <c r="AS84" s="22"/>
      <c r="AT84" s="22"/>
      <c r="AU84" s="22"/>
      <c r="AV84" s="22"/>
      <c r="AW84" s="22"/>
      <c r="AX84" s="22"/>
      <c r="AY84" s="22"/>
      <c r="AZ84" s="22"/>
      <c r="BA84" s="22"/>
    </row>
    <row r="85" ht="27.0" customHeight="1">
      <c r="A85" s="102"/>
      <c r="B85" s="102"/>
      <c r="C85" s="102"/>
      <c r="D85" s="102"/>
      <c r="E85" s="102"/>
      <c r="F85" s="102"/>
      <c r="G85" s="102"/>
      <c r="H85" s="102"/>
      <c r="I85" s="102"/>
      <c r="J85" s="66"/>
      <c r="K85" s="102"/>
      <c r="L85" s="102"/>
      <c r="M85" s="102"/>
      <c r="N85" s="102"/>
      <c r="O85" s="102"/>
      <c r="P85" s="102"/>
      <c r="Q85" s="102"/>
      <c r="R85" s="150"/>
      <c r="S85" s="150" t="s">
        <v>1308</v>
      </c>
      <c r="T85" s="150"/>
      <c r="U85" s="150"/>
      <c r="V85" s="150"/>
      <c r="W85" s="150"/>
      <c r="X85" s="72" t="s">
        <v>234</v>
      </c>
      <c r="Y85" s="72" t="s">
        <v>158</v>
      </c>
      <c r="Z85" s="50"/>
      <c r="AA85" s="50"/>
      <c r="AB85" s="66"/>
      <c r="AC85" s="66"/>
      <c r="AD85" s="72"/>
      <c r="AE85" s="40"/>
      <c r="AF85" s="75"/>
      <c r="AG85" s="22"/>
      <c r="AH85" s="22"/>
      <c r="AI85" s="22"/>
      <c r="AJ85" s="22"/>
      <c r="AK85" s="22"/>
      <c r="AL85" s="22"/>
      <c r="AM85" s="22"/>
      <c r="AN85" s="22"/>
      <c r="AO85" s="22"/>
      <c r="AP85" s="22"/>
      <c r="AQ85" s="22"/>
      <c r="AR85" s="22"/>
      <c r="AS85" s="22"/>
      <c r="AT85" s="22"/>
      <c r="AU85" s="22"/>
      <c r="AV85" s="22"/>
      <c r="AW85" s="22"/>
      <c r="AX85" s="22"/>
      <c r="AY85" s="22"/>
      <c r="AZ85" s="22"/>
      <c r="BA85" s="22"/>
    </row>
    <row r="86" ht="27.0" customHeight="1">
      <c r="A86" s="102"/>
      <c r="B86" s="102"/>
      <c r="C86" s="102"/>
      <c r="D86" s="102"/>
      <c r="E86" s="102"/>
      <c r="F86" s="102"/>
      <c r="G86" s="102"/>
      <c r="H86" s="102"/>
      <c r="I86" s="102"/>
      <c r="J86" s="66"/>
      <c r="K86" s="102"/>
      <c r="L86" s="102"/>
      <c r="M86" s="102"/>
      <c r="N86" s="102"/>
      <c r="O86" s="102"/>
      <c r="P86" s="102"/>
      <c r="Q86" s="102"/>
      <c r="R86" s="150"/>
      <c r="S86" s="150" t="s">
        <v>1315</v>
      </c>
      <c r="T86" s="150"/>
      <c r="U86" s="150"/>
      <c r="V86" s="150"/>
      <c r="W86" s="150"/>
      <c r="X86" s="72" t="s">
        <v>234</v>
      </c>
      <c r="Y86" s="72" t="s">
        <v>158</v>
      </c>
      <c r="Z86" s="50"/>
      <c r="AA86" s="50"/>
      <c r="AB86" s="66"/>
      <c r="AC86" s="66"/>
      <c r="AD86" s="72"/>
      <c r="AE86" s="40"/>
      <c r="AF86" s="75"/>
      <c r="AG86" s="22"/>
      <c r="AH86" s="22"/>
      <c r="AI86" s="22"/>
      <c r="AJ86" s="22"/>
      <c r="AK86" s="22"/>
      <c r="AL86" s="22"/>
      <c r="AM86" s="22"/>
      <c r="AN86" s="22"/>
      <c r="AO86" s="22"/>
      <c r="AP86" s="22"/>
      <c r="AQ86" s="22"/>
      <c r="AR86" s="22"/>
      <c r="AS86" s="22"/>
      <c r="AT86" s="22"/>
      <c r="AU86" s="22"/>
      <c r="AV86" s="22"/>
      <c r="AW86" s="22"/>
      <c r="AX86" s="22"/>
      <c r="AY86" s="22"/>
      <c r="AZ86" s="22"/>
      <c r="BA86" s="22"/>
    </row>
    <row r="87" ht="27.0" customHeight="1">
      <c r="A87" s="102"/>
      <c r="B87" s="102"/>
      <c r="C87" s="102"/>
      <c r="D87" s="102"/>
      <c r="E87" s="102"/>
      <c r="F87" s="102"/>
      <c r="G87" s="102"/>
      <c r="H87" s="102"/>
      <c r="I87" s="102"/>
      <c r="J87" s="66"/>
      <c r="K87" s="102"/>
      <c r="L87" s="102"/>
      <c r="M87" s="102"/>
      <c r="N87" s="102"/>
      <c r="O87" s="102"/>
      <c r="P87" s="102"/>
      <c r="Q87" s="102"/>
      <c r="R87" s="150"/>
      <c r="S87" s="150" t="s">
        <v>1317</v>
      </c>
      <c r="T87" s="150"/>
      <c r="U87" s="150"/>
      <c r="V87" s="150"/>
      <c r="W87" s="150"/>
      <c r="X87" s="72" t="s">
        <v>234</v>
      </c>
      <c r="Y87" s="72" t="s">
        <v>158</v>
      </c>
      <c r="Z87" s="50"/>
      <c r="AA87" s="50"/>
      <c r="AB87" s="66"/>
      <c r="AC87" s="66"/>
      <c r="AD87" s="72"/>
      <c r="AE87" s="40"/>
      <c r="AF87" s="75"/>
      <c r="AG87" s="22"/>
      <c r="AH87" s="22"/>
      <c r="AI87" s="22"/>
      <c r="AJ87" s="22"/>
      <c r="AK87" s="22"/>
      <c r="AL87" s="22"/>
      <c r="AM87" s="22"/>
      <c r="AN87" s="22"/>
      <c r="AO87" s="22"/>
      <c r="AP87" s="22"/>
      <c r="AQ87" s="22"/>
      <c r="AR87" s="22"/>
      <c r="AS87" s="22"/>
      <c r="AT87" s="22"/>
      <c r="AU87" s="22"/>
      <c r="AV87" s="22"/>
      <c r="AW87" s="22"/>
      <c r="AX87" s="22"/>
      <c r="AY87" s="22"/>
      <c r="AZ87" s="22"/>
      <c r="BA87" s="22"/>
    </row>
    <row r="88" ht="27.0" customHeight="1">
      <c r="A88" s="102"/>
      <c r="B88" s="102"/>
      <c r="C88" s="102"/>
      <c r="D88" s="102"/>
      <c r="E88" s="102"/>
      <c r="F88" s="102"/>
      <c r="G88" s="102"/>
      <c r="H88" s="102"/>
      <c r="I88" s="102"/>
      <c r="J88" s="66"/>
      <c r="K88" s="102"/>
      <c r="L88" s="102"/>
      <c r="M88" s="102"/>
      <c r="N88" s="102"/>
      <c r="O88" s="102"/>
      <c r="P88" s="102"/>
      <c r="Q88" s="102"/>
      <c r="R88" s="150"/>
      <c r="S88" s="150" t="s">
        <v>601</v>
      </c>
      <c r="T88" s="150"/>
      <c r="U88" s="150"/>
      <c r="V88" s="150"/>
      <c r="W88" s="150"/>
      <c r="X88" s="72" t="s">
        <v>234</v>
      </c>
      <c r="Y88" s="72" t="s">
        <v>158</v>
      </c>
      <c r="Z88" s="50"/>
      <c r="AA88" s="50"/>
      <c r="AB88" s="66"/>
      <c r="AC88" s="66"/>
      <c r="AD88" s="72"/>
      <c r="AE88" s="40"/>
      <c r="AF88" s="75"/>
      <c r="AG88" s="22"/>
      <c r="AH88" s="22"/>
      <c r="AI88" s="22"/>
      <c r="AJ88" s="22"/>
      <c r="AK88" s="22"/>
      <c r="AL88" s="22"/>
      <c r="AM88" s="22"/>
      <c r="AN88" s="22"/>
      <c r="AO88" s="22"/>
      <c r="AP88" s="22"/>
      <c r="AQ88" s="22"/>
      <c r="AR88" s="22"/>
      <c r="AS88" s="22"/>
      <c r="AT88" s="22"/>
      <c r="AU88" s="22"/>
      <c r="AV88" s="22"/>
      <c r="AW88" s="22"/>
      <c r="AX88" s="22"/>
      <c r="AY88" s="22"/>
      <c r="AZ88" s="22"/>
      <c r="BA88" s="22"/>
    </row>
    <row r="89" ht="27.0" customHeight="1">
      <c r="A89" s="102"/>
      <c r="B89" s="102"/>
      <c r="C89" s="102"/>
      <c r="D89" s="102"/>
      <c r="E89" s="102"/>
      <c r="F89" s="102"/>
      <c r="G89" s="102"/>
      <c r="H89" s="102"/>
      <c r="I89" s="102"/>
      <c r="J89" s="66"/>
      <c r="K89" s="102"/>
      <c r="L89" s="102"/>
      <c r="M89" s="102"/>
      <c r="N89" s="102"/>
      <c r="O89" s="102"/>
      <c r="P89" s="102"/>
      <c r="Q89" s="102"/>
      <c r="R89" s="150"/>
      <c r="S89" s="150" t="s">
        <v>1328</v>
      </c>
      <c r="T89" s="150"/>
      <c r="U89" s="150"/>
      <c r="V89" s="150"/>
      <c r="W89" s="150"/>
      <c r="X89" s="72" t="s">
        <v>234</v>
      </c>
      <c r="Y89" s="72" t="s">
        <v>158</v>
      </c>
      <c r="Z89" s="50"/>
      <c r="AA89" s="50"/>
      <c r="AB89" s="66"/>
      <c r="AC89" s="66"/>
      <c r="AD89" s="72"/>
      <c r="AE89" s="40"/>
      <c r="AF89" s="75"/>
      <c r="AG89" s="22"/>
      <c r="AH89" s="22"/>
      <c r="AI89" s="22"/>
      <c r="AJ89" s="22"/>
      <c r="AK89" s="22"/>
      <c r="AL89" s="22"/>
      <c r="AM89" s="22"/>
      <c r="AN89" s="22"/>
      <c r="AO89" s="22"/>
      <c r="AP89" s="22"/>
      <c r="AQ89" s="22"/>
      <c r="AR89" s="22"/>
      <c r="AS89" s="22"/>
      <c r="AT89" s="22"/>
      <c r="AU89" s="22"/>
      <c r="AV89" s="22"/>
      <c r="AW89" s="22"/>
      <c r="AX89" s="22"/>
      <c r="AY89" s="22"/>
      <c r="AZ89" s="22"/>
      <c r="BA89" s="22"/>
    </row>
    <row r="90" ht="27.0" customHeight="1">
      <c r="A90" s="102"/>
      <c r="B90" s="102"/>
      <c r="C90" s="102"/>
      <c r="D90" s="102"/>
      <c r="E90" s="102"/>
      <c r="F90" s="102"/>
      <c r="G90" s="102"/>
      <c r="H90" s="102"/>
      <c r="I90" s="102"/>
      <c r="J90" s="66"/>
      <c r="K90" s="102"/>
      <c r="L90" s="102"/>
      <c r="M90" s="102"/>
      <c r="N90" s="102"/>
      <c r="O90" s="102"/>
      <c r="P90" s="102"/>
      <c r="Q90" s="102"/>
      <c r="R90" s="150"/>
      <c r="S90" s="150" t="s">
        <v>573</v>
      </c>
      <c r="T90" s="150">
        <v>70.0</v>
      </c>
      <c r="U90" s="150">
        <v>70.0</v>
      </c>
      <c r="V90" s="150">
        <v>9.0</v>
      </c>
      <c r="W90" s="150" t="s">
        <v>574</v>
      </c>
      <c r="X90" s="72" t="s">
        <v>234</v>
      </c>
      <c r="Y90" s="72" t="s">
        <v>158</v>
      </c>
      <c r="Z90" s="50"/>
      <c r="AA90" s="50"/>
      <c r="AB90" s="66"/>
      <c r="AC90" s="66"/>
      <c r="AD90" s="72"/>
      <c r="AE90" s="40"/>
      <c r="AF90" s="75"/>
      <c r="AG90" s="22"/>
      <c r="AH90" s="22"/>
      <c r="AI90" s="22"/>
      <c r="AJ90" s="22"/>
      <c r="AK90" s="22"/>
      <c r="AL90" s="22"/>
      <c r="AM90" s="22"/>
      <c r="AN90" s="22"/>
      <c r="AO90" s="22"/>
      <c r="AP90" s="22"/>
      <c r="AQ90" s="22"/>
      <c r="AR90" s="22"/>
      <c r="AS90" s="22"/>
      <c r="AT90" s="22"/>
      <c r="AU90" s="22"/>
      <c r="AV90" s="22"/>
      <c r="AW90" s="22"/>
      <c r="AX90" s="22"/>
      <c r="AY90" s="22"/>
      <c r="AZ90" s="22"/>
      <c r="BA90" s="22"/>
    </row>
    <row r="91" ht="27.0" customHeight="1">
      <c r="A91" s="102"/>
      <c r="B91" s="102"/>
      <c r="C91" s="102"/>
      <c r="D91" s="102"/>
      <c r="E91" s="102"/>
      <c r="F91" s="102"/>
      <c r="G91" s="102"/>
      <c r="H91" s="102"/>
      <c r="I91" s="102"/>
      <c r="J91" s="66"/>
      <c r="K91" s="102"/>
      <c r="L91" s="102"/>
      <c r="M91" s="102"/>
      <c r="N91" s="102"/>
      <c r="O91" s="102"/>
      <c r="P91" s="102"/>
      <c r="Q91" s="102"/>
      <c r="R91" s="150"/>
      <c r="S91" s="150" t="s">
        <v>1337</v>
      </c>
      <c r="T91" s="150">
        <v>40.0</v>
      </c>
      <c r="U91" s="150">
        <v>60.0</v>
      </c>
      <c r="V91" s="150">
        <v>9.0</v>
      </c>
      <c r="W91" s="150"/>
      <c r="X91" s="72" t="s">
        <v>234</v>
      </c>
      <c r="Y91" s="72" t="s">
        <v>158</v>
      </c>
      <c r="Z91" s="50"/>
      <c r="AA91" s="50"/>
      <c r="AB91" s="66"/>
      <c r="AC91" s="66"/>
      <c r="AD91" s="72"/>
      <c r="AE91" s="40"/>
      <c r="AF91" s="75"/>
      <c r="AG91" s="22"/>
      <c r="AH91" s="22"/>
      <c r="AI91" s="22"/>
      <c r="AJ91" s="22"/>
      <c r="AK91" s="22"/>
      <c r="AL91" s="22"/>
      <c r="AM91" s="22"/>
      <c r="AN91" s="22"/>
      <c r="AO91" s="22"/>
      <c r="AP91" s="22"/>
      <c r="AQ91" s="22"/>
      <c r="AR91" s="22"/>
      <c r="AS91" s="22"/>
      <c r="AT91" s="22"/>
      <c r="AU91" s="22"/>
      <c r="AV91" s="22"/>
      <c r="AW91" s="22"/>
      <c r="AX91" s="22"/>
      <c r="AY91" s="22"/>
      <c r="AZ91" s="22"/>
      <c r="BA91" s="22"/>
    </row>
    <row r="92" ht="27.0" customHeight="1">
      <c r="A92" s="102"/>
      <c r="B92" s="102"/>
      <c r="C92" s="102"/>
      <c r="D92" s="102"/>
      <c r="E92" s="102"/>
      <c r="F92" s="102"/>
      <c r="G92" s="102"/>
      <c r="H92" s="102"/>
      <c r="I92" s="102"/>
      <c r="J92" s="66"/>
      <c r="K92" s="102"/>
      <c r="L92" s="102"/>
      <c r="M92" s="102"/>
      <c r="N92" s="102"/>
      <c r="O92" s="102"/>
      <c r="P92" s="102"/>
      <c r="Q92" s="102"/>
      <c r="R92" s="150"/>
      <c r="S92" s="213" t="s">
        <v>558</v>
      </c>
      <c r="T92" s="213">
        <v>390.0</v>
      </c>
      <c r="U92" s="213">
        <v>820.0</v>
      </c>
      <c r="V92" s="213">
        <v>21.0</v>
      </c>
      <c r="W92" s="213" t="s">
        <v>481</v>
      </c>
      <c r="X92" s="163" t="s">
        <v>234</v>
      </c>
      <c r="Y92" s="72" t="s">
        <v>338</v>
      </c>
      <c r="Z92" s="50"/>
      <c r="AA92" s="50"/>
      <c r="AB92" s="66"/>
      <c r="AC92" s="66"/>
      <c r="AD92" s="72"/>
      <c r="AE92" s="40"/>
      <c r="AF92" s="75"/>
      <c r="AG92" s="22"/>
      <c r="AH92" s="22"/>
      <c r="AI92" s="22"/>
      <c r="AJ92" s="22"/>
      <c r="AK92" s="22"/>
      <c r="AL92" s="22"/>
      <c r="AM92" s="22"/>
      <c r="AN92" s="22"/>
      <c r="AO92" s="22"/>
      <c r="AP92" s="22"/>
      <c r="AQ92" s="22"/>
      <c r="AR92" s="22"/>
      <c r="AS92" s="22"/>
      <c r="AT92" s="22"/>
      <c r="AU92" s="22"/>
      <c r="AV92" s="22"/>
      <c r="AW92" s="22"/>
      <c r="AX92" s="22"/>
      <c r="AY92" s="22"/>
      <c r="AZ92" s="22"/>
      <c r="BA92" s="22"/>
    </row>
    <row r="93" ht="27.0" customHeight="1">
      <c r="A93" s="102"/>
      <c r="B93" s="102"/>
      <c r="C93" s="102"/>
      <c r="D93" s="102"/>
      <c r="E93" s="102"/>
      <c r="F93" s="102"/>
      <c r="G93" s="102"/>
      <c r="H93" s="102"/>
      <c r="I93" s="102"/>
      <c r="J93" s="66"/>
      <c r="K93" s="102"/>
      <c r="L93" s="102"/>
      <c r="M93" s="102"/>
      <c r="N93" s="102"/>
      <c r="O93" s="102"/>
      <c r="P93" s="102"/>
      <c r="Q93" s="102"/>
      <c r="R93" s="150"/>
      <c r="S93" s="150" t="s">
        <v>1204</v>
      </c>
      <c r="T93" s="150">
        <v>20.0</v>
      </c>
      <c r="U93" s="150">
        <v>40.0</v>
      </c>
      <c r="V93" s="150"/>
      <c r="W93" s="150"/>
      <c r="X93" s="72" t="s">
        <v>234</v>
      </c>
      <c r="Y93" s="72" t="s">
        <v>158</v>
      </c>
      <c r="Z93" s="50"/>
      <c r="AA93" s="50"/>
      <c r="AB93" s="66"/>
      <c r="AC93" s="66"/>
      <c r="AD93" s="72"/>
      <c r="AE93" s="40"/>
      <c r="AF93" s="75"/>
      <c r="AG93" s="22"/>
      <c r="AH93" s="22"/>
      <c r="AI93" s="22"/>
      <c r="AJ93" s="22"/>
      <c r="AK93" s="22"/>
      <c r="AL93" s="22"/>
      <c r="AM93" s="22"/>
      <c r="AN93" s="22"/>
      <c r="AO93" s="22"/>
      <c r="AP93" s="22"/>
      <c r="AQ93" s="22"/>
      <c r="AR93" s="22"/>
      <c r="AS93" s="22"/>
      <c r="AT93" s="22"/>
      <c r="AU93" s="22"/>
      <c r="AV93" s="22"/>
      <c r="AW93" s="22"/>
      <c r="AX93" s="22"/>
      <c r="AY93" s="22"/>
      <c r="AZ93" s="22"/>
      <c r="BA93" s="22"/>
    </row>
    <row r="94" ht="27.0" customHeight="1">
      <c r="A94" s="102"/>
      <c r="B94" s="102"/>
      <c r="C94" s="102"/>
      <c r="D94" s="102"/>
      <c r="E94" s="102"/>
      <c r="F94" s="102"/>
      <c r="G94" s="102"/>
      <c r="H94" s="102"/>
      <c r="I94" s="102"/>
      <c r="J94" s="66"/>
      <c r="K94" s="102"/>
      <c r="L94" s="102"/>
      <c r="M94" s="102"/>
      <c r="N94" s="102"/>
      <c r="O94" s="102"/>
      <c r="P94" s="102"/>
      <c r="Q94" s="102"/>
      <c r="R94" s="150"/>
      <c r="S94" s="150" t="s">
        <v>1348</v>
      </c>
      <c r="T94" s="150"/>
      <c r="U94" s="150"/>
      <c r="V94" s="150"/>
      <c r="W94" s="150"/>
      <c r="X94" s="72" t="s">
        <v>234</v>
      </c>
      <c r="Y94" s="72" t="s">
        <v>158</v>
      </c>
      <c r="Z94" s="50"/>
      <c r="AA94" s="50"/>
      <c r="AB94" s="66"/>
      <c r="AC94" s="66"/>
      <c r="AD94" s="72"/>
      <c r="AE94" s="40"/>
      <c r="AF94" s="75"/>
      <c r="AG94" s="22"/>
      <c r="AH94" s="22"/>
      <c r="AI94" s="22"/>
      <c r="AJ94" s="22"/>
      <c r="AK94" s="22"/>
      <c r="AL94" s="22"/>
      <c r="AM94" s="22"/>
      <c r="AN94" s="22"/>
      <c r="AO94" s="22"/>
      <c r="AP94" s="22"/>
      <c r="AQ94" s="22"/>
      <c r="AR94" s="22"/>
      <c r="AS94" s="22"/>
      <c r="AT94" s="22"/>
      <c r="AU94" s="22"/>
      <c r="AV94" s="22"/>
      <c r="AW94" s="22"/>
      <c r="AX94" s="22"/>
      <c r="AY94" s="22"/>
      <c r="AZ94" s="22"/>
      <c r="BA94" s="22"/>
    </row>
    <row r="95" ht="27.0" customHeight="1">
      <c r="A95" s="102"/>
      <c r="B95" s="102"/>
      <c r="C95" s="102"/>
      <c r="D95" s="102"/>
      <c r="E95" s="102"/>
      <c r="F95" s="102"/>
      <c r="G95" s="102"/>
      <c r="H95" s="102"/>
      <c r="I95" s="102"/>
      <c r="J95" s="66"/>
      <c r="K95" s="102"/>
      <c r="L95" s="102"/>
      <c r="M95" s="102"/>
      <c r="N95" s="102"/>
      <c r="O95" s="102"/>
      <c r="P95" s="102"/>
      <c r="Q95" s="102"/>
      <c r="R95" s="150"/>
      <c r="S95" s="150" t="s">
        <v>1351</v>
      </c>
      <c r="T95" s="150"/>
      <c r="U95" s="150"/>
      <c r="V95" s="150"/>
      <c r="W95" s="150"/>
      <c r="X95" s="72" t="s">
        <v>234</v>
      </c>
      <c r="Y95" s="72" t="s">
        <v>158</v>
      </c>
      <c r="Z95" s="50"/>
      <c r="AA95" s="50"/>
      <c r="AB95" s="66"/>
      <c r="AC95" s="66"/>
      <c r="AD95" s="72"/>
      <c r="AE95" s="40"/>
      <c r="AF95" s="75"/>
      <c r="AG95" s="22"/>
      <c r="AH95" s="22"/>
      <c r="AI95" s="22"/>
      <c r="AJ95" s="22"/>
      <c r="AK95" s="22"/>
      <c r="AL95" s="22"/>
      <c r="AM95" s="22"/>
      <c r="AN95" s="22"/>
      <c r="AO95" s="22"/>
      <c r="AP95" s="22"/>
      <c r="AQ95" s="22"/>
      <c r="AR95" s="22"/>
      <c r="AS95" s="22"/>
      <c r="AT95" s="22"/>
      <c r="AU95" s="22"/>
      <c r="AV95" s="22"/>
      <c r="AW95" s="22"/>
      <c r="AX95" s="22"/>
      <c r="AY95" s="22"/>
      <c r="AZ95" s="22"/>
      <c r="BA95" s="22"/>
    </row>
    <row r="96" ht="27.0" customHeight="1">
      <c r="A96" s="102"/>
      <c r="B96" s="102"/>
      <c r="C96" s="102"/>
      <c r="D96" s="102"/>
      <c r="E96" s="102"/>
      <c r="F96" s="102"/>
      <c r="G96" s="102"/>
      <c r="H96" s="102"/>
      <c r="I96" s="102"/>
      <c r="J96" s="66"/>
      <c r="K96" s="102"/>
      <c r="L96" s="102"/>
      <c r="M96" s="102"/>
      <c r="N96" s="102"/>
      <c r="O96" s="102"/>
      <c r="P96" s="102"/>
      <c r="Q96" s="102"/>
      <c r="R96" s="166"/>
      <c r="S96" s="17"/>
      <c r="T96" s="17"/>
      <c r="U96" s="17"/>
      <c r="V96" s="17"/>
      <c r="W96" s="17"/>
      <c r="X96" s="17"/>
      <c r="Y96" s="17"/>
      <c r="Z96" s="17"/>
      <c r="AA96" s="19"/>
      <c r="AB96" s="66"/>
      <c r="AC96" s="66"/>
      <c r="AD96" s="72"/>
      <c r="AE96" s="40"/>
      <c r="AF96" s="75"/>
      <c r="AG96" s="22"/>
      <c r="AH96" s="22"/>
      <c r="AI96" s="22"/>
      <c r="AJ96" s="22"/>
      <c r="AK96" s="22"/>
      <c r="AL96" s="22"/>
      <c r="AM96" s="22"/>
      <c r="AN96" s="22"/>
      <c r="AO96" s="22"/>
      <c r="AP96" s="22"/>
      <c r="AQ96" s="22"/>
      <c r="AR96" s="22"/>
      <c r="AS96" s="22"/>
      <c r="AT96" s="22"/>
      <c r="AU96" s="22"/>
      <c r="AV96" s="22"/>
      <c r="AW96" s="22"/>
      <c r="AX96" s="22"/>
      <c r="AY96" s="22"/>
      <c r="AZ96" s="22"/>
      <c r="BA96" s="22"/>
    </row>
    <row r="97" ht="27.0" customHeight="1">
      <c r="A97" s="102"/>
      <c r="B97" s="102"/>
      <c r="C97" s="102"/>
      <c r="D97" s="102"/>
      <c r="E97" s="102"/>
      <c r="F97" s="102"/>
      <c r="G97" s="102"/>
      <c r="H97" s="102"/>
      <c r="I97" s="102"/>
      <c r="J97" s="66"/>
      <c r="K97" s="102"/>
      <c r="L97" s="102"/>
      <c r="M97" s="102"/>
      <c r="N97" s="102"/>
      <c r="O97" s="102"/>
      <c r="P97" s="102"/>
      <c r="Q97" s="102"/>
      <c r="R97" s="81" t="s">
        <v>251</v>
      </c>
      <c r="S97" s="150" t="s">
        <v>1360</v>
      </c>
      <c r="T97" s="218">
        <v>0.0</v>
      </c>
      <c r="U97" s="218">
        <v>30.0</v>
      </c>
      <c r="V97" s="150"/>
      <c r="W97" s="150"/>
      <c r="X97" s="72" t="s">
        <v>251</v>
      </c>
      <c r="Y97" s="72" t="s">
        <v>158</v>
      </c>
      <c r="Z97" s="50"/>
      <c r="AA97" s="50"/>
      <c r="AB97" s="66"/>
      <c r="AC97" s="66"/>
      <c r="AD97" s="72"/>
      <c r="AE97" s="40"/>
      <c r="AF97" s="75"/>
      <c r="AG97" s="22"/>
      <c r="AH97" s="22"/>
      <c r="AI97" s="22"/>
      <c r="AJ97" s="22"/>
      <c r="AK97" s="22"/>
      <c r="AL97" s="22"/>
      <c r="AM97" s="22"/>
      <c r="AN97" s="22"/>
      <c r="AO97" s="22"/>
      <c r="AP97" s="22"/>
      <c r="AQ97" s="22"/>
      <c r="AR97" s="22"/>
      <c r="AS97" s="22"/>
      <c r="AT97" s="22"/>
      <c r="AU97" s="22"/>
      <c r="AV97" s="22"/>
      <c r="AW97" s="22"/>
      <c r="AX97" s="22"/>
      <c r="AY97" s="22"/>
      <c r="AZ97" s="22"/>
      <c r="BA97" s="22"/>
    </row>
    <row r="98" ht="27.0" customHeight="1">
      <c r="A98" s="102"/>
      <c r="B98" s="102"/>
      <c r="C98" s="102"/>
      <c r="D98" s="102"/>
      <c r="E98" s="102"/>
      <c r="F98" s="102"/>
      <c r="G98" s="102"/>
      <c r="H98" s="102"/>
      <c r="I98" s="102"/>
      <c r="J98" s="66"/>
      <c r="K98" s="102"/>
      <c r="L98" s="102"/>
      <c r="M98" s="102"/>
      <c r="N98" s="102"/>
      <c r="O98" s="102"/>
      <c r="P98" s="102"/>
      <c r="Q98" s="102"/>
      <c r="R98" s="150"/>
      <c r="S98" s="150" t="s">
        <v>1366</v>
      </c>
      <c r="T98" s="150"/>
      <c r="U98" s="150"/>
      <c r="V98" s="150"/>
      <c r="W98" s="150"/>
      <c r="X98" s="72" t="s">
        <v>251</v>
      </c>
      <c r="Y98" s="72" t="s">
        <v>158</v>
      </c>
      <c r="Z98" s="50"/>
      <c r="AA98" s="50"/>
      <c r="AB98" s="66"/>
      <c r="AC98" s="66"/>
      <c r="AD98" s="72"/>
      <c r="AE98" s="40"/>
      <c r="AF98" s="75"/>
      <c r="AG98" s="22"/>
      <c r="AH98" s="22"/>
      <c r="AI98" s="22"/>
      <c r="AJ98" s="22"/>
      <c r="AK98" s="22"/>
      <c r="AL98" s="22"/>
      <c r="AM98" s="22"/>
      <c r="AN98" s="22"/>
      <c r="AO98" s="22"/>
      <c r="AP98" s="22"/>
      <c r="AQ98" s="22"/>
      <c r="AR98" s="22"/>
      <c r="AS98" s="22"/>
      <c r="AT98" s="22"/>
      <c r="AU98" s="22"/>
      <c r="AV98" s="22"/>
      <c r="AW98" s="22"/>
      <c r="AX98" s="22"/>
      <c r="AY98" s="22"/>
      <c r="AZ98" s="22"/>
      <c r="BA98" s="22"/>
    </row>
    <row r="99" ht="27.0" customHeight="1">
      <c r="A99" s="102"/>
      <c r="B99" s="102"/>
      <c r="C99" s="102"/>
      <c r="D99" s="102"/>
      <c r="E99" s="102"/>
      <c r="F99" s="102"/>
      <c r="G99" s="102"/>
      <c r="H99" s="102"/>
      <c r="I99" s="102"/>
      <c r="J99" s="66"/>
      <c r="K99" s="102"/>
      <c r="L99" s="102"/>
      <c r="M99" s="102"/>
      <c r="N99" s="102"/>
      <c r="O99" s="102"/>
      <c r="P99" s="102"/>
      <c r="Q99" s="102"/>
      <c r="R99" s="150"/>
      <c r="S99" s="150" t="s">
        <v>1371</v>
      </c>
      <c r="T99" s="150"/>
      <c r="U99" s="150"/>
      <c r="V99" s="150"/>
      <c r="W99" s="150"/>
      <c r="X99" s="72" t="s">
        <v>251</v>
      </c>
      <c r="Y99" s="72" t="s">
        <v>158</v>
      </c>
      <c r="Z99" s="50"/>
      <c r="AA99" s="50"/>
      <c r="AB99" s="66"/>
      <c r="AC99" s="66"/>
      <c r="AD99" s="72"/>
      <c r="AE99" s="40"/>
      <c r="AF99" s="75"/>
      <c r="AG99" s="22"/>
      <c r="AH99" s="22"/>
      <c r="AI99" s="22"/>
      <c r="AJ99" s="22"/>
      <c r="AK99" s="22"/>
      <c r="AL99" s="22"/>
      <c r="AM99" s="22"/>
      <c r="AN99" s="22"/>
      <c r="AO99" s="22"/>
      <c r="AP99" s="22"/>
      <c r="AQ99" s="22"/>
      <c r="AR99" s="22"/>
      <c r="AS99" s="22"/>
      <c r="AT99" s="22"/>
      <c r="AU99" s="22"/>
      <c r="AV99" s="22"/>
      <c r="AW99" s="22"/>
      <c r="AX99" s="22"/>
      <c r="AY99" s="22"/>
      <c r="AZ99" s="22"/>
      <c r="BA99" s="22"/>
    </row>
    <row r="100" ht="27.0" customHeight="1">
      <c r="A100" s="102"/>
      <c r="B100" s="102"/>
      <c r="C100" s="102"/>
      <c r="D100" s="102"/>
      <c r="E100" s="102"/>
      <c r="F100" s="102"/>
      <c r="G100" s="102"/>
      <c r="H100" s="102"/>
      <c r="I100" s="102"/>
      <c r="J100" s="66"/>
      <c r="K100" s="102"/>
      <c r="L100" s="102"/>
      <c r="M100" s="102"/>
      <c r="N100" s="102"/>
      <c r="O100" s="102"/>
      <c r="P100" s="102"/>
      <c r="Q100" s="102"/>
      <c r="R100" s="150"/>
      <c r="S100" s="150" t="s">
        <v>1377</v>
      </c>
      <c r="T100" s="150">
        <v>20.0</v>
      </c>
      <c r="U100" s="150">
        <v>20.0</v>
      </c>
      <c r="V100" s="150"/>
      <c r="W100" s="150"/>
      <c r="X100" s="72" t="s">
        <v>251</v>
      </c>
      <c r="Y100" s="72" t="s">
        <v>158</v>
      </c>
      <c r="Z100" s="50"/>
      <c r="AA100" s="50"/>
      <c r="AB100" s="66"/>
      <c r="AC100" s="66"/>
      <c r="AD100" s="72"/>
      <c r="AE100" s="40"/>
      <c r="AF100" s="75"/>
      <c r="AG100" s="22"/>
      <c r="AH100" s="22"/>
      <c r="AI100" s="22"/>
      <c r="AJ100" s="22"/>
      <c r="AK100" s="22"/>
      <c r="AL100" s="22"/>
      <c r="AM100" s="22"/>
      <c r="AN100" s="22"/>
      <c r="AO100" s="22"/>
      <c r="AP100" s="22"/>
      <c r="AQ100" s="22"/>
      <c r="AR100" s="22"/>
      <c r="AS100" s="22"/>
      <c r="AT100" s="22"/>
      <c r="AU100" s="22"/>
      <c r="AV100" s="22"/>
      <c r="AW100" s="22"/>
      <c r="AX100" s="22"/>
      <c r="AY100" s="22"/>
      <c r="AZ100" s="22"/>
      <c r="BA100" s="22"/>
    </row>
    <row r="101" ht="27.0" customHeight="1">
      <c r="A101" s="102"/>
      <c r="B101" s="102"/>
      <c r="C101" s="102"/>
      <c r="D101" s="102"/>
      <c r="E101" s="102"/>
      <c r="F101" s="102"/>
      <c r="G101" s="102"/>
      <c r="H101" s="102"/>
      <c r="I101" s="102"/>
      <c r="J101" s="66"/>
      <c r="K101" s="102"/>
      <c r="L101" s="102"/>
      <c r="M101" s="102"/>
      <c r="N101" s="102"/>
      <c r="O101" s="102"/>
      <c r="P101" s="102"/>
      <c r="Q101" s="102"/>
      <c r="R101" s="150"/>
      <c r="S101" s="150" t="s">
        <v>1381</v>
      </c>
      <c r="T101" s="150">
        <v>20.0</v>
      </c>
      <c r="U101" s="150">
        <v>130.0</v>
      </c>
      <c r="V101" s="150"/>
      <c r="W101" s="150"/>
      <c r="X101" s="72" t="s">
        <v>251</v>
      </c>
      <c r="Y101" s="72" t="s">
        <v>158</v>
      </c>
      <c r="Z101" s="50"/>
      <c r="AA101" s="50"/>
      <c r="AB101" s="66"/>
      <c r="AC101" s="66"/>
      <c r="AD101" s="72"/>
      <c r="AE101" s="40"/>
      <c r="AF101" s="75"/>
      <c r="AG101" s="22"/>
      <c r="AH101" s="22"/>
      <c r="AI101" s="22"/>
      <c r="AJ101" s="22"/>
      <c r="AK101" s="22"/>
      <c r="AL101" s="22"/>
      <c r="AM101" s="22"/>
      <c r="AN101" s="22"/>
      <c r="AO101" s="22"/>
      <c r="AP101" s="22"/>
      <c r="AQ101" s="22"/>
      <c r="AR101" s="22"/>
      <c r="AS101" s="22"/>
      <c r="AT101" s="22"/>
      <c r="AU101" s="22"/>
      <c r="AV101" s="22"/>
      <c r="AW101" s="22"/>
      <c r="AX101" s="22"/>
      <c r="AY101" s="22"/>
      <c r="AZ101" s="22"/>
      <c r="BA101" s="22"/>
    </row>
    <row r="102" ht="27.0" customHeight="1">
      <c r="A102" s="102"/>
      <c r="B102" s="102"/>
      <c r="C102" s="102"/>
      <c r="D102" s="102"/>
      <c r="E102" s="102"/>
      <c r="F102" s="102"/>
      <c r="G102" s="102"/>
      <c r="H102" s="102"/>
      <c r="I102" s="102"/>
      <c r="J102" s="66"/>
      <c r="K102" s="102"/>
      <c r="L102" s="102"/>
      <c r="M102" s="102"/>
      <c r="N102" s="102"/>
      <c r="O102" s="102"/>
      <c r="P102" s="102"/>
      <c r="Q102" s="102"/>
      <c r="R102" s="150"/>
      <c r="S102" s="150" t="s">
        <v>1388</v>
      </c>
      <c r="T102" s="150"/>
      <c r="U102" s="150"/>
      <c r="V102" s="150"/>
      <c r="W102" s="150"/>
      <c r="X102" s="72" t="s">
        <v>251</v>
      </c>
      <c r="Y102" s="72" t="s">
        <v>158</v>
      </c>
      <c r="Z102" s="50"/>
      <c r="AA102" s="50"/>
      <c r="AB102" s="66"/>
      <c r="AC102" s="66"/>
      <c r="AD102" s="72"/>
      <c r="AE102" s="40"/>
      <c r="AF102" s="75"/>
      <c r="AG102" s="22"/>
      <c r="AH102" s="22"/>
      <c r="AI102" s="22"/>
      <c r="AJ102" s="22"/>
      <c r="AK102" s="22"/>
      <c r="AL102" s="22"/>
      <c r="AM102" s="22"/>
      <c r="AN102" s="22"/>
      <c r="AO102" s="22"/>
      <c r="AP102" s="22"/>
      <c r="AQ102" s="22"/>
      <c r="AR102" s="22"/>
      <c r="AS102" s="22"/>
      <c r="AT102" s="22"/>
      <c r="AU102" s="22"/>
      <c r="AV102" s="22"/>
      <c r="AW102" s="22"/>
      <c r="AX102" s="22"/>
      <c r="AY102" s="22"/>
      <c r="AZ102" s="22"/>
      <c r="BA102" s="22"/>
    </row>
    <row r="103" ht="27.0" customHeight="1">
      <c r="A103" s="102"/>
      <c r="B103" s="102"/>
      <c r="C103" s="102"/>
      <c r="D103" s="102"/>
      <c r="E103" s="102"/>
      <c r="F103" s="102"/>
      <c r="G103" s="102"/>
      <c r="H103" s="102"/>
      <c r="I103" s="102"/>
      <c r="J103" s="66"/>
      <c r="K103" s="102"/>
      <c r="L103" s="102"/>
      <c r="M103" s="102"/>
      <c r="N103" s="102"/>
      <c r="O103" s="102"/>
      <c r="P103" s="102"/>
      <c r="Q103" s="102"/>
      <c r="R103" s="150"/>
      <c r="S103" s="150" t="s">
        <v>1377</v>
      </c>
      <c r="T103" s="150">
        <v>20.0</v>
      </c>
      <c r="U103" s="150">
        <v>20.0</v>
      </c>
      <c r="V103" s="150"/>
      <c r="W103" s="150"/>
      <c r="X103" s="72" t="s">
        <v>251</v>
      </c>
      <c r="Y103" s="72" t="s">
        <v>158</v>
      </c>
      <c r="Z103" s="50"/>
      <c r="AA103" s="50"/>
      <c r="AB103" s="66"/>
      <c r="AC103" s="66"/>
      <c r="AD103" s="72"/>
      <c r="AE103" s="40"/>
      <c r="AF103" s="75"/>
      <c r="AG103" s="22"/>
      <c r="AH103" s="22"/>
      <c r="AI103" s="22"/>
      <c r="AJ103" s="22"/>
      <c r="AK103" s="22"/>
      <c r="AL103" s="22"/>
      <c r="AM103" s="22"/>
      <c r="AN103" s="22"/>
      <c r="AO103" s="22"/>
      <c r="AP103" s="22"/>
      <c r="AQ103" s="22"/>
      <c r="AR103" s="22"/>
      <c r="AS103" s="22"/>
      <c r="AT103" s="22"/>
      <c r="AU103" s="22"/>
      <c r="AV103" s="22"/>
      <c r="AW103" s="22"/>
      <c r="AX103" s="22"/>
      <c r="AY103" s="22"/>
      <c r="AZ103" s="22"/>
      <c r="BA103" s="22"/>
    </row>
    <row r="104" ht="27.0" customHeight="1">
      <c r="A104" s="102"/>
      <c r="B104" s="102"/>
      <c r="C104" s="102"/>
      <c r="D104" s="102"/>
      <c r="E104" s="102"/>
      <c r="F104" s="102"/>
      <c r="G104" s="102"/>
      <c r="H104" s="102"/>
      <c r="I104" s="102"/>
      <c r="J104" s="66"/>
      <c r="K104" s="102"/>
      <c r="L104" s="102"/>
      <c r="M104" s="102"/>
      <c r="N104" s="102"/>
      <c r="O104" s="102"/>
      <c r="P104" s="102"/>
      <c r="Q104" s="102"/>
      <c r="R104" s="150"/>
      <c r="S104" s="150" t="s">
        <v>1053</v>
      </c>
      <c r="T104" s="150">
        <v>260.0</v>
      </c>
      <c r="U104" s="150">
        <v>510.0</v>
      </c>
      <c r="V104" s="150">
        <v>7.0</v>
      </c>
      <c r="W104" s="150" t="s">
        <v>574</v>
      </c>
      <c r="X104" s="72" t="s">
        <v>251</v>
      </c>
      <c r="Y104" s="72" t="s">
        <v>158</v>
      </c>
      <c r="Z104" s="50"/>
      <c r="AA104" s="50"/>
      <c r="AB104" s="66"/>
      <c r="AC104" s="66"/>
      <c r="AD104" s="40"/>
      <c r="AE104" s="40"/>
      <c r="AF104" s="75"/>
      <c r="AG104" s="22"/>
      <c r="AH104" s="22"/>
      <c r="AI104" s="22"/>
      <c r="AJ104" s="22"/>
      <c r="AK104" s="22"/>
      <c r="AL104" s="22"/>
      <c r="AM104" s="22"/>
      <c r="AN104" s="22"/>
      <c r="AO104" s="22"/>
      <c r="AP104" s="22"/>
      <c r="AQ104" s="22"/>
      <c r="AR104" s="22"/>
      <c r="AS104" s="22"/>
      <c r="AT104" s="22"/>
      <c r="AU104" s="22"/>
      <c r="AV104" s="22"/>
      <c r="AW104" s="22"/>
      <c r="AX104" s="22"/>
      <c r="AY104" s="22"/>
      <c r="AZ104" s="22"/>
      <c r="BA104" s="22"/>
    </row>
    <row r="105" ht="27.0" customHeight="1">
      <c r="A105" s="102"/>
      <c r="B105" s="102"/>
      <c r="C105" s="102"/>
      <c r="D105" s="102"/>
      <c r="E105" s="102"/>
      <c r="F105" s="102"/>
      <c r="G105" s="102"/>
      <c r="H105" s="102"/>
      <c r="I105" s="102"/>
      <c r="J105" s="66"/>
      <c r="K105" s="102"/>
      <c r="L105" s="102"/>
      <c r="M105" s="102"/>
      <c r="N105" s="102"/>
      <c r="O105" s="102"/>
      <c r="P105" s="102"/>
      <c r="Q105" s="102"/>
      <c r="R105" s="150"/>
      <c r="S105" s="150" t="s">
        <v>1401</v>
      </c>
      <c r="T105" s="150">
        <v>40.0</v>
      </c>
      <c r="U105" s="150">
        <v>40.0</v>
      </c>
      <c r="V105" s="150">
        <v>7.0</v>
      </c>
      <c r="W105" s="150" t="s">
        <v>157</v>
      </c>
      <c r="X105" s="72" t="s">
        <v>251</v>
      </c>
      <c r="Y105" s="72" t="s">
        <v>158</v>
      </c>
      <c r="Z105" s="50"/>
      <c r="AA105" s="50"/>
      <c r="AB105" s="66"/>
      <c r="AC105" s="66"/>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row>
    <row r="106" ht="27.0" customHeight="1">
      <c r="A106" s="102"/>
      <c r="B106" s="102"/>
      <c r="C106" s="102"/>
      <c r="D106" s="102"/>
      <c r="E106" s="102"/>
      <c r="F106" s="102"/>
      <c r="G106" s="102"/>
      <c r="H106" s="102"/>
      <c r="I106" s="102"/>
      <c r="J106" s="66"/>
      <c r="K106" s="102"/>
      <c r="L106" s="102"/>
      <c r="M106" s="102"/>
      <c r="N106" s="102"/>
      <c r="O106" s="102"/>
      <c r="P106" s="102"/>
      <c r="Q106" s="102"/>
      <c r="R106" s="150"/>
      <c r="S106" s="72" t="s">
        <v>251</v>
      </c>
      <c r="T106" s="150"/>
      <c r="U106" s="150"/>
      <c r="V106" s="150"/>
      <c r="W106" s="150"/>
      <c r="X106" s="72" t="s">
        <v>251</v>
      </c>
      <c r="Y106" s="72" t="s">
        <v>338</v>
      </c>
      <c r="Z106" s="50"/>
      <c r="AA106" s="50"/>
      <c r="AB106" s="66"/>
      <c r="AC106" s="66"/>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row>
    <row r="107" ht="27.0" customHeight="1">
      <c r="A107" s="102"/>
      <c r="B107" s="102"/>
      <c r="C107" s="102"/>
      <c r="D107" s="102"/>
      <c r="E107" s="102"/>
      <c r="F107" s="102"/>
      <c r="G107" s="102"/>
      <c r="H107" s="102"/>
      <c r="I107" s="102"/>
      <c r="J107" s="66"/>
      <c r="K107" s="102"/>
      <c r="L107" s="102"/>
      <c r="M107" s="102"/>
      <c r="N107" s="102"/>
      <c r="O107" s="102"/>
      <c r="P107" s="102"/>
      <c r="Q107" s="102"/>
      <c r="R107" s="166"/>
      <c r="S107" s="17"/>
      <c r="T107" s="17"/>
      <c r="U107" s="17"/>
      <c r="V107" s="17"/>
      <c r="W107" s="17"/>
      <c r="X107" s="17"/>
      <c r="Y107" s="17"/>
      <c r="Z107" s="17"/>
      <c r="AA107" s="19"/>
      <c r="AB107" s="66"/>
      <c r="AC107" s="66"/>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row>
    <row r="108" ht="27.0" customHeight="1">
      <c r="A108" s="102"/>
      <c r="B108" s="102"/>
      <c r="C108" s="102"/>
      <c r="D108" s="102"/>
      <c r="E108" s="102"/>
      <c r="F108" s="102"/>
      <c r="G108" s="102"/>
      <c r="H108" s="102"/>
      <c r="I108" s="102"/>
      <c r="J108" s="66"/>
      <c r="K108" s="102"/>
      <c r="L108" s="102"/>
      <c r="M108" s="102"/>
      <c r="N108" s="102"/>
      <c r="O108" s="102"/>
      <c r="P108" s="102"/>
      <c r="Q108" s="102"/>
      <c r="R108" s="81" t="s">
        <v>262</v>
      </c>
      <c r="S108" s="163" t="s">
        <v>262</v>
      </c>
      <c r="T108" s="213">
        <v>20.0</v>
      </c>
      <c r="U108" s="213">
        <v>70.0</v>
      </c>
      <c r="V108" s="213"/>
      <c r="W108" s="213"/>
      <c r="X108" s="163" t="s">
        <v>262</v>
      </c>
      <c r="Y108" s="72" t="s">
        <v>338</v>
      </c>
      <c r="Z108" s="50"/>
      <c r="AA108" s="50"/>
      <c r="AB108" s="66"/>
      <c r="AC108" s="66"/>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row>
    <row r="109" ht="27.0" customHeight="1">
      <c r="A109" s="102"/>
      <c r="B109" s="102"/>
      <c r="C109" s="102"/>
      <c r="D109" s="102"/>
      <c r="E109" s="102"/>
      <c r="F109" s="102"/>
      <c r="G109" s="102"/>
      <c r="H109" s="102"/>
      <c r="I109" s="102"/>
      <c r="J109" s="66"/>
      <c r="K109" s="102"/>
      <c r="L109" s="102"/>
      <c r="M109" s="102"/>
      <c r="N109" s="102"/>
      <c r="O109" s="102"/>
      <c r="P109" s="102"/>
      <c r="Q109" s="102"/>
      <c r="R109" s="150"/>
      <c r="S109" s="72" t="s">
        <v>1416</v>
      </c>
      <c r="T109" s="150"/>
      <c r="U109" s="150"/>
      <c r="V109" s="150"/>
      <c r="W109" s="150"/>
      <c r="X109" s="72" t="s">
        <v>262</v>
      </c>
      <c r="Y109" s="72" t="s">
        <v>158</v>
      </c>
      <c r="Z109" s="50"/>
      <c r="AA109" s="50"/>
      <c r="AB109" s="66"/>
      <c r="AC109" s="66"/>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row>
    <row r="110" ht="27.0" customHeight="1">
      <c r="A110" s="102"/>
      <c r="B110" s="102"/>
      <c r="C110" s="102"/>
      <c r="D110" s="102"/>
      <c r="E110" s="102"/>
      <c r="F110" s="102"/>
      <c r="G110" s="102"/>
      <c r="H110" s="102"/>
      <c r="I110" s="102"/>
      <c r="J110" s="66"/>
      <c r="K110" s="102"/>
      <c r="L110" s="102"/>
      <c r="M110" s="102"/>
      <c r="N110" s="102"/>
      <c r="O110" s="102"/>
      <c r="P110" s="102"/>
      <c r="Q110" s="102"/>
      <c r="R110" s="150"/>
      <c r="S110" s="150" t="s">
        <v>1420</v>
      </c>
      <c r="T110" s="150"/>
      <c r="U110" s="150"/>
      <c r="V110" s="150"/>
      <c r="W110" s="150"/>
      <c r="X110" s="72" t="s">
        <v>262</v>
      </c>
      <c r="Y110" s="72" t="s">
        <v>158</v>
      </c>
      <c r="Z110" s="50"/>
      <c r="AA110" s="50"/>
      <c r="AB110" s="66"/>
      <c r="AC110" s="66"/>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row>
    <row r="111" ht="27.0" customHeight="1">
      <c r="A111" s="102"/>
      <c r="B111" s="102"/>
      <c r="C111" s="102"/>
      <c r="D111" s="102"/>
      <c r="E111" s="102"/>
      <c r="F111" s="102"/>
      <c r="G111" s="102"/>
      <c r="H111" s="102"/>
      <c r="I111" s="102"/>
      <c r="J111" s="66"/>
      <c r="K111" s="102"/>
      <c r="L111" s="102"/>
      <c r="M111" s="102"/>
      <c r="N111" s="102"/>
      <c r="O111" s="102"/>
      <c r="P111" s="102"/>
      <c r="Q111" s="102"/>
      <c r="R111" s="150"/>
      <c r="S111" s="150" t="s">
        <v>1308</v>
      </c>
      <c r="T111" s="150"/>
      <c r="U111" s="150"/>
      <c r="V111" s="150"/>
      <c r="W111" s="150"/>
      <c r="X111" s="72" t="s">
        <v>262</v>
      </c>
      <c r="Y111" s="72" t="s">
        <v>158</v>
      </c>
      <c r="Z111" s="50"/>
      <c r="AA111" s="50"/>
      <c r="AB111" s="66"/>
      <c r="AC111" s="66"/>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row>
    <row r="112" ht="27.0" customHeight="1">
      <c r="A112" s="102"/>
      <c r="B112" s="102"/>
      <c r="C112" s="102"/>
      <c r="D112" s="102"/>
      <c r="E112" s="102"/>
      <c r="F112" s="102"/>
      <c r="G112" s="102"/>
      <c r="H112" s="102"/>
      <c r="I112" s="102"/>
      <c r="J112" s="66"/>
      <c r="K112" s="102"/>
      <c r="L112" s="102"/>
      <c r="M112" s="102"/>
      <c r="N112" s="102"/>
      <c r="O112" s="102"/>
      <c r="P112" s="102"/>
      <c r="Q112" s="102"/>
      <c r="R112" s="150"/>
      <c r="S112" s="150" t="s">
        <v>1315</v>
      </c>
      <c r="T112" s="150"/>
      <c r="U112" s="150"/>
      <c r="V112" s="150"/>
      <c r="W112" s="150"/>
      <c r="X112" s="72" t="s">
        <v>262</v>
      </c>
      <c r="Y112" s="72" t="s">
        <v>158</v>
      </c>
      <c r="Z112" s="50"/>
      <c r="AA112" s="50"/>
      <c r="AB112" s="66"/>
      <c r="AC112" s="66"/>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row>
    <row r="113" ht="27.0" customHeight="1">
      <c r="A113" s="102"/>
      <c r="B113" s="102"/>
      <c r="C113" s="102"/>
      <c r="D113" s="102"/>
      <c r="E113" s="102"/>
      <c r="F113" s="102"/>
      <c r="G113" s="102"/>
      <c r="H113" s="102"/>
      <c r="I113" s="102"/>
      <c r="J113" s="66"/>
      <c r="K113" s="102"/>
      <c r="L113" s="102"/>
      <c r="M113" s="102"/>
      <c r="N113" s="102"/>
      <c r="O113" s="102"/>
      <c r="P113" s="102"/>
      <c r="Q113" s="102"/>
      <c r="R113" s="150"/>
      <c r="S113" s="150" t="s">
        <v>1317</v>
      </c>
      <c r="T113" s="150"/>
      <c r="U113" s="150"/>
      <c r="V113" s="150"/>
      <c r="W113" s="150"/>
      <c r="X113" s="72" t="s">
        <v>262</v>
      </c>
      <c r="Y113" s="72" t="s">
        <v>158</v>
      </c>
      <c r="Z113" s="50"/>
      <c r="AA113" s="50"/>
      <c r="AB113" s="66"/>
      <c r="AC113" s="66"/>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row>
    <row r="114" ht="27.0" customHeight="1">
      <c r="A114" s="102"/>
      <c r="B114" s="102"/>
      <c r="C114" s="102"/>
      <c r="D114" s="102"/>
      <c r="E114" s="102"/>
      <c r="F114" s="102"/>
      <c r="G114" s="102"/>
      <c r="H114" s="102"/>
      <c r="I114" s="102"/>
      <c r="J114" s="66"/>
      <c r="K114" s="102"/>
      <c r="L114" s="102"/>
      <c r="M114" s="102"/>
      <c r="N114" s="102"/>
      <c r="O114" s="102"/>
      <c r="P114" s="102"/>
      <c r="Q114" s="102"/>
      <c r="R114" s="150"/>
      <c r="S114" s="150" t="s">
        <v>1156</v>
      </c>
      <c r="T114" s="150">
        <v>140.0</v>
      </c>
      <c r="U114" s="150">
        <v>150.0</v>
      </c>
      <c r="V114" s="150">
        <v>10.0</v>
      </c>
      <c r="W114" s="150" t="s">
        <v>157</v>
      </c>
      <c r="X114" s="72" t="s">
        <v>262</v>
      </c>
      <c r="Y114" s="72" t="s">
        <v>158</v>
      </c>
      <c r="Z114" s="50"/>
      <c r="AA114" s="50"/>
      <c r="AB114" s="66"/>
      <c r="AC114" s="66"/>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row>
    <row r="115" ht="27.0" customHeight="1">
      <c r="A115" s="102"/>
      <c r="B115" s="102"/>
      <c r="C115" s="102"/>
      <c r="D115" s="102"/>
      <c r="E115" s="102"/>
      <c r="F115" s="102"/>
      <c r="G115" s="102"/>
      <c r="H115" s="102"/>
      <c r="I115" s="102"/>
      <c r="J115" s="66"/>
      <c r="K115" s="102"/>
      <c r="L115" s="102"/>
      <c r="M115" s="102"/>
      <c r="N115" s="102"/>
      <c r="O115" s="102"/>
      <c r="P115" s="102"/>
      <c r="Q115" s="102"/>
      <c r="R115" s="150"/>
      <c r="S115" s="150" t="s">
        <v>1066</v>
      </c>
      <c r="T115" s="150">
        <v>210.0</v>
      </c>
      <c r="U115" s="150">
        <v>580.0</v>
      </c>
      <c r="V115" s="150">
        <v>10.0</v>
      </c>
      <c r="W115" s="150" t="s">
        <v>1437</v>
      </c>
      <c r="X115" s="72" t="s">
        <v>262</v>
      </c>
      <c r="Y115" s="72" t="s">
        <v>158</v>
      </c>
      <c r="Z115" s="50"/>
      <c r="AA115" s="50"/>
      <c r="AB115" s="66"/>
      <c r="AC115" s="66"/>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row>
    <row r="116" ht="27.0" customHeight="1">
      <c r="A116" s="102"/>
      <c r="B116" s="102"/>
      <c r="C116" s="102"/>
      <c r="D116" s="102"/>
      <c r="E116" s="102"/>
      <c r="F116" s="102"/>
      <c r="G116" s="102"/>
      <c r="H116" s="102"/>
      <c r="I116" s="102"/>
      <c r="J116" s="66"/>
      <c r="K116" s="102"/>
      <c r="L116" s="102"/>
      <c r="M116" s="102"/>
      <c r="N116" s="102"/>
      <c r="O116" s="102"/>
      <c r="P116" s="102"/>
      <c r="Q116" s="102"/>
      <c r="R116" s="150"/>
      <c r="S116" s="150" t="s">
        <v>1442</v>
      </c>
      <c r="T116" s="150">
        <v>320.0</v>
      </c>
      <c r="U116" s="150" t="s">
        <v>1443</v>
      </c>
      <c r="V116" s="150">
        <v>31.0</v>
      </c>
      <c r="W116" s="150" t="s">
        <v>1249</v>
      </c>
      <c r="X116" s="72" t="s">
        <v>262</v>
      </c>
      <c r="Y116" s="72" t="s">
        <v>158</v>
      </c>
      <c r="Z116" s="50"/>
      <c r="AA116" s="50"/>
      <c r="AB116" s="66"/>
      <c r="AC116" s="66"/>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row>
    <row r="117" ht="27.0" customHeight="1">
      <c r="A117" s="102"/>
      <c r="B117" s="102"/>
      <c r="C117" s="102"/>
      <c r="D117" s="102"/>
      <c r="E117" s="102"/>
      <c r="F117" s="102"/>
      <c r="G117" s="102"/>
      <c r="H117" s="102"/>
      <c r="I117" s="102"/>
      <c r="J117" s="66"/>
      <c r="K117" s="102"/>
      <c r="L117" s="102"/>
      <c r="M117" s="102"/>
      <c r="N117" s="102"/>
      <c r="O117" s="102"/>
      <c r="P117" s="102"/>
      <c r="Q117" s="102"/>
      <c r="R117" s="150"/>
      <c r="S117" s="150" t="s">
        <v>1451</v>
      </c>
      <c r="T117" s="150">
        <v>140.0</v>
      </c>
      <c r="U117" s="150" t="s">
        <v>1453</v>
      </c>
      <c r="V117" s="150">
        <v>13.0</v>
      </c>
      <c r="W117" s="150" t="s">
        <v>166</v>
      </c>
      <c r="X117" s="72" t="s">
        <v>262</v>
      </c>
      <c r="Y117" s="72" t="s">
        <v>158</v>
      </c>
      <c r="Z117" s="50"/>
      <c r="AA117" s="50"/>
      <c r="AB117" s="66"/>
      <c r="AC117" s="66"/>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row>
    <row r="118" ht="27.0" customHeight="1">
      <c r="A118" s="102"/>
      <c r="B118" s="102"/>
      <c r="C118" s="102"/>
      <c r="D118" s="102"/>
      <c r="E118" s="102"/>
      <c r="F118" s="102"/>
      <c r="G118" s="102"/>
      <c r="H118" s="102"/>
      <c r="I118" s="102"/>
      <c r="J118" s="66"/>
      <c r="K118" s="102"/>
      <c r="L118" s="102"/>
      <c r="M118" s="102"/>
      <c r="N118" s="102"/>
      <c r="O118" s="102"/>
      <c r="P118" s="102"/>
      <c r="Q118" s="102"/>
      <c r="R118" s="150"/>
      <c r="S118" s="150" t="s">
        <v>1460</v>
      </c>
      <c r="T118" s="150">
        <v>170.0</v>
      </c>
      <c r="U118" s="150" t="s">
        <v>1461</v>
      </c>
      <c r="V118" s="150">
        <v>37.0</v>
      </c>
      <c r="W118" s="150" t="s">
        <v>166</v>
      </c>
      <c r="X118" s="72" t="s">
        <v>262</v>
      </c>
      <c r="Y118" s="72" t="s">
        <v>158</v>
      </c>
      <c r="Z118" s="50"/>
      <c r="AA118" s="50"/>
      <c r="AB118" s="66"/>
      <c r="AC118" s="66"/>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row>
    <row r="119" ht="27.0" customHeight="1">
      <c r="A119" s="102"/>
      <c r="B119" s="102"/>
      <c r="C119" s="102"/>
      <c r="D119" s="102"/>
      <c r="E119" s="102"/>
      <c r="F119" s="102"/>
      <c r="G119" s="102"/>
      <c r="H119" s="102"/>
      <c r="I119" s="102"/>
      <c r="J119" s="66"/>
      <c r="K119" s="102"/>
      <c r="L119" s="102"/>
      <c r="M119" s="102"/>
      <c r="N119" s="102"/>
      <c r="O119" s="102"/>
      <c r="P119" s="102"/>
      <c r="Q119" s="102"/>
      <c r="R119" s="150"/>
      <c r="S119" s="150" t="s">
        <v>1472</v>
      </c>
      <c r="T119" s="150">
        <v>140.0</v>
      </c>
      <c r="U119" s="150">
        <v>510.0</v>
      </c>
      <c r="V119" s="150">
        <v>25.0</v>
      </c>
      <c r="W119" s="150" t="s">
        <v>166</v>
      </c>
      <c r="X119" s="72" t="s">
        <v>262</v>
      </c>
      <c r="Y119" s="72" t="s">
        <v>158</v>
      </c>
      <c r="Z119" s="50"/>
      <c r="AA119" s="50"/>
      <c r="AB119" s="66"/>
      <c r="AC119" s="66"/>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row>
    <row r="120" ht="27.0" customHeight="1">
      <c r="A120" s="102"/>
      <c r="B120" s="102"/>
      <c r="C120" s="102"/>
      <c r="D120" s="102"/>
      <c r="E120" s="102"/>
      <c r="F120" s="102"/>
      <c r="G120" s="102"/>
      <c r="H120" s="102"/>
      <c r="I120" s="102"/>
      <c r="J120" s="66"/>
      <c r="K120" s="102"/>
      <c r="L120" s="102"/>
      <c r="M120" s="102"/>
      <c r="N120" s="102"/>
      <c r="O120" s="102"/>
      <c r="P120" s="102"/>
      <c r="Q120" s="102"/>
      <c r="R120" s="166"/>
      <c r="S120" s="17"/>
      <c r="T120" s="17"/>
      <c r="U120" s="17"/>
      <c r="V120" s="17"/>
      <c r="W120" s="17"/>
      <c r="X120" s="17"/>
      <c r="Y120" s="17"/>
      <c r="Z120" s="17"/>
      <c r="AA120" s="19"/>
      <c r="AB120" s="66"/>
      <c r="AC120" s="66"/>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row>
    <row r="121" ht="27.0" customHeight="1">
      <c r="A121" s="102"/>
      <c r="B121" s="102"/>
      <c r="C121" s="102"/>
      <c r="D121" s="102"/>
      <c r="E121" s="102"/>
      <c r="F121" s="102"/>
      <c r="G121" s="102"/>
      <c r="H121" s="102"/>
      <c r="I121" s="102"/>
      <c r="J121" s="66"/>
      <c r="K121" s="102"/>
      <c r="L121" s="102"/>
      <c r="M121" s="102"/>
      <c r="N121" s="102"/>
      <c r="O121" s="102"/>
      <c r="P121" s="102"/>
      <c r="Q121" s="102"/>
      <c r="R121" s="81" t="s">
        <v>272</v>
      </c>
      <c r="S121" s="150" t="s">
        <v>1492</v>
      </c>
      <c r="T121" s="150">
        <v>70.0</v>
      </c>
      <c r="U121" s="150">
        <v>330.0</v>
      </c>
      <c r="V121" s="150">
        <v>16.0</v>
      </c>
      <c r="W121" s="150" t="s">
        <v>1495</v>
      </c>
      <c r="X121" s="72" t="s">
        <v>272</v>
      </c>
      <c r="Y121" s="72" t="s">
        <v>158</v>
      </c>
      <c r="Z121" s="50"/>
      <c r="AA121" s="50"/>
      <c r="AB121" s="66"/>
      <c r="AC121" s="66"/>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row>
    <row r="122" ht="27.0" customHeight="1">
      <c r="A122" s="102"/>
      <c r="B122" s="102"/>
      <c r="C122" s="102"/>
      <c r="D122" s="102"/>
      <c r="E122" s="102"/>
      <c r="F122" s="102"/>
      <c r="G122" s="102"/>
      <c r="H122" s="102"/>
      <c r="I122" s="102"/>
      <c r="J122" s="66"/>
      <c r="K122" s="102"/>
      <c r="L122" s="102"/>
      <c r="M122" s="102"/>
      <c r="N122" s="102"/>
      <c r="O122" s="102"/>
      <c r="P122" s="102"/>
      <c r="Q122" s="102"/>
      <c r="R122" s="150"/>
      <c r="S122" s="150" t="s">
        <v>1504</v>
      </c>
      <c r="T122" s="150">
        <v>20.0</v>
      </c>
      <c r="U122" s="150">
        <v>130.0</v>
      </c>
      <c r="V122" s="150"/>
      <c r="W122" s="150"/>
      <c r="X122" s="72" t="s">
        <v>272</v>
      </c>
      <c r="Y122" s="72" t="s">
        <v>158</v>
      </c>
      <c r="Z122" s="50"/>
      <c r="AA122" s="50"/>
      <c r="AB122" s="66"/>
      <c r="AC122" s="66"/>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row>
    <row r="123" ht="27.0" customHeight="1">
      <c r="A123" s="102"/>
      <c r="B123" s="102"/>
      <c r="C123" s="102"/>
      <c r="D123" s="102"/>
      <c r="E123" s="102"/>
      <c r="F123" s="102"/>
      <c r="G123" s="102"/>
      <c r="H123" s="102"/>
      <c r="I123" s="102"/>
      <c r="J123" s="66"/>
      <c r="K123" s="102"/>
      <c r="L123" s="102"/>
      <c r="M123" s="102"/>
      <c r="N123" s="102"/>
      <c r="O123" s="102"/>
      <c r="P123" s="102"/>
      <c r="Q123" s="102"/>
      <c r="R123" s="150"/>
      <c r="S123" s="150" t="s">
        <v>1512</v>
      </c>
      <c r="T123" s="150">
        <v>20.0</v>
      </c>
      <c r="U123" s="150">
        <v>90.0</v>
      </c>
      <c r="V123" s="150"/>
      <c r="W123" s="150"/>
      <c r="X123" s="72" t="s">
        <v>272</v>
      </c>
      <c r="Y123" s="72" t="s">
        <v>158</v>
      </c>
      <c r="Z123" s="50"/>
      <c r="AA123" s="50"/>
      <c r="AB123" s="66"/>
      <c r="AC123" s="66"/>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row>
    <row r="124" ht="27.0" customHeight="1">
      <c r="A124" s="102"/>
      <c r="B124" s="102"/>
      <c r="C124" s="102"/>
      <c r="D124" s="102"/>
      <c r="E124" s="102"/>
      <c r="F124" s="102"/>
      <c r="G124" s="102"/>
      <c r="H124" s="102"/>
      <c r="I124" s="102"/>
      <c r="J124" s="66"/>
      <c r="K124" s="102"/>
      <c r="L124" s="102"/>
      <c r="M124" s="102"/>
      <c r="N124" s="102"/>
      <c r="O124" s="102"/>
      <c r="P124" s="102"/>
      <c r="Q124" s="102"/>
      <c r="R124" s="50"/>
      <c r="S124" s="211" t="s">
        <v>1518</v>
      </c>
      <c r="T124" s="50"/>
      <c r="U124" s="50"/>
      <c r="V124" s="50"/>
      <c r="W124" s="50"/>
      <c r="X124" s="72"/>
      <c r="Y124" s="72"/>
      <c r="Z124" s="50"/>
      <c r="AA124" s="50"/>
      <c r="AB124" s="66"/>
      <c r="AC124" s="66"/>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row>
    <row r="125" ht="27.0" customHeight="1">
      <c r="A125" s="102"/>
      <c r="B125" s="102"/>
      <c r="C125" s="102"/>
      <c r="D125" s="102"/>
      <c r="E125" s="102"/>
      <c r="F125" s="102"/>
      <c r="G125" s="102"/>
      <c r="H125" s="102"/>
      <c r="I125" s="102"/>
      <c r="J125" s="66"/>
      <c r="K125" s="102"/>
      <c r="L125" s="102"/>
      <c r="M125" s="102"/>
      <c r="N125" s="102"/>
      <c r="O125" s="102"/>
      <c r="P125" s="102"/>
      <c r="Q125" s="102"/>
      <c r="R125" s="50"/>
      <c r="S125" s="72" t="s">
        <v>272</v>
      </c>
      <c r="T125" s="50"/>
      <c r="U125" s="50"/>
      <c r="V125" s="50"/>
      <c r="W125" s="50"/>
      <c r="X125" s="72" t="s">
        <v>272</v>
      </c>
      <c r="Y125" s="72" t="s">
        <v>158</v>
      </c>
      <c r="Z125" s="50"/>
      <c r="AA125" s="50"/>
      <c r="AB125" s="66"/>
      <c r="AC125" s="66"/>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row>
    <row r="126" ht="27.0" customHeight="1">
      <c r="A126" s="102"/>
      <c r="B126" s="102"/>
      <c r="C126" s="102"/>
      <c r="D126" s="102"/>
      <c r="E126" s="102"/>
      <c r="F126" s="102"/>
      <c r="G126" s="102"/>
      <c r="H126" s="102"/>
      <c r="I126" s="102"/>
      <c r="J126" s="66"/>
      <c r="K126" s="102"/>
      <c r="L126" s="102"/>
      <c r="M126" s="102"/>
      <c r="N126" s="102"/>
      <c r="O126" s="102"/>
      <c r="P126" s="102"/>
      <c r="Q126" s="102"/>
      <c r="R126" s="50"/>
      <c r="S126" s="213" t="s">
        <v>1534</v>
      </c>
      <c r="T126" s="228"/>
      <c r="U126" s="228"/>
      <c r="V126" s="228"/>
      <c r="W126" s="228"/>
      <c r="X126" s="163" t="s">
        <v>272</v>
      </c>
      <c r="Y126" s="72" t="s">
        <v>338</v>
      </c>
      <c r="Z126" s="50"/>
      <c r="AA126" s="50"/>
      <c r="AB126" s="66"/>
      <c r="AC126" s="66"/>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row>
    <row r="127" ht="27.0" customHeight="1">
      <c r="A127" s="102"/>
      <c r="B127" s="102"/>
      <c r="C127" s="102"/>
      <c r="D127" s="102"/>
      <c r="E127" s="102"/>
      <c r="F127" s="102"/>
      <c r="G127" s="102"/>
      <c r="H127" s="102"/>
      <c r="I127" s="102"/>
      <c r="J127" s="66"/>
      <c r="K127" s="102"/>
      <c r="L127" s="102"/>
      <c r="M127" s="102"/>
      <c r="N127" s="102"/>
      <c r="O127" s="102"/>
      <c r="P127" s="102"/>
      <c r="Q127" s="102"/>
      <c r="R127" s="207"/>
      <c r="S127" s="17"/>
      <c r="T127" s="17"/>
      <c r="U127" s="17"/>
      <c r="V127" s="17"/>
      <c r="W127" s="17"/>
      <c r="X127" s="17"/>
      <c r="Y127" s="17"/>
      <c r="Z127" s="17"/>
      <c r="AA127" s="19"/>
      <c r="AB127" s="66"/>
      <c r="AC127" s="66"/>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row>
    <row r="128" ht="27.0" customHeight="1">
      <c r="A128" s="102"/>
      <c r="B128" s="102"/>
      <c r="C128" s="102"/>
      <c r="D128" s="102"/>
      <c r="E128" s="102"/>
      <c r="F128" s="102"/>
      <c r="G128" s="102"/>
      <c r="H128" s="102"/>
      <c r="I128" s="102"/>
      <c r="J128" s="66"/>
      <c r="K128" s="102"/>
      <c r="L128" s="102"/>
      <c r="M128" s="102"/>
      <c r="N128" s="102"/>
      <c r="O128" s="102"/>
      <c r="P128" s="102"/>
      <c r="Q128" s="102"/>
      <c r="R128" s="81" t="s">
        <v>281</v>
      </c>
      <c r="S128" s="213" t="s">
        <v>1557</v>
      </c>
      <c r="T128" s="213">
        <v>20.0</v>
      </c>
      <c r="U128" s="213">
        <v>40.0</v>
      </c>
      <c r="V128" s="213"/>
      <c r="W128" s="213"/>
      <c r="X128" s="72" t="s">
        <v>281</v>
      </c>
      <c r="Y128" s="72" t="s">
        <v>338</v>
      </c>
      <c r="Z128" s="50"/>
      <c r="AA128" s="50"/>
      <c r="AB128" s="66"/>
      <c r="AC128" s="66"/>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row>
    <row r="129" ht="27.0" customHeight="1">
      <c r="A129" s="102"/>
      <c r="B129" s="102"/>
      <c r="C129" s="102"/>
      <c r="D129" s="102"/>
      <c r="E129" s="102"/>
      <c r="F129" s="102"/>
      <c r="G129" s="102"/>
      <c r="H129" s="102"/>
      <c r="I129" s="102"/>
      <c r="J129" s="66"/>
      <c r="K129" s="102"/>
      <c r="L129" s="102"/>
      <c r="M129" s="102"/>
      <c r="N129" s="102"/>
      <c r="O129" s="102"/>
      <c r="P129" s="102"/>
      <c r="Q129" s="102"/>
      <c r="R129" s="50"/>
      <c r="S129" s="150" t="s">
        <v>1564</v>
      </c>
      <c r="T129" s="150">
        <v>50.0</v>
      </c>
      <c r="U129" s="150">
        <v>240.0</v>
      </c>
      <c r="V129" s="150">
        <v>12.0</v>
      </c>
      <c r="W129" s="229" t="s">
        <v>574</v>
      </c>
      <c r="X129" s="72" t="s">
        <v>281</v>
      </c>
      <c r="Y129" s="72" t="s">
        <v>158</v>
      </c>
      <c r="Z129" s="50"/>
      <c r="AA129" s="50"/>
      <c r="AB129" s="66"/>
      <c r="AC129" s="66"/>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row>
    <row r="130" ht="27.0" customHeight="1">
      <c r="A130" s="102"/>
      <c r="B130" s="102"/>
      <c r="C130" s="102"/>
      <c r="D130" s="102"/>
      <c r="E130" s="102"/>
      <c r="F130" s="102"/>
      <c r="G130" s="102"/>
      <c r="H130" s="102"/>
      <c r="I130" s="102"/>
      <c r="J130" s="66"/>
      <c r="K130" s="102"/>
      <c r="L130" s="102"/>
      <c r="M130" s="102"/>
      <c r="N130" s="102"/>
      <c r="O130" s="102"/>
      <c r="P130" s="102"/>
      <c r="Q130" s="102"/>
      <c r="R130" s="50"/>
      <c r="S130" s="150" t="s">
        <v>1572</v>
      </c>
      <c r="T130" s="150">
        <v>70.0</v>
      </c>
      <c r="U130" s="150" t="s">
        <v>1573</v>
      </c>
      <c r="V130" s="150">
        <v>17.0</v>
      </c>
      <c r="W130" s="229" t="s">
        <v>157</v>
      </c>
      <c r="X130" s="72" t="s">
        <v>281</v>
      </c>
      <c r="Y130" s="72" t="s">
        <v>158</v>
      </c>
      <c r="Z130" s="50"/>
      <c r="AA130" s="50"/>
      <c r="AB130" s="66"/>
      <c r="AC130" s="66"/>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row>
    <row r="131" ht="27.0" customHeight="1">
      <c r="A131" s="102"/>
      <c r="B131" s="102"/>
      <c r="C131" s="102"/>
      <c r="D131" s="102"/>
      <c r="E131" s="102"/>
      <c r="F131" s="102"/>
      <c r="G131" s="102"/>
      <c r="H131" s="102"/>
      <c r="I131" s="102"/>
      <c r="J131" s="66"/>
      <c r="K131" s="102"/>
      <c r="L131" s="102"/>
      <c r="M131" s="102"/>
      <c r="N131" s="102"/>
      <c r="O131" s="102"/>
      <c r="P131" s="102"/>
      <c r="Q131" s="102"/>
      <c r="R131" s="50"/>
      <c r="S131" s="150" t="s">
        <v>1581</v>
      </c>
      <c r="T131" s="150">
        <v>30.0</v>
      </c>
      <c r="U131" s="150">
        <v>220.0</v>
      </c>
      <c r="V131" s="150">
        <v>18.0</v>
      </c>
      <c r="W131" s="229" t="s">
        <v>1582</v>
      </c>
      <c r="X131" s="72" t="s">
        <v>281</v>
      </c>
      <c r="Y131" s="72" t="s">
        <v>158</v>
      </c>
      <c r="Z131" s="50"/>
      <c r="AA131" s="50"/>
      <c r="AB131" s="66"/>
      <c r="AC131" s="66"/>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row>
    <row r="132" ht="27.0" customHeight="1">
      <c r="A132" s="102"/>
      <c r="B132" s="102"/>
      <c r="C132" s="102"/>
      <c r="D132" s="102"/>
      <c r="E132" s="102"/>
      <c r="F132" s="102"/>
      <c r="G132" s="102"/>
      <c r="H132" s="102"/>
      <c r="I132" s="102"/>
      <c r="J132" s="66"/>
      <c r="K132" s="102"/>
      <c r="L132" s="102"/>
      <c r="M132" s="102"/>
      <c r="N132" s="102"/>
      <c r="O132" s="102"/>
      <c r="P132" s="102"/>
      <c r="Q132" s="102"/>
      <c r="R132" s="231"/>
      <c r="S132" s="232"/>
      <c r="T132" s="232"/>
      <c r="U132" s="232"/>
      <c r="V132" s="232"/>
      <c r="W132" s="232"/>
      <c r="X132" s="232"/>
      <c r="Y132" s="231"/>
      <c r="Z132" s="231"/>
      <c r="AA132" s="231"/>
      <c r="AB132" s="66"/>
      <c r="AC132" s="66"/>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row>
    <row r="133" ht="27.0" customHeight="1">
      <c r="A133" s="102"/>
      <c r="B133" s="102"/>
      <c r="C133" s="102"/>
      <c r="D133" s="102"/>
      <c r="E133" s="102"/>
      <c r="F133" s="102"/>
      <c r="G133" s="102"/>
      <c r="H133" s="102"/>
      <c r="I133" s="102"/>
      <c r="J133" s="66"/>
      <c r="K133" s="102"/>
      <c r="L133" s="102"/>
      <c r="M133" s="102"/>
      <c r="N133" s="102"/>
      <c r="O133" s="102"/>
      <c r="P133" s="102"/>
      <c r="Q133" s="102"/>
      <c r="R133" s="200" t="s">
        <v>359</v>
      </c>
      <c r="S133" s="150" t="s">
        <v>1591</v>
      </c>
      <c r="T133" s="150"/>
      <c r="U133" s="150"/>
      <c r="V133" s="150"/>
      <c r="W133" s="150"/>
      <c r="X133" s="150"/>
      <c r="Y133" s="50"/>
      <c r="Z133" s="50"/>
      <c r="AA133" s="50"/>
      <c r="AB133" s="66"/>
      <c r="AC133" s="66"/>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row>
    <row r="134" ht="27.0" customHeight="1">
      <c r="A134" s="102"/>
      <c r="B134" s="102"/>
      <c r="C134" s="102"/>
      <c r="D134" s="102"/>
      <c r="E134" s="102"/>
      <c r="F134" s="102"/>
      <c r="G134" s="102"/>
      <c r="H134" s="102"/>
      <c r="I134" s="102"/>
      <c r="J134" s="66"/>
      <c r="K134" s="102"/>
      <c r="L134" s="102"/>
      <c r="M134" s="102"/>
      <c r="N134" s="102"/>
      <c r="O134" s="102"/>
      <c r="P134" s="102"/>
      <c r="Q134" s="102"/>
      <c r="R134" s="231"/>
      <c r="S134" s="232"/>
      <c r="T134" s="232"/>
      <c r="U134" s="232"/>
      <c r="V134" s="232"/>
      <c r="W134" s="232"/>
      <c r="X134" s="232"/>
      <c r="Y134" s="231"/>
      <c r="Z134" s="231"/>
      <c r="AA134" s="231"/>
      <c r="AB134" s="66"/>
      <c r="AC134" s="66"/>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row>
    <row r="135" ht="27.0" customHeight="1">
      <c r="A135" s="102"/>
      <c r="B135" s="102"/>
      <c r="C135" s="102"/>
      <c r="D135" s="102"/>
      <c r="E135" s="102"/>
      <c r="F135" s="102"/>
      <c r="G135" s="102"/>
      <c r="H135" s="102"/>
      <c r="I135" s="102"/>
      <c r="J135" s="66"/>
      <c r="K135" s="102"/>
      <c r="L135" s="102"/>
      <c r="M135" s="102"/>
      <c r="N135" s="102"/>
      <c r="O135" s="102"/>
      <c r="P135" s="102"/>
      <c r="Q135" s="102"/>
      <c r="R135" s="81" t="s">
        <v>396</v>
      </c>
      <c r="S135" s="66"/>
      <c r="T135" s="150"/>
      <c r="U135" s="150"/>
      <c r="V135" s="150"/>
      <c r="W135" s="150"/>
      <c r="X135" s="150"/>
      <c r="Y135" s="50"/>
      <c r="Z135" s="50"/>
      <c r="AA135" s="50"/>
      <c r="AB135" s="66"/>
      <c r="AC135" s="66"/>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row>
    <row r="136" ht="27.0" customHeight="1">
      <c r="A136" s="102"/>
      <c r="B136" s="102"/>
      <c r="C136" s="102"/>
      <c r="D136" s="102"/>
      <c r="E136" s="102"/>
      <c r="F136" s="102"/>
      <c r="G136" s="102"/>
      <c r="H136" s="102"/>
      <c r="I136" s="102"/>
      <c r="J136" s="66"/>
      <c r="K136" s="102"/>
      <c r="L136" s="102"/>
      <c r="M136" s="102"/>
      <c r="N136" s="102"/>
      <c r="O136" s="102"/>
      <c r="P136" s="102"/>
      <c r="Q136" s="102"/>
      <c r="R136" s="50"/>
      <c r="S136" s="150" t="s">
        <v>1608</v>
      </c>
      <c r="T136" s="150">
        <v>20.0</v>
      </c>
      <c r="U136" s="150">
        <v>140.0</v>
      </c>
      <c r="V136" s="150"/>
      <c r="W136" s="150"/>
      <c r="X136" s="72" t="s">
        <v>396</v>
      </c>
      <c r="Y136" s="72" t="s">
        <v>158</v>
      </c>
      <c r="Z136" s="50"/>
      <c r="AA136" s="50"/>
      <c r="AB136" s="66"/>
      <c r="AC136" s="66"/>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row>
    <row r="137" ht="27.0" customHeight="1">
      <c r="A137" s="102"/>
      <c r="B137" s="102"/>
      <c r="C137" s="102"/>
      <c r="D137" s="102"/>
      <c r="E137" s="102"/>
      <c r="F137" s="102"/>
      <c r="G137" s="102"/>
      <c r="H137" s="102"/>
      <c r="I137" s="102"/>
      <c r="J137" s="66"/>
      <c r="K137" s="102"/>
      <c r="L137" s="102"/>
      <c r="M137" s="102"/>
      <c r="N137" s="102"/>
      <c r="O137" s="102"/>
      <c r="P137" s="102"/>
      <c r="Q137" s="102"/>
      <c r="R137" s="50"/>
      <c r="S137" s="150" t="s">
        <v>1615</v>
      </c>
      <c r="T137" s="150">
        <v>10.0</v>
      </c>
      <c r="U137" s="150">
        <v>20.0</v>
      </c>
      <c r="V137" s="150"/>
      <c r="W137" s="150"/>
      <c r="X137" s="72" t="s">
        <v>396</v>
      </c>
      <c r="Y137" s="72" t="s">
        <v>158</v>
      </c>
      <c r="Z137" s="50"/>
      <c r="AA137" s="50"/>
      <c r="AB137" s="66"/>
      <c r="AC137" s="66"/>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row>
    <row r="138" ht="27.0" customHeight="1">
      <c r="A138" s="102"/>
      <c r="B138" s="102"/>
      <c r="C138" s="102"/>
      <c r="D138" s="102"/>
      <c r="E138" s="102"/>
      <c r="F138" s="102"/>
      <c r="G138" s="102"/>
      <c r="H138" s="102"/>
      <c r="I138" s="102"/>
      <c r="J138" s="66"/>
      <c r="K138" s="102"/>
      <c r="L138" s="102"/>
      <c r="M138" s="102"/>
      <c r="N138" s="102"/>
      <c r="O138" s="102"/>
      <c r="P138" s="102"/>
      <c r="Q138" s="102"/>
      <c r="R138" s="50"/>
      <c r="S138" s="150" t="s">
        <v>1625</v>
      </c>
      <c r="T138" s="150"/>
      <c r="U138" s="150"/>
      <c r="V138" s="150"/>
      <c r="W138" s="150"/>
      <c r="X138" s="72" t="s">
        <v>396</v>
      </c>
      <c r="Y138" s="72" t="s">
        <v>158</v>
      </c>
      <c r="Z138" s="50"/>
      <c r="AA138" s="50"/>
      <c r="AB138" s="66"/>
      <c r="AC138" s="66"/>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row>
    <row r="139" ht="27.0" customHeight="1">
      <c r="A139" s="102"/>
      <c r="B139" s="102"/>
      <c r="C139" s="102"/>
      <c r="D139" s="102"/>
      <c r="E139" s="102"/>
      <c r="F139" s="102"/>
      <c r="G139" s="102"/>
      <c r="H139" s="102"/>
      <c r="I139" s="102"/>
      <c r="J139" s="66"/>
      <c r="K139" s="102"/>
      <c r="L139" s="102"/>
      <c r="M139" s="102"/>
      <c r="N139" s="102"/>
      <c r="O139" s="102"/>
      <c r="P139" s="102"/>
      <c r="Q139" s="102"/>
      <c r="R139" s="50"/>
      <c r="S139" s="150" t="s">
        <v>1632</v>
      </c>
      <c r="T139" s="150">
        <v>110.0</v>
      </c>
      <c r="U139" s="150">
        <v>500.0</v>
      </c>
      <c r="V139" s="150">
        <v>22.0</v>
      </c>
      <c r="W139" s="229" t="s">
        <v>157</v>
      </c>
      <c r="X139" s="72" t="s">
        <v>396</v>
      </c>
      <c r="Y139" s="72" t="s">
        <v>158</v>
      </c>
      <c r="Z139" s="50"/>
      <c r="AA139" s="50"/>
      <c r="AB139" s="66"/>
      <c r="AC139" s="66"/>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row>
    <row r="140" ht="27.0" customHeight="1">
      <c r="A140" s="102"/>
      <c r="B140" s="102"/>
      <c r="C140" s="102"/>
      <c r="D140" s="102"/>
      <c r="E140" s="102"/>
      <c r="F140" s="102"/>
      <c r="G140" s="102"/>
      <c r="H140" s="102"/>
      <c r="I140" s="102"/>
      <c r="J140" s="66"/>
      <c r="K140" s="102"/>
      <c r="L140" s="102"/>
      <c r="M140" s="102"/>
      <c r="N140" s="102"/>
      <c r="O140" s="102"/>
      <c r="P140" s="102"/>
      <c r="Q140" s="102"/>
      <c r="R140" s="50"/>
      <c r="S140" s="150" t="s">
        <v>955</v>
      </c>
      <c r="T140" s="150">
        <v>390.0</v>
      </c>
      <c r="U140" s="150">
        <v>590.0</v>
      </c>
      <c r="V140" s="150">
        <v>6.0</v>
      </c>
      <c r="W140" s="229" t="s">
        <v>574</v>
      </c>
      <c r="X140" s="72" t="s">
        <v>396</v>
      </c>
      <c r="Y140" s="72" t="s">
        <v>158</v>
      </c>
      <c r="Z140" s="50"/>
      <c r="AA140" s="50"/>
      <c r="AB140" s="66"/>
      <c r="AC140" s="66"/>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row>
    <row r="141" ht="27.0" customHeight="1">
      <c r="A141" s="102"/>
      <c r="B141" s="102"/>
      <c r="C141" s="102"/>
      <c r="D141" s="102"/>
      <c r="E141" s="102"/>
      <c r="F141" s="102"/>
      <c r="G141" s="102"/>
      <c r="H141" s="102"/>
      <c r="I141" s="102"/>
      <c r="J141" s="66"/>
      <c r="K141" s="102"/>
      <c r="L141" s="102"/>
      <c r="M141" s="102"/>
      <c r="N141" s="102"/>
      <c r="O141" s="102"/>
      <c r="P141" s="102"/>
      <c r="Q141" s="102"/>
      <c r="R141" s="50"/>
      <c r="S141" s="150" t="s">
        <v>396</v>
      </c>
      <c r="T141" s="150"/>
      <c r="U141" s="150"/>
      <c r="V141" s="150"/>
      <c r="W141" s="150"/>
      <c r="X141" s="72" t="s">
        <v>396</v>
      </c>
      <c r="Y141" s="72" t="s">
        <v>338</v>
      </c>
      <c r="Z141" s="50"/>
      <c r="AA141" s="50"/>
      <c r="AB141" s="66"/>
      <c r="AC141" s="66"/>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row>
    <row r="142" ht="27.0" customHeight="1">
      <c r="A142" s="102"/>
      <c r="B142" s="102"/>
      <c r="C142" s="102"/>
      <c r="D142" s="102"/>
      <c r="E142" s="102"/>
      <c r="F142" s="102"/>
      <c r="G142" s="102"/>
      <c r="H142" s="102"/>
      <c r="I142" s="102"/>
      <c r="J142" s="66"/>
      <c r="K142" s="102"/>
      <c r="L142" s="102"/>
      <c r="M142" s="102"/>
      <c r="N142" s="102"/>
      <c r="O142" s="102"/>
      <c r="P142" s="102"/>
      <c r="Q142" s="102"/>
      <c r="R142" s="231"/>
      <c r="S142" s="232"/>
      <c r="T142" s="232"/>
      <c r="U142" s="232"/>
      <c r="V142" s="232"/>
      <c r="W142" s="232"/>
      <c r="X142" s="232"/>
      <c r="Y142" s="231"/>
      <c r="Z142" s="231"/>
      <c r="AA142" s="231"/>
      <c r="AB142" s="66"/>
      <c r="AC142" s="66"/>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row>
    <row r="143" ht="27.0" customHeight="1">
      <c r="A143" s="102"/>
      <c r="B143" s="102"/>
      <c r="C143" s="102"/>
      <c r="D143" s="102"/>
      <c r="E143" s="102"/>
      <c r="F143" s="102"/>
      <c r="G143" s="102"/>
      <c r="H143" s="102"/>
      <c r="I143" s="102"/>
      <c r="J143" s="66"/>
      <c r="K143" s="102"/>
      <c r="L143" s="102"/>
      <c r="M143" s="102"/>
      <c r="N143" s="102"/>
      <c r="O143" s="102"/>
      <c r="P143" s="102"/>
      <c r="Q143" s="102"/>
      <c r="R143" s="81" t="s">
        <v>411</v>
      </c>
      <c r="S143" s="150"/>
      <c r="T143" s="150"/>
      <c r="U143" s="150"/>
      <c r="V143" s="150"/>
      <c r="W143" s="150"/>
      <c r="X143" s="150"/>
      <c r="Y143" s="50"/>
      <c r="Z143" s="50"/>
      <c r="AA143" s="50"/>
      <c r="AB143" s="66"/>
      <c r="AC143" s="66"/>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row>
    <row r="144" ht="27.0" customHeight="1">
      <c r="A144" s="102"/>
      <c r="B144" s="102"/>
      <c r="C144" s="102"/>
      <c r="D144" s="102"/>
      <c r="E144" s="102"/>
      <c r="F144" s="102"/>
      <c r="G144" s="102"/>
      <c r="H144" s="102"/>
      <c r="I144" s="102"/>
      <c r="J144" s="66"/>
      <c r="K144" s="102"/>
      <c r="L144" s="102"/>
      <c r="M144" s="102"/>
      <c r="N144" s="102"/>
      <c r="O144" s="102"/>
      <c r="P144" s="102"/>
      <c r="Q144" s="102"/>
      <c r="R144" s="50"/>
      <c r="S144" s="150" t="s">
        <v>1658</v>
      </c>
      <c r="T144" s="150">
        <v>70.0</v>
      </c>
      <c r="U144" s="150">
        <v>110.0</v>
      </c>
      <c r="V144" s="150">
        <v>13.0</v>
      </c>
      <c r="W144" s="229" t="s">
        <v>157</v>
      </c>
      <c r="X144" s="72" t="s">
        <v>411</v>
      </c>
      <c r="Y144" s="72" t="s">
        <v>158</v>
      </c>
      <c r="Z144" s="50"/>
      <c r="AA144" s="50"/>
      <c r="AB144" s="66"/>
      <c r="AC144" s="66"/>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row>
    <row r="145" ht="27.0" customHeight="1">
      <c r="A145" s="102"/>
      <c r="B145" s="102"/>
      <c r="C145" s="102"/>
      <c r="D145" s="102"/>
      <c r="E145" s="102"/>
      <c r="F145" s="102"/>
      <c r="G145" s="102"/>
      <c r="H145" s="102"/>
      <c r="I145" s="102"/>
      <c r="J145" s="66"/>
      <c r="K145" s="102"/>
      <c r="L145" s="102"/>
      <c r="M145" s="102"/>
      <c r="N145" s="102"/>
      <c r="O145" s="102"/>
      <c r="P145" s="102"/>
      <c r="Q145" s="102"/>
      <c r="R145" s="50"/>
      <c r="S145" s="150" t="s">
        <v>1667</v>
      </c>
      <c r="T145" s="150">
        <v>20.0</v>
      </c>
      <c r="U145" s="150">
        <v>110.0</v>
      </c>
      <c r="V145" s="150"/>
      <c r="W145" s="150"/>
      <c r="X145" s="72" t="s">
        <v>411</v>
      </c>
      <c r="Y145" s="72" t="s">
        <v>158</v>
      </c>
      <c r="Z145" s="50"/>
      <c r="AA145" s="50"/>
      <c r="AB145" s="66"/>
      <c r="AC145" s="66"/>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row>
    <row r="146" ht="27.0" customHeight="1">
      <c r="A146" s="102"/>
      <c r="B146" s="102"/>
      <c r="C146" s="102"/>
      <c r="D146" s="102"/>
      <c r="E146" s="102"/>
      <c r="F146" s="102"/>
      <c r="G146" s="102"/>
      <c r="H146" s="102"/>
      <c r="I146" s="102"/>
      <c r="J146" s="66"/>
      <c r="K146" s="102"/>
      <c r="L146" s="102"/>
      <c r="M146" s="102"/>
      <c r="N146" s="102"/>
      <c r="O146" s="102"/>
      <c r="P146" s="102"/>
      <c r="Q146" s="102"/>
      <c r="R146" s="50"/>
      <c r="S146" s="150" t="s">
        <v>1672</v>
      </c>
      <c r="T146" s="150">
        <v>20.0</v>
      </c>
      <c r="U146" s="150">
        <v>180.0</v>
      </c>
      <c r="V146" s="150"/>
      <c r="W146" s="150"/>
      <c r="X146" s="72" t="s">
        <v>411</v>
      </c>
      <c r="Y146" s="72" t="s">
        <v>158</v>
      </c>
      <c r="Z146" s="50"/>
      <c r="AA146" s="50"/>
      <c r="AB146" s="66"/>
      <c r="AC146" s="66"/>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row>
    <row r="147" ht="27.0" customHeight="1">
      <c r="A147" s="102"/>
      <c r="B147" s="102"/>
      <c r="C147" s="102"/>
      <c r="D147" s="102"/>
      <c r="E147" s="102"/>
      <c r="F147" s="102"/>
      <c r="G147" s="102"/>
      <c r="H147" s="102"/>
      <c r="I147" s="102"/>
      <c r="J147" s="66"/>
      <c r="K147" s="102"/>
      <c r="L147" s="102"/>
      <c r="M147" s="102"/>
      <c r="N147" s="102"/>
      <c r="O147" s="102"/>
      <c r="P147" s="102"/>
      <c r="Q147" s="102"/>
      <c r="R147" s="50"/>
      <c r="S147" s="150" t="s">
        <v>1678</v>
      </c>
      <c r="T147" s="150"/>
      <c r="U147" s="150"/>
      <c r="V147" s="150"/>
      <c r="W147" s="150"/>
      <c r="X147" s="72" t="s">
        <v>411</v>
      </c>
      <c r="Y147" s="72" t="s">
        <v>158</v>
      </c>
      <c r="Z147" s="50"/>
      <c r="AA147" s="50"/>
      <c r="AB147" s="66"/>
      <c r="AC147" s="66"/>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row>
    <row r="148" ht="27.0" customHeight="1">
      <c r="A148" s="102"/>
      <c r="B148" s="102"/>
      <c r="C148" s="102"/>
      <c r="D148" s="102"/>
      <c r="E148" s="102"/>
      <c r="F148" s="102"/>
      <c r="G148" s="102"/>
      <c r="H148" s="102"/>
      <c r="I148" s="102"/>
      <c r="J148" s="66"/>
      <c r="K148" s="102"/>
      <c r="L148" s="102"/>
      <c r="M148" s="102"/>
      <c r="N148" s="102"/>
      <c r="O148" s="102"/>
      <c r="P148" s="102"/>
      <c r="Q148" s="102"/>
      <c r="R148" s="50"/>
      <c r="S148" s="150" t="s">
        <v>1683</v>
      </c>
      <c r="T148" s="150"/>
      <c r="U148" s="150"/>
      <c r="V148" s="150"/>
      <c r="W148" s="150"/>
      <c r="X148" s="72" t="s">
        <v>411</v>
      </c>
      <c r="Y148" s="72" t="s">
        <v>158</v>
      </c>
      <c r="Z148" s="50"/>
      <c r="AA148" s="50"/>
      <c r="AB148" s="66"/>
      <c r="AC148" s="66"/>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row>
    <row r="149" ht="27.0" customHeight="1">
      <c r="A149" s="102"/>
      <c r="B149" s="102"/>
      <c r="C149" s="102"/>
      <c r="D149" s="102"/>
      <c r="E149" s="102"/>
      <c r="F149" s="102"/>
      <c r="G149" s="102"/>
      <c r="H149" s="102"/>
      <c r="I149" s="102"/>
      <c r="J149" s="66"/>
      <c r="K149" s="102"/>
      <c r="L149" s="102"/>
      <c r="M149" s="102"/>
      <c r="N149" s="102"/>
      <c r="O149" s="102"/>
      <c r="P149" s="102"/>
      <c r="Q149" s="102"/>
      <c r="R149" s="50"/>
      <c r="S149" s="150" t="s">
        <v>411</v>
      </c>
      <c r="T149" s="150"/>
      <c r="U149" s="150"/>
      <c r="V149" s="150"/>
      <c r="W149" s="150"/>
      <c r="X149" s="72" t="s">
        <v>411</v>
      </c>
      <c r="Y149" s="72" t="s">
        <v>338</v>
      </c>
      <c r="Z149" s="50"/>
      <c r="AA149" s="50"/>
      <c r="AB149" s="66"/>
      <c r="AC149" s="66"/>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row>
    <row r="150" ht="27.0" customHeight="1">
      <c r="A150" s="102"/>
      <c r="B150" s="102"/>
      <c r="C150" s="102"/>
      <c r="D150" s="102"/>
      <c r="E150" s="102"/>
      <c r="F150" s="102"/>
      <c r="G150" s="102"/>
      <c r="H150" s="102"/>
      <c r="I150" s="102"/>
      <c r="J150" s="66"/>
      <c r="K150" s="102"/>
      <c r="L150" s="102"/>
      <c r="M150" s="102"/>
      <c r="N150" s="102"/>
      <c r="O150" s="102"/>
      <c r="P150" s="102"/>
      <c r="Q150" s="102"/>
      <c r="R150" s="231"/>
      <c r="S150" s="232"/>
      <c r="T150" s="232"/>
      <c r="U150" s="232"/>
      <c r="V150" s="232"/>
      <c r="W150" s="232"/>
      <c r="X150" s="232"/>
      <c r="Y150" s="231"/>
      <c r="Z150" s="231"/>
      <c r="AA150" s="231"/>
      <c r="AB150" s="66"/>
      <c r="AC150" s="66"/>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row>
    <row r="151" ht="27.0" customHeight="1">
      <c r="A151" s="102"/>
      <c r="B151" s="102"/>
      <c r="C151" s="102"/>
      <c r="D151" s="102"/>
      <c r="E151" s="102"/>
      <c r="F151" s="102"/>
      <c r="G151" s="102"/>
      <c r="H151" s="102"/>
      <c r="I151" s="102"/>
      <c r="J151" s="66"/>
      <c r="K151" s="102"/>
      <c r="L151" s="102"/>
      <c r="M151" s="102"/>
      <c r="N151" s="102"/>
      <c r="O151" s="102"/>
      <c r="P151" s="102"/>
      <c r="Q151" s="102"/>
      <c r="R151" s="81" t="s">
        <v>427</v>
      </c>
      <c r="S151" s="150"/>
      <c r="T151" s="150"/>
      <c r="U151" s="150"/>
      <c r="V151" s="150"/>
      <c r="W151" s="150"/>
      <c r="X151" s="150"/>
      <c r="Y151" s="50"/>
      <c r="Z151" s="50"/>
      <c r="AA151" s="50"/>
      <c r="AB151" s="66"/>
      <c r="AC151" s="66"/>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row>
    <row r="152" ht="27.0" customHeight="1">
      <c r="A152" s="102"/>
      <c r="B152" s="102"/>
      <c r="C152" s="102"/>
      <c r="D152" s="102"/>
      <c r="E152" s="102"/>
      <c r="F152" s="102"/>
      <c r="G152" s="102"/>
      <c r="H152" s="102"/>
      <c r="I152" s="102"/>
      <c r="J152" s="66"/>
      <c r="K152" s="102"/>
      <c r="L152" s="102"/>
      <c r="M152" s="102"/>
      <c r="N152" s="102"/>
      <c r="O152" s="102"/>
      <c r="P152" s="102"/>
      <c r="Q152" s="102"/>
      <c r="R152" s="50"/>
      <c r="S152" s="150" t="s">
        <v>1707</v>
      </c>
      <c r="T152" s="150">
        <v>20.0</v>
      </c>
      <c r="U152" s="150">
        <v>70.0</v>
      </c>
      <c r="V152" s="150"/>
      <c r="W152" s="150"/>
      <c r="X152" s="72" t="s">
        <v>427</v>
      </c>
      <c r="Y152" s="72" t="s">
        <v>158</v>
      </c>
      <c r="Z152" s="50"/>
      <c r="AA152" s="50"/>
      <c r="AB152" s="66"/>
      <c r="AC152" s="66"/>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row>
    <row r="153" ht="27.0" customHeight="1">
      <c r="A153" s="102"/>
      <c r="B153" s="102"/>
      <c r="C153" s="102"/>
      <c r="D153" s="102"/>
      <c r="E153" s="102"/>
      <c r="F153" s="102"/>
      <c r="G153" s="102"/>
      <c r="H153" s="102"/>
      <c r="I153" s="102"/>
      <c r="J153" s="66"/>
      <c r="K153" s="102"/>
      <c r="L153" s="102"/>
      <c r="M153" s="102"/>
      <c r="N153" s="102"/>
      <c r="O153" s="102"/>
      <c r="P153" s="102"/>
      <c r="Q153" s="102"/>
      <c r="R153" s="50"/>
      <c r="S153" s="150" t="s">
        <v>1156</v>
      </c>
      <c r="T153" s="150">
        <v>140.0</v>
      </c>
      <c r="U153" s="150">
        <v>150.0</v>
      </c>
      <c r="V153" s="150">
        <v>15.0</v>
      </c>
      <c r="W153" s="229" t="s">
        <v>157</v>
      </c>
      <c r="X153" s="72" t="s">
        <v>427</v>
      </c>
      <c r="Y153" s="72" t="s">
        <v>158</v>
      </c>
      <c r="Z153" s="50"/>
      <c r="AA153" s="50"/>
      <c r="AB153" s="66"/>
      <c r="AC153" s="66"/>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row>
    <row r="154" ht="27.0" customHeight="1">
      <c r="A154" s="102"/>
      <c r="B154" s="102"/>
      <c r="C154" s="102"/>
      <c r="D154" s="102"/>
      <c r="E154" s="102"/>
      <c r="F154" s="102"/>
      <c r="G154" s="102"/>
      <c r="H154" s="102"/>
      <c r="I154" s="102"/>
      <c r="J154" s="66"/>
      <c r="K154" s="102"/>
      <c r="L154" s="102"/>
      <c r="M154" s="102"/>
      <c r="N154" s="102"/>
      <c r="O154" s="102"/>
      <c r="P154" s="102"/>
      <c r="Q154" s="102"/>
      <c r="R154" s="50"/>
      <c r="S154" s="150" t="s">
        <v>1721</v>
      </c>
      <c r="T154" s="150"/>
      <c r="U154" s="150"/>
      <c r="V154" s="150"/>
      <c r="W154" s="150"/>
      <c r="X154" s="72" t="s">
        <v>427</v>
      </c>
      <c r="Y154" s="72" t="s">
        <v>158</v>
      </c>
      <c r="Z154" s="50"/>
      <c r="AA154" s="50"/>
      <c r="AB154" s="66"/>
      <c r="AC154" s="66"/>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row>
    <row r="155" ht="27.0" customHeight="1">
      <c r="A155" s="102"/>
      <c r="B155" s="102"/>
      <c r="C155" s="102"/>
      <c r="D155" s="102"/>
      <c r="E155" s="102"/>
      <c r="F155" s="102"/>
      <c r="G155" s="102"/>
      <c r="H155" s="102"/>
      <c r="I155" s="102"/>
      <c r="J155" s="66"/>
      <c r="K155" s="102"/>
      <c r="L155" s="102"/>
      <c r="M155" s="102"/>
      <c r="N155" s="102"/>
      <c r="O155" s="102"/>
      <c r="P155" s="102"/>
      <c r="Q155" s="102"/>
      <c r="R155" s="50"/>
      <c r="S155" s="150" t="s">
        <v>1724</v>
      </c>
      <c r="T155" s="150"/>
      <c r="U155" s="150"/>
      <c r="V155" s="150"/>
      <c r="W155" s="150"/>
      <c r="X155" s="72" t="s">
        <v>427</v>
      </c>
      <c r="Y155" s="72" t="s">
        <v>158</v>
      </c>
      <c r="Z155" s="50"/>
      <c r="AA155" s="50"/>
      <c r="AB155" s="66"/>
      <c r="AC155" s="66"/>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row>
    <row r="156" ht="27.0" customHeight="1">
      <c r="A156" s="102"/>
      <c r="B156" s="102"/>
      <c r="C156" s="102"/>
      <c r="D156" s="102"/>
      <c r="E156" s="102"/>
      <c r="F156" s="102"/>
      <c r="G156" s="102"/>
      <c r="H156" s="102"/>
      <c r="I156" s="102"/>
      <c r="J156" s="66"/>
      <c r="K156" s="102"/>
      <c r="L156" s="102"/>
      <c r="M156" s="102"/>
      <c r="N156" s="102"/>
      <c r="O156" s="102"/>
      <c r="P156" s="102"/>
      <c r="Q156" s="102"/>
      <c r="R156" s="50"/>
      <c r="S156" s="150" t="s">
        <v>1733</v>
      </c>
      <c r="T156" s="50"/>
      <c r="U156" s="50"/>
      <c r="V156" s="50"/>
      <c r="W156" s="50"/>
      <c r="X156" s="72" t="s">
        <v>427</v>
      </c>
      <c r="Y156" s="72" t="s">
        <v>158</v>
      </c>
      <c r="Z156" s="50"/>
      <c r="AA156" s="50"/>
      <c r="AB156" s="66"/>
      <c r="AC156" s="66"/>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row>
    <row r="157" ht="27.0" customHeight="1">
      <c r="A157" s="102"/>
      <c r="B157" s="102"/>
      <c r="C157" s="102"/>
      <c r="D157" s="102"/>
      <c r="E157" s="102"/>
      <c r="F157" s="102"/>
      <c r="G157" s="102"/>
      <c r="H157" s="102"/>
      <c r="I157" s="102"/>
      <c r="J157" s="66"/>
      <c r="K157" s="102"/>
      <c r="L157" s="102"/>
      <c r="M157" s="102"/>
      <c r="N157" s="102"/>
      <c r="O157" s="102"/>
      <c r="P157" s="102"/>
      <c r="Q157" s="102"/>
      <c r="R157" s="50"/>
      <c r="S157" s="150" t="s">
        <v>1739</v>
      </c>
      <c r="T157" s="150">
        <v>10.0</v>
      </c>
      <c r="U157" s="150">
        <v>20.0</v>
      </c>
      <c r="V157" s="50"/>
      <c r="W157" s="50"/>
      <c r="X157" s="72" t="s">
        <v>427</v>
      </c>
      <c r="Y157" s="72" t="s">
        <v>158</v>
      </c>
      <c r="Z157" s="50"/>
      <c r="AA157" s="50"/>
      <c r="AB157" s="66"/>
      <c r="AC157" s="66"/>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row>
    <row r="158" ht="27.0" customHeight="1">
      <c r="A158" s="102"/>
      <c r="B158" s="102"/>
      <c r="C158" s="102"/>
      <c r="D158" s="102"/>
      <c r="E158" s="102"/>
      <c r="F158" s="102"/>
      <c r="G158" s="102"/>
      <c r="H158" s="102"/>
      <c r="I158" s="102"/>
      <c r="J158" s="66"/>
      <c r="K158" s="102"/>
      <c r="L158" s="102"/>
      <c r="M158" s="102"/>
      <c r="N158" s="102"/>
      <c r="O158" s="102"/>
      <c r="P158" s="102"/>
      <c r="Q158" s="102"/>
      <c r="R158" s="50"/>
      <c r="S158" s="150" t="s">
        <v>427</v>
      </c>
      <c r="T158" s="150"/>
      <c r="U158" s="150"/>
      <c r="V158" s="150"/>
      <c r="W158" s="150"/>
      <c r="X158" s="72" t="s">
        <v>427</v>
      </c>
      <c r="Y158" s="72" t="s">
        <v>338</v>
      </c>
      <c r="Z158" s="150"/>
      <c r="AA158" s="150"/>
      <c r="AB158" s="66"/>
      <c r="AC158" s="66"/>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row>
    <row r="159" ht="27.0" customHeight="1">
      <c r="A159" s="102"/>
      <c r="B159" s="102"/>
      <c r="C159" s="102"/>
      <c r="D159" s="102"/>
      <c r="E159" s="102"/>
      <c r="F159" s="102"/>
      <c r="G159" s="102"/>
      <c r="H159" s="102"/>
      <c r="I159" s="102"/>
      <c r="J159" s="66"/>
      <c r="K159" s="102"/>
      <c r="L159" s="102"/>
      <c r="M159" s="102"/>
      <c r="N159" s="102"/>
      <c r="O159" s="102"/>
      <c r="P159" s="102"/>
      <c r="Q159" s="102"/>
      <c r="R159" s="231"/>
      <c r="S159" s="232"/>
      <c r="T159" s="232"/>
      <c r="U159" s="232"/>
      <c r="V159" s="232"/>
      <c r="W159" s="232"/>
      <c r="X159" s="232"/>
      <c r="Y159" s="238"/>
      <c r="Z159" s="232"/>
      <c r="AA159" s="232"/>
      <c r="AB159" s="66"/>
      <c r="AC159" s="66"/>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row>
    <row r="160" ht="27.0" customHeight="1">
      <c r="A160" s="102"/>
      <c r="B160" s="102"/>
      <c r="C160" s="102"/>
      <c r="D160" s="102"/>
      <c r="E160" s="102"/>
      <c r="F160" s="102"/>
      <c r="G160" s="102"/>
      <c r="H160" s="102"/>
      <c r="I160" s="102"/>
      <c r="J160" s="66"/>
      <c r="K160" s="102"/>
      <c r="L160" s="102"/>
      <c r="M160" s="102"/>
      <c r="N160" s="102"/>
      <c r="O160" s="102"/>
      <c r="P160" s="102"/>
      <c r="Q160" s="102"/>
      <c r="R160" s="81" t="s">
        <v>433</v>
      </c>
      <c r="S160" s="150"/>
      <c r="T160" s="150"/>
      <c r="U160" s="150"/>
      <c r="V160" s="150"/>
      <c r="W160" s="150"/>
      <c r="X160" s="150"/>
      <c r="Y160" s="150"/>
      <c r="Z160" s="150"/>
      <c r="AA160" s="150"/>
      <c r="AB160" s="66"/>
      <c r="AC160" s="66"/>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row>
    <row r="161" ht="27.0" customHeight="1">
      <c r="A161" s="102"/>
      <c r="B161" s="102"/>
      <c r="C161" s="102"/>
      <c r="D161" s="102"/>
      <c r="E161" s="102"/>
      <c r="F161" s="102"/>
      <c r="G161" s="102"/>
      <c r="H161" s="102"/>
      <c r="I161" s="102"/>
      <c r="J161" s="66"/>
      <c r="K161" s="102"/>
      <c r="L161" s="102"/>
      <c r="M161" s="102"/>
      <c r="N161" s="102"/>
      <c r="O161" s="102"/>
      <c r="P161" s="102"/>
      <c r="Q161" s="102"/>
      <c r="R161" s="50"/>
      <c r="S161" s="150" t="s">
        <v>1755</v>
      </c>
      <c r="T161" s="150">
        <v>30.0</v>
      </c>
      <c r="U161" s="150">
        <v>190.0</v>
      </c>
      <c r="V161" s="150">
        <v>14.0</v>
      </c>
      <c r="W161" s="229" t="s">
        <v>157</v>
      </c>
      <c r="X161" s="150"/>
      <c r="Y161" s="72" t="s">
        <v>158</v>
      </c>
      <c r="Z161" s="150"/>
      <c r="AA161" s="150"/>
      <c r="AB161" s="66"/>
      <c r="AC161" s="66"/>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row>
    <row r="162" ht="27.0" customHeight="1">
      <c r="A162" s="102"/>
      <c r="B162" s="102"/>
      <c r="C162" s="102"/>
      <c r="D162" s="102"/>
      <c r="E162" s="102"/>
      <c r="F162" s="102"/>
      <c r="G162" s="102"/>
      <c r="H162" s="102"/>
      <c r="I162" s="102"/>
      <c r="J162" s="66"/>
      <c r="K162" s="102"/>
      <c r="L162" s="102"/>
      <c r="M162" s="102"/>
      <c r="N162" s="102"/>
      <c r="O162" s="102"/>
      <c r="P162" s="102"/>
      <c r="Q162" s="102"/>
      <c r="R162" s="50"/>
      <c r="S162" s="150" t="s">
        <v>1763</v>
      </c>
      <c r="T162" s="150">
        <v>90.0</v>
      </c>
      <c r="U162" s="150">
        <v>730.0</v>
      </c>
      <c r="V162" s="150">
        <v>13.0</v>
      </c>
      <c r="W162" s="229" t="s">
        <v>157</v>
      </c>
      <c r="X162" s="150"/>
      <c r="Y162" s="72" t="s">
        <v>158</v>
      </c>
      <c r="Z162" s="150"/>
      <c r="AA162" s="150"/>
      <c r="AB162" s="66"/>
      <c r="AC162" s="66"/>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row>
    <row r="163" ht="27.0" customHeight="1">
      <c r="A163" s="102"/>
      <c r="B163" s="102"/>
      <c r="C163" s="102"/>
      <c r="D163" s="102"/>
      <c r="E163" s="102"/>
      <c r="F163" s="102"/>
      <c r="G163" s="102"/>
      <c r="H163" s="102"/>
      <c r="I163" s="102"/>
      <c r="J163" s="66"/>
      <c r="K163" s="102"/>
      <c r="L163" s="102"/>
      <c r="M163" s="102"/>
      <c r="N163" s="102"/>
      <c r="O163" s="102"/>
      <c r="P163" s="102"/>
      <c r="Q163" s="102"/>
      <c r="R163" s="50"/>
      <c r="S163" s="150" t="s">
        <v>1773</v>
      </c>
      <c r="T163" s="150"/>
      <c r="U163" s="150"/>
      <c r="V163" s="150"/>
      <c r="W163" s="150"/>
      <c r="X163" s="150"/>
      <c r="Y163" s="72" t="s">
        <v>158</v>
      </c>
      <c r="Z163" s="150"/>
      <c r="AA163" s="150"/>
      <c r="AB163" s="66"/>
      <c r="AC163" s="66"/>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row>
    <row r="164" ht="27.0" customHeight="1">
      <c r="A164" s="102"/>
      <c r="B164" s="102"/>
      <c r="C164" s="102"/>
      <c r="D164" s="102"/>
      <c r="E164" s="102"/>
      <c r="F164" s="102"/>
      <c r="G164" s="102"/>
      <c r="H164" s="102"/>
      <c r="I164" s="102"/>
      <c r="J164" s="66"/>
      <c r="K164" s="102"/>
      <c r="L164" s="102"/>
      <c r="M164" s="102"/>
      <c r="N164" s="102"/>
      <c r="O164" s="102"/>
      <c r="P164" s="102"/>
      <c r="Q164" s="102"/>
      <c r="R164" s="50"/>
      <c r="S164" s="150" t="s">
        <v>1777</v>
      </c>
      <c r="T164" s="150"/>
      <c r="U164" s="150"/>
      <c r="V164" s="150"/>
      <c r="W164" s="150"/>
      <c r="X164" s="150"/>
      <c r="Y164" s="72" t="s">
        <v>158</v>
      </c>
      <c r="Z164" s="150"/>
      <c r="AA164" s="150"/>
      <c r="AB164" s="66"/>
      <c r="AC164" s="66"/>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row>
    <row r="165" ht="27.0" customHeight="1">
      <c r="A165" s="102"/>
      <c r="B165" s="102"/>
      <c r="C165" s="102"/>
      <c r="D165" s="102"/>
      <c r="E165" s="102"/>
      <c r="F165" s="102"/>
      <c r="G165" s="102"/>
      <c r="H165" s="102"/>
      <c r="I165" s="102"/>
      <c r="J165" s="66"/>
      <c r="K165" s="102"/>
      <c r="L165" s="102"/>
      <c r="M165" s="102"/>
      <c r="N165" s="102"/>
      <c r="O165" s="102"/>
      <c r="P165" s="102"/>
      <c r="Q165" s="102"/>
      <c r="R165" s="50"/>
      <c r="S165" s="150" t="s">
        <v>1784</v>
      </c>
      <c r="T165" s="150"/>
      <c r="U165" s="150"/>
      <c r="V165" s="150"/>
      <c r="W165" s="150"/>
      <c r="X165" s="150"/>
      <c r="Y165" s="72" t="s">
        <v>158</v>
      </c>
      <c r="Z165" s="150"/>
      <c r="AA165" s="150"/>
      <c r="AB165" s="66"/>
      <c r="AC165" s="66"/>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row>
    <row r="166" ht="27.0" customHeight="1">
      <c r="A166" s="102"/>
      <c r="B166" s="102"/>
      <c r="C166" s="102"/>
      <c r="D166" s="102"/>
      <c r="E166" s="102"/>
      <c r="F166" s="102"/>
      <c r="G166" s="102"/>
      <c r="H166" s="102"/>
      <c r="I166" s="102"/>
      <c r="J166" s="66"/>
      <c r="K166" s="102"/>
      <c r="L166" s="102"/>
      <c r="M166" s="102"/>
      <c r="N166" s="102"/>
      <c r="O166" s="102"/>
      <c r="P166" s="102"/>
      <c r="Q166" s="102"/>
      <c r="R166" s="50"/>
      <c r="S166" s="72" t="s">
        <v>433</v>
      </c>
      <c r="T166" s="150"/>
      <c r="U166" s="150"/>
      <c r="V166" s="150"/>
      <c r="W166" s="150"/>
      <c r="X166" s="150"/>
      <c r="Y166" s="72" t="s">
        <v>338</v>
      </c>
      <c r="Z166" s="150"/>
      <c r="AA166" s="150"/>
      <c r="AB166" s="66"/>
      <c r="AC166" s="66"/>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row>
    <row r="167" ht="27.0" customHeight="1">
      <c r="A167" s="102"/>
      <c r="B167" s="102"/>
      <c r="C167" s="102"/>
      <c r="D167" s="102"/>
      <c r="E167" s="102"/>
      <c r="F167" s="102"/>
      <c r="G167" s="102"/>
      <c r="H167" s="102"/>
      <c r="I167" s="102"/>
      <c r="J167" s="66"/>
      <c r="K167" s="102"/>
      <c r="L167" s="102"/>
      <c r="M167" s="102"/>
      <c r="N167" s="102"/>
      <c r="O167" s="102"/>
      <c r="P167" s="102"/>
      <c r="Q167" s="102"/>
      <c r="R167" s="50"/>
      <c r="S167" s="150"/>
      <c r="T167" s="150"/>
      <c r="U167" s="150"/>
      <c r="V167" s="150"/>
      <c r="W167" s="150"/>
      <c r="X167" s="150"/>
      <c r="Y167" s="150"/>
      <c r="Z167" s="150"/>
      <c r="AA167" s="150"/>
      <c r="AB167" s="66"/>
      <c r="AC167" s="66"/>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row>
    <row r="168" ht="27.0" customHeight="1">
      <c r="A168" s="102"/>
      <c r="B168" s="102"/>
      <c r="C168" s="102"/>
      <c r="D168" s="102"/>
      <c r="E168" s="102"/>
      <c r="F168" s="102"/>
      <c r="G168" s="102"/>
      <c r="H168" s="102"/>
      <c r="I168" s="102"/>
      <c r="J168" s="66"/>
      <c r="K168" s="102"/>
      <c r="L168" s="102"/>
      <c r="M168" s="102"/>
      <c r="N168" s="102"/>
      <c r="O168" s="102"/>
      <c r="P168" s="102"/>
      <c r="Q168" s="102"/>
      <c r="R168" s="231"/>
      <c r="S168" s="232"/>
      <c r="T168" s="232"/>
      <c r="U168" s="232"/>
      <c r="V168" s="232"/>
      <c r="W168" s="232"/>
      <c r="X168" s="232"/>
      <c r="Y168" s="232"/>
      <c r="Z168" s="232"/>
      <c r="AA168" s="232"/>
      <c r="AB168" s="66"/>
      <c r="AC168" s="66"/>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row>
    <row r="169" ht="27.0" customHeight="1">
      <c r="A169" s="102"/>
      <c r="B169" s="102"/>
      <c r="C169" s="102"/>
      <c r="D169" s="102"/>
      <c r="E169" s="102"/>
      <c r="F169" s="102"/>
      <c r="G169" s="102"/>
      <c r="H169" s="102"/>
      <c r="I169" s="102"/>
      <c r="J169" s="66"/>
      <c r="K169" s="102"/>
      <c r="L169" s="102"/>
      <c r="M169" s="102"/>
      <c r="N169" s="102"/>
      <c r="O169" s="102"/>
      <c r="P169" s="102"/>
      <c r="Q169" s="102"/>
      <c r="R169" s="50"/>
      <c r="S169" s="150" t="s">
        <v>1802</v>
      </c>
      <c r="T169" s="150">
        <v>20.0</v>
      </c>
      <c r="U169" s="150">
        <v>120.0</v>
      </c>
      <c r="V169" s="150"/>
      <c r="W169" s="150"/>
      <c r="X169" s="150"/>
      <c r="Y169" s="150"/>
      <c r="Z169" s="150"/>
      <c r="AA169" s="150"/>
      <c r="AB169" s="66"/>
      <c r="AC169" s="66"/>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row>
    <row r="170" ht="27.0" customHeight="1">
      <c r="A170" s="102"/>
      <c r="B170" s="102"/>
      <c r="C170" s="102"/>
      <c r="D170" s="102"/>
      <c r="E170" s="102"/>
      <c r="F170" s="102"/>
      <c r="G170" s="102"/>
      <c r="H170" s="102"/>
      <c r="I170" s="102"/>
      <c r="J170" s="66"/>
      <c r="K170" s="102"/>
      <c r="L170" s="102"/>
      <c r="M170" s="102"/>
      <c r="N170" s="102"/>
      <c r="O170" s="102"/>
      <c r="P170" s="102"/>
      <c r="Q170" s="102"/>
      <c r="R170" s="50"/>
      <c r="S170" s="150" t="s">
        <v>1807</v>
      </c>
      <c r="T170" s="150">
        <v>30.0</v>
      </c>
      <c r="U170" s="150">
        <v>250.0</v>
      </c>
      <c r="V170" s="150">
        <v>14.0</v>
      </c>
      <c r="W170" s="229" t="s">
        <v>157</v>
      </c>
      <c r="X170" s="150"/>
      <c r="Y170" s="150"/>
      <c r="Z170" s="150" t="s">
        <v>1812</v>
      </c>
      <c r="AA170" s="150"/>
      <c r="AB170" s="66"/>
      <c r="AC170" s="66"/>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row>
    <row r="171" ht="27.0" customHeight="1">
      <c r="A171" s="102"/>
      <c r="B171" s="102"/>
      <c r="C171" s="102"/>
      <c r="D171" s="102"/>
      <c r="E171" s="102"/>
      <c r="F171" s="102"/>
      <c r="G171" s="102"/>
      <c r="H171" s="102"/>
      <c r="I171" s="102"/>
      <c r="J171" s="66"/>
      <c r="K171" s="102"/>
      <c r="L171" s="102"/>
      <c r="M171" s="102"/>
      <c r="N171" s="102"/>
      <c r="O171" s="102"/>
      <c r="P171" s="102"/>
      <c r="Q171" s="102"/>
      <c r="R171" s="50"/>
      <c r="S171" s="150"/>
      <c r="T171" s="150"/>
      <c r="U171" s="150"/>
      <c r="V171" s="150"/>
      <c r="W171" s="150"/>
      <c r="X171" s="150"/>
      <c r="Y171" s="150"/>
      <c r="Z171" s="150"/>
      <c r="AA171" s="150"/>
      <c r="AB171" s="66"/>
      <c r="AC171" s="66"/>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row>
    <row r="172" ht="27.0" customHeight="1">
      <c r="A172" s="102"/>
      <c r="B172" s="102"/>
      <c r="C172" s="102"/>
      <c r="D172" s="102"/>
      <c r="E172" s="102"/>
      <c r="F172" s="102"/>
      <c r="G172" s="102"/>
      <c r="H172" s="102"/>
      <c r="I172" s="102"/>
      <c r="J172" s="66"/>
      <c r="K172" s="102"/>
      <c r="L172" s="102"/>
      <c r="M172" s="102"/>
      <c r="N172" s="102"/>
      <c r="O172" s="102"/>
      <c r="P172" s="102"/>
      <c r="Q172" s="102"/>
      <c r="R172" s="50"/>
      <c r="S172" s="150"/>
      <c r="T172" s="150"/>
      <c r="U172" s="150"/>
      <c r="V172" s="150"/>
      <c r="W172" s="150"/>
      <c r="X172" s="150"/>
      <c r="Y172" s="150"/>
      <c r="Z172" s="150"/>
      <c r="AA172" s="150"/>
      <c r="AB172" s="66"/>
      <c r="AC172" s="66"/>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row>
    <row r="173" ht="27.0" customHeight="1">
      <c r="A173" s="102"/>
      <c r="B173" s="102"/>
      <c r="C173" s="102"/>
      <c r="D173" s="102"/>
      <c r="E173" s="102"/>
      <c r="F173" s="102"/>
      <c r="G173" s="102"/>
      <c r="H173" s="102"/>
      <c r="I173" s="102"/>
      <c r="J173" s="66"/>
      <c r="K173" s="102"/>
      <c r="L173" s="102"/>
      <c r="M173" s="102"/>
      <c r="N173" s="102"/>
      <c r="O173" s="102"/>
      <c r="P173" s="102"/>
      <c r="Q173" s="102"/>
      <c r="R173" s="50"/>
      <c r="S173" s="150"/>
      <c r="T173" s="150"/>
      <c r="U173" s="150"/>
      <c r="V173" s="150"/>
      <c r="W173" s="150"/>
      <c r="X173" s="150"/>
      <c r="Y173" s="150"/>
      <c r="Z173" s="150"/>
      <c r="AA173" s="150"/>
      <c r="AB173" s="66"/>
      <c r="AC173" s="66"/>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row>
    <row r="174" ht="27.0" customHeight="1">
      <c r="A174" s="102"/>
      <c r="B174" s="102"/>
      <c r="C174" s="102"/>
      <c r="D174" s="102"/>
      <c r="E174" s="102"/>
      <c r="F174" s="102"/>
      <c r="G174" s="102"/>
      <c r="H174" s="102"/>
      <c r="I174" s="102"/>
      <c r="J174" s="66"/>
      <c r="K174" s="102"/>
      <c r="L174" s="102"/>
      <c r="M174" s="102"/>
      <c r="N174" s="102"/>
      <c r="O174" s="102"/>
      <c r="P174" s="102"/>
      <c r="Q174" s="102"/>
      <c r="R174" s="50"/>
      <c r="S174" s="150"/>
      <c r="T174" s="150"/>
      <c r="U174" s="150"/>
      <c r="V174" s="150"/>
      <c r="W174" s="150"/>
      <c r="X174" s="150"/>
      <c r="Y174" s="150"/>
      <c r="Z174" s="150"/>
      <c r="AA174" s="150"/>
      <c r="AB174" s="66"/>
      <c r="AC174" s="66"/>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row>
    <row r="175" ht="27.0" customHeight="1">
      <c r="A175" s="102"/>
      <c r="B175" s="102"/>
      <c r="C175" s="102"/>
      <c r="D175" s="102"/>
      <c r="E175" s="102"/>
      <c r="F175" s="102"/>
      <c r="G175" s="102"/>
      <c r="H175" s="102"/>
      <c r="I175" s="102"/>
      <c r="J175" s="66"/>
      <c r="K175" s="102"/>
      <c r="L175" s="102"/>
      <c r="M175" s="102"/>
      <c r="N175" s="102"/>
      <c r="O175" s="102"/>
      <c r="P175" s="102"/>
      <c r="Q175" s="102"/>
      <c r="R175" s="50"/>
      <c r="S175" s="150"/>
      <c r="T175" s="150"/>
      <c r="U175" s="150"/>
      <c r="V175" s="150"/>
      <c r="W175" s="150"/>
      <c r="X175" s="150"/>
      <c r="Y175" s="150"/>
      <c r="Z175" s="150"/>
      <c r="AA175" s="150"/>
      <c r="AB175" s="66"/>
      <c r="AC175" s="66"/>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row>
    <row r="176" ht="27.0" customHeight="1">
      <c r="A176" s="102"/>
      <c r="B176" s="102"/>
      <c r="C176" s="102"/>
      <c r="D176" s="102"/>
      <c r="E176" s="102"/>
      <c r="F176" s="102"/>
      <c r="G176" s="102"/>
      <c r="H176" s="102"/>
      <c r="I176" s="102"/>
      <c r="J176" s="66"/>
      <c r="K176" s="102"/>
      <c r="L176" s="102"/>
      <c r="M176" s="102"/>
      <c r="N176" s="102"/>
      <c r="O176" s="102"/>
      <c r="P176" s="102"/>
      <c r="Q176" s="102"/>
      <c r="R176" s="50"/>
      <c r="S176" s="150"/>
      <c r="T176" s="150"/>
      <c r="U176" s="150"/>
      <c r="V176" s="150"/>
      <c r="W176" s="150"/>
      <c r="X176" s="150"/>
      <c r="Y176" s="150"/>
      <c r="Z176" s="150"/>
      <c r="AA176" s="150"/>
      <c r="AB176" s="66"/>
      <c r="AC176" s="66"/>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row>
    <row r="177" ht="27.0" customHeight="1">
      <c r="A177" s="102"/>
      <c r="B177" s="102"/>
      <c r="C177" s="102"/>
      <c r="D177" s="102"/>
      <c r="E177" s="102"/>
      <c r="F177" s="102"/>
      <c r="G177" s="102"/>
      <c r="H177" s="102"/>
      <c r="I177" s="102"/>
      <c r="J177" s="66"/>
      <c r="K177" s="102"/>
      <c r="L177" s="102"/>
      <c r="M177" s="102"/>
      <c r="N177" s="102"/>
      <c r="O177" s="102"/>
      <c r="P177" s="102"/>
      <c r="Q177" s="102"/>
      <c r="R177" s="50"/>
      <c r="S177" s="150"/>
      <c r="T177" s="150"/>
      <c r="U177" s="150"/>
      <c r="V177" s="150"/>
      <c r="W177" s="150"/>
      <c r="X177" s="150"/>
      <c r="Y177" s="150"/>
      <c r="Z177" s="150"/>
      <c r="AA177" s="150"/>
      <c r="AB177" s="66"/>
      <c r="AC177" s="66"/>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row>
    <row r="178" ht="27.0" customHeight="1">
      <c r="A178" s="102"/>
      <c r="B178" s="102"/>
      <c r="C178" s="102"/>
      <c r="D178" s="102"/>
      <c r="E178" s="102"/>
      <c r="F178" s="102"/>
      <c r="G178" s="102"/>
      <c r="H178" s="102"/>
      <c r="I178" s="102"/>
      <c r="J178" s="66"/>
      <c r="K178" s="102"/>
      <c r="L178" s="102"/>
      <c r="M178" s="102"/>
      <c r="N178" s="102"/>
      <c r="O178" s="102"/>
      <c r="P178" s="102"/>
      <c r="Q178" s="102"/>
      <c r="R178" s="50"/>
      <c r="S178" s="150"/>
      <c r="T178" s="150"/>
      <c r="U178" s="150"/>
      <c r="V178" s="150"/>
      <c r="W178" s="150"/>
      <c r="X178" s="150"/>
      <c r="Y178" s="150"/>
      <c r="Z178" s="150"/>
      <c r="AA178" s="150"/>
      <c r="AB178" s="66"/>
      <c r="AC178" s="66"/>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row>
    <row r="179" ht="27.0" customHeight="1">
      <c r="A179" s="102"/>
      <c r="B179" s="102"/>
      <c r="C179" s="102"/>
      <c r="D179" s="102"/>
      <c r="E179" s="102"/>
      <c r="F179" s="102"/>
      <c r="G179" s="102"/>
      <c r="H179" s="102"/>
      <c r="I179" s="102"/>
      <c r="J179" s="66"/>
      <c r="K179" s="102"/>
      <c r="L179" s="102"/>
      <c r="M179" s="102"/>
      <c r="N179" s="102"/>
      <c r="O179" s="102"/>
      <c r="P179" s="102"/>
      <c r="Q179" s="102"/>
      <c r="R179" s="50"/>
      <c r="S179" s="150"/>
      <c r="T179" s="150"/>
      <c r="U179" s="150"/>
      <c r="V179" s="150"/>
      <c r="W179" s="150"/>
      <c r="X179" s="150"/>
      <c r="Y179" s="150"/>
      <c r="Z179" s="150"/>
      <c r="AA179" s="150"/>
      <c r="AB179" s="66"/>
      <c r="AC179" s="66"/>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row>
    <row r="180" ht="27.0" customHeight="1">
      <c r="A180" s="102"/>
      <c r="B180" s="102"/>
      <c r="C180" s="102"/>
      <c r="D180" s="102"/>
      <c r="E180" s="102"/>
      <c r="F180" s="102"/>
      <c r="G180" s="102"/>
      <c r="H180" s="102"/>
      <c r="I180" s="102"/>
      <c r="J180" s="66"/>
      <c r="K180" s="102"/>
      <c r="L180" s="102"/>
      <c r="M180" s="102"/>
      <c r="N180" s="102"/>
      <c r="O180" s="102"/>
      <c r="P180" s="102"/>
      <c r="Q180" s="102"/>
      <c r="R180" s="50"/>
      <c r="S180" s="150"/>
      <c r="T180" s="150"/>
      <c r="U180" s="150"/>
      <c r="V180" s="150"/>
      <c r="W180" s="150"/>
      <c r="X180" s="150"/>
      <c r="Y180" s="150"/>
      <c r="Z180" s="150"/>
      <c r="AA180" s="150"/>
      <c r="AB180" s="66"/>
      <c r="AC180" s="66"/>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row>
    <row r="181" ht="27.0" customHeight="1">
      <c r="A181" s="102"/>
      <c r="B181" s="102"/>
      <c r="C181" s="102"/>
      <c r="D181" s="102"/>
      <c r="E181" s="102"/>
      <c r="F181" s="102"/>
      <c r="G181" s="102"/>
      <c r="H181" s="102"/>
      <c r="I181" s="102"/>
      <c r="J181" s="66"/>
      <c r="K181" s="102"/>
      <c r="L181" s="102"/>
      <c r="M181" s="102"/>
      <c r="N181" s="102"/>
      <c r="O181" s="102"/>
      <c r="P181" s="102"/>
      <c r="Q181" s="102"/>
      <c r="R181" s="50"/>
      <c r="S181" s="150"/>
      <c r="T181" s="150"/>
      <c r="U181" s="150"/>
      <c r="V181" s="150"/>
      <c r="W181" s="150"/>
      <c r="X181" s="150"/>
      <c r="Y181" s="150"/>
      <c r="Z181" s="150"/>
      <c r="AA181" s="150"/>
      <c r="AB181" s="66"/>
      <c r="AC181" s="66"/>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row>
    <row r="182" ht="27.0" customHeight="1">
      <c r="A182" s="102"/>
      <c r="B182" s="102"/>
      <c r="C182" s="102"/>
      <c r="D182" s="102"/>
      <c r="E182" s="102"/>
      <c r="F182" s="102"/>
      <c r="G182" s="102"/>
      <c r="H182" s="102"/>
      <c r="I182" s="102"/>
      <c r="J182" s="66"/>
      <c r="K182" s="102"/>
      <c r="L182" s="102"/>
      <c r="M182" s="102"/>
      <c r="N182" s="102"/>
      <c r="O182" s="102"/>
      <c r="P182" s="102"/>
      <c r="Q182" s="102"/>
      <c r="R182" s="50"/>
      <c r="S182" s="150"/>
      <c r="T182" s="150"/>
      <c r="U182" s="150"/>
      <c r="V182" s="150"/>
      <c r="W182" s="150"/>
      <c r="X182" s="150"/>
      <c r="Y182" s="150"/>
      <c r="Z182" s="150"/>
      <c r="AA182" s="150"/>
      <c r="AB182" s="66"/>
      <c r="AC182" s="66"/>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row>
    <row r="183" ht="27.0" customHeight="1">
      <c r="A183" s="102"/>
      <c r="B183" s="102"/>
      <c r="C183" s="102"/>
      <c r="D183" s="102"/>
      <c r="E183" s="102"/>
      <c r="F183" s="102"/>
      <c r="G183" s="102"/>
      <c r="H183" s="102"/>
      <c r="I183" s="102"/>
      <c r="J183" s="66"/>
      <c r="K183" s="102"/>
      <c r="L183" s="102"/>
      <c r="M183" s="102"/>
      <c r="N183" s="102"/>
      <c r="O183" s="102"/>
      <c r="P183" s="102"/>
      <c r="Q183" s="102"/>
      <c r="R183" s="50"/>
      <c r="S183" s="150"/>
      <c r="T183" s="150"/>
      <c r="U183" s="150"/>
      <c r="V183" s="150"/>
      <c r="W183" s="150"/>
      <c r="X183" s="150"/>
      <c r="Y183" s="150"/>
      <c r="Z183" s="150"/>
      <c r="AA183" s="150"/>
      <c r="AB183" s="66"/>
      <c r="AC183" s="66"/>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row>
    <row r="184" ht="27.0" customHeight="1">
      <c r="A184" s="102"/>
      <c r="B184" s="102"/>
      <c r="C184" s="102"/>
      <c r="D184" s="102"/>
      <c r="E184" s="102"/>
      <c r="F184" s="102"/>
      <c r="G184" s="102"/>
      <c r="H184" s="102"/>
      <c r="I184" s="102"/>
      <c r="J184" s="66"/>
      <c r="K184" s="102"/>
      <c r="L184" s="102"/>
      <c r="M184" s="102"/>
      <c r="N184" s="102"/>
      <c r="O184" s="102"/>
      <c r="P184" s="102"/>
      <c r="Q184" s="102"/>
      <c r="R184" s="50"/>
      <c r="S184" s="150"/>
      <c r="T184" s="150"/>
      <c r="U184" s="150"/>
      <c r="V184" s="150"/>
      <c r="W184" s="150"/>
      <c r="X184" s="150"/>
      <c r="Y184" s="150"/>
      <c r="Z184" s="150"/>
      <c r="AA184" s="150"/>
      <c r="AB184" s="66"/>
      <c r="AC184" s="66"/>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row>
    <row r="185" ht="27.0" customHeight="1">
      <c r="A185" s="102"/>
      <c r="B185" s="102"/>
      <c r="C185" s="102"/>
      <c r="D185" s="102"/>
      <c r="E185" s="102"/>
      <c r="F185" s="102"/>
      <c r="G185" s="102"/>
      <c r="H185" s="102"/>
      <c r="I185" s="102"/>
      <c r="J185" s="66"/>
      <c r="K185" s="102"/>
      <c r="L185" s="102"/>
      <c r="M185" s="102"/>
      <c r="N185" s="102"/>
      <c r="O185" s="102"/>
      <c r="P185" s="102"/>
      <c r="Q185" s="102"/>
      <c r="R185" s="50"/>
      <c r="S185" s="150"/>
      <c r="T185" s="150"/>
      <c r="U185" s="150"/>
      <c r="V185" s="150"/>
      <c r="W185" s="150"/>
      <c r="X185" s="150"/>
      <c r="Y185" s="150"/>
      <c r="Z185" s="150"/>
      <c r="AA185" s="150"/>
      <c r="AB185" s="66"/>
      <c r="AC185" s="66"/>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row>
    <row r="186" ht="27.0" customHeight="1">
      <c r="A186" s="102"/>
      <c r="B186" s="102"/>
      <c r="C186" s="102"/>
      <c r="D186" s="102"/>
      <c r="E186" s="102"/>
      <c r="F186" s="102"/>
      <c r="G186" s="102"/>
      <c r="H186" s="102"/>
      <c r="I186" s="102"/>
      <c r="J186" s="66"/>
      <c r="K186" s="102"/>
      <c r="L186" s="102"/>
      <c r="M186" s="102"/>
      <c r="N186" s="102"/>
      <c r="O186" s="102"/>
      <c r="P186" s="102"/>
      <c r="Q186" s="102"/>
      <c r="R186" s="66"/>
      <c r="S186" s="211"/>
      <c r="T186" s="211"/>
      <c r="U186" s="211"/>
      <c r="V186" s="211"/>
      <c r="W186" s="211"/>
      <c r="X186" s="211"/>
      <c r="Y186" s="211"/>
      <c r="Z186" s="211"/>
      <c r="AA186" s="211"/>
      <c r="AB186" s="66"/>
      <c r="AC186" s="66"/>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row>
    <row r="187" ht="27.0" customHeight="1">
      <c r="A187" s="102"/>
      <c r="B187" s="102"/>
      <c r="C187" s="102"/>
      <c r="D187" s="102"/>
      <c r="E187" s="102"/>
      <c r="F187" s="102"/>
      <c r="G187" s="102"/>
      <c r="H187" s="102"/>
      <c r="I187" s="102"/>
      <c r="J187" s="66"/>
      <c r="K187" s="102"/>
      <c r="L187" s="102"/>
      <c r="M187" s="102"/>
      <c r="N187" s="102"/>
      <c r="O187" s="102"/>
      <c r="P187" s="102"/>
      <c r="Q187" s="102"/>
      <c r="R187" s="66"/>
      <c r="S187" s="211"/>
      <c r="T187" s="211"/>
      <c r="U187" s="211"/>
      <c r="V187" s="211"/>
      <c r="W187" s="211"/>
      <c r="X187" s="211"/>
      <c r="Y187" s="211"/>
      <c r="Z187" s="211"/>
      <c r="AA187" s="211"/>
      <c r="AB187" s="66"/>
      <c r="AC187" s="66"/>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row>
    <row r="188" ht="27.0" customHeight="1">
      <c r="A188" s="102"/>
      <c r="B188" s="102"/>
      <c r="C188" s="102"/>
      <c r="D188" s="102"/>
      <c r="E188" s="102"/>
      <c r="F188" s="102"/>
      <c r="G188" s="102"/>
      <c r="H188" s="102"/>
      <c r="I188" s="102"/>
      <c r="J188" s="66"/>
      <c r="K188" s="102"/>
      <c r="L188" s="102"/>
      <c r="M188" s="102"/>
      <c r="N188" s="102"/>
      <c r="O188" s="102"/>
      <c r="P188" s="102"/>
      <c r="Q188" s="102"/>
      <c r="R188" s="66"/>
      <c r="S188" s="211"/>
      <c r="T188" s="211"/>
      <c r="U188" s="211"/>
      <c r="V188" s="211"/>
      <c r="W188" s="211"/>
      <c r="X188" s="211"/>
      <c r="Y188" s="211"/>
      <c r="Z188" s="211"/>
      <c r="AA188" s="211"/>
      <c r="AB188" s="66"/>
      <c r="AC188" s="66"/>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row>
    <row r="189" ht="27.0" customHeight="1">
      <c r="A189" s="102"/>
      <c r="B189" s="102"/>
      <c r="C189" s="102"/>
      <c r="D189" s="102"/>
      <c r="E189" s="102"/>
      <c r="F189" s="102"/>
      <c r="G189" s="102"/>
      <c r="H189" s="102"/>
      <c r="I189" s="102"/>
      <c r="J189" s="66"/>
      <c r="K189" s="102"/>
      <c r="L189" s="102"/>
      <c r="M189" s="102"/>
      <c r="N189" s="102"/>
      <c r="O189" s="102"/>
      <c r="P189" s="102"/>
      <c r="Q189" s="102"/>
      <c r="R189" s="66"/>
      <c r="S189" s="211"/>
      <c r="T189" s="211"/>
      <c r="U189" s="211"/>
      <c r="V189" s="211"/>
      <c r="W189" s="211"/>
      <c r="X189" s="211"/>
      <c r="Y189" s="211"/>
      <c r="Z189" s="211"/>
      <c r="AA189" s="211"/>
      <c r="AB189" s="66"/>
      <c r="AC189" s="66"/>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row>
    <row r="190" ht="27.0" customHeight="1">
      <c r="A190" s="102"/>
      <c r="B190" s="102"/>
      <c r="C190" s="102"/>
      <c r="D190" s="102"/>
      <c r="E190" s="102"/>
      <c r="F190" s="102"/>
      <c r="G190" s="102"/>
      <c r="H190" s="102"/>
      <c r="I190" s="102"/>
      <c r="J190" s="66"/>
      <c r="K190" s="102"/>
      <c r="L190" s="102"/>
      <c r="M190" s="102"/>
      <c r="N190" s="102"/>
      <c r="O190" s="102"/>
      <c r="P190" s="102"/>
      <c r="Q190" s="102"/>
      <c r="R190" s="66"/>
      <c r="S190" s="211"/>
      <c r="T190" s="211"/>
      <c r="U190" s="211"/>
      <c r="V190" s="211"/>
      <c r="W190" s="211"/>
      <c r="X190" s="211"/>
      <c r="Y190" s="211"/>
      <c r="Z190" s="211"/>
      <c r="AA190" s="211"/>
      <c r="AB190" s="66"/>
      <c r="AC190" s="66"/>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row>
    <row r="191" ht="27.0" customHeight="1">
      <c r="A191" s="102"/>
      <c r="B191" s="102"/>
      <c r="C191" s="102"/>
      <c r="D191" s="102"/>
      <c r="E191" s="102"/>
      <c r="F191" s="102"/>
      <c r="G191" s="102"/>
      <c r="H191" s="102"/>
      <c r="I191" s="102"/>
      <c r="J191" s="66"/>
      <c r="K191" s="102"/>
      <c r="L191" s="102"/>
      <c r="M191" s="102"/>
      <c r="N191" s="102"/>
      <c r="O191" s="102"/>
      <c r="P191" s="102"/>
      <c r="Q191" s="102"/>
      <c r="R191" s="66"/>
      <c r="S191" s="66"/>
      <c r="T191" s="66"/>
      <c r="U191" s="66"/>
      <c r="V191" s="66"/>
      <c r="W191" s="66"/>
      <c r="X191" s="66"/>
      <c r="Y191" s="66"/>
      <c r="Z191" s="66"/>
      <c r="AA191" s="66"/>
      <c r="AB191" s="66"/>
      <c r="AC191" s="66"/>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row>
    <row r="192" ht="27.0" customHeight="1">
      <c r="A192" s="102"/>
      <c r="B192" s="102"/>
      <c r="C192" s="102"/>
      <c r="D192" s="102"/>
      <c r="E192" s="102"/>
      <c r="F192" s="102"/>
      <c r="G192" s="102"/>
      <c r="H192" s="102"/>
      <c r="I192" s="102"/>
      <c r="J192" s="66"/>
      <c r="K192" s="102"/>
      <c r="L192" s="102"/>
      <c r="M192" s="102"/>
      <c r="N192" s="102"/>
      <c r="O192" s="102"/>
      <c r="P192" s="102"/>
      <c r="Q192" s="102"/>
      <c r="R192" s="66"/>
      <c r="S192" s="66"/>
      <c r="T192" s="66"/>
      <c r="U192" s="66"/>
      <c r="V192" s="66"/>
      <c r="W192" s="66"/>
      <c r="X192" s="66"/>
      <c r="Y192" s="66"/>
      <c r="Z192" s="66"/>
      <c r="AA192" s="66"/>
      <c r="AB192" s="66"/>
      <c r="AC192" s="66"/>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row>
    <row r="193" ht="27.0" customHeight="1">
      <c r="A193" s="102"/>
      <c r="B193" s="102"/>
      <c r="C193" s="102"/>
      <c r="D193" s="102"/>
      <c r="E193" s="102"/>
      <c r="F193" s="102"/>
      <c r="G193" s="102"/>
      <c r="H193" s="102"/>
      <c r="I193" s="102"/>
      <c r="J193" s="66"/>
      <c r="K193" s="102"/>
      <c r="L193" s="102"/>
      <c r="M193" s="102"/>
      <c r="N193" s="102"/>
      <c r="O193" s="102"/>
      <c r="P193" s="102"/>
      <c r="Q193" s="102"/>
      <c r="R193" s="66"/>
      <c r="S193" s="66"/>
      <c r="T193" s="66"/>
      <c r="U193" s="66"/>
      <c r="V193" s="66"/>
      <c r="W193" s="66"/>
      <c r="X193" s="66"/>
      <c r="Y193" s="66"/>
      <c r="Z193" s="66"/>
      <c r="AA193" s="66"/>
      <c r="AB193" s="66"/>
      <c r="AC193" s="66"/>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row>
    <row r="194" ht="27.0" customHeight="1">
      <c r="A194" s="102"/>
      <c r="B194" s="102"/>
      <c r="C194" s="102"/>
      <c r="D194" s="102"/>
      <c r="E194" s="102"/>
      <c r="F194" s="102"/>
      <c r="G194" s="102"/>
      <c r="H194" s="102"/>
      <c r="I194" s="102"/>
      <c r="J194" s="66"/>
      <c r="K194" s="102"/>
      <c r="L194" s="102"/>
      <c r="M194" s="102"/>
      <c r="N194" s="102"/>
      <c r="O194" s="102"/>
      <c r="P194" s="102"/>
      <c r="Q194" s="102"/>
      <c r="R194" s="66"/>
      <c r="S194" s="66"/>
      <c r="T194" s="66"/>
      <c r="U194" s="66"/>
      <c r="V194" s="66"/>
      <c r="W194" s="66"/>
      <c r="X194" s="66"/>
      <c r="Y194" s="66"/>
      <c r="Z194" s="66"/>
      <c r="AA194" s="66"/>
      <c r="AB194" s="66"/>
      <c r="AC194" s="66"/>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row>
    <row r="195" ht="27.0" customHeight="1">
      <c r="A195" s="102"/>
      <c r="B195" s="102"/>
      <c r="C195" s="102"/>
      <c r="D195" s="102"/>
      <c r="E195" s="102"/>
      <c r="F195" s="102"/>
      <c r="G195" s="102"/>
      <c r="H195" s="102"/>
      <c r="I195" s="102"/>
      <c r="J195" s="66"/>
      <c r="K195" s="102"/>
      <c r="L195" s="102"/>
      <c r="M195" s="102"/>
      <c r="N195" s="102"/>
      <c r="O195" s="102"/>
      <c r="P195" s="102"/>
      <c r="Q195" s="102"/>
      <c r="R195" s="66"/>
      <c r="S195" s="66"/>
      <c r="T195" s="66"/>
      <c r="U195" s="66"/>
      <c r="V195" s="66"/>
      <c r="W195" s="66"/>
      <c r="X195" s="66"/>
      <c r="Y195" s="66"/>
      <c r="Z195" s="66"/>
      <c r="AA195" s="66"/>
      <c r="AB195" s="66"/>
      <c r="AC195" s="66"/>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row>
    <row r="196" ht="27.0" customHeight="1">
      <c r="A196" s="102"/>
      <c r="B196" s="102"/>
      <c r="C196" s="102"/>
      <c r="D196" s="102"/>
      <c r="E196" s="102"/>
      <c r="F196" s="102"/>
      <c r="G196" s="102"/>
      <c r="H196" s="102"/>
      <c r="I196" s="102"/>
      <c r="J196" s="66"/>
      <c r="K196" s="102"/>
      <c r="L196" s="102"/>
      <c r="M196" s="102"/>
      <c r="N196" s="102"/>
      <c r="O196" s="102"/>
      <c r="P196" s="102"/>
      <c r="Q196" s="102"/>
      <c r="R196" s="66"/>
      <c r="S196" s="66"/>
      <c r="T196" s="66"/>
      <c r="U196" s="66"/>
      <c r="V196" s="66"/>
      <c r="W196" s="66"/>
      <c r="X196" s="66"/>
      <c r="Y196" s="66"/>
      <c r="Z196" s="66"/>
      <c r="AA196" s="66"/>
      <c r="AB196" s="66"/>
      <c r="AC196" s="66"/>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row>
    <row r="197" ht="27.0" customHeight="1">
      <c r="A197" s="102"/>
      <c r="B197" s="102"/>
      <c r="C197" s="102"/>
      <c r="D197" s="102"/>
      <c r="E197" s="102"/>
      <c r="F197" s="102"/>
      <c r="G197" s="102"/>
      <c r="H197" s="102"/>
      <c r="I197" s="102"/>
      <c r="J197" s="66"/>
      <c r="K197" s="102"/>
      <c r="L197" s="102"/>
      <c r="M197" s="102"/>
      <c r="N197" s="102"/>
      <c r="O197" s="102"/>
      <c r="P197" s="102"/>
      <c r="Q197" s="102"/>
      <c r="R197" s="66"/>
      <c r="S197" s="66"/>
      <c r="T197" s="66"/>
      <c r="U197" s="66"/>
      <c r="V197" s="66"/>
      <c r="W197" s="66"/>
      <c r="X197" s="66"/>
      <c r="Y197" s="66"/>
      <c r="Z197" s="66"/>
      <c r="AA197" s="66"/>
      <c r="AB197" s="66"/>
      <c r="AC197" s="66"/>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row>
    <row r="198" ht="27.0" customHeight="1">
      <c r="A198" s="102"/>
      <c r="B198" s="102"/>
      <c r="C198" s="102"/>
      <c r="D198" s="102"/>
      <c r="E198" s="102"/>
      <c r="F198" s="102"/>
      <c r="G198" s="102"/>
      <c r="H198" s="102"/>
      <c r="I198" s="102"/>
      <c r="J198" s="66"/>
      <c r="K198" s="102"/>
      <c r="L198" s="102"/>
      <c r="M198" s="102"/>
      <c r="N198" s="102"/>
      <c r="O198" s="102"/>
      <c r="P198" s="102"/>
      <c r="Q198" s="102"/>
      <c r="R198" s="66"/>
      <c r="S198" s="66"/>
      <c r="T198" s="66"/>
      <c r="U198" s="66"/>
      <c r="V198" s="66"/>
      <c r="W198" s="66"/>
      <c r="X198" s="66"/>
      <c r="Y198" s="66"/>
      <c r="Z198" s="66"/>
      <c r="AA198" s="66"/>
      <c r="AB198" s="66"/>
      <c r="AC198" s="66"/>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row>
    <row r="199" ht="27.0" customHeight="1">
      <c r="A199" s="102"/>
      <c r="B199" s="102"/>
      <c r="C199" s="102"/>
      <c r="D199" s="102"/>
      <c r="E199" s="102"/>
      <c r="F199" s="102"/>
      <c r="G199" s="102"/>
      <c r="H199" s="102"/>
      <c r="I199" s="102"/>
      <c r="J199" s="66"/>
      <c r="K199" s="102"/>
      <c r="L199" s="102"/>
      <c r="M199" s="102"/>
      <c r="N199" s="102"/>
      <c r="O199" s="102"/>
      <c r="P199" s="102"/>
      <c r="Q199" s="102"/>
      <c r="R199" s="66"/>
      <c r="S199" s="66"/>
      <c r="T199" s="66"/>
      <c r="U199" s="66"/>
      <c r="V199" s="66"/>
      <c r="W199" s="66"/>
      <c r="X199" s="66"/>
      <c r="Y199" s="66"/>
      <c r="Z199" s="66"/>
      <c r="AA199" s="66"/>
      <c r="AB199" s="66"/>
      <c r="AC199" s="66"/>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row>
    <row r="200" ht="27.0" customHeight="1">
      <c r="A200" s="102"/>
      <c r="B200" s="102"/>
      <c r="C200" s="102"/>
      <c r="D200" s="102"/>
      <c r="E200" s="102"/>
      <c r="F200" s="102"/>
      <c r="G200" s="102"/>
      <c r="H200" s="102"/>
      <c r="I200" s="102"/>
      <c r="J200" s="66"/>
      <c r="K200" s="102"/>
      <c r="L200" s="102"/>
      <c r="M200" s="102"/>
      <c r="N200" s="102"/>
      <c r="O200" s="102"/>
      <c r="P200" s="102"/>
      <c r="Q200" s="102"/>
      <c r="R200" s="66"/>
      <c r="S200" s="66"/>
      <c r="T200" s="66"/>
      <c r="U200" s="66"/>
      <c r="V200" s="66"/>
      <c r="W200" s="66"/>
      <c r="X200" s="66"/>
      <c r="Y200" s="66"/>
      <c r="Z200" s="66"/>
      <c r="AA200" s="66"/>
      <c r="AB200" s="66"/>
      <c r="AC200" s="66"/>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row>
    <row r="201" ht="27.0" customHeight="1">
      <c r="A201" s="102"/>
      <c r="B201" s="102"/>
      <c r="C201" s="102"/>
      <c r="D201" s="102"/>
      <c r="E201" s="102"/>
      <c r="F201" s="102"/>
      <c r="G201" s="102"/>
      <c r="H201" s="102"/>
      <c r="I201" s="102"/>
      <c r="J201" s="66"/>
      <c r="K201" s="102"/>
      <c r="L201" s="102"/>
      <c r="M201" s="102"/>
      <c r="N201" s="102"/>
      <c r="O201" s="102"/>
      <c r="P201" s="102"/>
      <c r="Q201" s="102"/>
      <c r="R201" s="66"/>
      <c r="S201" s="66"/>
      <c r="T201" s="66"/>
      <c r="U201" s="66"/>
      <c r="V201" s="66"/>
      <c r="W201" s="66"/>
      <c r="X201" s="66"/>
      <c r="Y201" s="66"/>
      <c r="Z201" s="66"/>
      <c r="AA201" s="66"/>
      <c r="AB201" s="66"/>
      <c r="AC201" s="66"/>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row>
    <row r="202" ht="27.0" customHeight="1">
      <c r="A202" s="102"/>
      <c r="B202" s="102"/>
      <c r="C202" s="102"/>
      <c r="D202" s="102"/>
      <c r="E202" s="102"/>
      <c r="F202" s="102"/>
      <c r="G202" s="102"/>
      <c r="H202" s="102"/>
      <c r="I202" s="102"/>
      <c r="J202" s="66"/>
      <c r="K202" s="102"/>
      <c r="L202" s="102"/>
      <c r="M202" s="102"/>
      <c r="N202" s="102"/>
      <c r="O202" s="102"/>
      <c r="P202" s="102"/>
      <c r="Q202" s="102"/>
      <c r="R202" s="66"/>
      <c r="S202" s="66"/>
      <c r="T202" s="66"/>
      <c r="U202" s="66"/>
      <c r="V202" s="66"/>
      <c r="W202" s="66"/>
      <c r="X202" s="66"/>
      <c r="Y202" s="66"/>
      <c r="Z202" s="66"/>
      <c r="AA202" s="66"/>
      <c r="AB202" s="66"/>
      <c r="AC202" s="66"/>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row>
    <row r="203" ht="27.0" customHeight="1">
      <c r="A203" s="102"/>
      <c r="B203" s="102"/>
      <c r="C203" s="102"/>
      <c r="D203" s="102"/>
      <c r="E203" s="102"/>
      <c r="F203" s="102"/>
      <c r="G203" s="102"/>
      <c r="H203" s="102"/>
      <c r="I203" s="102"/>
      <c r="J203" s="66"/>
      <c r="K203" s="102"/>
      <c r="L203" s="102"/>
      <c r="M203" s="102"/>
      <c r="N203" s="102"/>
      <c r="O203" s="102"/>
      <c r="P203" s="102"/>
      <c r="Q203" s="102"/>
      <c r="R203" s="66"/>
      <c r="S203" s="66"/>
      <c r="T203" s="66"/>
      <c r="U203" s="66"/>
      <c r="V203" s="66"/>
      <c r="W203" s="66"/>
      <c r="X203" s="66"/>
      <c r="Y203" s="66"/>
      <c r="Z203" s="66"/>
      <c r="AA203" s="66"/>
      <c r="AB203" s="66"/>
      <c r="AC203" s="66"/>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row>
    <row r="204" ht="27.0" customHeight="1">
      <c r="A204" s="102"/>
      <c r="B204" s="102"/>
      <c r="C204" s="102"/>
      <c r="D204" s="102"/>
      <c r="E204" s="102"/>
      <c r="F204" s="102"/>
      <c r="G204" s="102"/>
      <c r="H204" s="102"/>
      <c r="I204" s="102"/>
      <c r="J204" s="66"/>
      <c r="K204" s="102"/>
      <c r="L204" s="102"/>
      <c r="M204" s="102"/>
      <c r="N204" s="102"/>
      <c r="O204" s="102"/>
      <c r="P204" s="102"/>
      <c r="Q204" s="102"/>
      <c r="R204" s="66"/>
      <c r="S204" s="66"/>
      <c r="T204" s="66"/>
      <c r="U204" s="66"/>
      <c r="V204" s="66"/>
      <c r="W204" s="66"/>
      <c r="X204" s="66"/>
      <c r="Y204" s="66"/>
      <c r="Z204" s="66"/>
      <c r="AA204" s="66"/>
      <c r="AB204" s="66"/>
      <c r="AC204" s="66"/>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row>
    <row r="205" ht="27.0" customHeight="1">
      <c r="A205" s="102"/>
      <c r="B205" s="102"/>
      <c r="C205" s="102"/>
      <c r="D205" s="102"/>
      <c r="E205" s="102"/>
      <c r="F205" s="102"/>
      <c r="G205" s="102"/>
      <c r="H205" s="102"/>
      <c r="I205" s="102"/>
      <c r="J205" s="66"/>
      <c r="K205" s="102"/>
      <c r="L205" s="102"/>
      <c r="M205" s="102"/>
      <c r="N205" s="102"/>
      <c r="O205" s="102"/>
      <c r="P205" s="102"/>
      <c r="Q205" s="102"/>
      <c r="R205" s="66"/>
      <c r="S205" s="66"/>
      <c r="T205" s="66"/>
      <c r="U205" s="66"/>
      <c r="V205" s="66"/>
      <c r="W205" s="66"/>
      <c r="X205" s="66"/>
      <c r="Y205" s="66"/>
      <c r="Z205" s="66"/>
      <c r="AA205" s="66"/>
      <c r="AB205" s="66"/>
      <c r="AC205" s="66"/>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row>
    <row r="206" ht="27.0" customHeight="1">
      <c r="A206" s="102"/>
      <c r="B206" s="102"/>
      <c r="C206" s="102"/>
      <c r="D206" s="102"/>
      <c r="E206" s="102"/>
      <c r="F206" s="102"/>
      <c r="G206" s="102"/>
      <c r="H206" s="102"/>
      <c r="I206" s="102"/>
      <c r="J206" s="66"/>
      <c r="K206" s="102"/>
      <c r="L206" s="102"/>
      <c r="M206" s="102"/>
      <c r="N206" s="102"/>
      <c r="O206" s="102"/>
      <c r="P206" s="102"/>
      <c r="Q206" s="102"/>
      <c r="R206" s="66"/>
      <c r="S206" s="66"/>
      <c r="T206" s="66"/>
      <c r="U206" s="66"/>
      <c r="V206" s="66"/>
      <c r="W206" s="66"/>
      <c r="X206" s="66"/>
      <c r="Y206" s="66"/>
      <c r="Z206" s="66"/>
      <c r="AA206" s="66"/>
      <c r="AB206" s="66"/>
      <c r="AC206" s="66"/>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row>
    <row r="207" ht="27.0" customHeight="1">
      <c r="A207" s="102"/>
      <c r="B207" s="102"/>
      <c r="C207" s="102"/>
      <c r="D207" s="102"/>
      <c r="E207" s="102"/>
      <c r="F207" s="102"/>
      <c r="G207" s="102"/>
      <c r="H207" s="102"/>
      <c r="I207" s="102"/>
      <c r="J207" s="66"/>
      <c r="K207" s="102"/>
      <c r="L207" s="102"/>
      <c r="M207" s="102"/>
      <c r="N207" s="102"/>
      <c r="O207" s="102"/>
      <c r="P207" s="102"/>
      <c r="Q207" s="102"/>
      <c r="R207" s="66"/>
      <c r="S207" s="66"/>
      <c r="T207" s="66"/>
      <c r="U207" s="66"/>
      <c r="V207" s="66"/>
      <c r="W207" s="66"/>
      <c r="X207" s="66"/>
      <c r="Y207" s="66"/>
      <c r="Z207" s="66"/>
      <c r="AA207" s="66"/>
      <c r="AB207" s="66"/>
      <c r="AC207" s="66"/>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row>
    <row r="208" ht="27.0" customHeight="1">
      <c r="A208" s="102"/>
      <c r="B208" s="102"/>
      <c r="C208" s="102"/>
      <c r="D208" s="102"/>
      <c r="E208" s="102"/>
      <c r="F208" s="102"/>
      <c r="G208" s="102"/>
      <c r="H208" s="102"/>
      <c r="I208" s="102"/>
      <c r="J208" s="66"/>
      <c r="K208" s="102"/>
      <c r="L208" s="102"/>
      <c r="M208" s="102"/>
      <c r="N208" s="102"/>
      <c r="O208" s="102"/>
      <c r="P208" s="102"/>
      <c r="Q208" s="102"/>
      <c r="R208" s="66"/>
      <c r="S208" s="66"/>
      <c r="T208" s="66"/>
      <c r="U208" s="66"/>
      <c r="V208" s="66"/>
      <c r="W208" s="66"/>
      <c r="X208" s="66"/>
      <c r="Y208" s="66"/>
      <c r="Z208" s="66"/>
      <c r="AA208" s="66"/>
      <c r="AB208" s="66"/>
      <c r="AC208" s="66"/>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row>
    <row r="209" ht="27.0" customHeight="1">
      <c r="A209" s="102"/>
      <c r="B209" s="102"/>
      <c r="C209" s="102"/>
      <c r="D209" s="102"/>
      <c r="E209" s="102"/>
      <c r="F209" s="102"/>
      <c r="G209" s="102"/>
      <c r="H209" s="102"/>
      <c r="I209" s="102"/>
      <c r="J209" s="66"/>
      <c r="K209" s="102"/>
      <c r="L209" s="102"/>
      <c r="M209" s="102"/>
      <c r="N209" s="102"/>
      <c r="O209" s="102"/>
      <c r="P209" s="102"/>
      <c r="Q209" s="102"/>
      <c r="R209" s="66"/>
      <c r="S209" s="66"/>
      <c r="T209" s="66"/>
      <c r="U209" s="66"/>
      <c r="V209" s="66"/>
      <c r="W209" s="66"/>
      <c r="X209" s="66"/>
      <c r="Y209" s="66"/>
      <c r="Z209" s="66"/>
      <c r="AA209" s="66"/>
      <c r="AB209" s="66"/>
      <c r="AC209" s="66"/>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row>
    <row r="210" ht="27.0" customHeight="1">
      <c r="A210" s="102"/>
      <c r="B210" s="102"/>
      <c r="C210" s="102"/>
      <c r="D210" s="102"/>
      <c r="E210" s="102"/>
      <c r="F210" s="102"/>
      <c r="G210" s="102"/>
      <c r="H210" s="102"/>
      <c r="I210" s="102"/>
      <c r="J210" s="66"/>
      <c r="K210" s="102"/>
      <c r="L210" s="102"/>
      <c r="M210" s="102"/>
      <c r="N210" s="102"/>
      <c r="O210" s="102"/>
      <c r="P210" s="102"/>
      <c r="Q210" s="102"/>
      <c r="R210" s="66"/>
      <c r="S210" s="66"/>
      <c r="T210" s="66"/>
      <c r="U210" s="66"/>
      <c r="V210" s="66"/>
      <c r="W210" s="66"/>
      <c r="X210" s="66"/>
      <c r="Y210" s="66"/>
      <c r="Z210" s="66"/>
      <c r="AA210" s="66"/>
      <c r="AB210" s="66"/>
      <c r="AC210" s="66"/>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row>
    <row r="211" ht="27.0" customHeight="1">
      <c r="A211" s="102"/>
      <c r="B211" s="102"/>
      <c r="C211" s="102"/>
      <c r="D211" s="102"/>
      <c r="E211" s="102"/>
      <c r="F211" s="102"/>
      <c r="G211" s="102"/>
      <c r="H211" s="102"/>
      <c r="I211" s="102"/>
      <c r="J211" s="66"/>
      <c r="K211" s="102"/>
      <c r="L211" s="102"/>
      <c r="M211" s="102"/>
      <c r="N211" s="102"/>
      <c r="O211" s="102"/>
      <c r="P211" s="102"/>
      <c r="Q211" s="102"/>
      <c r="R211" s="66"/>
      <c r="S211" s="66"/>
      <c r="T211" s="66"/>
      <c r="U211" s="66"/>
      <c r="V211" s="66"/>
      <c r="W211" s="66"/>
      <c r="X211" s="66"/>
      <c r="Y211" s="66"/>
      <c r="Z211" s="66"/>
      <c r="AA211" s="66"/>
      <c r="AB211" s="66"/>
      <c r="AC211" s="66"/>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row>
    <row r="212" ht="27.0" customHeight="1">
      <c r="A212" s="102"/>
      <c r="B212" s="102"/>
      <c r="C212" s="102"/>
      <c r="D212" s="102"/>
      <c r="E212" s="102"/>
      <c r="F212" s="102"/>
      <c r="G212" s="102"/>
      <c r="H212" s="102"/>
      <c r="I212" s="102"/>
      <c r="J212" s="66"/>
      <c r="K212" s="102"/>
      <c r="L212" s="102"/>
      <c r="M212" s="102"/>
      <c r="N212" s="102"/>
      <c r="O212" s="102"/>
      <c r="P212" s="102"/>
      <c r="Q212" s="102"/>
      <c r="R212" s="66"/>
      <c r="S212" s="66"/>
      <c r="T212" s="66"/>
      <c r="U212" s="66"/>
      <c r="V212" s="66"/>
      <c r="W212" s="66"/>
      <c r="X212" s="66"/>
      <c r="Y212" s="66"/>
      <c r="Z212" s="66"/>
      <c r="AA212" s="66"/>
      <c r="AB212" s="66"/>
      <c r="AC212" s="66"/>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row>
    <row r="213" ht="27.0" customHeight="1">
      <c r="A213" s="102"/>
      <c r="B213" s="102"/>
      <c r="C213" s="102"/>
      <c r="D213" s="102"/>
      <c r="E213" s="102"/>
      <c r="F213" s="102"/>
      <c r="G213" s="102"/>
      <c r="H213" s="102"/>
      <c r="I213" s="102"/>
      <c r="J213" s="66"/>
      <c r="K213" s="102"/>
      <c r="L213" s="102"/>
      <c r="M213" s="102"/>
      <c r="N213" s="102"/>
      <c r="O213" s="102"/>
      <c r="P213" s="102"/>
      <c r="Q213" s="102"/>
      <c r="R213" s="66"/>
      <c r="S213" s="66"/>
      <c r="T213" s="66"/>
      <c r="U213" s="66"/>
      <c r="V213" s="66"/>
      <c r="W213" s="66"/>
      <c r="X213" s="66"/>
      <c r="Y213" s="66"/>
      <c r="Z213" s="66"/>
      <c r="AA213" s="66"/>
      <c r="AB213" s="66"/>
      <c r="AC213" s="66"/>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row>
    <row r="214" ht="27.0" customHeight="1">
      <c r="A214" s="102"/>
      <c r="B214" s="102"/>
      <c r="C214" s="102"/>
      <c r="D214" s="102"/>
      <c r="E214" s="102"/>
      <c r="F214" s="102"/>
      <c r="G214" s="102"/>
      <c r="H214" s="102"/>
      <c r="I214" s="102"/>
      <c r="J214" s="66"/>
      <c r="K214" s="102"/>
      <c r="L214" s="102"/>
      <c r="M214" s="102"/>
      <c r="N214" s="102"/>
      <c r="O214" s="102"/>
      <c r="P214" s="102"/>
      <c r="Q214" s="102"/>
      <c r="R214" s="66"/>
      <c r="S214" s="66"/>
      <c r="T214" s="66"/>
      <c r="U214" s="66"/>
      <c r="V214" s="66"/>
      <c r="W214" s="66"/>
      <c r="X214" s="66"/>
      <c r="Y214" s="66"/>
      <c r="Z214" s="66"/>
      <c r="AA214" s="66"/>
      <c r="AB214" s="66"/>
      <c r="AC214" s="66"/>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row>
    <row r="215" ht="27.0" customHeight="1">
      <c r="A215" s="102"/>
      <c r="B215" s="102"/>
      <c r="C215" s="102"/>
      <c r="D215" s="102"/>
      <c r="E215" s="102"/>
      <c r="F215" s="102"/>
      <c r="G215" s="102"/>
      <c r="H215" s="102"/>
      <c r="I215" s="102"/>
      <c r="J215" s="66"/>
      <c r="K215" s="102"/>
      <c r="L215" s="102"/>
      <c r="M215" s="102"/>
      <c r="N215" s="102"/>
      <c r="O215" s="102"/>
      <c r="P215" s="102"/>
      <c r="Q215" s="102"/>
      <c r="R215" s="66"/>
      <c r="S215" s="66"/>
      <c r="T215" s="66"/>
      <c r="U215" s="66"/>
      <c r="V215" s="66"/>
      <c r="W215" s="66"/>
      <c r="X215" s="66"/>
      <c r="Y215" s="66"/>
      <c r="Z215" s="66"/>
      <c r="AA215" s="66"/>
      <c r="AB215" s="66"/>
      <c r="AC215" s="66"/>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row>
    <row r="216" ht="27.0" customHeight="1">
      <c r="A216" s="102"/>
      <c r="B216" s="102"/>
      <c r="C216" s="102"/>
      <c r="D216" s="102"/>
      <c r="E216" s="102"/>
      <c r="F216" s="102"/>
      <c r="G216" s="102"/>
      <c r="H216" s="102"/>
      <c r="I216" s="102"/>
      <c r="J216" s="66"/>
      <c r="K216" s="102"/>
      <c r="L216" s="102"/>
      <c r="M216" s="102"/>
      <c r="N216" s="102"/>
      <c r="O216" s="102"/>
      <c r="P216" s="102"/>
      <c r="Q216" s="102"/>
      <c r="R216" s="66"/>
      <c r="S216" s="66"/>
      <c r="T216" s="66"/>
      <c r="U216" s="66"/>
      <c r="V216" s="66"/>
      <c r="W216" s="66"/>
      <c r="X216" s="66"/>
      <c r="Y216" s="66"/>
      <c r="Z216" s="66"/>
      <c r="AA216" s="66"/>
      <c r="AB216" s="66"/>
      <c r="AC216" s="66"/>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row>
    <row r="217" ht="27.0" customHeight="1">
      <c r="A217" s="102"/>
      <c r="B217" s="102"/>
      <c r="C217" s="102"/>
      <c r="D217" s="102"/>
      <c r="E217" s="102"/>
      <c r="F217" s="102"/>
      <c r="G217" s="102"/>
      <c r="H217" s="102"/>
      <c r="I217" s="102"/>
      <c r="J217" s="66"/>
      <c r="K217" s="102"/>
      <c r="L217" s="102"/>
      <c r="M217" s="102"/>
      <c r="N217" s="102"/>
      <c r="O217" s="102"/>
      <c r="P217" s="102"/>
      <c r="Q217" s="102"/>
      <c r="R217" s="66"/>
      <c r="S217" s="66"/>
      <c r="T217" s="66"/>
      <c r="U217" s="66"/>
      <c r="V217" s="66"/>
      <c r="W217" s="66"/>
      <c r="X217" s="66"/>
      <c r="Y217" s="66"/>
      <c r="Z217" s="66"/>
      <c r="AA217" s="66"/>
      <c r="AB217" s="66"/>
      <c r="AC217" s="66"/>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row>
    <row r="218" ht="27.0" customHeight="1">
      <c r="A218" s="102"/>
      <c r="B218" s="102"/>
      <c r="C218" s="102"/>
      <c r="D218" s="102"/>
      <c r="E218" s="102"/>
      <c r="F218" s="102"/>
      <c r="G218" s="102"/>
      <c r="H218" s="102"/>
      <c r="I218" s="102"/>
      <c r="J218" s="66"/>
      <c r="K218" s="102"/>
      <c r="L218" s="102"/>
      <c r="M218" s="102"/>
      <c r="N218" s="102"/>
      <c r="O218" s="102"/>
      <c r="P218" s="102"/>
      <c r="Q218" s="102"/>
      <c r="R218" s="66"/>
      <c r="S218" s="66"/>
      <c r="T218" s="66"/>
      <c r="U218" s="66"/>
      <c r="V218" s="66"/>
      <c r="W218" s="66"/>
      <c r="X218" s="66"/>
      <c r="Y218" s="66"/>
      <c r="Z218" s="66"/>
      <c r="AA218" s="66"/>
      <c r="AB218" s="66"/>
      <c r="AC218" s="66"/>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row>
    <row r="219" ht="27.0" customHeight="1">
      <c r="A219" s="102"/>
      <c r="B219" s="102"/>
      <c r="C219" s="102"/>
      <c r="D219" s="102"/>
      <c r="E219" s="102"/>
      <c r="F219" s="102"/>
      <c r="G219" s="102"/>
      <c r="H219" s="102"/>
      <c r="I219" s="102"/>
      <c r="J219" s="66"/>
      <c r="K219" s="102"/>
      <c r="L219" s="102"/>
      <c r="M219" s="102"/>
      <c r="N219" s="102"/>
      <c r="O219" s="102"/>
      <c r="P219" s="102"/>
      <c r="Q219" s="102"/>
      <c r="R219" s="66"/>
      <c r="S219" s="66"/>
      <c r="T219" s="66"/>
      <c r="U219" s="66"/>
      <c r="V219" s="66"/>
      <c r="W219" s="66"/>
      <c r="X219" s="66"/>
      <c r="Y219" s="66"/>
      <c r="Z219" s="66"/>
      <c r="AA219" s="66"/>
      <c r="AB219" s="66"/>
      <c r="AC219" s="66"/>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row>
    <row r="220" ht="27.0" customHeight="1">
      <c r="A220" s="102"/>
      <c r="B220" s="102"/>
      <c r="C220" s="102"/>
      <c r="D220" s="102"/>
      <c r="E220" s="102"/>
      <c r="F220" s="102"/>
      <c r="G220" s="102"/>
      <c r="H220" s="102"/>
      <c r="I220" s="102"/>
      <c r="J220" s="66"/>
      <c r="K220" s="102"/>
      <c r="L220" s="102"/>
      <c r="M220" s="102"/>
      <c r="N220" s="102"/>
      <c r="O220" s="102"/>
      <c r="P220" s="102"/>
      <c r="Q220" s="102"/>
      <c r="R220" s="66"/>
      <c r="S220" s="66"/>
      <c r="T220" s="66"/>
      <c r="U220" s="66"/>
      <c r="V220" s="66"/>
      <c r="W220" s="66"/>
      <c r="X220" s="66"/>
      <c r="Y220" s="66"/>
      <c r="Z220" s="66"/>
      <c r="AA220" s="66"/>
      <c r="AB220" s="66"/>
      <c r="AC220" s="66"/>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row>
    <row r="221" ht="27.0" customHeight="1">
      <c r="A221" s="102"/>
      <c r="B221" s="102"/>
      <c r="C221" s="102"/>
      <c r="D221" s="102"/>
      <c r="E221" s="102"/>
      <c r="F221" s="102"/>
      <c r="G221" s="102"/>
      <c r="H221" s="102"/>
      <c r="I221" s="102"/>
      <c r="J221" s="66"/>
      <c r="K221" s="102"/>
      <c r="L221" s="102"/>
      <c r="M221" s="102"/>
      <c r="N221" s="102"/>
      <c r="O221" s="102"/>
      <c r="P221" s="102"/>
      <c r="Q221" s="102"/>
      <c r="R221" s="66"/>
      <c r="S221" s="66"/>
      <c r="T221" s="66"/>
      <c r="U221" s="66"/>
      <c r="V221" s="66"/>
      <c r="W221" s="66"/>
      <c r="X221" s="66"/>
      <c r="Y221" s="66"/>
      <c r="Z221" s="66"/>
      <c r="AA221" s="66"/>
      <c r="AB221" s="66"/>
      <c r="AC221" s="66"/>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row>
    <row r="222" ht="27.0" customHeight="1">
      <c r="A222" s="102"/>
      <c r="B222" s="102"/>
      <c r="C222" s="102"/>
      <c r="D222" s="102"/>
      <c r="E222" s="102"/>
      <c r="F222" s="102"/>
      <c r="G222" s="102"/>
      <c r="H222" s="102"/>
      <c r="I222" s="102"/>
      <c r="J222" s="66"/>
      <c r="K222" s="102"/>
      <c r="L222" s="102"/>
      <c r="M222" s="102"/>
      <c r="N222" s="102"/>
      <c r="O222" s="102"/>
      <c r="P222" s="102"/>
      <c r="Q222" s="102"/>
      <c r="R222" s="66"/>
      <c r="S222" s="66"/>
      <c r="T222" s="66"/>
      <c r="U222" s="66"/>
      <c r="V222" s="66"/>
      <c r="W222" s="66"/>
      <c r="X222" s="66"/>
      <c r="Y222" s="66"/>
      <c r="Z222" s="66"/>
      <c r="AA222" s="66"/>
      <c r="AB222" s="66"/>
      <c r="AC222" s="66"/>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row>
    <row r="223" ht="27.0" customHeight="1">
      <c r="A223" s="102"/>
      <c r="B223" s="102"/>
      <c r="C223" s="102"/>
      <c r="D223" s="102"/>
      <c r="E223" s="102"/>
      <c r="F223" s="102"/>
      <c r="G223" s="102"/>
      <c r="H223" s="102"/>
      <c r="I223" s="102"/>
      <c r="J223" s="66"/>
      <c r="K223" s="102"/>
      <c r="L223" s="102"/>
      <c r="M223" s="102"/>
      <c r="N223" s="102"/>
      <c r="O223" s="102"/>
      <c r="P223" s="102"/>
      <c r="Q223" s="102"/>
      <c r="R223" s="66"/>
      <c r="S223" s="66"/>
      <c r="T223" s="66"/>
      <c r="U223" s="66"/>
      <c r="V223" s="66"/>
      <c r="W223" s="66"/>
      <c r="X223" s="66"/>
      <c r="Y223" s="66"/>
      <c r="Z223" s="66"/>
      <c r="AA223" s="66"/>
      <c r="AB223" s="66"/>
      <c r="AC223" s="66"/>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row>
    <row r="224" ht="27.0" customHeight="1">
      <c r="A224" s="102"/>
      <c r="B224" s="102"/>
      <c r="C224" s="102"/>
      <c r="D224" s="102"/>
      <c r="E224" s="102"/>
      <c r="F224" s="102"/>
      <c r="G224" s="102"/>
      <c r="H224" s="102"/>
      <c r="I224" s="102"/>
      <c r="J224" s="66"/>
      <c r="K224" s="102"/>
      <c r="L224" s="102"/>
      <c r="M224" s="102"/>
      <c r="N224" s="102"/>
      <c r="O224" s="102"/>
      <c r="P224" s="102"/>
      <c r="Q224" s="102"/>
      <c r="R224" s="66"/>
      <c r="S224" s="66"/>
      <c r="T224" s="66"/>
      <c r="U224" s="66"/>
      <c r="V224" s="66"/>
      <c r="W224" s="66"/>
      <c r="X224" s="66"/>
      <c r="Y224" s="66"/>
      <c r="Z224" s="66"/>
      <c r="AA224" s="66"/>
      <c r="AB224" s="66"/>
      <c r="AC224" s="66"/>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row>
    <row r="225" ht="27.0" customHeight="1">
      <c r="A225" s="102"/>
      <c r="B225" s="102"/>
      <c r="C225" s="102"/>
      <c r="D225" s="102"/>
      <c r="E225" s="102"/>
      <c r="F225" s="102"/>
      <c r="G225" s="102"/>
      <c r="H225" s="102"/>
      <c r="I225" s="102"/>
      <c r="J225" s="66"/>
      <c r="K225" s="102"/>
      <c r="L225" s="102"/>
      <c r="M225" s="102"/>
      <c r="N225" s="102"/>
      <c r="O225" s="102"/>
      <c r="P225" s="102"/>
      <c r="Q225" s="102"/>
      <c r="R225" s="66"/>
      <c r="S225" s="66"/>
      <c r="T225" s="66"/>
      <c r="U225" s="66"/>
      <c r="V225" s="66"/>
      <c r="W225" s="66"/>
      <c r="X225" s="66"/>
      <c r="Y225" s="66"/>
      <c r="Z225" s="66"/>
      <c r="AA225" s="66"/>
      <c r="AB225" s="66"/>
      <c r="AC225" s="66"/>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row>
    <row r="226" ht="27.0" customHeight="1">
      <c r="A226" s="102"/>
      <c r="B226" s="102"/>
      <c r="C226" s="102"/>
      <c r="D226" s="102"/>
      <c r="E226" s="102"/>
      <c r="F226" s="102"/>
      <c r="G226" s="102"/>
      <c r="H226" s="102"/>
      <c r="I226" s="102"/>
      <c r="J226" s="66"/>
      <c r="K226" s="102"/>
      <c r="L226" s="102"/>
      <c r="M226" s="102"/>
      <c r="N226" s="102"/>
      <c r="O226" s="102"/>
      <c r="P226" s="102"/>
      <c r="Q226" s="102"/>
      <c r="R226" s="66"/>
      <c r="S226" s="66"/>
      <c r="T226" s="66"/>
      <c r="U226" s="66"/>
      <c r="V226" s="66"/>
      <c r="W226" s="66"/>
      <c r="X226" s="66"/>
      <c r="Y226" s="66"/>
      <c r="Z226" s="66"/>
      <c r="AA226" s="66"/>
      <c r="AB226" s="66"/>
      <c r="AC226" s="66"/>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row>
    <row r="227" ht="27.0" customHeight="1">
      <c r="A227" s="102"/>
      <c r="B227" s="102"/>
      <c r="C227" s="102"/>
      <c r="D227" s="102"/>
      <c r="E227" s="102"/>
      <c r="F227" s="102"/>
      <c r="G227" s="102"/>
      <c r="H227" s="102"/>
      <c r="I227" s="102"/>
      <c r="J227" s="66"/>
      <c r="K227" s="102"/>
      <c r="L227" s="102"/>
      <c r="M227" s="102"/>
      <c r="N227" s="102"/>
      <c r="O227" s="102"/>
      <c r="P227" s="102"/>
      <c r="Q227" s="102"/>
      <c r="R227" s="66"/>
      <c r="S227" s="66"/>
      <c r="T227" s="66"/>
      <c r="U227" s="66"/>
      <c r="V227" s="66"/>
      <c r="W227" s="66"/>
      <c r="X227" s="66"/>
      <c r="Y227" s="66"/>
      <c r="Z227" s="66"/>
      <c r="AA227" s="66"/>
      <c r="AB227" s="66"/>
      <c r="AC227" s="66"/>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row>
    <row r="228" ht="27.0" customHeight="1">
      <c r="A228" s="102"/>
      <c r="B228" s="102"/>
      <c r="C228" s="102"/>
      <c r="D228" s="102"/>
      <c r="E228" s="102"/>
      <c r="F228" s="102"/>
      <c r="G228" s="102"/>
      <c r="H228" s="102"/>
      <c r="I228" s="102"/>
      <c r="J228" s="66"/>
      <c r="K228" s="102"/>
      <c r="L228" s="102"/>
      <c r="M228" s="102"/>
      <c r="N228" s="102"/>
      <c r="O228" s="102"/>
      <c r="P228" s="102"/>
      <c r="Q228" s="102"/>
      <c r="R228" s="66"/>
      <c r="S228" s="66"/>
      <c r="T228" s="66"/>
      <c r="U228" s="66"/>
      <c r="V228" s="66"/>
      <c r="W228" s="66"/>
      <c r="X228" s="66"/>
      <c r="Y228" s="66"/>
      <c r="Z228" s="66"/>
      <c r="AA228" s="66"/>
      <c r="AB228" s="66"/>
      <c r="AC228" s="66"/>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row>
    <row r="229" ht="27.0" customHeight="1">
      <c r="A229" s="102"/>
      <c r="B229" s="102"/>
      <c r="C229" s="102"/>
      <c r="D229" s="102"/>
      <c r="E229" s="102"/>
      <c r="F229" s="102"/>
      <c r="G229" s="102"/>
      <c r="H229" s="102"/>
      <c r="I229" s="102"/>
      <c r="J229" s="66"/>
      <c r="K229" s="102"/>
      <c r="L229" s="102"/>
      <c r="M229" s="102"/>
      <c r="N229" s="102"/>
      <c r="O229" s="102"/>
      <c r="P229" s="102"/>
      <c r="Q229" s="102"/>
      <c r="R229" s="66"/>
      <c r="S229" s="66"/>
      <c r="T229" s="66"/>
      <c r="U229" s="66"/>
      <c r="V229" s="66"/>
      <c r="W229" s="66"/>
      <c r="X229" s="66"/>
      <c r="Y229" s="66"/>
      <c r="Z229" s="66"/>
      <c r="AA229" s="66"/>
      <c r="AB229" s="66"/>
      <c r="AC229" s="66"/>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row>
    <row r="230" ht="27.0" customHeight="1">
      <c r="A230" s="102"/>
      <c r="B230" s="102"/>
      <c r="C230" s="102"/>
      <c r="D230" s="102"/>
      <c r="E230" s="102"/>
      <c r="F230" s="102"/>
      <c r="G230" s="102"/>
      <c r="H230" s="102"/>
      <c r="I230" s="102"/>
      <c r="J230" s="66"/>
      <c r="K230" s="102"/>
      <c r="L230" s="102"/>
      <c r="M230" s="102"/>
      <c r="N230" s="102"/>
      <c r="O230" s="102"/>
      <c r="P230" s="102"/>
      <c r="Q230" s="102"/>
      <c r="R230" s="66"/>
      <c r="S230" s="66"/>
      <c r="T230" s="66"/>
      <c r="U230" s="66"/>
      <c r="V230" s="66"/>
      <c r="W230" s="66"/>
      <c r="X230" s="66"/>
      <c r="Y230" s="66"/>
      <c r="Z230" s="66"/>
      <c r="AA230" s="66"/>
      <c r="AB230" s="66"/>
      <c r="AC230" s="66"/>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row>
    <row r="231" ht="27.0" customHeight="1">
      <c r="A231" s="102"/>
      <c r="B231" s="102"/>
      <c r="C231" s="102"/>
      <c r="D231" s="102"/>
      <c r="E231" s="102"/>
      <c r="F231" s="102"/>
      <c r="G231" s="102"/>
      <c r="H231" s="102"/>
      <c r="I231" s="102"/>
      <c r="J231" s="66"/>
      <c r="K231" s="102"/>
      <c r="L231" s="102"/>
      <c r="M231" s="102"/>
      <c r="N231" s="102"/>
      <c r="O231" s="102"/>
      <c r="P231" s="102"/>
      <c r="Q231" s="102"/>
      <c r="R231" s="66"/>
      <c r="S231" s="66"/>
      <c r="T231" s="66"/>
      <c r="U231" s="66"/>
      <c r="V231" s="66"/>
      <c r="W231" s="66"/>
      <c r="X231" s="66"/>
      <c r="Y231" s="66"/>
      <c r="Z231" s="66"/>
      <c r="AA231" s="66"/>
      <c r="AB231" s="66"/>
      <c r="AC231" s="66"/>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row>
    <row r="232" ht="27.0" customHeight="1">
      <c r="A232" s="102"/>
      <c r="B232" s="102"/>
      <c r="C232" s="102"/>
      <c r="D232" s="102"/>
      <c r="E232" s="102"/>
      <c r="F232" s="102"/>
      <c r="G232" s="102"/>
      <c r="H232" s="102"/>
      <c r="I232" s="102"/>
      <c r="J232" s="66"/>
      <c r="K232" s="102"/>
      <c r="L232" s="102"/>
      <c r="M232" s="102"/>
      <c r="N232" s="102"/>
      <c r="O232" s="102"/>
      <c r="P232" s="102"/>
      <c r="Q232" s="102"/>
      <c r="R232" s="66"/>
      <c r="S232" s="66"/>
      <c r="T232" s="66"/>
      <c r="U232" s="66"/>
      <c r="V232" s="66"/>
      <c r="W232" s="66"/>
      <c r="X232" s="66"/>
      <c r="Y232" s="66"/>
      <c r="Z232" s="66"/>
      <c r="AA232" s="66"/>
      <c r="AB232" s="66"/>
      <c r="AC232" s="66"/>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row>
    <row r="233" ht="27.0" customHeight="1">
      <c r="A233" s="102"/>
      <c r="B233" s="102"/>
      <c r="C233" s="102"/>
      <c r="D233" s="102"/>
      <c r="E233" s="102"/>
      <c r="F233" s="102"/>
      <c r="G233" s="102"/>
      <c r="H233" s="102"/>
      <c r="I233" s="102"/>
      <c r="J233" s="66"/>
      <c r="K233" s="102"/>
      <c r="L233" s="102"/>
      <c r="M233" s="102"/>
      <c r="N233" s="102"/>
      <c r="O233" s="102"/>
      <c r="P233" s="102"/>
      <c r="Q233" s="102"/>
      <c r="R233" s="66"/>
      <c r="S233" s="66"/>
      <c r="T233" s="66"/>
      <c r="U233" s="66"/>
      <c r="V233" s="66"/>
      <c r="W233" s="66"/>
      <c r="X233" s="66"/>
      <c r="Y233" s="66"/>
      <c r="Z233" s="66"/>
      <c r="AA233" s="66"/>
      <c r="AB233" s="66"/>
      <c r="AC233" s="66"/>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row>
    <row r="234" ht="27.0" customHeight="1">
      <c r="A234" s="102"/>
      <c r="B234" s="102"/>
      <c r="C234" s="102"/>
      <c r="D234" s="102"/>
      <c r="E234" s="102"/>
      <c r="F234" s="102"/>
      <c r="G234" s="102"/>
      <c r="H234" s="102"/>
      <c r="I234" s="102"/>
      <c r="J234" s="66"/>
      <c r="K234" s="102"/>
      <c r="L234" s="102"/>
      <c r="M234" s="102"/>
      <c r="N234" s="102"/>
      <c r="O234" s="102"/>
      <c r="P234" s="102"/>
      <c r="Q234" s="102"/>
      <c r="R234" s="66"/>
      <c r="S234" s="66"/>
      <c r="T234" s="66"/>
      <c r="U234" s="66"/>
      <c r="V234" s="66"/>
      <c r="W234" s="66"/>
      <c r="X234" s="66"/>
      <c r="Y234" s="66"/>
      <c r="Z234" s="66"/>
      <c r="AA234" s="66"/>
      <c r="AB234" s="66"/>
      <c r="AC234" s="66"/>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row>
    <row r="235" ht="27.0" customHeight="1">
      <c r="A235" s="102"/>
      <c r="B235" s="102"/>
      <c r="C235" s="102"/>
      <c r="D235" s="102"/>
      <c r="E235" s="102"/>
      <c r="F235" s="102"/>
      <c r="G235" s="102"/>
      <c r="H235" s="102"/>
      <c r="I235" s="102"/>
      <c r="J235" s="66"/>
      <c r="K235" s="102"/>
      <c r="L235" s="102"/>
      <c r="M235" s="102"/>
      <c r="N235" s="102"/>
      <c r="O235" s="102"/>
      <c r="P235" s="102"/>
      <c r="Q235" s="102"/>
      <c r="R235" s="66"/>
      <c r="S235" s="66"/>
      <c r="T235" s="66"/>
      <c r="U235" s="66"/>
      <c r="V235" s="66"/>
      <c r="W235" s="66"/>
      <c r="X235" s="66"/>
      <c r="Y235" s="66"/>
      <c r="Z235" s="66"/>
      <c r="AA235" s="66"/>
      <c r="AB235" s="66"/>
      <c r="AC235" s="66"/>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row>
    <row r="236" ht="27.0" customHeight="1">
      <c r="A236" s="102"/>
      <c r="B236" s="102"/>
      <c r="C236" s="102"/>
      <c r="D236" s="102"/>
      <c r="E236" s="102"/>
      <c r="F236" s="102"/>
      <c r="G236" s="102"/>
      <c r="H236" s="102"/>
      <c r="I236" s="102"/>
      <c r="J236" s="66"/>
      <c r="K236" s="102"/>
      <c r="L236" s="102"/>
      <c r="M236" s="102"/>
      <c r="N236" s="102"/>
      <c r="O236" s="102"/>
      <c r="P236" s="102"/>
      <c r="Q236" s="102"/>
      <c r="R236" s="66"/>
      <c r="S236" s="66"/>
      <c r="T236" s="66"/>
      <c r="U236" s="66"/>
      <c r="V236" s="66"/>
      <c r="W236" s="66"/>
      <c r="X236" s="66"/>
      <c r="Y236" s="66"/>
      <c r="Z236" s="66"/>
      <c r="AA236" s="66"/>
      <c r="AB236" s="66"/>
      <c r="AC236" s="66"/>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row>
    <row r="237" ht="27.0" customHeight="1">
      <c r="A237" s="102"/>
      <c r="B237" s="102"/>
      <c r="C237" s="102"/>
      <c r="D237" s="102"/>
      <c r="E237" s="102"/>
      <c r="F237" s="102"/>
      <c r="G237" s="102"/>
      <c r="H237" s="102"/>
      <c r="I237" s="102"/>
      <c r="J237" s="66"/>
      <c r="K237" s="102"/>
      <c r="L237" s="102"/>
      <c r="M237" s="102"/>
      <c r="N237" s="102"/>
      <c r="O237" s="102"/>
      <c r="P237" s="102"/>
      <c r="Q237" s="102"/>
      <c r="R237" s="66"/>
      <c r="S237" s="66"/>
      <c r="T237" s="66"/>
      <c r="U237" s="66"/>
      <c r="V237" s="66"/>
      <c r="W237" s="66"/>
      <c r="X237" s="66"/>
      <c r="Y237" s="66"/>
      <c r="Z237" s="66"/>
      <c r="AA237" s="66"/>
      <c r="AB237" s="66"/>
      <c r="AC237" s="66"/>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row>
    <row r="238" ht="27.0" customHeight="1">
      <c r="A238" s="102"/>
      <c r="B238" s="102"/>
      <c r="C238" s="102"/>
      <c r="D238" s="102"/>
      <c r="E238" s="102"/>
      <c r="F238" s="102"/>
      <c r="G238" s="102"/>
      <c r="H238" s="102"/>
      <c r="I238" s="102"/>
      <c r="J238" s="66"/>
      <c r="K238" s="102"/>
      <c r="L238" s="102"/>
      <c r="M238" s="102"/>
      <c r="N238" s="102"/>
      <c r="O238" s="102"/>
      <c r="P238" s="102"/>
      <c r="Q238" s="102"/>
      <c r="R238" s="66"/>
      <c r="S238" s="66"/>
      <c r="T238" s="66"/>
      <c r="U238" s="66"/>
      <c r="V238" s="66"/>
      <c r="W238" s="66"/>
      <c r="X238" s="66"/>
      <c r="Y238" s="66"/>
      <c r="Z238" s="66"/>
      <c r="AA238" s="66"/>
      <c r="AB238" s="66"/>
      <c r="AC238" s="66"/>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row>
    <row r="239" ht="27.0" customHeight="1">
      <c r="A239" s="102"/>
      <c r="B239" s="102"/>
      <c r="C239" s="102"/>
      <c r="D239" s="102"/>
      <c r="E239" s="102"/>
      <c r="F239" s="102"/>
      <c r="G239" s="102"/>
      <c r="H239" s="102"/>
      <c r="I239" s="102"/>
      <c r="J239" s="66"/>
      <c r="K239" s="102"/>
      <c r="L239" s="102"/>
      <c r="M239" s="102"/>
      <c r="N239" s="102"/>
      <c r="O239" s="102"/>
      <c r="P239" s="102"/>
      <c r="Q239" s="102"/>
      <c r="R239" s="66"/>
      <c r="S239" s="66"/>
      <c r="T239" s="66"/>
      <c r="U239" s="66"/>
      <c r="V239" s="66"/>
      <c r="W239" s="66"/>
      <c r="X239" s="66"/>
      <c r="Y239" s="66"/>
      <c r="Z239" s="66"/>
      <c r="AA239" s="66"/>
      <c r="AB239" s="66"/>
      <c r="AC239" s="66"/>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row>
    <row r="240" ht="27.0" customHeight="1">
      <c r="A240" s="102"/>
      <c r="B240" s="102"/>
      <c r="C240" s="102"/>
      <c r="D240" s="102"/>
      <c r="E240" s="102"/>
      <c r="F240" s="102"/>
      <c r="G240" s="102"/>
      <c r="H240" s="102"/>
      <c r="I240" s="102"/>
      <c r="J240" s="66"/>
      <c r="K240" s="102"/>
      <c r="L240" s="102"/>
      <c r="M240" s="102"/>
      <c r="N240" s="102"/>
      <c r="O240" s="102"/>
      <c r="P240" s="102"/>
      <c r="Q240" s="102"/>
      <c r="R240" s="66"/>
      <c r="S240" s="66"/>
      <c r="T240" s="66"/>
      <c r="U240" s="66"/>
      <c r="V240" s="66"/>
      <c r="W240" s="66"/>
      <c r="X240" s="66"/>
      <c r="Y240" s="66"/>
      <c r="Z240" s="66"/>
      <c r="AA240" s="66"/>
      <c r="AB240" s="66"/>
      <c r="AC240" s="66"/>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row>
    <row r="241" ht="27.0" customHeight="1">
      <c r="A241" s="102"/>
      <c r="B241" s="102"/>
      <c r="C241" s="102"/>
      <c r="D241" s="102"/>
      <c r="E241" s="102"/>
      <c r="F241" s="102"/>
      <c r="G241" s="102"/>
      <c r="H241" s="102"/>
      <c r="I241" s="102"/>
      <c r="J241" s="66"/>
      <c r="K241" s="102"/>
      <c r="L241" s="102"/>
      <c r="M241" s="102"/>
      <c r="N241" s="102"/>
      <c r="O241" s="102"/>
      <c r="P241" s="102"/>
      <c r="Q241" s="102"/>
      <c r="R241" s="66"/>
      <c r="S241" s="66"/>
      <c r="T241" s="66"/>
      <c r="U241" s="66"/>
      <c r="V241" s="66"/>
      <c r="W241" s="66"/>
      <c r="X241" s="66"/>
      <c r="Y241" s="66"/>
      <c r="Z241" s="66"/>
      <c r="AA241" s="66"/>
      <c r="AB241" s="66"/>
      <c r="AC241" s="66"/>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row>
    <row r="242" ht="27.0" customHeight="1">
      <c r="A242" s="102"/>
      <c r="B242" s="102"/>
      <c r="C242" s="102"/>
      <c r="D242" s="102"/>
      <c r="E242" s="102"/>
      <c r="F242" s="102"/>
      <c r="G242" s="102"/>
      <c r="H242" s="102"/>
      <c r="I242" s="102"/>
      <c r="J242" s="66"/>
      <c r="K242" s="102"/>
      <c r="L242" s="102"/>
      <c r="M242" s="102"/>
      <c r="N242" s="102"/>
      <c r="O242" s="102"/>
      <c r="P242" s="102"/>
      <c r="Q242" s="102"/>
      <c r="R242" s="66"/>
      <c r="S242" s="66"/>
      <c r="T242" s="66"/>
      <c r="U242" s="66"/>
      <c r="V242" s="66"/>
      <c r="W242" s="66"/>
      <c r="X242" s="66"/>
      <c r="Y242" s="66"/>
      <c r="Z242" s="66"/>
      <c r="AA242" s="66"/>
      <c r="AB242" s="66"/>
      <c r="AC242" s="66"/>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row>
    <row r="243" ht="27.0" customHeight="1">
      <c r="A243" s="102"/>
      <c r="B243" s="102"/>
      <c r="C243" s="102"/>
      <c r="D243" s="102"/>
      <c r="E243" s="102"/>
      <c r="F243" s="102"/>
      <c r="G243" s="102"/>
      <c r="H243" s="102"/>
      <c r="I243" s="102"/>
      <c r="J243" s="66"/>
      <c r="K243" s="102"/>
      <c r="L243" s="102"/>
      <c r="M243" s="102"/>
      <c r="N243" s="102"/>
      <c r="O243" s="102"/>
      <c r="P243" s="102"/>
      <c r="Q243" s="102"/>
      <c r="R243" s="66"/>
      <c r="S243" s="66"/>
      <c r="T243" s="66"/>
      <c r="U243" s="66"/>
      <c r="V243" s="66"/>
      <c r="W243" s="66"/>
      <c r="X243" s="66"/>
      <c r="Y243" s="66"/>
      <c r="Z243" s="66"/>
      <c r="AA243" s="66"/>
      <c r="AB243" s="66"/>
      <c r="AC243" s="66"/>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row>
    <row r="244" ht="27.0" customHeight="1">
      <c r="A244" s="102"/>
      <c r="B244" s="102"/>
      <c r="C244" s="102"/>
      <c r="D244" s="102"/>
      <c r="E244" s="102"/>
      <c r="F244" s="102"/>
      <c r="G244" s="102"/>
      <c r="H244" s="102"/>
      <c r="I244" s="102"/>
      <c r="J244" s="66"/>
      <c r="K244" s="102"/>
      <c r="L244" s="102"/>
      <c r="M244" s="102"/>
      <c r="N244" s="102"/>
      <c r="O244" s="102"/>
      <c r="P244" s="102"/>
      <c r="Q244" s="102"/>
      <c r="R244" s="66"/>
      <c r="S244" s="66"/>
      <c r="T244" s="66"/>
      <c r="U244" s="66"/>
      <c r="V244" s="66"/>
      <c r="W244" s="66"/>
      <c r="X244" s="66"/>
      <c r="Y244" s="66"/>
      <c r="Z244" s="66"/>
      <c r="AA244" s="66"/>
      <c r="AB244" s="66"/>
      <c r="AC244" s="66"/>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row>
    <row r="245" ht="27.0" customHeight="1">
      <c r="A245" s="102"/>
      <c r="B245" s="102"/>
      <c r="C245" s="102"/>
      <c r="D245" s="102"/>
      <c r="E245" s="102"/>
      <c r="F245" s="102"/>
      <c r="G245" s="102"/>
      <c r="H245" s="102"/>
      <c r="I245" s="102"/>
      <c r="J245" s="66"/>
      <c r="K245" s="102"/>
      <c r="L245" s="102"/>
      <c r="M245" s="102"/>
      <c r="N245" s="102"/>
      <c r="O245" s="102"/>
      <c r="P245" s="102"/>
      <c r="Q245" s="102"/>
      <c r="R245" s="66"/>
      <c r="S245" s="66"/>
      <c r="T245" s="66"/>
      <c r="U245" s="66"/>
      <c r="V245" s="66"/>
      <c r="W245" s="66"/>
      <c r="X245" s="66"/>
      <c r="Y245" s="66"/>
      <c r="Z245" s="66"/>
      <c r="AA245" s="66"/>
      <c r="AB245" s="66"/>
      <c r="AC245" s="66"/>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row>
    <row r="246" ht="27.0" customHeight="1">
      <c r="A246" s="102"/>
      <c r="B246" s="102"/>
      <c r="C246" s="102"/>
      <c r="D246" s="102"/>
      <c r="E246" s="102"/>
      <c r="F246" s="102"/>
      <c r="G246" s="102"/>
      <c r="H246" s="102"/>
      <c r="I246" s="102"/>
      <c r="J246" s="66"/>
      <c r="K246" s="102"/>
      <c r="L246" s="102"/>
      <c r="M246" s="102"/>
      <c r="N246" s="102"/>
      <c r="O246" s="102"/>
      <c r="P246" s="102"/>
      <c r="Q246" s="102"/>
      <c r="R246" s="66"/>
      <c r="S246" s="66"/>
      <c r="T246" s="66"/>
      <c r="U246" s="66"/>
      <c r="V246" s="66"/>
      <c r="W246" s="66"/>
      <c r="X246" s="66"/>
      <c r="Y246" s="66"/>
      <c r="Z246" s="66"/>
      <c r="AA246" s="66"/>
      <c r="AB246" s="66"/>
      <c r="AC246" s="66"/>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row>
    <row r="247" ht="27.0" customHeight="1">
      <c r="A247" s="102"/>
      <c r="B247" s="102"/>
      <c r="C247" s="102"/>
      <c r="D247" s="102"/>
      <c r="E247" s="102"/>
      <c r="F247" s="102"/>
      <c r="G247" s="102"/>
      <c r="H247" s="102"/>
      <c r="I247" s="102"/>
      <c r="J247" s="66"/>
      <c r="K247" s="102"/>
      <c r="L247" s="102"/>
      <c r="M247" s="102"/>
      <c r="N247" s="102"/>
      <c r="O247" s="102"/>
      <c r="P247" s="102"/>
      <c r="Q247" s="102"/>
      <c r="R247" s="66"/>
      <c r="S247" s="66"/>
      <c r="T247" s="66"/>
      <c r="U247" s="66"/>
      <c r="V247" s="66"/>
      <c r="W247" s="66"/>
      <c r="X247" s="66"/>
      <c r="Y247" s="66"/>
      <c r="Z247" s="66"/>
      <c r="AA247" s="66"/>
      <c r="AB247" s="66"/>
      <c r="AC247" s="66"/>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row>
    <row r="248" ht="27.0" customHeight="1">
      <c r="A248" s="102"/>
      <c r="B248" s="102"/>
      <c r="C248" s="102"/>
      <c r="D248" s="102"/>
      <c r="E248" s="102"/>
      <c r="F248" s="102"/>
      <c r="G248" s="102"/>
      <c r="H248" s="102"/>
      <c r="I248" s="102"/>
      <c r="J248" s="66"/>
      <c r="K248" s="102"/>
      <c r="L248" s="102"/>
      <c r="M248" s="102"/>
      <c r="N248" s="102"/>
      <c r="O248" s="102"/>
      <c r="P248" s="102"/>
      <c r="Q248" s="102"/>
      <c r="R248" s="66"/>
      <c r="S248" s="66"/>
      <c r="T248" s="66"/>
      <c r="U248" s="66"/>
      <c r="V248" s="66"/>
      <c r="W248" s="66"/>
      <c r="X248" s="66"/>
      <c r="Y248" s="66"/>
      <c r="Z248" s="66"/>
      <c r="AA248" s="66"/>
      <c r="AB248" s="66"/>
      <c r="AC248" s="66"/>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row>
    <row r="249" ht="27.0" customHeight="1">
      <c r="A249" s="102"/>
      <c r="B249" s="102"/>
      <c r="C249" s="102"/>
      <c r="D249" s="102"/>
      <c r="E249" s="102"/>
      <c r="F249" s="102"/>
      <c r="G249" s="102"/>
      <c r="H249" s="102"/>
      <c r="I249" s="102"/>
      <c r="J249" s="66"/>
      <c r="K249" s="102"/>
      <c r="L249" s="102"/>
      <c r="M249" s="102"/>
      <c r="N249" s="102"/>
      <c r="O249" s="102"/>
      <c r="P249" s="102"/>
      <c r="Q249" s="102"/>
      <c r="R249" s="66"/>
      <c r="S249" s="66"/>
      <c r="T249" s="66"/>
      <c r="U249" s="66"/>
      <c r="V249" s="66"/>
      <c r="W249" s="66"/>
      <c r="X249" s="66"/>
      <c r="Y249" s="66"/>
      <c r="Z249" s="66"/>
      <c r="AA249" s="66"/>
      <c r="AB249" s="66"/>
      <c r="AC249" s="66"/>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row>
    <row r="250" ht="27.0" customHeight="1">
      <c r="A250" s="102"/>
      <c r="B250" s="102"/>
      <c r="C250" s="102"/>
      <c r="D250" s="102"/>
      <c r="E250" s="102"/>
      <c r="F250" s="102"/>
      <c r="G250" s="102"/>
      <c r="H250" s="102"/>
      <c r="I250" s="102"/>
      <c r="J250" s="66"/>
      <c r="K250" s="102"/>
      <c r="L250" s="102"/>
      <c r="M250" s="102"/>
      <c r="N250" s="102"/>
      <c r="O250" s="102"/>
      <c r="P250" s="102"/>
      <c r="Q250" s="102"/>
      <c r="R250" s="66"/>
      <c r="S250" s="66"/>
      <c r="T250" s="66"/>
      <c r="U250" s="66"/>
      <c r="V250" s="66"/>
      <c r="W250" s="66"/>
      <c r="X250" s="66"/>
      <c r="Y250" s="66"/>
      <c r="Z250" s="66"/>
      <c r="AA250" s="66"/>
      <c r="AB250" s="66"/>
      <c r="AC250" s="66"/>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row>
    <row r="251" ht="27.0" customHeight="1">
      <c r="A251" s="102"/>
      <c r="B251" s="102"/>
      <c r="C251" s="102"/>
      <c r="D251" s="102"/>
      <c r="E251" s="102"/>
      <c r="F251" s="102"/>
      <c r="G251" s="102"/>
      <c r="H251" s="102"/>
      <c r="I251" s="102"/>
      <c r="J251" s="66"/>
      <c r="K251" s="102"/>
      <c r="L251" s="102"/>
      <c r="M251" s="102"/>
      <c r="N251" s="102"/>
      <c r="O251" s="102"/>
      <c r="P251" s="102"/>
      <c r="Q251" s="102"/>
      <c r="R251" s="66"/>
      <c r="S251" s="66"/>
      <c r="T251" s="66"/>
      <c r="U251" s="66"/>
      <c r="V251" s="66"/>
      <c r="W251" s="66"/>
      <c r="X251" s="66"/>
      <c r="Y251" s="66"/>
      <c r="Z251" s="66"/>
      <c r="AA251" s="66"/>
      <c r="AB251" s="66"/>
      <c r="AC251" s="66"/>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row>
    <row r="252" ht="27.0" customHeight="1">
      <c r="A252" s="102"/>
      <c r="B252" s="102"/>
      <c r="C252" s="102"/>
      <c r="D252" s="102"/>
      <c r="E252" s="102"/>
      <c r="F252" s="102"/>
      <c r="G252" s="102"/>
      <c r="H252" s="102"/>
      <c r="I252" s="102"/>
      <c r="J252" s="66"/>
      <c r="K252" s="102"/>
      <c r="L252" s="102"/>
      <c r="M252" s="102"/>
      <c r="N252" s="102"/>
      <c r="O252" s="102"/>
      <c r="P252" s="102"/>
      <c r="Q252" s="102"/>
      <c r="R252" s="66"/>
      <c r="S252" s="66"/>
      <c r="T252" s="66"/>
      <c r="U252" s="66"/>
      <c r="V252" s="66"/>
      <c r="W252" s="66"/>
      <c r="X252" s="66"/>
      <c r="Y252" s="66"/>
      <c r="Z252" s="66"/>
      <c r="AA252" s="66"/>
      <c r="AB252" s="66"/>
      <c r="AC252" s="66"/>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row>
    <row r="253" ht="27.0" customHeight="1">
      <c r="A253" s="102"/>
      <c r="B253" s="102"/>
      <c r="C253" s="102"/>
      <c r="D253" s="102"/>
      <c r="E253" s="102"/>
      <c r="F253" s="102"/>
      <c r="G253" s="102"/>
      <c r="H253" s="102"/>
      <c r="I253" s="102"/>
      <c r="J253" s="66"/>
      <c r="K253" s="102"/>
      <c r="L253" s="102"/>
      <c r="M253" s="102"/>
      <c r="N253" s="102"/>
      <c r="O253" s="102"/>
      <c r="P253" s="102"/>
      <c r="Q253" s="102"/>
      <c r="R253" s="66"/>
      <c r="S253" s="66"/>
      <c r="T253" s="66"/>
      <c r="U253" s="66"/>
      <c r="V253" s="66"/>
      <c r="W253" s="66"/>
      <c r="X253" s="66"/>
      <c r="Y253" s="66"/>
      <c r="Z253" s="66"/>
      <c r="AA253" s="66"/>
      <c r="AB253" s="66"/>
      <c r="AC253" s="66"/>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row>
    <row r="254" ht="27.0" customHeight="1">
      <c r="A254" s="102"/>
      <c r="B254" s="102"/>
      <c r="C254" s="102"/>
      <c r="D254" s="102"/>
      <c r="E254" s="102"/>
      <c r="F254" s="102"/>
      <c r="G254" s="102"/>
      <c r="H254" s="102"/>
      <c r="I254" s="102"/>
      <c r="J254" s="66"/>
      <c r="K254" s="102"/>
      <c r="L254" s="102"/>
      <c r="M254" s="102"/>
      <c r="N254" s="102"/>
      <c r="O254" s="102"/>
      <c r="P254" s="102"/>
      <c r="Q254" s="102"/>
      <c r="R254" s="66"/>
      <c r="S254" s="66"/>
      <c r="T254" s="66"/>
      <c r="U254" s="66"/>
      <c r="V254" s="66"/>
      <c r="W254" s="66"/>
      <c r="X254" s="66"/>
      <c r="Y254" s="66"/>
      <c r="Z254" s="66"/>
      <c r="AA254" s="66"/>
      <c r="AB254" s="66"/>
      <c r="AC254" s="66"/>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row>
    <row r="255" ht="27.0" customHeight="1">
      <c r="A255" s="102"/>
      <c r="B255" s="102"/>
      <c r="C255" s="102"/>
      <c r="D255" s="102"/>
      <c r="E255" s="102"/>
      <c r="F255" s="102"/>
      <c r="G255" s="102"/>
      <c r="H255" s="102"/>
      <c r="I255" s="102"/>
      <c r="J255" s="66"/>
      <c r="K255" s="102"/>
      <c r="L255" s="102"/>
      <c r="M255" s="102"/>
      <c r="N255" s="102"/>
      <c r="O255" s="102"/>
      <c r="P255" s="102"/>
      <c r="Q255" s="102"/>
      <c r="R255" s="66"/>
      <c r="S255" s="66"/>
      <c r="T255" s="66"/>
      <c r="U255" s="66"/>
      <c r="V255" s="66"/>
      <c r="W255" s="66"/>
      <c r="X255" s="66"/>
      <c r="Y255" s="66"/>
      <c r="Z255" s="66"/>
      <c r="AA255" s="66"/>
      <c r="AB255" s="66"/>
      <c r="AC255" s="66"/>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row>
    <row r="256" ht="27.0" customHeight="1">
      <c r="A256" s="102"/>
      <c r="B256" s="102"/>
      <c r="C256" s="102"/>
      <c r="D256" s="102"/>
      <c r="E256" s="102"/>
      <c r="F256" s="102"/>
      <c r="G256" s="102"/>
      <c r="H256" s="102"/>
      <c r="I256" s="102"/>
      <c r="J256" s="66"/>
      <c r="K256" s="102"/>
      <c r="L256" s="102"/>
      <c r="M256" s="102"/>
      <c r="N256" s="102"/>
      <c r="O256" s="102"/>
      <c r="P256" s="102"/>
      <c r="Q256" s="102"/>
      <c r="R256" s="66"/>
      <c r="S256" s="66"/>
      <c r="T256" s="66"/>
      <c r="U256" s="66"/>
      <c r="V256" s="66"/>
      <c r="W256" s="66"/>
      <c r="X256" s="66"/>
      <c r="Y256" s="66"/>
      <c r="Z256" s="66"/>
      <c r="AA256" s="66"/>
      <c r="AB256" s="66"/>
      <c r="AC256" s="66"/>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row>
    <row r="257" ht="27.0" customHeight="1">
      <c r="A257" s="102"/>
      <c r="B257" s="102"/>
      <c r="C257" s="102"/>
      <c r="D257" s="102"/>
      <c r="E257" s="102"/>
      <c r="F257" s="102"/>
      <c r="G257" s="102"/>
      <c r="H257" s="102"/>
      <c r="I257" s="102"/>
      <c r="J257" s="66"/>
      <c r="K257" s="102"/>
      <c r="L257" s="102"/>
      <c r="M257" s="102"/>
      <c r="N257" s="102"/>
      <c r="O257" s="102"/>
      <c r="P257" s="102"/>
      <c r="Q257" s="102"/>
      <c r="R257" s="66"/>
      <c r="S257" s="66"/>
      <c r="T257" s="66"/>
      <c r="U257" s="66"/>
      <c r="V257" s="66"/>
      <c r="W257" s="66"/>
      <c r="X257" s="66"/>
      <c r="Y257" s="66"/>
      <c r="Z257" s="66"/>
      <c r="AA257" s="66"/>
      <c r="AB257" s="66"/>
      <c r="AC257" s="66"/>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row>
    <row r="258" ht="27.0" customHeight="1">
      <c r="A258" s="102"/>
      <c r="B258" s="102"/>
      <c r="C258" s="102"/>
      <c r="D258" s="102"/>
      <c r="E258" s="102"/>
      <c r="F258" s="102"/>
      <c r="G258" s="102"/>
      <c r="H258" s="102"/>
      <c r="I258" s="102"/>
      <c r="J258" s="66"/>
      <c r="K258" s="102"/>
      <c r="L258" s="102"/>
      <c r="M258" s="102"/>
      <c r="N258" s="102"/>
      <c r="O258" s="102"/>
      <c r="P258" s="102"/>
      <c r="Q258" s="102"/>
      <c r="R258" s="66"/>
      <c r="S258" s="66"/>
      <c r="T258" s="66"/>
      <c r="U258" s="66"/>
      <c r="V258" s="66"/>
      <c r="W258" s="66"/>
      <c r="X258" s="66"/>
      <c r="Y258" s="66"/>
      <c r="Z258" s="66"/>
      <c r="AA258" s="66"/>
      <c r="AB258" s="66"/>
      <c r="AC258" s="66"/>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row>
    <row r="259" ht="27.0" customHeight="1">
      <c r="A259" s="102"/>
      <c r="B259" s="102"/>
      <c r="C259" s="102"/>
      <c r="D259" s="102"/>
      <c r="E259" s="102"/>
      <c r="F259" s="102"/>
      <c r="G259" s="102"/>
      <c r="H259" s="102"/>
      <c r="I259" s="102"/>
      <c r="J259" s="66"/>
      <c r="K259" s="102"/>
      <c r="L259" s="102"/>
      <c r="M259" s="102"/>
      <c r="N259" s="102"/>
      <c r="O259" s="102"/>
      <c r="P259" s="102"/>
      <c r="Q259" s="102"/>
      <c r="R259" s="66"/>
      <c r="S259" s="66"/>
      <c r="T259" s="66"/>
      <c r="U259" s="66"/>
      <c r="V259" s="66"/>
      <c r="W259" s="66"/>
      <c r="X259" s="66"/>
      <c r="Y259" s="66"/>
      <c r="Z259" s="66"/>
      <c r="AA259" s="66"/>
      <c r="AB259" s="66"/>
      <c r="AC259" s="66"/>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row>
    <row r="260" ht="27.0" customHeight="1">
      <c r="A260" s="102"/>
      <c r="B260" s="102"/>
      <c r="C260" s="102"/>
      <c r="D260" s="102"/>
      <c r="E260" s="102"/>
      <c r="F260" s="102"/>
      <c r="G260" s="102"/>
      <c r="H260" s="102"/>
      <c r="I260" s="102"/>
      <c r="J260" s="66"/>
      <c r="K260" s="102"/>
      <c r="L260" s="102"/>
      <c r="M260" s="102"/>
      <c r="N260" s="102"/>
      <c r="O260" s="102"/>
      <c r="P260" s="102"/>
      <c r="Q260" s="102"/>
      <c r="R260" s="66"/>
      <c r="S260" s="66"/>
      <c r="T260" s="66"/>
      <c r="U260" s="66"/>
      <c r="V260" s="66"/>
      <c r="W260" s="66"/>
      <c r="X260" s="66"/>
      <c r="Y260" s="66"/>
      <c r="Z260" s="66"/>
      <c r="AA260" s="66"/>
      <c r="AB260" s="66"/>
      <c r="AC260" s="66"/>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row>
    <row r="261" ht="27.0" customHeight="1">
      <c r="A261" s="102"/>
      <c r="B261" s="102"/>
      <c r="C261" s="102"/>
      <c r="D261" s="102"/>
      <c r="E261" s="102"/>
      <c r="F261" s="102"/>
      <c r="G261" s="102"/>
      <c r="H261" s="102"/>
      <c r="I261" s="102"/>
      <c r="J261" s="66"/>
      <c r="K261" s="102"/>
      <c r="L261" s="102"/>
      <c r="M261" s="102"/>
      <c r="N261" s="102"/>
      <c r="O261" s="102"/>
      <c r="P261" s="102"/>
      <c r="Q261" s="102"/>
      <c r="R261" s="66"/>
      <c r="S261" s="66"/>
      <c r="T261" s="66"/>
      <c r="U261" s="66"/>
      <c r="V261" s="66"/>
      <c r="W261" s="66"/>
      <c r="X261" s="66"/>
      <c r="Y261" s="66"/>
      <c r="Z261" s="66"/>
      <c r="AA261" s="66"/>
      <c r="AB261" s="66"/>
      <c r="AC261" s="66"/>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row>
    <row r="262" ht="27.0" customHeight="1">
      <c r="A262" s="102"/>
      <c r="B262" s="102"/>
      <c r="C262" s="102"/>
      <c r="D262" s="102"/>
      <c r="E262" s="102"/>
      <c r="F262" s="102"/>
      <c r="G262" s="102"/>
      <c r="H262" s="102"/>
      <c r="I262" s="102"/>
      <c r="J262" s="66"/>
      <c r="K262" s="102"/>
      <c r="L262" s="102"/>
      <c r="M262" s="102"/>
      <c r="N262" s="102"/>
      <c r="O262" s="102"/>
      <c r="P262" s="102"/>
      <c r="Q262" s="102"/>
      <c r="R262" s="66"/>
      <c r="S262" s="66"/>
      <c r="T262" s="66"/>
      <c r="U262" s="66"/>
      <c r="V262" s="66"/>
      <c r="W262" s="66"/>
      <c r="X262" s="66"/>
      <c r="Y262" s="66"/>
      <c r="Z262" s="66"/>
      <c r="AA262" s="66"/>
      <c r="AB262" s="66"/>
      <c r="AC262" s="66"/>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row>
    <row r="263" ht="27.0" customHeight="1">
      <c r="A263" s="102"/>
      <c r="B263" s="102"/>
      <c r="C263" s="102"/>
      <c r="D263" s="102"/>
      <c r="E263" s="102"/>
      <c r="F263" s="102"/>
      <c r="G263" s="102"/>
      <c r="H263" s="102"/>
      <c r="I263" s="102"/>
      <c r="J263" s="66"/>
      <c r="K263" s="102"/>
      <c r="L263" s="102"/>
      <c r="M263" s="102"/>
      <c r="N263" s="102"/>
      <c r="O263" s="102"/>
      <c r="P263" s="102"/>
      <c r="Q263" s="102"/>
      <c r="R263" s="66"/>
      <c r="S263" s="66"/>
      <c r="T263" s="66"/>
      <c r="U263" s="66"/>
      <c r="V263" s="66"/>
      <c r="W263" s="66"/>
      <c r="X263" s="66"/>
      <c r="Y263" s="66"/>
      <c r="Z263" s="66"/>
      <c r="AA263" s="66"/>
      <c r="AB263" s="66"/>
      <c r="AC263" s="66"/>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row>
    <row r="264" ht="27.0" customHeight="1">
      <c r="A264" s="102"/>
      <c r="B264" s="102"/>
      <c r="C264" s="102"/>
      <c r="D264" s="102"/>
      <c r="E264" s="102"/>
      <c r="F264" s="102"/>
      <c r="G264" s="102"/>
      <c r="H264" s="102"/>
      <c r="I264" s="102"/>
      <c r="J264" s="66"/>
      <c r="K264" s="102"/>
      <c r="L264" s="102"/>
      <c r="M264" s="102"/>
      <c r="N264" s="102"/>
      <c r="O264" s="102"/>
      <c r="P264" s="102"/>
      <c r="Q264" s="102"/>
      <c r="R264" s="66"/>
      <c r="S264" s="66"/>
      <c r="T264" s="66"/>
      <c r="U264" s="66"/>
      <c r="V264" s="66"/>
      <c r="W264" s="66"/>
      <c r="X264" s="66"/>
      <c r="Y264" s="66"/>
      <c r="Z264" s="66"/>
      <c r="AA264" s="66"/>
      <c r="AB264" s="66"/>
      <c r="AC264" s="66"/>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row>
    <row r="265" ht="27.0" customHeight="1">
      <c r="A265" s="102"/>
      <c r="B265" s="102"/>
      <c r="C265" s="102"/>
      <c r="D265" s="102"/>
      <c r="E265" s="102"/>
      <c r="F265" s="102"/>
      <c r="G265" s="102"/>
      <c r="H265" s="102"/>
      <c r="I265" s="102"/>
      <c r="J265" s="66"/>
      <c r="K265" s="102"/>
      <c r="L265" s="102"/>
      <c r="M265" s="102"/>
      <c r="N265" s="102"/>
      <c r="O265" s="102"/>
      <c r="P265" s="102"/>
      <c r="Q265" s="102"/>
      <c r="R265" s="66"/>
      <c r="S265" s="66"/>
      <c r="T265" s="66"/>
      <c r="U265" s="66"/>
      <c r="V265" s="66"/>
      <c r="W265" s="66"/>
      <c r="X265" s="66"/>
      <c r="Y265" s="66"/>
      <c r="Z265" s="66"/>
      <c r="AA265" s="66"/>
      <c r="AB265" s="66"/>
      <c r="AC265" s="66"/>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row>
    <row r="266" ht="27.0" customHeight="1">
      <c r="A266" s="102"/>
      <c r="B266" s="102"/>
      <c r="C266" s="102"/>
      <c r="D266" s="102"/>
      <c r="E266" s="102"/>
      <c r="F266" s="102"/>
      <c r="G266" s="102"/>
      <c r="H266" s="102"/>
      <c r="I266" s="102"/>
      <c r="J266" s="66"/>
      <c r="K266" s="102"/>
      <c r="L266" s="102"/>
      <c r="M266" s="102"/>
      <c r="N266" s="102"/>
      <c r="O266" s="102"/>
      <c r="P266" s="102"/>
      <c r="Q266" s="102"/>
      <c r="R266" s="66"/>
      <c r="S266" s="66"/>
      <c r="T266" s="66"/>
      <c r="U266" s="66"/>
      <c r="V266" s="66"/>
      <c r="W266" s="66"/>
      <c r="X266" s="66"/>
      <c r="Y266" s="66"/>
      <c r="Z266" s="66"/>
      <c r="AA266" s="66"/>
      <c r="AB266" s="66"/>
      <c r="AC266" s="66"/>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row>
    <row r="267" ht="27.0" customHeight="1">
      <c r="A267" s="102"/>
      <c r="B267" s="102"/>
      <c r="C267" s="102"/>
      <c r="D267" s="102"/>
      <c r="E267" s="102"/>
      <c r="F267" s="102"/>
      <c r="G267" s="102"/>
      <c r="H267" s="102"/>
      <c r="I267" s="102"/>
      <c r="J267" s="66"/>
      <c r="K267" s="102"/>
      <c r="L267" s="102"/>
      <c r="M267" s="102"/>
      <c r="N267" s="102"/>
      <c r="O267" s="102"/>
      <c r="P267" s="102"/>
      <c r="Q267" s="102"/>
      <c r="R267" s="66"/>
      <c r="S267" s="66"/>
      <c r="T267" s="66"/>
      <c r="U267" s="66"/>
      <c r="V267" s="66"/>
      <c r="W267" s="66"/>
      <c r="X267" s="66"/>
      <c r="Y267" s="66"/>
      <c r="Z267" s="66"/>
      <c r="AA267" s="66"/>
      <c r="AB267" s="66"/>
      <c r="AC267" s="66"/>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row>
    <row r="268" ht="27.0" customHeight="1">
      <c r="A268" s="102"/>
      <c r="B268" s="102"/>
      <c r="C268" s="102"/>
      <c r="D268" s="102"/>
      <c r="E268" s="102"/>
      <c r="F268" s="102"/>
      <c r="G268" s="102"/>
      <c r="H268" s="102"/>
      <c r="I268" s="102"/>
      <c r="J268" s="66"/>
      <c r="K268" s="102"/>
      <c r="L268" s="102"/>
      <c r="M268" s="102"/>
      <c r="N268" s="102"/>
      <c r="O268" s="102"/>
      <c r="P268" s="102"/>
      <c r="Q268" s="102"/>
      <c r="R268" s="66"/>
      <c r="S268" s="66"/>
      <c r="T268" s="66"/>
      <c r="U268" s="66"/>
      <c r="V268" s="66"/>
      <c r="W268" s="66"/>
      <c r="X268" s="66"/>
      <c r="Y268" s="66"/>
      <c r="Z268" s="66"/>
      <c r="AA268" s="66"/>
      <c r="AB268" s="66"/>
      <c r="AC268" s="66"/>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row>
    <row r="269" ht="27.0" customHeight="1">
      <c r="A269" s="102"/>
      <c r="B269" s="102"/>
      <c r="C269" s="102"/>
      <c r="D269" s="102"/>
      <c r="E269" s="102"/>
      <c r="F269" s="102"/>
      <c r="G269" s="102"/>
      <c r="H269" s="102"/>
      <c r="I269" s="102"/>
      <c r="J269" s="66"/>
      <c r="K269" s="102"/>
      <c r="L269" s="102"/>
      <c r="M269" s="102"/>
      <c r="N269" s="102"/>
      <c r="O269" s="102"/>
      <c r="P269" s="102"/>
      <c r="Q269" s="102"/>
      <c r="R269" s="66"/>
      <c r="S269" s="66"/>
      <c r="T269" s="66"/>
      <c r="U269" s="66"/>
      <c r="V269" s="66"/>
      <c r="W269" s="66"/>
      <c r="X269" s="66"/>
      <c r="Y269" s="66"/>
      <c r="Z269" s="66"/>
      <c r="AA269" s="66"/>
      <c r="AB269" s="66"/>
      <c r="AC269" s="66"/>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row>
    <row r="270" ht="27.0" customHeight="1">
      <c r="A270" s="102"/>
      <c r="B270" s="102"/>
      <c r="C270" s="102"/>
      <c r="D270" s="102"/>
      <c r="E270" s="102"/>
      <c r="F270" s="102"/>
      <c r="G270" s="102"/>
      <c r="H270" s="102"/>
      <c r="I270" s="102"/>
      <c r="J270" s="66"/>
      <c r="K270" s="102"/>
      <c r="L270" s="102"/>
      <c r="M270" s="102"/>
      <c r="N270" s="102"/>
      <c r="O270" s="102"/>
      <c r="P270" s="102"/>
      <c r="Q270" s="102"/>
      <c r="R270" s="66"/>
      <c r="S270" s="66"/>
      <c r="T270" s="66"/>
      <c r="U270" s="66"/>
      <c r="V270" s="66"/>
      <c r="W270" s="66"/>
      <c r="X270" s="66"/>
      <c r="Y270" s="66"/>
      <c r="Z270" s="66"/>
      <c r="AA270" s="66"/>
      <c r="AB270" s="66"/>
      <c r="AC270" s="66"/>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row>
    <row r="271" ht="27.0" customHeight="1">
      <c r="A271" s="102"/>
      <c r="B271" s="102"/>
      <c r="C271" s="102"/>
      <c r="D271" s="102"/>
      <c r="E271" s="102"/>
      <c r="F271" s="102"/>
      <c r="G271" s="102"/>
      <c r="H271" s="102"/>
      <c r="I271" s="102"/>
      <c r="J271" s="66"/>
      <c r="K271" s="102"/>
      <c r="L271" s="102"/>
      <c r="M271" s="102"/>
      <c r="N271" s="102"/>
      <c r="O271" s="102"/>
      <c r="P271" s="102"/>
      <c r="Q271" s="102"/>
      <c r="R271" s="66"/>
      <c r="S271" s="66"/>
      <c r="T271" s="66"/>
      <c r="U271" s="66"/>
      <c r="V271" s="66"/>
      <c r="W271" s="66"/>
      <c r="X271" s="66"/>
      <c r="Y271" s="66"/>
      <c r="Z271" s="66"/>
      <c r="AA271" s="66"/>
      <c r="AB271" s="66"/>
      <c r="AC271" s="66"/>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row>
    <row r="272" ht="27.0" customHeight="1">
      <c r="A272" s="102"/>
      <c r="B272" s="102"/>
      <c r="C272" s="102"/>
      <c r="D272" s="102"/>
      <c r="E272" s="102"/>
      <c r="F272" s="102"/>
      <c r="G272" s="102"/>
      <c r="H272" s="102"/>
      <c r="I272" s="102"/>
      <c r="J272" s="66"/>
      <c r="K272" s="102"/>
      <c r="L272" s="102"/>
      <c r="M272" s="102"/>
      <c r="N272" s="102"/>
      <c r="O272" s="102"/>
      <c r="P272" s="102"/>
      <c r="Q272" s="102"/>
      <c r="R272" s="66"/>
      <c r="S272" s="66"/>
      <c r="T272" s="66"/>
      <c r="U272" s="66"/>
      <c r="V272" s="66"/>
      <c r="W272" s="66"/>
      <c r="X272" s="66"/>
      <c r="Y272" s="66"/>
      <c r="Z272" s="66"/>
      <c r="AA272" s="66"/>
      <c r="AB272" s="66"/>
      <c r="AC272" s="66"/>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row>
    <row r="273" ht="27.0" customHeight="1">
      <c r="A273" s="102"/>
      <c r="B273" s="102"/>
      <c r="C273" s="102"/>
      <c r="D273" s="102"/>
      <c r="E273" s="102"/>
      <c r="F273" s="102"/>
      <c r="G273" s="102"/>
      <c r="H273" s="102"/>
      <c r="I273" s="102"/>
      <c r="J273" s="66"/>
      <c r="K273" s="102"/>
      <c r="L273" s="102"/>
      <c r="M273" s="102"/>
      <c r="N273" s="102"/>
      <c r="O273" s="102"/>
      <c r="P273" s="102"/>
      <c r="Q273" s="102"/>
      <c r="R273" s="66"/>
      <c r="S273" s="66"/>
      <c r="T273" s="66"/>
      <c r="U273" s="66"/>
      <c r="V273" s="66"/>
      <c r="W273" s="66"/>
      <c r="X273" s="66"/>
      <c r="Y273" s="66"/>
      <c r="Z273" s="66"/>
      <c r="AA273" s="66"/>
      <c r="AB273" s="66"/>
      <c r="AC273" s="66"/>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row>
    <row r="274" ht="27.0" customHeight="1">
      <c r="A274" s="102"/>
      <c r="B274" s="102"/>
      <c r="C274" s="102"/>
      <c r="D274" s="102"/>
      <c r="E274" s="102"/>
      <c r="F274" s="102"/>
      <c r="G274" s="102"/>
      <c r="H274" s="102"/>
      <c r="I274" s="102"/>
      <c r="J274" s="66"/>
      <c r="K274" s="102"/>
      <c r="L274" s="102"/>
      <c r="M274" s="102"/>
      <c r="N274" s="102"/>
      <c r="O274" s="102"/>
      <c r="P274" s="102"/>
      <c r="Q274" s="102"/>
      <c r="R274" s="66"/>
      <c r="S274" s="66"/>
      <c r="T274" s="66"/>
      <c r="U274" s="66"/>
      <c r="V274" s="66"/>
      <c r="W274" s="66"/>
      <c r="X274" s="66"/>
      <c r="Y274" s="66"/>
      <c r="Z274" s="66"/>
      <c r="AA274" s="66"/>
      <c r="AB274" s="66"/>
      <c r="AC274" s="66"/>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row>
    <row r="275" ht="27.0" customHeight="1">
      <c r="A275" s="102"/>
      <c r="B275" s="102"/>
      <c r="C275" s="102"/>
      <c r="D275" s="102"/>
      <c r="E275" s="102"/>
      <c r="F275" s="102"/>
      <c r="G275" s="102"/>
      <c r="H275" s="102"/>
      <c r="I275" s="102"/>
      <c r="J275" s="66"/>
      <c r="K275" s="102"/>
      <c r="L275" s="102"/>
      <c r="M275" s="102"/>
      <c r="N275" s="102"/>
      <c r="O275" s="102"/>
      <c r="P275" s="102"/>
      <c r="Q275" s="102"/>
      <c r="R275" s="66"/>
      <c r="S275" s="66"/>
      <c r="T275" s="66"/>
      <c r="U275" s="66"/>
      <c r="V275" s="66"/>
      <c r="W275" s="66"/>
      <c r="X275" s="66"/>
      <c r="Y275" s="66"/>
      <c r="Z275" s="66"/>
      <c r="AA275" s="66"/>
      <c r="AB275" s="66"/>
      <c r="AC275" s="66"/>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row>
    <row r="276" ht="27.0" customHeight="1">
      <c r="A276" s="102"/>
      <c r="B276" s="102"/>
      <c r="C276" s="102"/>
      <c r="D276" s="102"/>
      <c r="E276" s="102"/>
      <c r="F276" s="102"/>
      <c r="G276" s="102"/>
      <c r="H276" s="102"/>
      <c r="I276" s="102"/>
      <c r="J276" s="66"/>
      <c r="K276" s="102"/>
      <c r="L276" s="102"/>
      <c r="M276" s="102"/>
      <c r="N276" s="102"/>
      <c r="O276" s="102"/>
      <c r="P276" s="102"/>
      <c r="Q276" s="102"/>
      <c r="R276" s="66"/>
      <c r="S276" s="66"/>
      <c r="T276" s="66"/>
      <c r="U276" s="66"/>
      <c r="V276" s="66"/>
      <c r="W276" s="66"/>
      <c r="X276" s="66"/>
      <c r="Y276" s="66"/>
      <c r="Z276" s="66"/>
      <c r="AA276" s="66"/>
      <c r="AB276" s="66"/>
      <c r="AC276" s="66"/>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row>
    <row r="277" ht="27.0" customHeight="1">
      <c r="A277" s="102"/>
      <c r="B277" s="102"/>
      <c r="C277" s="102"/>
      <c r="D277" s="102"/>
      <c r="E277" s="102"/>
      <c r="F277" s="102"/>
      <c r="G277" s="102"/>
      <c r="H277" s="102"/>
      <c r="I277" s="102"/>
      <c r="J277" s="66"/>
      <c r="K277" s="102"/>
      <c r="L277" s="102"/>
      <c r="M277" s="102"/>
      <c r="N277" s="102"/>
      <c r="O277" s="102"/>
      <c r="P277" s="102"/>
      <c r="Q277" s="102"/>
      <c r="R277" s="66"/>
      <c r="S277" s="66"/>
      <c r="T277" s="66"/>
      <c r="U277" s="66"/>
      <c r="V277" s="66"/>
      <c r="W277" s="66"/>
      <c r="X277" s="66"/>
      <c r="Y277" s="66"/>
      <c r="Z277" s="66"/>
      <c r="AA277" s="66"/>
      <c r="AB277" s="66"/>
      <c r="AC277" s="66"/>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row>
    <row r="278" ht="27.0" customHeight="1">
      <c r="A278" s="102"/>
      <c r="B278" s="102"/>
      <c r="C278" s="102"/>
      <c r="D278" s="102"/>
      <c r="E278" s="102"/>
      <c r="F278" s="102"/>
      <c r="G278" s="102"/>
      <c r="H278" s="102"/>
      <c r="I278" s="102"/>
      <c r="J278" s="66"/>
      <c r="K278" s="102"/>
      <c r="L278" s="102"/>
      <c r="M278" s="102"/>
      <c r="N278" s="102"/>
      <c r="O278" s="102"/>
      <c r="P278" s="102"/>
      <c r="Q278" s="102"/>
      <c r="R278" s="66"/>
      <c r="S278" s="66"/>
      <c r="T278" s="66"/>
      <c r="U278" s="66"/>
      <c r="V278" s="66"/>
      <c r="W278" s="66"/>
      <c r="X278" s="66"/>
      <c r="Y278" s="66"/>
      <c r="Z278" s="66"/>
      <c r="AA278" s="66"/>
      <c r="AB278" s="66"/>
      <c r="AC278" s="66"/>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row>
    <row r="279" ht="27.0" customHeight="1">
      <c r="A279" s="102"/>
      <c r="B279" s="102"/>
      <c r="C279" s="102"/>
      <c r="D279" s="102"/>
      <c r="E279" s="102"/>
      <c r="F279" s="102"/>
      <c r="G279" s="102"/>
      <c r="H279" s="102"/>
      <c r="I279" s="102"/>
      <c r="J279" s="66"/>
      <c r="K279" s="102"/>
      <c r="L279" s="102"/>
      <c r="M279" s="102"/>
      <c r="N279" s="102"/>
      <c r="O279" s="102"/>
      <c r="P279" s="102"/>
      <c r="Q279" s="102"/>
      <c r="R279" s="66"/>
      <c r="S279" s="66"/>
      <c r="T279" s="66"/>
      <c r="U279" s="66"/>
      <c r="V279" s="66"/>
      <c r="W279" s="66"/>
      <c r="X279" s="66"/>
      <c r="Y279" s="66"/>
      <c r="Z279" s="66"/>
      <c r="AA279" s="66"/>
      <c r="AB279" s="66"/>
      <c r="AC279" s="66"/>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row>
    <row r="280" ht="27.0" customHeight="1">
      <c r="A280" s="102"/>
      <c r="B280" s="102"/>
      <c r="C280" s="102"/>
      <c r="D280" s="102"/>
      <c r="E280" s="102"/>
      <c r="F280" s="102"/>
      <c r="G280" s="102"/>
      <c r="H280" s="102"/>
      <c r="I280" s="102"/>
      <c r="J280" s="66"/>
      <c r="K280" s="102"/>
      <c r="L280" s="102"/>
      <c r="M280" s="102"/>
      <c r="N280" s="102"/>
      <c r="O280" s="102"/>
      <c r="P280" s="102"/>
      <c r="Q280" s="102"/>
      <c r="R280" s="66"/>
      <c r="S280" s="66"/>
      <c r="T280" s="66"/>
      <c r="U280" s="66"/>
      <c r="V280" s="66"/>
      <c r="W280" s="66"/>
      <c r="X280" s="66"/>
      <c r="Y280" s="66"/>
      <c r="Z280" s="66"/>
      <c r="AA280" s="66"/>
      <c r="AB280" s="66"/>
      <c r="AC280" s="66"/>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row>
    <row r="281" ht="27.0" customHeight="1">
      <c r="A281" s="102"/>
      <c r="B281" s="102"/>
      <c r="C281" s="102"/>
      <c r="D281" s="102"/>
      <c r="E281" s="102"/>
      <c r="F281" s="102"/>
      <c r="G281" s="102"/>
      <c r="H281" s="102"/>
      <c r="I281" s="102"/>
      <c r="J281" s="66"/>
      <c r="K281" s="102"/>
      <c r="L281" s="102"/>
      <c r="M281" s="102"/>
      <c r="N281" s="102"/>
      <c r="O281" s="102"/>
      <c r="P281" s="102"/>
      <c r="Q281" s="102"/>
      <c r="R281" s="66"/>
      <c r="S281" s="66"/>
      <c r="T281" s="66"/>
      <c r="U281" s="66"/>
      <c r="V281" s="66"/>
      <c r="W281" s="66"/>
      <c r="X281" s="66"/>
      <c r="Y281" s="66"/>
      <c r="Z281" s="66"/>
      <c r="AA281" s="66"/>
      <c r="AB281" s="66"/>
      <c r="AC281" s="66"/>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row>
    <row r="282" ht="27.0" customHeight="1">
      <c r="A282" s="102"/>
      <c r="B282" s="102"/>
      <c r="C282" s="102"/>
      <c r="D282" s="102"/>
      <c r="E282" s="102"/>
      <c r="F282" s="102"/>
      <c r="G282" s="102"/>
      <c r="H282" s="102"/>
      <c r="I282" s="102"/>
      <c r="J282" s="66"/>
      <c r="K282" s="102"/>
      <c r="L282" s="102"/>
      <c r="M282" s="102"/>
      <c r="N282" s="102"/>
      <c r="O282" s="102"/>
      <c r="P282" s="102"/>
      <c r="Q282" s="102"/>
      <c r="R282" s="66"/>
      <c r="S282" s="66"/>
      <c r="T282" s="66"/>
      <c r="U282" s="66"/>
      <c r="V282" s="66"/>
      <c r="W282" s="66"/>
      <c r="X282" s="66"/>
      <c r="Y282" s="66"/>
      <c r="Z282" s="66"/>
      <c r="AA282" s="66"/>
      <c r="AB282" s="66"/>
      <c r="AC282" s="66"/>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row>
    <row r="283" ht="27.0" customHeight="1">
      <c r="A283" s="102"/>
      <c r="B283" s="102"/>
      <c r="C283" s="102"/>
      <c r="D283" s="102"/>
      <c r="E283" s="102"/>
      <c r="F283" s="102"/>
      <c r="G283" s="102"/>
      <c r="H283" s="102"/>
      <c r="I283" s="102"/>
      <c r="J283" s="66"/>
      <c r="K283" s="102"/>
      <c r="L283" s="102"/>
      <c r="M283" s="102"/>
      <c r="N283" s="102"/>
      <c r="O283" s="102"/>
      <c r="P283" s="102"/>
      <c r="Q283" s="102"/>
      <c r="R283" s="66"/>
      <c r="S283" s="66"/>
      <c r="T283" s="66"/>
      <c r="U283" s="66"/>
      <c r="V283" s="66"/>
      <c r="W283" s="66"/>
      <c r="X283" s="66"/>
      <c r="Y283" s="66"/>
      <c r="Z283" s="66"/>
      <c r="AA283" s="66"/>
      <c r="AB283" s="66"/>
      <c r="AC283" s="66"/>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row>
    <row r="284" ht="27.0" customHeight="1">
      <c r="A284" s="102"/>
      <c r="B284" s="102"/>
      <c r="C284" s="102"/>
      <c r="D284" s="102"/>
      <c r="E284" s="102"/>
      <c r="F284" s="102"/>
      <c r="G284" s="102"/>
      <c r="H284" s="102"/>
      <c r="I284" s="102"/>
      <c r="J284" s="66"/>
      <c r="K284" s="102"/>
      <c r="L284" s="102"/>
      <c r="M284" s="102"/>
      <c r="N284" s="102"/>
      <c r="O284" s="102"/>
      <c r="P284" s="102"/>
      <c r="Q284" s="102"/>
      <c r="R284" s="66"/>
      <c r="S284" s="66"/>
      <c r="T284" s="66"/>
      <c r="U284" s="66"/>
      <c r="V284" s="66"/>
      <c r="W284" s="66"/>
      <c r="X284" s="66"/>
      <c r="Y284" s="66"/>
      <c r="Z284" s="66"/>
      <c r="AA284" s="66"/>
      <c r="AB284" s="66"/>
      <c r="AC284" s="66"/>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row>
    <row r="285" ht="27.0" customHeight="1">
      <c r="A285" s="102"/>
      <c r="B285" s="102"/>
      <c r="C285" s="102"/>
      <c r="D285" s="102"/>
      <c r="E285" s="102"/>
      <c r="F285" s="102"/>
      <c r="G285" s="102"/>
      <c r="H285" s="102"/>
      <c r="I285" s="102"/>
      <c r="J285" s="66"/>
      <c r="K285" s="102"/>
      <c r="L285" s="102"/>
      <c r="M285" s="102"/>
      <c r="N285" s="102"/>
      <c r="O285" s="102"/>
      <c r="P285" s="102"/>
      <c r="Q285" s="102"/>
      <c r="R285" s="66"/>
      <c r="S285" s="66"/>
      <c r="T285" s="66"/>
      <c r="U285" s="66"/>
      <c r="V285" s="66"/>
      <c r="W285" s="66"/>
      <c r="X285" s="66"/>
      <c r="Y285" s="66"/>
      <c r="Z285" s="66"/>
      <c r="AA285" s="66"/>
      <c r="AB285" s="66"/>
      <c r="AC285" s="66"/>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row>
    <row r="286" ht="27.0" customHeight="1">
      <c r="A286" s="102"/>
      <c r="B286" s="102"/>
      <c r="C286" s="102"/>
      <c r="D286" s="102"/>
      <c r="E286" s="102"/>
      <c r="F286" s="102"/>
      <c r="G286" s="102"/>
      <c r="H286" s="102"/>
      <c r="I286" s="102"/>
      <c r="J286" s="66"/>
      <c r="K286" s="102"/>
      <c r="L286" s="102"/>
      <c r="M286" s="102"/>
      <c r="N286" s="102"/>
      <c r="O286" s="102"/>
      <c r="P286" s="102"/>
      <c r="Q286" s="102"/>
      <c r="R286" s="66"/>
      <c r="S286" s="66"/>
      <c r="T286" s="66"/>
      <c r="U286" s="66"/>
      <c r="V286" s="66"/>
      <c r="W286" s="66"/>
      <c r="X286" s="66"/>
      <c r="Y286" s="66"/>
      <c r="Z286" s="66"/>
      <c r="AA286" s="66"/>
      <c r="AB286" s="66"/>
      <c r="AC286" s="66"/>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row>
    <row r="287" ht="27.0" customHeight="1">
      <c r="A287" s="102"/>
      <c r="B287" s="102"/>
      <c r="C287" s="102"/>
      <c r="D287" s="102"/>
      <c r="E287" s="102"/>
      <c r="F287" s="102"/>
      <c r="G287" s="102"/>
      <c r="H287" s="102"/>
      <c r="I287" s="102"/>
      <c r="J287" s="66"/>
      <c r="K287" s="102"/>
      <c r="L287" s="102"/>
      <c r="M287" s="102"/>
      <c r="N287" s="102"/>
      <c r="O287" s="102"/>
      <c r="P287" s="102"/>
      <c r="Q287" s="102"/>
      <c r="R287" s="66"/>
      <c r="S287" s="66"/>
      <c r="T287" s="66"/>
      <c r="U287" s="66"/>
      <c r="V287" s="66"/>
      <c r="W287" s="66"/>
      <c r="X287" s="66"/>
      <c r="Y287" s="66"/>
      <c r="Z287" s="66"/>
      <c r="AA287" s="66"/>
      <c r="AB287" s="66"/>
      <c r="AC287" s="66"/>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row>
    <row r="288" ht="27.0" customHeight="1">
      <c r="A288" s="102"/>
      <c r="B288" s="102"/>
      <c r="C288" s="102"/>
      <c r="D288" s="102"/>
      <c r="E288" s="102"/>
      <c r="F288" s="102"/>
      <c r="G288" s="102"/>
      <c r="H288" s="102"/>
      <c r="I288" s="102"/>
      <c r="J288" s="66"/>
      <c r="K288" s="102"/>
      <c r="L288" s="102"/>
      <c r="M288" s="102"/>
      <c r="N288" s="102"/>
      <c r="O288" s="102"/>
      <c r="P288" s="102"/>
      <c r="Q288" s="102"/>
      <c r="R288" s="66"/>
      <c r="S288" s="66"/>
      <c r="T288" s="66"/>
      <c r="U288" s="66"/>
      <c r="V288" s="66"/>
      <c r="W288" s="66"/>
      <c r="X288" s="66"/>
      <c r="Y288" s="66"/>
      <c r="Z288" s="66"/>
      <c r="AA288" s="66"/>
      <c r="AB288" s="66"/>
      <c r="AC288" s="66"/>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row>
    <row r="289" ht="27.0" customHeight="1">
      <c r="A289" s="102"/>
      <c r="B289" s="102"/>
      <c r="C289" s="102"/>
      <c r="D289" s="102"/>
      <c r="E289" s="102"/>
      <c r="F289" s="102"/>
      <c r="G289" s="102"/>
      <c r="H289" s="102"/>
      <c r="I289" s="102"/>
      <c r="J289" s="66"/>
      <c r="K289" s="102"/>
      <c r="L289" s="102"/>
      <c r="M289" s="102"/>
      <c r="N289" s="102"/>
      <c r="O289" s="102"/>
      <c r="P289" s="102"/>
      <c r="Q289" s="102"/>
      <c r="R289" s="66"/>
      <c r="S289" s="66"/>
      <c r="T289" s="66"/>
      <c r="U289" s="66"/>
      <c r="V289" s="66"/>
      <c r="W289" s="66"/>
      <c r="X289" s="66"/>
      <c r="Y289" s="66"/>
      <c r="Z289" s="66"/>
      <c r="AA289" s="66"/>
      <c r="AB289" s="66"/>
      <c r="AC289" s="66"/>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row>
    <row r="290" ht="27.0" customHeight="1">
      <c r="A290" s="102"/>
      <c r="B290" s="102"/>
      <c r="C290" s="102"/>
      <c r="D290" s="102"/>
      <c r="E290" s="102"/>
      <c r="F290" s="102"/>
      <c r="G290" s="102"/>
      <c r="H290" s="102"/>
      <c r="I290" s="102"/>
      <c r="J290" s="66"/>
      <c r="K290" s="102"/>
      <c r="L290" s="102"/>
      <c r="M290" s="102"/>
      <c r="N290" s="102"/>
      <c r="O290" s="102"/>
      <c r="P290" s="102"/>
      <c r="Q290" s="102"/>
      <c r="R290" s="66"/>
      <c r="S290" s="66"/>
      <c r="T290" s="66"/>
      <c r="U290" s="66"/>
      <c r="V290" s="66"/>
      <c r="W290" s="66"/>
      <c r="X290" s="66"/>
      <c r="Y290" s="66"/>
      <c r="Z290" s="66"/>
      <c r="AA290" s="66"/>
      <c r="AB290" s="66"/>
      <c r="AC290" s="66"/>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row>
    <row r="291" ht="27.0" customHeight="1">
      <c r="A291" s="102"/>
      <c r="B291" s="102"/>
      <c r="C291" s="102"/>
      <c r="D291" s="102"/>
      <c r="E291" s="102"/>
      <c r="F291" s="102"/>
      <c r="G291" s="102"/>
      <c r="H291" s="102"/>
      <c r="I291" s="102"/>
      <c r="J291" s="66"/>
      <c r="K291" s="102"/>
      <c r="L291" s="102"/>
      <c r="M291" s="102"/>
      <c r="N291" s="102"/>
      <c r="O291" s="102"/>
      <c r="P291" s="102"/>
      <c r="Q291" s="102"/>
      <c r="R291" s="66"/>
      <c r="S291" s="66"/>
      <c r="T291" s="66"/>
      <c r="U291" s="66"/>
      <c r="V291" s="66"/>
      <c r="W291" s="66"/>
      <c r="X291" s="66"/>
      <c r="Y291" s="66"/>
      <c r="Z291" s="66"/>
      <c r="AA291" s="66"/>
      <c r="AB291" s="66"/>
      <c r="AC291" s="66"/>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row>
    <row r="292" ht="27.0" customHeight="1">
      <c r="A292" s="102"/>
      <c r="B292" s="102"/>
      <c r="C292" s="102"/>
      <c r="D292" s="102"/>
      <c r="E292" s="102"/>
      <c r="F292" s="102"/>
      <c r="G292" s="102"/>
      <c r="H292" s="102"/>
      <c r="I292" s="102"/>
      <c r="J292" s="66"/>
      <c r="K292" s="102"/>
      <c r="L292" s="102"/>
      <c r="M292" s="102"/>
      <c r="N292" s="102"/>
      <c r="O292" s="102"/>
      <c r="P292" s="102"/>
      <c r="Q292" s="102"/>
      <c r="R292" s="66"/>
      <c r="S292" s="66"/>
      <c r="T292" s="66"/>
      <c r="U292" s="66"/>
      <c r="V292" s="66"/>
      <c r="W292" s="66"/>
      <c r="X292" s="66"/>
      <c r="Y292" s="66"/>
      <c r="Z292" s="66"/>
      <c r="AA292" s="66"/>
      <c r="AB292" s="66"/>
      <c r="AC292" s="66"/>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row>
    <row r="293" ht="27.0" customHeight="1">
      <c r="A293" s="102"/>
      <c r="B293" s="102"/>
      <c r="C293" s="102"/>
      <c r="D293" s="102"/>
      <c r="E293" s="102"/>
      <c r="F293" s="102"/>
      <c r="G293" s="102"/>
      <c r="H293" s="102"/>
      <c r="I293" s="102"/>
      <c r="J293" s="66"/>
      <c r="K293" s="102"/>
      <c r="L293" s="102"/>
      <c r="M293" s="102"/>
      <c r="N293" s="102"/>
      <c r="O293" s="102"/>
      <c r="P293" s="102"/>
      <c r="Q293" s="102"/>
      <c r="R293" s="66"/>
      <c r="S293" s="66"/>
      <c r="T293" s="66"/>
      <c r="U293" s="66"/>
      <c r="V293" s="66"/>
      <c r="W293" s="66"/>
      <c r="X293" s="66"/>
      <c r="Y293" s="66"/>
      <c r="Z293" s="66"/>
      <c r="AA293" s="66"/>
      <c r="AB293" s="66"/>
      <c r="AC293" s="66"/>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row>
    <row r="294" ht="27.0" customHeight="1">
      <c r="A294" s="102"/>
      <c r="B294" s="102"/>
      <c r="C294" s="102"/>
      <c r="D294" s="102"/>
      <c r="E294" s="102"/>
      <c r="F294" s="102"/>
      <c r="G294" s="102"/>
      <c r="H294" s="102"/>
      <c r="I294" s="102"/>
      <c r="J294" s="66"/>
      <c r="K294" s="102"/>
      <c r="L294" s="102"/>
      <c r="M294" s="102"/>
      <c r="N294" s="102"/>
      <c r="O294" s="102"/>
      <c r="P294" s="102"/>
      <c r="Q294" s="102"/>
      <c r="R294" s="66"/>
      <c r="S294" s="66"/>
      <c r="T294" s="66"/>
      <c r="U294" s="66"/>
      <c r="V294" s="66"/>
      <c r="W294" s="66"/>
      <c r="X294" s="66"/>
      <c r="Y294" s="66"/>
      <c r="Z294" s="66"/>
      <c r="AA294" s="66"/>
      <c r="AB294" s="66"/>
      <c r="AC294" s="66"/>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row>
    <row r="295" ht="27.0" customHeight="1">
      <c r="A295" s="102"/>
      <c r="B295" s="102"/>
      <c r="C295" s="102"/>
      <c r="D295" s="102"/>
      <c r="E295" s="102"/>
      <c r="F295" s="102"/>
      <c r="G295" s="102"/>
      <c r="H295" s="102"/>
      <c r="I295" s="102"/>
      <c r="J295" s="66"/>
      <c r="K295" s="102"/>
      <c r="L295" s="102"/>
      <c r="M295" s="102"/>
      <c r="N295" s="102"/>
      <c r="O295" s="102"/>
      <c r="P295" s="102"/>
      <c r="Q295" s="102"/>
      <c r="R295" s="66"/>
      <c r="S295" s="66"/>
      <c r="T295" s="66"/>
      <c r="U295" s="66"/>
      <c r="V295" s="66"/>
      <c r="W295" s="66"/>
      <c r="X295" s="66"/>
      <c r="Y295" s="66"/>
      <c r="Z295" s="66"/>
      <c r="AA295" s="66"/>
      <c r="AB295" s="66"/>
      <c r="AC295" s="66"/>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row>
    <row r="296" ht="27.0" customHeight="1">
      <c r="A296" s="102"/>
      <c r="B296" s="102"/>
      <c r="C296" s="102"/>
      <c r="D296" s="102"/>
      <c r="E296" s="102"/>
      <c r="F296" s="102"/>
      <c r="G296" s="102"/>
      <c r="H296" s="102"/>
      <c r="I296" s="102"/>
      <c r="J296" s="66"/>
      <c r="K296" s="102"/>
      <c r="L296" s="102"/>
      <c r="M296" s="102"/>
      <c r="N296" s="102"/>
      <c r="O296" s="102"/>
      <c r="P296" s="102"/>
      <c r="Q296" s="102"/>
      <c r="R296" s="66"/>
      <c r="S296" s="66"/>
      <c r="T296" s="66"/>
      <c r="U296" s="66"/>
      <c r="V296" s="66"/>
      <c r="W296" s="66"/>
      <c r="X296" s="66"/>
      <c r="Y296" s="66"/>
      <c r="Z296" s="66"/>
      <c r="AA296" s="66"/>
      <c r="AB296" s="66"/>
      <c r="AC296" s="66"/>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row>
    <row r="297" ht="27.0" customHeight="1">
      <c r="A297" s="102"/>
      <c r="B297" s="102"/>
      <c r="C297" s="102"/>
      <c r="D297" s="102"/>
      <c r="E297" s="102"/>
      <c r="F297" s="102"/>
      <c r="G297" s="102"/>
      <c r="H297" s="102"/>
      <c r="I297" s="102"/>
      <c r="J297" s="66"/>
      <c r="K297" s="102"/>
      <c r="L297" s="102"/>
      <c r="M297" s="102"/>
      <c r="N297" s="102"/>
      <c r="O297" s="102"/>
      <c r="P297" s="102"/>
      <c r="Q297" s="102"/>
      <c r="R297" s="66"/>
      <c r="S297" s="66"/>
      <c r="T297" s="66"/>
      <c r="U297" s="66"/>
      <c r="V297" s="66"/>
      <c r="W297" s="66"/>
      <c r="X297" s="66"/>
      <c r="Y297" s="66"/>
      <c r="Z297" s="66"/>
      <c r="AA297" s="66"/>
      <c r="AB297" s="66"/>
      <c r="AC297" s="66"/>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row>
    <row r="298" ht="27.0" customHeight="1">
      <c r="A298" s="102"/>
      <c r="B298" s="102"/>
      <c r="C298" s="102"/>
      <c r="D298" s="102"/>
      <c r="E298" s="102"/>
      <c r="F298" s="102"/>
      <c r="G298" s="102"/>
      <c r="H298" s="102"/>
      <c r="I298" s="102"/>
      <c r="J298" s="66"/>
      <c r="K298" s="102"/>
      <c r="L298" s="102"/>
      <c r="M298" s="102"/>
      <c r="N298" s="102"/>
      <c r="O298" s="102"/>
      <c r="P298" s="102"/>
      <c r="Q298" s="102"/>
      <c r="R298" s="66"/>
      <c r="S298" s="66"/>
      <c r="T298" s="66"/>
      <c r="U298" s="66"/>
      <c r="V298" s="66"/>
      <c r="W298" s="66"/>
      <c r="X298" s="66"/>
      <c r="Y298" s="66"/>
      <c r="Z298" s="66"/>
      <c r="AA298" s="66"/>
      <c r="AB298" s="66"/>
      <c r="AC298" s="66"/>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row>
    <row r="299" ht="27.0" customHeight="1">
      <c r="A299" s="102"/>
      <c r="B299" s="102"/>
      <c r="C299" s="102"/>
      <c r="D299" s="102"/>
      <c r="E299" s="102"/>
      <c r="F299" s="102"/>
      <c r="G299" s="102"/>
      <c r="H299" s="102"/>
      <c r="I299" s="102"/>
      <c r="J299" s="66"/>
      <c r="K299" s="102"/>
      <c r="L299" s="102"/>
      <c r="M299" s="102"/>
      <c r="N299" s="102"/>
      <c r="O299" s="102"/>
      <c r="P299" s="102"/>
      <c r="Q299" s="102"/>
      <c r="R299" s="66"/>
      <c r="S299" s="66"/>
      <c r="T299" s="66"/>
      <c r="U299" s="66"/>
      <c r="V299" s="66"/>
      <c r="W299" s="66"/>
      <c r="X299" s="66"/>
      <c r="Y299" s="66"/>
      <c r="Z299" s="66"/>
      <c r="AA299" s="66"/>
      <c r="AB299" s="66"/>
      <c r="AC299" s="66"/>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row>
    <row r="300" ht="27.0" customHeight="1">
      <c r="A300" s="102"/>
      <c r="B300" s="102"/>
      <c r="C300" s="102"/>
      <c r="D300" s="102"/>
      <c r="E300" s="102"/>
      <c r="F300" s="102"/>
      <c r="G300" s="102"/>
      <c r="H300" s="102"/>
      <c r="I300" s="102"/>
      <c r="J300" s="66"/>
      <c r="K300" s="102"/>
      <c r="L300" s="102"/>
      <c r="M300" s="102"/>
      <c r="N300" s="102"/>
      <c r="O300" s="102"/>
      <c r="P300" s="102"/>
      <c r="Q300" s="102"/>
      <c r="R300" s="66"/>
      <c r="S300" s="66"/>
      <c r="T300" s="66"/>
      <c r="U300" s="66"/>
      <c r="V300" s="66"/>
      <c r="W300" s="66"/>
      <c r="X300" s="66"/>
      <c r="Y300" s="66"/>
      <c r="Z300" s="66"/>
      <c r="AA300" s="66"/>
      <c r="AB300" s="66"/>
      <c r="AC300" s="66"/>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row>
    <row r="301" ht="27.0" customHeight="1">
      <c r="A301" s="102"/>
      <c r="B301" s="102"/>
      <c r="C301" s="102"/>
      <c r="D301" s="102"/>
      <c r="E301" s="102"/>
      <c r="F301" s="102"/>
      <c r="G301" s="102"/>
      <c r="H301" s="102"/>
      <c r="I301" s="102"/>
      <c r="J301" s="66"/>
      <c r="K301" s="102"/>
      <c r="L301" s="102"/>
      <c r="M301" s="102"/>
      <c r="N301" s="102"/>
      <c r="O301" s="102"/>
      <c r="P301" s="102"/>
      <c r="Q301" s="102"/>
      <c r="R301" s="66"/>
      <c r="S301" s="66"/>
      <c r="T301" s="66"/>
      <c r="U301" s="66"/>
      <c r="V301" s="66"/>
      <c r="W301" s="66"/>
      <c r="X301" s="66"/>
      <c r="Y301" s="66"/>
      <c r="Z301" s="66"/>
      <c r="AA301" s="66"/>
      <c r="AB301" s="66"/>
      <c r="AC301" s="66"/>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row>
    <row r="302" ht="27.0" customHeight="1">
      <c r="A302" s="102"/>
      <c r="B302" s="102"/>
      <c r="C302" s="102"/>
      <c r="D302" s="102"/>
      <c r="E302" s="102"/>
      <c r="F302" s="102"/>
      <c r="G302" s="102"/>
      <c r="H302" s="102"/>
      <c r="I302" s="102"/>
      <c r="J302" s="66"/>
      <c r="K302" s="102"/>
      <c r="L302" s="102"/>
      <c r="M302" s="102"/>
      <c r="N302" s="102"/>
      <c r="O302" s="102"/>
      <c r="P302" s="102"/>
      <c r="Q302" s="102"/>
      <c r="R302" s="66"/>
      <c r="S302" s="66"/>
      <c r="T302" s="66"/>
      <c r="U302" s="66"/>
      <c r="V302" s="66"/>
      <c r="W302" s="66"/>
      <c r="X302" s="66"/>
      <c r="Y302" s="66"/>
      <c r="Z302" s="66"/>
      <c r="AA302" s="66"/>
      <c r="AB302" s="66"/>
      <c r="AC302" s="66"/>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row>
    <row r="303" ht="27.0" customHeight="1">
      <c r="A303" s="102"/>
      <c r="B303" s="102"/>
      <c r="C303" s="102"/>
      <c r="D303" s="102"/>
      <c r="E303" s="102"/>
      <c r="F303" s="102"/>
      <c r="G303" s="102"/>
      <c r="H303" s="102"/>
      <c r="I303" s="102"/>
      <c r="J303" s="66"/>
      <c r="K303" s="102"/>
      <c r="L303" s="102"/>
      <c r="M303" s="102"/>
      <c r="N303" s="102"/>
      <c r="O303" s="102"/>
      <c r="P303" s="102"/>
      <c r="Q303" s="102"/>
      <c r="R303" s="66"/>
      <c r="S303" s="66"/>
      <c r="T303" s="66"/>
      <c r="U303" s="66"/>
      <c r="V303" s="66"/>
      <c r="W303" s="66"/>
      <c r="X303" s="66"/>
      <c r="Y303" s="66"/>
      <c r="Z303" s="66"/>
      <c r="AA303" s="66"/>
      <c r="AB303" s="66"/>
      <c r="AC303" s="66"/>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row>
    <row r="304" ht="27.0" customHeight="1">
      <c r="A304" s="102"/>
      <c r="B304" s="102"/>
      <c r="C304" s="102"/>
      <c r="D304" s="102"/>
      <c r="E304" s="102"/>
      <c r="F304" s="102"/>
      <c r="G304" s="102"/>
      <c r="H304" s="102"/>
      <c r="I304" s="102"/>
      <c r="J304" s="66"/>
      <c r="K304" s="102"/>
      <c r="L304" s="102"/>
      <c r="M304" s="102"/>
      <c r="N304" s="102"/>
      <c r="O304" s="102"/>
      <c r="P304" s="102"/>
      <c r="Q304" s="102"/>
      <c r="R304" s="66"/>
      <c r="S304" s="66"/>
      <c r="T304" s="66"/>
      <c r="U304" s="66"/>
      <c r="V304" s="66"/>
      <c r="W304" s="66"/>
      <c r="X304" s="66"/>
      <c r="Y304" s="66"/>
      <c r="Z304" s="66"/>
      <c r="AA304" s="66"/>
      <c r="AB304" s="66"/>
      <c r="AC304" s="66"/>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row>
    <row r="305" ht="27.0" customHeight="1">
      <c r="A305" s="102"/>
      <c r="B305" s="102"/>
      <c r="C305" s="102"/>
      <c r="D305" s="102"/>
      <c r="E305" s="102"/>
      <c r="F305" s="102"/>
      <c r="G305" s="102"/>
      <c r="H305" s="102"/>
      <c r="I305" s="102"/>
      <c r="J305" s="66"/>
      <c r="K305" s="102"/>
      <c r="L305" s="102"/>
      <c r="M305" s="102"/>
      <c r="N305" s="102"/>
      <c r="O305" s="102"/>
      <c r="P305" s="102"/>
      <c r="Q305" s="102"/>
      <c r="R305" s="66"/>
      <c r="S305" s="66"/>
      <c r="T305" s="66"/>
      <c r="U305" s="66"/>
      <c r="V305" s="66"/>
      <c r="W305" s="66"/>
      <c r="X305" s="66"/>
      <c r="Y305" s="66"/>
      <c r="Z305" s="66"/>
      <c r="AA305" s="66"/>
      <c r="AB305" s="66"/>
      <c r="AC305" s="66"/>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row>
    <row r="306" ht="27.0" customHeight="1">
      <c r="A306" s="102"/>
      <c r="B306" s="102"/>
      <c r="C306" s="102"/>
      <c r="D306" s="102"/>
      <c r="E306" s="102"/>
      <c r="F306" s="102"/>
      <c r="G306" s="102"/>
      <c r="H306" s="102"/>
      <c r="I306" s="102"/>
      <c r="J306" s="66"/>
      <c r="K306" s="102"/>
      <c r="L306" s="102"/>
      <c r="M306" s="102"/>
      <c r="N306" s="102"/>
      <c r="O306" s="102"/>
      <c r="P306" s="102"/>
      <c r="Q306" s="102"/>
      <c r="R306" s="66"/>
      <c r="S306" s="66"/>
      <c r="T306" s="66"/>
      <c r="U306" s="66"/>
      <c r="V306" s="66"/>
      <c r="W306" s="66"/>
      <c r="X306" s="66"/>
      <c r="Y306" s="66"/>
      <c r="Z306" s="66"/>
      <c r="AA306" s="66"/>
      <c r="AB306" s="66"/>
      <c r="AC306" s="66"/>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row>
    <row r="307" ht="27.0" customHeight="1">
      <c r="A307" s="102"/>
      <c r="B307" s="102"/>
      <c r="C307" s="102"/>
      <c r="D307" s="102"/>
      <c r="E307" s="102"/>
      <c r="F307" s="102"/>
      <c r="G307" s="102"/>
      <c r="H307" s="102"/>
      <c r="I307" s="102"/>
      <c r="J307" s="66"/>
      <c r="K307" s="102"/>
      <c r="L307" s="102"/>
      <c r="M307" s="102"/>
      <c r="N307" s="102"/>
      <c r="O307" s="102"/>
      <c r="P307" s="102"/>
      <c r="Q307" s="102"/>
      <c r="R307" s="66"/>
      <c r="S307" s="66"/>
      <c r="T307" s="66"/>
      <c r="U307" s="66"/>
      <c r="V307" s="66"/>
      <c r="W307" s="66"/>
      <c r="X307" s="66"/>
      <c r="Y307" s="66"/>
      <c r="Z307" s="66"/>
      <c r="AA307" s="66"/>
      <c r="AB307" s="66"/>
      <c r="AC307" s="66"/>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row>
    <row r="308" ht="27.0" customHeight="1">
      <c r="A308" s="102"/>
      <c r="B308" s="102"/>
      <c r="C308" s="102"/>
      <c r="D308" s="102"/>
      <c r="E308" s="102"/>
      <c r="F308" s="102"/>
      <c r="G308" s="102"/>
      <c r="H308" s="102"/>
      <c r="I308" s="102"/>
      <c r="J308" s="66"/>
      <c r="K308" s="102"/>
      <c r="L308" s="102"/>
      <c r="M308" s="102"/>
      <c r="N308" s="102"/>
      <c r="O308" s="102"/>
      <c r="P308" s="102"/>
      <c r="Q308" s="102"/>
      <c r="R308" s="66"/>
      <c r="S308" s="66"/>
      <c r="T308" s="66"/>
      <c r="U308" s="66"/>
      <c r="V308" s="66"/>
      <c r="W308" s="66"/>
      <c r="X308" s="66"/>
      <c r="Y308" s="66"/>
      <c r="Z308" s="66"/>
      <c r="AA308" s="66"/>
      <c r="AB308" s="66"/>
      <c r="AC308" s="66"/>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row>
    <row r="309" ht="27.0" customHeight="1">
      <c r="A309" s="102"/>
      <c r="B309" s="102"/>
      <c r="C309" s="102"/>
      <c r="D309" s="102"/>
      <c r="E309" s="102"/>
      <c r="F309" s="102"/>
      <c r="G309" s="102"/>
      <c r="H309" s="102"/>
      <c r="I309" s="102"/>
      <c r="J309" s="66"/>
      <c r="K309" s="102"/>
      <c r="L309" s="102"/>
      <c r="M309" s="102"/>
      <c r="N309" s="102"/>
      <c r="O309" s="102"/>
      <c r="P309" s="102"/>
      <c r="Q309" s="102"/>
      <c r="R309" s="66"/>
      <c r="S309" s="66"/>
      <c r="T309" s="66"/>
      <c r="U309" s="66"/>
      <c r="V309" s="66"/>
      <c r="W309" s="66"/>
      <c r="X309" s="66"/>
      <c r="Y309" s="66"/>
      <c r="Z309" s="66"/>
      <c r="AA309" s="66"/>
      <c r="AB309" s="66"/>
      <c r="AC309" s="66"/>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row>
    <row r="310" ht="27.0" customHeight="1">
      <c r="A310" s="102"/>
      <c r="B310" s="102"/>
      <c r="C310" s="102"/>
      <c r="D310" s="102"/>
      <c r="E310" s="102"/>
      <c r="F310" s="102"/>
      <c r="G310" s="102"/>
      <c r="H310" s="102"/>
      <c r="I310" s="102"/>
      <c r="J310" s="66"/>
      <c r="K310" s="102"/>
      <c r="L310" s="102"/>
      <c r="M310" s="102"/>
      <c r="N310" s="102"/>
      <c r="O310" s="102"/>
      <c r="P310" s="102"/>
      <c r="Q310" s="102"/>
      <c r="R310" s="66"/>
      <c r="S310" s="66"/>
      <c r="T310" s="66"/>
      <c r="U310" s="66"/>
      <c r="V310" s="66"/>
      <c r="W310" s="66"/>
      <c r="X310" s="66"/>
      <c r="Y310" s="66"/>
      <c r="Z310" s="66"/>
      <c r="AA310" s="66"/>
      <c r="AB310" s="66"/>
      <c r="AC310" s="66"/>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row>
    <row r="311" ht="27.0" customHeight="1">
      <c r="A311" s="102"/>
      <c r="B311" s="102"/>
      <c r="C311" s="102"/>
      <c r="D311" s="102"/>
      <c r="E311" s="102"/>
      <c r="F311" s="102"/>
      <c r="G311" s="102"/>
      <c r="H311" s="102"/>
      <c r="I311" s="102"/>
      <c r="J311" s="66"/>
      <c r="K311" s="102"/>
      <c r="L311" s="102"/>
      <c r="M311" s="102"/>
      <c r="N311" s="102"/>
      <c r="O311" s="102"/>
      <c r="P311" s="102"/>
      <c r="Q311" s="102"/>
      <c r="R311" s="66"/>
      <c r="S311" s="66"/>
      <c r="T311" s="66"/>
      <c r="U311" s="66"/>
      <c r="V311" s="66"/>
      <c r="W311" s="66"/>
      <c r="X311" s="66"/>
      <c r="Y311" s="66"/>
      <c r="Z311" s="66"/>
      <c r="AA311" s="66"/>
      <c r="AB311" s="66"/>
      <c r="AC311" s="66"/>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row>
    <row r="312" ht="27.0" customHeight="1">
      <c r="A312" s="102"/>
      <c r="B312" s="102"/>
      <c r="C312" s="102"/>
      <c r="D312" s="102"/>
      <c r="E312" s="102"/>
      <c r="F312" s="102"/>
      <c r="G312" s="102"/>
      <c r="H312" s="102"/>
      <c r="I312" s="102"/>
      <c r="J312" s="66"/>
      <c r="K312" s="102"/>
      <c r="L312" s="102"/>
      <c r="M312" s="102"/>
      <c r="N312" s="102"/>
      <c r="O312" s="102"/>
      <c r="P312" s="102"/>
      <c r="Q312" s="102"/>
      <c r="R312" s="66"/>
      <c r="S312" s="66"/>
      <c r="T312" s="66"/>
      <c r="U312" s="66"/>
      <c r="V312" s="66"/>
      <c r="W312" s="66"/>
      <c r="X312" s="66"/>
      <c r="Y312" s="66"/>
      <c r="Z312" s="66"/>
      <c r="AA312" s="66"/>
      <c r="AB312" s="66"/>
      <c r="AC312" s="66"/>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row>
    <row r="313" ht="27.0" customHeight="1">
      <c r="A313" s="102"/>
      <c r="B313" s="102"/>
      <c r="C313" s="102"/>
      <c r="D313" s="102"/>
      <c r="E313" s="102"/>
      <c r="F313" s="102"/>
      <c r="G313" s="102"/>
      <c r="H313" s="102"/>
      <c r="I313" s="102"/>
      <c r="J313" s="66"/>
      <c r="K313" s="102"/>
      <c r="L313" s="102"/>
      <c r="M313" s="102"/>
      <c r="N313" s="102"/>
      <c r="O313" s="102"/>
      <c r="P313" s="102"/>
      <c r="Q313" s="102"/>
      <c r="R313" s="66"/>
      <c r="S313" s="66"/>
      <c r="T313" s="66"/>
      <c r="U313" s="66"/>
      <c r="V313" s="66"/>
      <c r="W313" s="66"/>
      <c r="X313" s="66"/>
      <c r="Y313" s="66"/>
      <c r="Z313" s="66"/>
      <c r="AA313" s="66"/>
      <c r="AB313" s="66"/>
      <c r="AC313" s="66"/>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row>
    <row r="314" ht="27.0" customHeight="1">
      <c r="A314" s="102"/>
      <c r="B314" s="102"/>
      <c r="C314" s="102"/>
      <c r="D314" s="102"/>
      <c r="E314" s="102"/>
      <c r="F314" s="102"/>
      <c r="G314" s="102"/>
      <c r="H314" s="102"/>
      <c r="I314" s="102"/>
      <c r="J314" s="66"/>
      <c r="K314" s="102"/>
      <c r="L314" s="102"/>
      <c r="M314" s="102"/>
      <c r="N314" s="102"/>
      <c r="O314" s="102"/>
      <c r="P314" s="102"/>
      <c r="Q314" s="102"/>
      <c r="R314" s="66"/>
      <c r="S314" s="66"/>
      <c r="T314" s="66"/>
      <c r="U314" s="66"/>
      <c r="V314" s="66"/>
      <c r="W314" s="66"/>
      <c r="X314" s="66"/>
      <c r="Y314" s="66"/>
      <c r="Z314" s="66"/>
      <c r="AA314" s="66"/>
      <c r="AB314" s="66"/>
      <c r="AC314" s="66"/>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row>
    <row r="315" ht="27.0" customHeight="1">
      <c r="A315" s="102"/>
      <c r="B315" s="102"/>
      <c r="C315" s="102"/>
      <c r="D315" s="102"/>
      <c r="E315" s="102"/>
      <c r="F315" s="102"/>
      <c r="G315" s="102"/>
      <c r="H315" s="102"/>
      <c r="I315" s="102"/>
      <c r="J315" s="66"/>
      <c r="K315" s="102"/>
      <c r="L315" s="102"/>
      <c r="M315" s="102"/>
      <c r="N315" s="102"/>
      <c r="O315" s="102"/>
      <c r="P315" s="102"/>
      <c r="Q315" s="102"/>
      <c r="R315" s="66"/>
      <c r="S315" s="66"/>
      <c r="T315" s="66"/>
      <c r="U315" s="66"/>
      <c r="V315" s="66"/>
      <c r="W315" s="66"/>
      <c r="X315" s="66"/>
      <c r="Y315" s="66"/>
      <c r="Z315" s="66"/>
      <c r="AA315" s="66"/>
      <c r="AB315" s="66"/>
      <c r="AC315" s="66"/>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row>
    <row r="316" ht="27.0" customHeight="1">
      <c r="A316" s="102"/>
      <c r="B316" s="102"/>
      <c r="C316" s="102"/>
      <c r="D316" s="102"/>
      <c r="E316" s="102"/>
      <c r="F316" s="102"/>
      <c r="G316" s="102"/>
      <c r="H316" s="102"/>
      <c r="I316" s="102"/>
      <c r="J316" s="66"/>
      <c r="K316" s="102"/>
      <c r="L316" s="102"/>
      <c r="M316" s="102"/>
      <c r="N316" s="102"/>
      <c r="O316" s="102"/>
      <c r="P316" s="102"/>
      <c r="Q316" s="102"/>
      <c r="R316" s="66"/>
      <c r="S316" s="66"/>
      <c r="T316" s="66"/>
      <c r="U316" s="66"/>
      <c r="V316" s="66"/>
      <c r="W316" s="66"/>
      <c r="X316" s="66"/>
      <c r="Y316" s="66"/>
      <c r="Z316" s="66"/>
      <c r="AA316" s="66"/>
      <c r="AB316" s="66"/>
      <c r="AC316" s="66"/>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row>
    <row r="317" ht="27.0" customHeight="1">
      <c r="A317" s="102"/>
      <c r="B317" s="102"/>
      <c r="C317" s="102"/>
      <c r="D317" s="102"/>
      <c r="E317" s="102"/>
      <c r="F317" s="102"/>
      <c r="G317" s="102"/>
      <c r="H317" s="102"/>
      <c r="I317" s="102"/>
      <c r="J317" s="66"/>
      <c r="K317" s="102"/>
      <c r="L317" s="102"/>
      <c r="M317" s="102"/>
      <c r="N317" s="102"/>
      <c r="O317" s="102"/>
      <c r="P317" s="102"/>
      <c r="Q317" s="102"/>
      <c r="R317" s="66"/>
      <c r="S317" s="66"/>
      <c r="T317" s="66"/>
      <c r="U317" s="66"/>
      <c r="V317" s="66"/>
      <c r="W317" s="66"/>
      <c r="X317" s="66"/>
      <c r="Y317" s="66"/>
      <c r="Z317" s="66"/>
      <c r="AA317" s="66"/>
      <c r="AB317" s="66"/>
      <c r="AC317" s="66"/>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row>
    <row r="318" ht="27.0" customHeight="1">
      <c r="A318" s="102"/>
      <c r="B318" s="102"/>
      <c r="C318" s="102"/>
      <c r="D318" s="102"/>
      <c r="E318" s="102"/>
      <c r="F318" s="102"/>
      <c r="G318" s="102"/>
      <c r="H318" s="102"/>
      <c r="I318" s="102"/>
      <c r="J318" s="66"/>
      <c r="K318" s="102"/>
      <c r="L318" s="102"/>
      <c r="M318" s="102"/>
      <c r="N318" s="102"/>
      <c r="O318" s="102"/>
      <c r="P318" s="102"/>
      <c r="Q318" s="102"/>
      <c r="R318" s="66"/>
      <c r="S318" s="66"/>
      <c r="T318" s="66"/>
      <c r="U318" s="66"/>
      <c r="V318" s="66"/>
      <c r="W318" s="66"/>
      <c r="X318" s="66"/>
      <c r="Y318" s="66"/>
      <c r="Z318" s="66"/>
      <c r="AA318" s="66"/>
      <c r="AB318" s="66"/>
      <c r="AC318" s="66"/>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row>
    <row r="319" ht="27.0" customHeight="1">
      <c r="A319" s="102"/>
      <c r="B319" s="102"/>
      <c r="C319" s="102"/>
      <c r="D319" s="102"/>
      <c r="E319" s="102"/>
      <c r="F319" s="102"/>
      <c r="G319" s="102"/>
      <c r="H319" s="102"/>
      <c r="I319" s="102"/>
      <c r="J319" s="66"/>
      <c r="K319" s="102"/>
      <c r="L319" s="102"/>
      <c r="M319" s="102"/>
      <c r="N319" s="102"/>
      <c r="O319" s="102"/>
      <c r="P319" s="102"/>
      <c r="Q319" s="102"/>
      <c r="R319" s="66"/>
      <c r="S319" s="66"/>
      <c r="T319" s="66"/>
      <c r="U319" s="66"/>
      <c r="V319" s="66"/>
      <c r="W319" s="66"/>
      <c r="X319" s="66"/>
      <c r="Y319" s="66"/>
      <c r="Z319" s="66"/>
      <c r="AA319" s="66"/>
      <c r="AB319" s="66"/>
      <c r="AC319" s="66"/>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row>
    <row r="320" ht="27.0" customHeight="1">
      <c r="A320" s="102"/>
      <c r="B320" s="102"/>
      <c r="C320" s="102"/>
      <c r="D320" s="102"/>
      <c r="E320" s="102"/>
      <c r="F320" s="102"/>
      <c r="G320" s="102"/>
      <c r="H320" s="102"/>
      <c r="I320" s="102"/>
      <c r="J320" s="66"/>
      <c r="K320" s="102"/>
      <c r="L320" s="102"/>
      <c r="M320" s="102"/>
      <c r="N320" s="102"/>
      <c r="O320" s="102"/>
      <c r="P320" s="102"/>
      <c r="Q320" s="102"/>
      <c r="R320" s="66"/>
      <c r="S320" s="66"/>
      <c r="T320" s="66"/>
      <c r="U320" s="66"/>
      <c r="V320" s="66"/>
      <c r="W320" s="66"/>
      <c r="X320" s="66"/>
      <c r="Y320" s="66"/>
      <c r="Z320" s="66"/>
      <c r="AA320" s="66"/>
      <c r="AB320" s="66"/>
      <c r="AC320" s="66"/>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row>
    <row r="321" ht="27.0" customHeight="1">
      <c r="A321" s="102"/>
      <c r="B321" s="102"/>
      <c r="C321" s="102"/>
      <c r="D321" s="102"/>
      <c r="E321" s="102"/>
      <c r="F321" s="102"/>
      <c r="G321" s="102"/>
      <c r="H321" s="102"/>
      <c r="I321" s="102"/>
      <c r="J321" s="66"/>
      <c r="K321" s="102"/>
      <c r="L321" s="102"/>
      <c r="M321" s="102"/>
      <c r="N321" s="102"/>
      <c r="O321" s="102"/>
      <c r="P321" s="102"/>
      <c r="Q321" s="102"/>
      <c r="R321" s="66"/>
      <c r="S321" s="66"/>
      <c r="T321" s="66"/>
      <c r="U321" s="66"/>
      <c r="V321" s="66"/>
      <c r="W321" s="66"/>
      <c r="X321" s="66"/>
      <c r="Y321" s="66"/>
      <c r="Z321" s="66"/>
      <c r="AA321" s="66"/>
      <c r="AB321" s="66"/>
      <c r="AC321" s="66"/>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row>
    <row r="322" ht="27.0" customHeight="1">
      <c r="A322" s="102"/>
      <c r="B322" s="102"/>
      <c r="C322" s="102"/>
      <c r="D322" s="102"/>
      <c r="E322" s="102"/>
      <c r="F322" s="102"/>
      <c r="G322" s="102"/>
      <c r="H322" s="102"/>
      <c r="I322" s="102"/>
      <c r="J322" s="66"/>
      <c r="K322" s="102"/>
      <c r="L322" s="102"/>
      <c r="M322" s="102"/>
      <c r="N322" s="102"/>
      <c r="O322" s="102"/>
      <c r="P322" s="102"/>
      <c r="Q322" s="102"/>
      <c r="R322" s="66"/>
      <c r="S322" s="66"/>
      <c r="T322" s="66"/>
      <c r="U322" s="66"/>
      <c r="V322" s="66"/>
      <c r="W322" s="66"/>
      <c r="X322" s="66"/>
      <c r="Y322" s="66"/>
      <c r="Z322" s="66"/>
      <c r="AA322" s="66"/>
      <c r="AB322" s="66"/>
      <c r="AC322" s="66"/>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row>
    <row r="323" ht="27.0" customHeight="1">
      <c r="A323" s="102"/>
      <c r="B323" s="102"/>
      <c r="C323" s="102"/>
      <c r="D323" s="102"/>
      <c r="E323" s="102"/>
      <c r="F323" s="102"/>
      <c r="G323" s="102"/>
      <c r="H323" s="102"/>
      <c r="I323" s="102"/>
      <c r="J323" s="66"/>
      <c r="K323" s="102"/>
      <c r="L323" s="102"/>
      <c r="M323" s="102"/>
      <c r="N323" s="102"/>
      <c r="O323" s="102"/>
      <c r="P323" s="102"/>
      <c r="Q323" s="102"/>
      <c r="R323" s="66"/>
      <c r="S323" s="66"/>
      <c r="T323" s="66"/>
      <c r="U323" s="66"/>
      <c r="V323" s="66"/>
      <c r="W323" s="66"/>
      <c r="X323" s="66"/>
      <c r="Y323" s="66"/>
      <c r="Z323" s="66"/>
      <c r="AA323" s="66"/>
      <c r="AB323" s="66"/>
      <c r="AC323" s="66"/>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row>
    <row r="324" ht="27.0" customHeight="1">
      <c r="A324" s="102"/>
      <c r="B324" s="102"/>
      <c r="C324" s="102"/>
      <c r="D324" s="102"/>
      <c r="E324" s="102"/>
      <c r="F324" s="102"/>
      <c r="G324" s="102"/>
      <c r="H324" s="102"/>
      <c r="I324" s="102"/>
      <c r="J324" s="66"/>
      <c r="K324" s="102"/>
      <c r="L324" s="102"/>
      <c r="M324" s="102"/>
      <c r="N324" s="102"/>
      <c r="O324" s="102"/>
      <c r="P324" s="102"/>
      <c r="Q324" s="102"/>
      <c r="R324" s="66"/>
      <c r="S324" s="66"/>
      <c r="T324" s="66"/>
      <c r="U324" s="66"/>
      <c r="V324" s="66"/>
      <c r="W324" s="66"/>
      <c r="X324" s="66"/>
      <c r="Y324" s="66"/>
      <c r="Z324" s="66"/>
      <c r="AA324" s="66"/>
      <c r="AB324" s="66"/>
      <c r="AC324" s="66"/>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row>
    <row r="325" ht="27.0" customHeight="1">
      <c r="A325" s="102"/>
      <c r="B325" s="102"/>
      <c r="C325" s="102"/>
      <c r="D325" s="102"/>
      <c r="E325" s="102"/>
      <c r="F325" s="102"/>
      <c r="G325" s="102"/>
      <c r="H325" s="102"/>
      <c r="I325" s="102"/>
      <c r="J325" s="66"/>
      <c r="K325" s="102"/>
      <c r="L325" s="102"/>
      <c r="M325" s="102"/>
      <c r="N325" s="102"/>
      <c r="O325" s="102"/>
      <c r="P325" s="102"/>
      <c r="Q325" s="102"/>
      <c r="R325" s="66"/>
      <c r="S325" s="66"/>
      <c r="T325" s="66"/>
      <c r="U325" s="66"/>
      <c r="V325" s="66"/>
      <c r="W325" s="66"/>
      <c r="X325" s="66"/>
      <c r="Y325" s="66"/>
      <c r="Z325" s="66"/>
      <c r="AA325" s="66"/>
      <c r="AB325" s="66"/>
      <c r="AC325" s="66"/>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row>
    <row r="326" ht="27.0" customHeight="1">
      <c r="A326" s="102"/>
      <c r="B326" s="102"/>
      <c r="C326" s="102"/>
      <c r="D326" s="102"/>
      <c r="E326" s="102"/>
      <c r="F326" s="102"/>
      <c r="G326" s="102"/>
      <c r="H326" s="102"/>
      <c r="I326" s="102"/>
      <c r="J326" s="66"/>
      <c r="K326" s="102"/>
      <c r="L326" s="102"/>
      <c r="M326" s="102"/>
      <c r="N326" s="102"/>
      <c r="O326" s="102"/>
      <c r="P326" s="102"/>
      <c r="Q326" s="102"/>
      <c r="R326" s="66"/>
      <c r="S326" s="66"/>
      <c r="T326" s="66"/>
      <c r="U326" s="66"/>
      <c r="V326" s="66"/>
      <c r="W326" s="66"/>
      <c r="X326" s="66"/>
      <c r="Y326" s="66"/>
      <c r="Z326" s="66"/>
      <c r="AA326" s="66"/>
      <c r="AB326" s="66"/>
      <c r="AC326" s="66"/>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row>
    <row r="327" ht="27.0" customHeight="1">
      <c r="A327" s="102"/>
      <c r="B327" s="102"/>
      <c r="C327" s="102"/>
      <c r="D327" s="102"/>
      <c r="E327" s="102"/>
      <c r="F327" s="102"/>
      <c r="G327" s="102"/>
      <c r="H327" s="102"/>
      <c r="I327" s="102"/>
      <c r="J327" s="66"/>
      <c r="K327" s="102"/>
      <c r="L327" s="102"/>
      <c r="M327" s="102"/>
      <c r="N327" s="102"/>
      <c r="O327" s="102"/>
      <c r="P327" s="102"/>
      <c r="Q327" s="102"/>
      <c r="R327" s="66"/>
      <c r="S327" s="66"/>
      <c r="T327" s="66"/>
      <c r="U327" s="66"/>
      <c r="V327" s="66"/>
      <c r="W327" s="66"/>
      <c r="X327" s="66"/>
      <c r="Y327" s="66"/>
      <c r="Z327" s="66"/>
      <c r="AA327" s="66"/>
      <c r="AB327" s="66"/>
      <c r="AC327" s="66"/>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row>
    <row r="328" ht="27.0" customHeight="1">
      <c r="A328" s="102"/>
      <c r="B328" s="102"/>
      <c r="C328" s="102"/>
      <c r="D328" s="102"/>
      <c r="E328" s="102"/>
      <c r="F328" s="102"/>
      <c r="G328" s="102"/>
      <c r="H328" s="102"/>
      <c r="I328" s="102"/>
      <c r="J328" s="66"/>
      <c r="K328" s="102"/>
      <c r="L328" s="102"/>
      <c r="M328" s="102"/>
      <c r="N328" s="102"/>
      <c r="O328" s="102"/>
      <c r="P328" s="102"/>
      <c r="Q328" s="102"/>
      <c r="R328" s="66"/>
      <c r="S328" s="66"/>
      <c r="T328" s="66"/>
      <c r="U328" s="66"/>
      <c r="V328" s="66"/>
      <c r="W328" s="66"/>
      <c r="X328" s="66"/>
      <c r="Y328" s="66"/>
      <c r="Z328" s="66"/>
      <c r="AA328" s="66"/>
      <c r="AB328" s="66"/>
      <c r="AC328" s="66"/>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row>
    <row r="329" ht="27.0" customHeight="1">
      <c r="A329" s="102"/>
      <c r="B329" s="102"/>
      <c r="C329" s="102"/>
      <c r="D329" s="102"/>
      <c r="E329" s="102"/>
      <c r="F329" s="102"/>
      <c r="G329" s="102"/>
      <c r="H329" s="102"/>
      <c r="I329" s="102"/>
      <c r="J329" s="66"/>
      <c r="K329" s="102"/>
      <c r="L329" s="102"/>
      <c r="M329" s="102"/>
      <c r="N329" s="102"/>
      <c r="O329" s="102"/>
      <c r="P329" s="102"/>
      <c r="Q329" s="102"/>
      <c r="R329" s="66"/>
      <c r="S329" s="66"/>
      <c r="T329" s="66"/>
      <c r="U329" s="66"/>
      <c r="V329" s="66"/>
      <c r="W329" s="66"/>
      <c r="X329" s="66"/>
      <c r="Y329" s="66"/>
      <c r="Z329" s="66"/>
      <c r="AA329" s="66"/>
      <c r="AB329" s="66"/>
      <c r="AC329" s="66"/>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row>
    <row r="330" ht="27.0" customHeight="1">
      <c r="A330" s="102"/>
      <c r="B330" s="102"/>
      <c r="C330" s="102"/>
      <c r="D330" s="102"/>
      <c r="E330" s="102"/>
      <c r="F330" s="102"/>
      <c r="G330" s="102"/>
      <c r="H330" s="102"/>
      <c r="I330" s="102"/>
      <c r="J330" s="66"/>
      <c r="K330" s="102"/>
      <c r="L330" s="102"/>
      <c r="M330" s="102"/>
      <c r="N330" s="102"/>
      <c r="O330" s="102"/>
      <c r="P330" s="102"/>
      <c r="Q330" s="102"/>
      <c r="R330" s="66"/>
      <c r="S330" s="66"/>
      <c r="T330" s="66"/>
      <c r="U330" s="66"/>
      <c r="V330" s="66"/>
      <c r="W330" s="66"/>
      <c r="X330" s="66"/>
      <c r="Y330" s="66"/>
      <c r="Z330" s="66"/>
      <c r="AA330" s="66"/>
      <c r="AB330" s="66"/>
      <c r="AC330" s="66"/>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row>
    <row r="331" ht="27.0" customHeight="1">
      <c r="A331" s="102"/>
      <c r="B331" s="102"/>
      <c r="C331" s="102"/>
      <c r="D331" s="102"/>
      <c r="E331" s="102"/>
      <c r="F331" s="102"/>
      <c r="G331" s="102"/>
      <c r="H331" s="102"/>
      <c r="I331" s="102"/>
      <c r="J331" s="66"/>
      <c r="K331" s="102"/>
      <c r="L331" s="102"/>
      <c r="M331" s="102"/>
      <c r="N331" s="102"/>
      <c r="O331" s="102"/>
      <c r="P331" s="102"/>
      <c r="Q331" s="102"/>
      <c r="R331" s="66"/>
      <c r="S331" s="66"/>
      <c r="T331" s="66"/>
      <c r="U331" s="66"/>
      <c r="V331" s="66"/>
      <c r="W331" s="66"/>
      <c r="X331" s="66"/>
      <c r="Y331" s="66"/>
      <c r="Z331" s="66"/>
      <c r="AA331" s="66"/>
      <c r="AB331" s="66"/>
      <c r="AC331" s="66"/>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row>
    <row r="332" ht="27.0" customHeight="1">
      <c r="A332" s="102"/>
      <c r="B332" s="102"/>
      <c r="C332" s="102"/>
      <c r="D332" s="102"/>
      <c r="E332" s="102"/>
      <c r="F332" s="102"/>
      <c r="G332" s="102"/>
      <c r="H332" s="102"/>
      <c r="I332" s="102"/>
      <c r="J332" s="66"/>
      <c r="K332" s="102"/>
      <c r="L332" s="102"/>
      <c r="M332" s="102"/>
      <c r="N332" s="102"/>
      <c r="O332" s="102"/>
      <c r="P332" s="102"/>
      <c r="Q332" s="102"/>
      <c r="R332" s="66"/>
      <c r="S332" s="66"/>
      <c r="T332" s="66"/>
      <c r="U332" s="66"/>
      <c r="V332" s="66"/>
      <c r="W332" s="66"/>
      <c r="X332" s="66"/>
      <c r="Y332" s="66"/>
      <c r="Z332" s="66"/>
      <c r="AA332" s="66"/>
      <c r="AB332" s="66"/>
      <c r="AC332" s="66"/>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row>
    <row r="333" ht="27.0" customHeight="1">
      <c r="A333" s="102"/>
      <c r="B333" s="102"/>
      <c r="C333" s="102"/>
      <c r="D333" s="102"/>
      <c r="E333" s="102"/>
      <c r="F333" s="102"/>
      <c r="G333" s="102"/>
      <c r="H333" s="102"/>
      <c r="I333" s="102"/>
      <c r="J333" s="66"/>
      <c r="K333" s="102"/>
      <c r="L333" s="102"/>
      <c r="M333" s="102"/>
      <c r="N333" s="102"/>
      <c r="O333" s="102"/>
      <c r="P333" s="102"/>
      <c r="Q333" s="102"/>
      <c r="R333" s="66"/>
      <c r="S333" s="66"/>
      <c r="T333" s="66"/>
      <c r="U333" s="66"/>
      <c r="V333" s="66"/>
      <c r="W333" s="66"/>
      <c r="X333" s="66"/>
      <c r="Y333" s="66"/>
      <c r="Z333" s="66"/>
      <c r="AA333" s="66"/>
      <c r="AB333" s="66"/>
      <c r="AC333" s="66"/>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row>
    <row r="334" ht="27.0" customHeight="1">
      <c r="A334" s="102"/>
      <c r="B334" s="102"/>
      <c r="C334" s="102"/>
      <c r="D334" s="102"/>
      <c r="E334" s="102"/>
      <c r="F334" s="102"/>
      <c r="G334" s="102"/>
      <c r="H334" s="102"/>
      <c r="I334" s="102"/>
      <c r="J334" s="66"/>
      <c r="K334" s="102"/>
      <c r="L334" s="102"/>
      <c r="M334" s="102"/>
      <c r="N334" s="102"/>
      <c r="O334" s="102"/>
      <c r="P334" s="102"/>
      <c r="Q334" s="102"/>
      <c r="R334" s="66"/>
      <c r="S334" s="66"/>
      <c r="T334" s="66"/>
      <c r="U334" s="66"/>
      <c r="V334" s="66"/>
      <c r="W334" s="66"/>
      <c r="X334" s="66"/>
      <c r="Y334" s="66"/>
      <c r="Z334" s="66"/>
      <c r="AA334" s="66"/>
      <c r="AB334" s="66"/>
      <c r="AC334" s="66"/>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row>
    <row r="335" ht="27.0" customHeight="1">
      <c r="A335" s="102"/>
      <c r="B335" s="102"/>
      <c r="C335" s="102"/>
      <c r="D335" s="102"/>
      <c r="E335" s="102"/>
      <c r="F335" s="102"/>
      <c r="G335" s="102"/>
      <c r="H335" s="102"/>
      <c r="I335" s="102"/>
      <c r="J335" s="66"/>
      <c r="K335" s="102"/>
      <c r="L335" s="102"/>
      <c r="M335" s="102"/>
      <c r="N335" s="102"/>
      <c r="O335" s="102"/>
      <c r="P335" s="102"/>
      <c r="Q335" s="102"/>
      <c r="R335" s="66"/>
      <c r="S335" s="66"/>
      <c r="T335" s="66"/>
      <c r="U335" s="66"/>
      <c r="V335" s="66"/>
      <c r="W335" s="66"/>
      <c r="X335" s="66"/>
      <c r="Y335" s="66"/>
      <c r="Z335" s="66"/>
      <c r="AA335" s="66"/>
      <c r="AB335" s="66"/>
      <c r="AC335" s="66"/>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row>
    <row r="336" ht="27.0" customHeight="1">
      <c r="A336" s="102"/>
      <c r="B336" s="102"/>
      <c r="C336" s="102"/>
      <c r="D336" s="102"/>
      <c r="E336" s="102"/>
      <c r="F336" s="102"/>
      <c r="G336" s="102"/>
      <c r="H336" s="102"/>
      <c r="I336" s="102"/>
      <c r="J336" s="66"/>
      <c r="K336" s="102"/>
      <c r="L336" s="102"/>
      <c r="M336" s="102"/>
      <c r="N336" s="102"/>
      <c r="O336" s="102"/>
      <c r="P336" s="102"/>
      <c r="Q336" s="102"/>
      <c r="R336" s="66"/>
      <c r="S336" s="66"/>
      <c r="T336" s="66"/>
      <c r="U336" s="66"/>
      <c r="V336" s="66"/>
      <c r="W336" s="66"/>
      <c r="X336" s="66"/>
      <c r="Y336" s="66"/>
      <c r="Z336" s="66"/>
      <c r="AA336" s="66"/>
      <c r="AB336" s="66"/>
      <c r="AC336" s="66"/>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row>
    <row r="337" ht="27.0" customHeight="1">
      <c r="A337" s="102"/>
      <c r="B337" s="102"/>
      <c r="C337" s="102"/>
      <c r="D337" s="102"/>
      <c r="E337" s="102"/>
      <c r="F337" s="102"/>
      <c r="G337" s="102"/>
      <c r="H337" s="102"/>
      <c r="I337" s="102"/>
      <c r="J337" s="66"/>
      <c r="K337" s="102"/>
      <c r="L337" s="102"/>
      <c r="M337" s="102"/>
      <c r="N337" s="102"/>
      <c r="O337" s="102"/>
      <c r="P337" s="102"/>
      <c r="Q337" s="102"/>
      <c r="R337" s="66"/>
      <c r="S337" s="66"/>
      <c r="T337" s="66"/>
      <c r="U337" s="66"/>
      <c r="V337" s="66"/>
      <c r="W337" s="66"/>
      <c r="X337" s="66"/>
      <c r="Y337" s="66"/>
      <c r="Z337" s="66"/>
      <c r="AA337" s="66"/>
      <c r="AB337" s="66"/>
      <c r="AC337" s="66"/>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row>
    <row r="338" ht="27.0" customHeight="1">
      <c r="A338" s="102"/>
      <c r="B338" s="102"/>
      <c r="C338" s="102"/>
      <c r="D338" s="102"/>
      <c r="E338" s="102"/>
      <c r="F338" s="102"/>
      <c r="G338" s="102"/>
      <c r="H338" s="102"/>
      <c r="I338" s="102"/>
      <c r="J338" s="66"/>
      <c r="K338" s="102"/>
      <c r="L338" s="102"/>
      <c r="M338" s="102"/>
      <c r="N338" s="102"/>
      <c r="O338" s="102"/>
      <c r="P338" s="102"/>
      <c r="Q338" s="102"/>
      <c r="R338" s="66"/>
      <c r="S338" s="66"/>
      <c r="T338" s="66"/>
      <c r="U338" s="66"/>
      <c r="V338" s="66"/>
      <c r="W338" s="66"/>
      <c r="X338" s="66"/>
      <c r="Y338" s="66"/>
      <c r="Z338" s="66"/>
      <c r="AA338" s="66"/>
      <c r="AB338" s="66"/>
      <c r="AC338" s="66"/>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row>
    <row r="339" ht="27.0" customHeight="1">
      <c r="A339" s="102"/>
      <c r="B339" s="102"/>
      <c r="C339" s="102"/>
      <c r="D339" s="102"/>
      <c r="E339" s="102"/>
      <c r="F339" s="102"/>
      <c r="G339" s="102"/>
      <c r="H339" s="102"/>
      <c r="I339" s="102"/>
      <c r="J339" s="66"/>
      <c r="K339" s="102"/>
      <c r="L339" s="102"/>
      <c r="M339" s="102"/>
      <c r="N339" s="102"/>
      <c r="O339" s="102"/>
      <c r="P339" s="102"/>
      <c r="Q339" s="102"/>
      <c r="R339" s="66"/>
      <c r="S339" s="66"/>
      <c r="T339" s="66"/>
      <c r="U339" s="66"/>
      <c r="V339" s="66"/>
      <c r="W339" s="66"/>
      <c r="X339" s="66"/>
      <c r="Y339" s="66"/>
      <c r="Z339" s="66"/>
      <c r="AA339" s="66"/>
      <c r="AB339" s="66"/>
      <c r="AC339" s="66"/>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row>
    <row r="340" ht="27.0" customHeight="1">
      <c r="A340" s="102"/>
      <c r="B340" s="102"/>
      <c r="C340" s="102"/>
      <c r="D340" s="102"/>
      <c r="E340" s="102"/>
      <c r="F340" s="102"/>
      <c r="G340" s="102"/>
      <c r="H340" s="102"/>
      <c r="I340" s="102"/>
      <c r="J340" s="66"/>
      <c r="K340" s="102"/>
      <c r="L340" s="102"/>
      <c r="M340" s="102"/>
      <c r="N340" s="102"/>
      <c r="O340" s="102"/>
      <c r="P340" s="102"/>
      <c r="Q340" s="102"/>
      <c r="R340" s="66"/>
      <c r="S340" s="66"/>
      <c r="T340" s="66"/>
      <c r="U340" s="66"/>
      <c r="V340" s="66"/>
      <c r="W340" s="66"/>
      <c r="X340" s="66"/>
      <c r="Y340" s="66"/>
      <c r="Z340" s="66"/>
      <c r="AA340" s="66"/>
      <c r="AB340" s="66"/>
      <c r="AC340" s="66"/>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row>
    <row r="341" ht="27.0" customHeight="1">
      <c r="A341" s="102"/>
      <c r="B341" s="102"/>
      <c r="C341" s="102"/>
      <c r="D341" s="102"/>
      <c r="E341" s="102"/>
      <c r="F341" s="102"/>
      <c r="G341" s="102"/>
      <c r="H341" s="102"/>
      <c r="I341" s="102"/>
      <c r="J341" s="66"/>
      <c r="K341" s="102"/>
      <c r="L341" s="102"/>
      <c r="M341" s="102"/>
      <c r="N341" s="102"/>
      <c r="O341" s="102"/>
      <c r="P341" s="102"/>
      <c r="Q341" s="102"/>
      <c r="R341" s="66"/>
      <c r="S341" s="66"/>
      <c r="T341" s="66"/>
      <c r="U341" s="66"/>
      <c r="V341" s="66"/>
      <c r="W341" s="66"/>
      <c r="X341" s="66"/>
      <c r="Y341" s="66"/>
      <c r="Z341" s="66"/>
      <c r="AA341" s="66"/>
      <c r="AB341" s="66"/>
      <c r="AC341" s="66"/>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row>
    <row r="342" ht="27.0" customHeight="1">
      <c r="A342" s="102"/>
      <c r="B342" s="102"/>
      <c r="C342" s="102"/>
      <c r="D342" s="102"/>
      <c r="E342" s="102"/>
      <c r="F342" s="102"/>
      <c r="G342" s="102"/>
      <c r="H342" s="102"/>
      <c r="I342" s="102"/>
      <c r="J342" s="66"/>
      <c r="K342" s="102"/>
      <c r="L342" s="102"/>
      <c r="M342" s="102"/>
      <c r="N342" s="102"/>
      <c r="O342" s="102"/>
      <c r="P342" s="102"/>
      <c r="Q342" s="102"/>
      <c r="R342" s="66"/>
      <c r="S342" s="66"/>
      <c r="T342" s="66"/>
      <c r="U342" s="66"/>
      <c r="V342" s="66"/>
      <c r="W342" s="66"/>
      <c r="X342" s="66"/>
      <c r="Y342" s="66"/>
      <c r="Z342" s="66"/>
      <c r="AA342" s="66"/>
      <c r="AB342" s="66"/>
      <c r="AC342" s="66"/>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row>
    <row r="343" ht="27.0" customHeight="1">
      <c r="A343" s="102"/>
      <c r="B343" s="102"/>
      <c r="C343" s="102"/>
      <c r="D343" s="102"/>
      <c r="E343" s="102"/>
      <c r="F343" s="102"/>
      <c r="G343" s="102"/>
      <c r="H343" s="102"/>
      <c r="I343" s="102"/>
      <c r="J343" s="66"/>
      <c r="K343" s="102"/>
      <c r="L343" s="102"/>
      <c r="M343" s="102"/>
      <c r="N343" s="102"/>
      <c r="O343" s="102"/>
      <c r="P343" s="102"/>
      <c r="Q343" s="102"/>
      <c r="R343" s="66"/>
      <c r="S343" s="66"/>
      <c r="T343" s="66"/>
      <c r="U343" s="66"/>
      <c r="V343" s="66"/>
      <c r="W343" s="66"/>
      <c r="X343" s="66"/>
      <c r="Y343" s="66"/>
      <c r="Z343" s="66"/>
      <c r="AA343" s="66"/>
      <c r="AB343" s="66"/>
      <c r="AC343" s="66"/>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row>
    <row r="344" ht="27.0" customHeight="1">
      <c r="A344" s="102"/>
      <c r="B344" s="102"/>
      <c r="C344" s="102"/>
      <c r="D344" s="102"/>
      <c r="E344" s="102"/>
      <c r="F344" s="102"/>
      <c r="G344" s="102"/>
      <c r="H344" s="102"/>
      <c r="I344" s="102"/>
      <c r="J344" s="66"/>
      <c r="K344" s="102"/>
      <c r="L344" s="102"/>
      <c r="M344" s="102"/>
      <c r="N344" s="102"/>
      <c r="O344" s="102"/>
      <c r="P344" s="102"/>
      <c r="Q344" s="102"/>
      <c r="R344" s="66"/>
      <c r="S344" s="66"/>
      <c r="T344" s="66"/>
      <c r="U344" s="66"/>
      <c r="V344" s="66"/>
      <c r="W344" s="66"/>
      <c r="X344" s="66"/>
      <c r="Y344" s="66"/>
      <c r="Z344" s="66"/>
      <c r="AA344" s="66"/>
      <c r="AB344" s="66"/>
      <c r="AC344" s="66"/>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row>
    <row r="345" ht="27.0" customHeight="1">
      <c r="A345" s="102"/>
      <c r="B345" s="102"/>
      <c r="C345" s="102"/>
      <c r="D345" s="102"/>
      <c r="E345" s="102"/>
      <c r="F345" s="102"/>
      <c r="G345" s="102"/>
      <c r="H345" s="102"/>
      <c r="I345" s="102"/>
      <c r="J345" s="66"/>
      <c r="K345" s="102"/>
      <c r="L345" s="102"/>
      <c r="M345" s="102"/>
      <c r="N345" s="102"/>
      <c r="O345" s="102"/>
      <c r="P345" s="102"/>
      <c r="Q345" s="102"/>
      <c r="R345" s="66"/>
      <c r="S345" s="66"/>
      <c r="T345" s="66"/>
      <c r="U345" s="66"/>
      <c r="V345" s="66"/>
      <c r="W345" s="66"/>
      <c r="X345" s="66"/>
      <c r="Y345" s="66"/>
      <c r="Z345" s="66"/>
      <c r="AA345" s="66"/>
      <c r="AB345" s="66"/>
      <c r="AC345" s="66"/>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row>
    <row r="346" ht="27.0" customHeight="1">
      <c r="A346" s="102"/>
      <c r="B346" s="102"/>
      <c r="C346" s="102"/>
      <c r="D346" s="102"/>
      <c r="E346" s="102"/>
      <c r="F346" s="102"/>
      <c r="G346" s="102"/>
      <c r="H346" s="102"/>
      <c r="I346" s="102"/>
      <c r="J346" s="66"/>
      <c r="K346" s="102"/>
      <c r="L346" s="102"/>
      <c r="M346" s="102"/>
      <c r="N346" s="102"/>
      <c r="O346" s="102"/>
      <c r="P346" s="102"/>
      <c r="Q346" s="102"/>
      <c r="R346" s="66"/>
      <c r="S346" s="66"/>
      <c r="T346" s="66"/>
      <c r="U346" s="66"/>
      <c r="V346" s="66"/>
      <c r="W346" s="66"/>
      <c r="X346" s="66"/>
      <c r="Y346" s="66"/>
      <c r="Z346" s="66"/>
      <c r="AA346" s="66"/>
      <c r="AB346" s="66"/>
      <c r="AC346" s="66"/>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row>
    <row r="347" ht="27.0" customHeight="1">
      <c r="A347" s="102"/>
      <c r="B347" s="102"/>
      <c r="C347" s="102"/>
      <c r="D347" s="102"/>
      <c r="E347" s="102"/>
      <c r="F347" s="102"/>
      <c r="G347" s="102"/>
      <c r="H347" s="102"/>
      <c r="I347" s="102"/>
      <c r="J347" s="66"/>
      <c r="K347" s="102"/>
      <c r="L347" s="102"/>
      <c r="M347" s="102"/>
      <c r="N347" s="102"/>
      <c r="O347" s="102"/>
      <c r="P347" s="102"/>
      <c r="Q347" s="102"/>
      <c r="R347" s="66"/>
      <c r="S347" s="66"/>
      <c r="T347" s="66"/>
      <c r="U347" s="66"/>
      <c r="V347" s="66"/>
      <c r="W347" s="66"/>
      <c r="X347" s="66"/>
      <c r="Y347" s="66"/>
      <c r="Z347" s="66"/>
      <c r="AA347" s="66"/>
      <c r="AB347" s="66"/>
      <c r="AC347" s="66"/>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row>
    <row r="348" ht="27.0" customHeight="1">
      <c r="A348" s="102"/>
      <c r="B348" s="102"/>
      <c r="C348" s="102"/>
      <c r="D348" s="102"/>
      <c r="E348" s="102"/>
      <c r="F348" s="102"/>
      <c r="G348" s="102"/>
      <c r="H348" s="102"/>
      <c r="I348" s="102"/>
      <c r="J348" s="66"/>
      <c r="K348" s="102"/>
      <c r="L348" s="102"/>
      <c r="M348" s="102"/>
      <c r="N348" s="102"/>
      <c r="O348" s="102"/>
      <c r="P348" s="102"/>
      <c r="Q348" s="102"/>
      <c r="R348" s="66"/>
      <c r="S348" s="66"/>
      <c r="T348" s="66"/>
      <c r="U348" s="66"/>
      <c r="V348" s="66"/>
      <c r="W348" s="66"/>
      <c r="X348" s="66"/>
      <c r="Y348" s="66"/>
      <c r="Z348" s="66"/>
      <c r="AA348" s="66"/>
      <c r="AB348" s="66"/>
      <c r="AC348" s="66"/>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row>
    <row r="349" ht="27.0" customHeight="1">
      <c r="A349" s="102"/>
      <c r="B349" s="102"/>
      <c r="C349" s="102"/>
      <c r="D349" s="102"/>
      <c r="E349" s="102"/>
      <c r="F349" s="102"/>
      <c r="G349" s="102"/>
      <c r="H349" s="102"/>
      <c r="I349" s="102"/>
      <c r="J349" s="66"/>
      <c r="K349" s="102"/>
      <c r="L349" s="102"/>
      <c r="M349" s="102"/>
      <c r="N349" s="102"/>
      <c r="O349" s="102"/>
      <c r="P349" s="102"/>
      <c r="Q349" s="102"/>
      <c r="R349" s="66"/>
      <c r="S349" s="66"/>
      <c r="T349" s="66"/>
      <c r="U349" s="66"/>
      <c r="V349" s="66"/>
      <c r="W349" s="66"/>
      <c r="X349" s="66"/>
      <c r="Y349" s="66"/>
      <c r="Z349" s="66"/>
      <c r="AA349" s="66"/>
      <c r="AB349" s="66"/>
      <c r="AC349" s="66"/>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row>
    <row r="350" ht="27.0" customHeight="1">
      <c r="A350" s="102"/>
      <c r="B350" s="102"/>
      <c r="C350" s="102"/>
      <c r="D350" s="102"/>
      <c r="E350" s="102"/>
      <c r="F350" s="102"/>
      <c r="G350" s="102"/>
      <c r="H350" s="102"/>
      <c r="I350" s="102"/>
      <c r="J350" s="66"/>
      <c r="K350" s="102"/>
      <c r="L350" s="102"/>
      <c r="M350" s="102"/>
      <c r="N350" s="102"/>
      <c r="O350" s="102"/>
      <c r="P350" s="102"/>
      <c r="Q350" s="102"/>
      <c r="R350" s="66"/>
      <c r="S350" s="66"/>
      <c r="T350" s="66"/>
      <c r="U350" s="66"/>
      <c r="V350" s="66"/>
      <c r="W350" s="66"/>
      <c r="X350" s="66"/>
      <c r="Y350" s="66"/>
      <c r="Z350" s="66"/>
      <c r="AA350" s="66"/>
      <c r="AB350" s="66"/>
      <c r="AC350" s="66"/>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row>
    <row r="351" ht="27.0" customHeight="1">
      <c r="A351" s="102"/>
      <c r="B351" s="102"/>
      <c r="C351" s="102"/>
      <c r="D351" s="102"/>
      <c r="E351" s="102"/>
      <c r="F351" s="102"/>
      <c r="G351" s="102"/>
      <c r="H351" s="102"/>
      <c r="I351" s="102"/>
      <c r="J351" s="66"/>
      <c r="K351" s="102"/>
      <c r="L351" s="102"/>
      <c r="M351" s="102"/>
      <c r="N351" s="102"/>
      <c r="O351" s="102"/>
      <c r="P351" s="102"/>
      <c r="Q351" s="102"/>
      <c r="R351" s="66"/>
      <c r="S351" s="66"/>
      <c r="T351" s="66"/>
      <c r="U351" s="66"/>
      <c r="V351" s="66"/>
      <c r="W351" s="66"/>
      <c r="X351" s="66"/>
      <c r="Y351" s="66"/>
      <c r="Z351" s="66"/>
      <c r="AA351" s="66"/>
      <c r="AB351" s="66"/>
      <c r="AC351" s="66"/>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row>
    <row r="352" ht="27.0" customHeight="1">
      <c r="A352" s="102"/>
      <c r="B352" s="102"/>
      <c r="C352" s="102"/>
      <c r="D352" s="102"/>
      <c r="E352" s="102"/>
      <c r="F352" s="102"/>
      <c r="G352" s="102"/>
      <c r="H352" s="102"/>
      <c r="I352" s="102"/>
      <c r="J352" s="66"/>
      <c r="K352" s="102"/>
      <c r="L352" s="102"/>
      <c r="M352" s="102"/>
      <c r="N352" s="102"/>
      <c r="O352" s="102"/>
      <c r="P352" s="102"/>
      <c r="Q352" s="102"/>
      <c r="R352" s="66"/>
      <c r="S352" s="66"/>
      <c r="T352" s="66"/>
      <c r="U352" s="66"/>
      <c r="V352" s="66"/>
      <c r="W352" s="66"/>
      <c r="X352" s="66"/>
      <c r="Y352" s="66"/>
      <c r="Z352" s="66"/>
      <c r="AA352" s="66"/>
      <c r="AB352" s="66"/>
      <c r="AC352" s="66"/>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row>
    <row r="353" ht="27.0" customHeight="1">
      <c r="A353" s="102"/>
      <c r="B353" s="102"/>
      <c r="C353" s="102"/>
      <c r="D353" s="102"/>
      <c r="E353" s="102"/>
      <c r="F353" s="102"/>
      <c r="G353" s="102"/>
      <c r="H353" s="102"/>
      <c r="I353" s="102"/>
      <c r="J353" s="66"/>
      <c r="K353" s="102"/>
      <c r="L353" s="102"/>
      <c r="M353" s="102"/>
      <c r="N353" s="102"/>
      <c r="O353" s="102"/>
      <c r="P353" s="102"/>
      <c r="Q353" s="102"/>
      <c r="R353" s="66"/>
      <c r="S353" s="66"/>
      <c r="T353" s="66"/>
      <c r="U353" s="66"/>
      <c r="V353" s="66"/>
      <c r="W353" s="66"/>
      <c r="X353" s="66"/>
      <c r="Y353" s="66"/>
      <c r="Z353" s="66"/>
      <c r="AA353" s="66"/>
      <c r="AB353" s="66"/>
      <c r="AC353" s="66"/>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row>
    <row r="354" ht="27.0" customHeight="1">
      <c r="A354" s="102"/>
      <c r="B354" s="102"/>
      <c r="C354" s="102"/>
      <c r="D354" s="102"/>
      <c r="E354" s="102"/>
      <c r="F354" s="102"/>
      <c r="G354" s="102"/>
      <c r="H354" s="102"/>
      <c r="I354" s="102"/>
      <c r="J354" s="66"/>
      <c r="K354" s="102"/>
      <c r="L354" s="102"/>
      <c r="M354" s="102"/>
      <c r="N354" s="102"/>
      <c r="O354" s="102"/>
      <c r="P354" s="102"/>
      <c r="Q354" s="102"/>
      <c r="R354" s="66"/>
      <c r="S354" s="66"/>
      <c r="T354" s="66"/>
      <c r="U354" s="66"/>
      <c r="V354" s="66"/>
      <c r="W354" s="66"/>
      <c r="X354" s="66"/>
      <c r="Y354" s="66"/>
      <c r="Z354" s="66"/>
      <c r="AA354" s="66"/>
      <c r="AB354" s="66"/>
      <c r="AC354" s="66"/>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row>
    <row r="355" ht="27.0" customHeight="1">
      <c r="A355" s="102"/>
      <c r="B355" s="102"/>
      <c r="C355" s="102"/>
      <c r="D355" s="102"/>
      <c r="E355" s="102"/>
      <c r="F355" s="102"/>
      <c r="G355" s="102"/>
      <c r="H355" s="102"/>
      <c r="I355" s="102"/>
      <c r="J355" s="66"/>
      <c r="K355" s="102"/>
      <c r="L355" s="102"/>
      <c r="M355" s="102"/>
      <c r="N355" s="102"/>
      <c r="O355" s="102"/>
      <c r="P355" s="102"/>
      <c r="Q355" s="102"/>
      <c r="R355" s="66"/>
      <c r="S355" s="66"/>
      <c r="T355" s="66"/>
      <c r="U355" s="66"/>
      <c r="V355" s="66"/>
      <c r="W355" s="66"/>
      <c r="X355" s="66"/>
      <c r="Y355" s="66"/>
      <c r="Z355" s="66"/>
      <c r="AA355" s="66"/>
      <c r="AB355" s="66"/>
      <c r="AC355" s="66"/>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row>
    <row r="356" ht="27.0" customHeight="1">
      <c r="A356" s="102"/>
      <c r="B356" s="102"/>
      <c r="C356" s="102"/>
      <c r="D356" s="102"/>
      <c r="E356" s="102"/>
      <c r="F356" s="102"/>
      <c r="G356" s="102"/>
      <c r="H356" s="102"/>
      <c r="I356" s="102"/>
      <c r="J356" s="66"/>
      <c r="K356" s="102"/>
      <c r="L356" s="102"/>
      <c r="M356" s="102"/>
      <c r="N356" s="102"/>
      <c r="O356" s="102"/>
      <c r="P356" s="102"/>
      <c r="Q356" s="102"/>
      <c r="R356" s="66"/>
      <c r="S356" s="66"/>
      <c r="T356" s="66"/>
      <c r="U356" s="66"/>
      <c r="V356" s="66"/>
      <c r="W356" s="66"/>
      <c r="X356" s="66"/>
      <c r="Y356" s="66"/>
      <c r="Z356" s="66"/>
      <c r="AA356" s="66"/>
      <c r="AB356" s="66"/>
      <c r="AC356" s="66"/>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row>
    <row r="357" ht="27.0" customHeight="1">
      <c r="A357" s="102"/>
      <c r="B357" s="102"/>
      <c r="C357" s="102"/>
      <c r="D357" s="102"/>
      <c r="E357" s="102"/>
      <c r="F357" s="102"/>
      <c r="G357" s="102"/>
      <c r="H357" s="102"/>
      <c r="I357" s="102"/>
      <c r="J357" s="66"/>
      <c r="K357" s="102"/>
      <c r="L357" s="102"/>
      <c r="M357" s="102"/>
      <c r="N357" s="102"/>
      <c r="O357" s="102"/>
      <c r="P357" s="102"/>
      <c r="Q357" s="102"/>
      <c r="R357" s="66"/>
      <c r="S357" s="66"/>
      <c r="T357" s="66"/>
      <c r="U357" s="66"/>
      <c r="V357" s="66"/>
      <c r="W357" s="66"/>
      <c r="X357" s="66"/>
      <c r="Y357" s="66"/>
      <c r="Z357" s="66"/>
      <c r="AA357" s="66"/>
      <c r="AB357" s="66"/>
      <c r="AC357" s="66"/>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row>
    <row r="358" ht="27.0" customHeight="1">
      <c r="A358" s="102"/>
      <c r="B358" s="102"/>
      <c r="C358" s="102"/>
      <c r="D358" s="102"/>
      <c r="E358" s="102"/>
      <c r="F358" s="102"/>
      <c r="G358" s="102"/>
      <c r="H358" s="102"/>
      <c r="I358" s="102"/>
      <c r="J358" s="66"/>
      <c r="K358" s="102"/>
      <c r="L358" s="102"/>
      <c r="M358" s="102"/>
      <c r="N358" s="102"/>
      <c r="O358" s="102"/>
      <c r="P358" s="102"/>
      <c r="Q358" s="102"/>
      <c r="R358" s="66"/>
      <c r="S358" s="66"/>
      <c r="T358" s="66"/>
      <c r="U358" s="66"/>
      <c r="V358" s="66"/>
      <c r="W358" s="66"/>
      <c r="X358" s="66"/>
      <c r="Y358" s="66"/>
      <c r="Z358" s="66"/>
      <c r="AA358" s="66"/>
      <c r="AB358" s="66"/>
      <c r="AC358" s="66"/>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row>
    <row r="359" ht="27.0" customHeight="1">
      <c r="A359" s="102"/>
      <c r="B359" s="102"/>
      <c r="C359" s="102"/>
      <c r="D359" s="102"/>
      <c r="E359" s="102"/>
      <c r="F359" s="102"/>
      <c r="G359" s="102"/>
      <c r="H359" s="102"/>
      <c r="I359" s="102"/>
      <c r="J359" s="66"/>
      <c r="K359" s="102"/>
      <c r="L359" s="102"/>
      <c r="M359" s="102"/>
      <c r="N359" s="102"/>
      <c r="O359" s="102"/>
      <c r="P359" s="102"/>
      <c r="Q359" s="102"/>
      <c r="R359" s="66"/>
      <c r="S359" s="66"/>
      <c r="T359" s="66"/>
      <c r="U359" s="66"/>
      <c r="V359" s="66"/>
      <c r="W359" s="66"/>
      <c r="X359" s="66"/>
      <c r="Y359" s="66"/>
      <c r="Z359" s="66"/>
      <c r="AA359" s="66"/>
      <c r="AB359" s="66"/>
      <c r="AC359" s="66"/>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row>
    <row r="360" ht="27.0" customHeight="1">
      <c r="A360" s="102"/>
      <c r="B360" s="102"/>
      <c r="C360" s="102"/>
      <c r="D360" s="102"/>
      <c r="E360" s="102"/>
      <c r="F360" s="102"/>
      <c r="G360" s="102"/>
      <c r="H360" s="102"/>
      <c r="I360" s="102"/>
      <c r="J360" s="66"/>
      <c r="K360" s="102"/>
      <c r="L360" s="102"/>
      <c r="M360" s="102"/>
      <c r="N360" s="102"/>
      <c r="O360" s="102"/>
      <c r="P360" s="102"/>
      <c r="Q360" s="102"/>
      <c r="R360" s="66"/>
      <c r="S360" s="66"/>
      <c r="T360" s="66"/>
      <c r="U360" s="66"/>
      <c r="V360" s="66"/>
      <c r="W360" s="66"/>
      <c r="X360" s="66"/>
      <c r="Y360" s="66"/>
      <c r="Z360" s="66"/>
      <c r="AA360" s="66"/>
      <c r="AB360" s="66"/>
      <c r="AC360" s="66"/>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row>
    <row r="361" ht="27.0" customHeight="1">
      <c r="A361" s="102"/>
      <c r="B361" s="102"/>
      <c r="C361" s="102"/>
      <c r="D361" s="102"/>
      <c r="E361" s="102"/>
      <c r="F361" s="102"/>
      <c r="G361" s="102"/>
      <c r="H361" s="102"/>
      <c r="I361" s="102"/>
      <c r="J361" s="66"/>
      <c r="K361" s="102"/>
      <c r="L361" s="102"/>
      <c r="M361" s="102"/>
      <c r="N361" s="102"/>
      <c r="O361" s="102"/>
      <c r="P361" s="102"/>
      <c r="Q361" s="102"/>
      <c r="R361" s="66"/>
      <c r="S361" s="66"/>
      <c r="T361" s="66"/>
      <c r="U361" s="66"/>
      <c r="V361" s="66"/>
      <c r="W361" s="66"/>
      <c r="X361" s="66"/>
      <c r="Y361" s="66"/>
      <c r="Z361" s="66"/>
      <c r="AA361" s="66"/>
      <c r="AB361" s="66"/>
      <c r="AC361" s="66"/>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row>
    <row r="362" ht="27.0" customHeight="1">
      <c r="A362" s="102"/>
      <c r="B362" s="102"/>
      <c r="C362" s="102"/>
      <c r="D362" s="102"/>
      <c r="E362" s="102"/>
      <c r="F362" s="102"/>
      <c r="G362" s="102"/>
      <c r="H362" s="102"/>
      <c r="I362" s="102"/>
      <c r="J362" s="66"/>
      <c r="K362" s="102"/>
      <c r="L362" s="102"/>
      <c r="M362" s="102"/>
      <c r="N362" s="102"/>
      <c r="O362" s="102"/>
      <c r="P362" s="102"/>
      <c r="Q362" s="102"/>
      <c r="R362" s="66"/>
      <c r="S362" s="66"/>
      <c r="T362" s="66"/>
      <c r="U362" s="66"/>
      <c r="V362" s="66"/>
      <c r="W362" s="66"/>
      <c r="X362" s="66"/>
      <c r="Y362" s="66"/>
      <c r="Z362" s="66"/>
      <c r="AA362" s="66"/>
      <c r="AB362" s="66"/>
      <c r="AC362" s="66"/>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row>
    <row r="363" ht="27.0" customHeight="1">
      <c r="A363" s="102"/>
      <c r="B363" s="102"/>
      <c r="C363" s="102"/>
      <c r="D363" s="102"/>
      <c r="E363" s="102"/>
      <c r="F363" s="102"/>
      <c r="G363" s="102"/>
      <c r="H363" s="102"/>
      <c r="I363" s="102"/>
      <c r="J363" s="66"/>
      <c r="K363" s="102"/>
      <c r="L363" s="102"/>
      <c r="M363" s="102"/>
      <c r="N363" s="102"/>
      <c r="O363" s="102"/>
      <c r="P363" s="102"/>
      <c r="Q363" s="102"/>
      <c r="R363" s="66"/>
      <c r="S363" s="66"/>
      <c r="T363" s="66"/>
      <c r="U363" s="66"/>
      <c r="V363" s="66"/>
      <c r="W363" s="66"/>
      <c r="X363" s="66"/>
      <c r="Y363" s="66"/>
      <c r="Z363" s="66"/>
      <c r="AA363" s="66"/>
      <c r="AB363" s="66"/>
      <c r="AC363" s="66"/>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row>
    <row r="364" ht="27.0" customHeight="1">
      <c r="A364" s="102"/>
      <c r="B364" s="102"/>
      <c r="C364" s="102"/>
      <c r="D364" s="102"/>
      <c r="E364" s="102"/>
      <c r="F364" s="102"/>
      <c r="G364" s="102"/>
      <c r="H364" s="102"/>
      <c r="I364" s="102"/>
      <c r="J364" s="66"/>
      <c r="K364" s="102"/>
      <c r="L364" s="102"/>
      <c r="M364" s="102"/>
      <c r="N364" s="102"/>
      <c r="O364" s="102"/>
      <c r="P364" s="102"/>
      <c r="Q364" s="102"/>
      <c r="R364" s="66"/>
      <c r="S364" s="66"/>
      <c r="T364" s="66"/>
      <c r="U364" s="66"/>
      <c r="V364" s="66"/>
      <c r="W364" s="66"/>
      <c r="X364" s="66"/>
      <c r="Y364" s="66"/>
      <c r="Z364" s="66"/>
      <c r="AA364" s="66"/>
      <c r="AB364" s="66"/>
      <c r="AC364" s="66"/>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row>
    <row r="365" ht="27.0" customHeight="1">
      <c r="A365" s="102"/>
      <c r="B365" s="102"/>
      <c r="C365" s="102"/>
      <c r="D365" s="102"/>
      <c r="E365" s="102"/>
      <c r="F365" s="102"/>
      <c r="G365" s="102"/>
      <c r="H365" s="102"/>
      <c r="I365" s="102"/>
      <c r="J365" s="66"/>
      <c r="K365" s="102"/>
      <c r="L365" s="102"/>
      <c r="M365" s="102"/>
      <c r="N365" s="102"/>
      <c r="O365" s="102"/>
      <c r="P365" s="102"/>
      <c r="Q365" s="102"/>
      <c r="R365" s="66"/>
      <c r="S365" s="66"/>
      <c r="T365" s="66"/>
      <c r="U365" s="66"/>
      <c r="V365" s="66"/>
      <c r="W365" s="66"/>
      <c r="X365" s="66"/>
      <c r="Y365" s="66"/>
      <c r="Z365" s="66"/>
      <c r="AA365" s="66"/>
      <c r="AB365" s="66"/>
      <c r="AC365" s="66"/>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row>
    <row r="366" ht="27.0" customHeight="1">
      <c r="A366" s="102"/>
      <c r="B366" s="102"/>
      <c r="C366" s="102"/>
      <c r="D366" s="102"/>
      <c r="E366" s="102"/>
      <c r="F366" s="102"/>
      <c r="G366" s="102"/>
      <c r="H366" s="102"/>
      <c r="I366" s="102"/>
      <c r="J366" s="66"/>
      <c r="K366" s="102"/>
      <c r="L366" s="102"/>
      <c r="M366" s="102"/>
      <c r="N366" s="102"/>
      <c r="O366" s="102"/>
      <c r="P366" s="102"/>
      <c r="Q366" s="102"/>
      <c r="R366" s="66"/>
      <c r="S366" s="66"/>
      <c r="T366" s="66"/>
      <c r="U366" s="66"/>
      <c r="V366" s="66"/>
      <c r="W366" s="66"/>
      <c r="X366" s="66"/>
      <c r="Y366" s="66"/>
      <c r="Z366" s="66"/>
      <c r="AA366" s="66"/>
      <c r="AB366" s="66"/>
      <c r="AC366" s="66"/>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row>
    <row r="367" ht="27.0" customHeight="1">
      <c r="A367" s="102"/>
      <c r="B367" s="102"/>
      <c r="C367" s="102"/>
      <c r="D367" s="102"/>
      <c r="E367" s="102"/>
      <c r="F367" s="102"/>
      <c r="G367" s="102"/>
      <c r="H367" s="102"/>
      <c r="I367" s="102"/>
      <c r="J367" s="66"/>
      <c r="K367" s="102"/>
      <c r="L367" s="102"/>
      <c r="M367" s="102"/>
      <c r="N367" s="102"/>
      <c r="O367" s="102"/>
      <c r="P367" s="102"/>
      <c r="Q367" s="102"/>
      <c r="R367" s="66"/>
      <c r="S367" s="66"/>
      <c r="T367" s="66"/>
      <c r="U367" s="66"/>
      <c r="V367" s="66"/>
      <c r="W367" s="66"/>
      <c r="X367" s="66"/>
      <c r="Y367" s="66"/>
      <c r="Z367" s="66"/>
      <c r="AA367" s="66"/>
      <c r="AB367" s="66"/>
      <c r="AC367" s="66"/>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row>
    <row r="368" ht="27.0" customHeight="1">
      <c r="A368" s="102"/>
      <c r="B368" s="102"/>
      <c r="C368" s="102"/>
      <c r="D368" s="102"/>
      <c r="E368" s="102"/>
      <c r="F368" s="102"/>
      <c r="G368" s="102"/>
      <c r="H368" s="102"/>
      <c r="I368" s="102"/>
      <c r="J368" s="66"/>
      <c r="K368" s="102"/>
      <c r="L368" s="102"/>
      <c r="M368" s="102"/>
      <c r="N368" s="102"/>
      <c r="O368" s="102"/>
      <c r="P368" s="102"/>
      <c r="Q368" s="102"/>
      <c r="R368" s="66"/>
      <c r="S368" s="66"/>
      <c r="T368" s="66"/>
      <c r="U368" s="66"/>
      <c r="V368" s="66"/>
      <c r="W368" s="66"/>
      <c r="X368" s="66"/>
      <c r="Y368" s="66"/>
      <c r="Z368" s="66"/>
      <c r="AA368" s="66"/>
      <c r="AB368" s="66"/>
      <c r="AC368" s="66"/>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row>
    <row r="369" ht="27.0" customHeight="1">
      <c r="A369" s="102"/>
      <c r="B369" s="102"/>
      <c r="C369" s="102"/>
      <c r="D369" s="102"/>
      <c r="E369" s="102"/>
      <c r="F369" s="102"/>
      <c r="G369" s="102"/>
      <c r="H369" s="102"/>
      <c r="I369" s="102"/>
      <c r="J369" s="66"/>
      <c r="K369" s="102"/>
      <c r="L369" s="102"/>
      <c r="M369" s="102"/>
      <c r="N369" s="102"/>
      <c r="O369" s="102"/>
      <c r="P369" s="102"/>
      <c r="Q369" s="102"/>
      <c r="R369" s="66"/>
      <c r="S369" s="66"/>
      <c r="T369" s="66"/>
      <c r="U369" s="66"/>
      <c r="V369" s="66"/>
      <c r="W369" s="66"/>
      <c r="X369" s="66"/>
      <c r="Y369" s="66"/>
      <c r="Z369" s="66"/>
      <c r="AA369" s="66"/>
      <c r="AB369" s="66"/>
      <c r="AC369" s="66"/>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row>
    <row r="370" ht="27.0" customHeight="1">
      <c r="A370" s="102"/>
      <c r="B370" s="102"/>
      <c r="C370" s="102"/>
      <c r="D370" s="102"/>
      <c r="E370" s="102"/>
      <c r="F370" s="102"/>
      <c r="G370" s="102"/>
      <c r="H370" s="102"/>
      <c r="I370" s="102"/>
      <c r="J370" s="66"/>
      <c r="K370" s="102"/>
      <c r="L370" s="102"/>
      <c r="M370" s="102"/>
      <c r="N370" s="102"/>
      <c r="O370" s="102"/>
      <c r="P370" s="102"/>
      <c r="Q370" s="102"/>
      <c r="R370" s="66"/>
      <c r="S370" s="66"/>
      <c r="T370" s="66"/>
      <c r="U370" s="66"/>
      <c r="V370" s="66"/>
      <c r="W370" s="66"/>
      <c r="X370" s="66"/>
      <c r="Y370" s="66"/>
      <c r="Z370" s="66"/>
      <c r="AA370" s="66"/>
      <c r="AB370" s="66"/>
      <c r="AC370" s="66"/>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row>
    <row r="371" ht="27.0" customHeight="1"/>
    <row r="372" ht="27.0" customHeight="1"/>
    <row r="373" ht="27.0" customHeight="1"/>
    <row r="374" ht="27.0" customHeight="1"/>
    <row r="375" ht="27.0" customHeight="1"/>
    <row r="376" ht="27.0" customHeight="1"/>
    <row r="377" ht="27.0" customHeight="1"/>
    <row r="378" ht="27.0" customHeight="1"/>
    <row r="379" ht="27.0" customHeight="1"/>
    <row r="380" ht="27.0" customHeight="1"/>
    <row r="381" ht="27.0" customHeight="1"/>
    <row r="382" ht="27.0" customHeight="1"/>
    <row r="383" ht="27.0" customHeight="1"/>
    <row r="384" ht="27.0" customHeight="1"/>
    <row r="385" ht="27.0" customHeight="1"/>
    <row r="386" ht="27.0" customHeight="1"/>
    <row r="387" ht="27.0" customHeight="1"/>
    <row r="388" ht="27.0" customHeight="1"/>
    <row r="389" ht="27.0" customHeight="1"/>
    <row r="390" ht="27.0" customHeight="1"/>
    <row r="391" ht="27.0" customHeight="1"/>
    <row r="392" ht="27.0" customHeight="1"/>
    <row r="393" ht="27.0" customHeight="1"/>
    <row r="394" ht="27.0" customHeight="1"/>
    <row r="395" ht="27.0" customHeight="1"/>
    <row r="396" ht="27.0" customHeight="1"/>
    <row r="397" ht="27.0" customHeight="1"/>
    <row r="398" ht="27.0" customHeight="1"/>
    <row r="399" ht="27.0" customHeight="1"/>
    <row r="400" ht="27.0" customHeight="1"/>
    <row r="401" ht="27.0" customHeight="1"/>
    <row r="402" ht="27.0" customHeight="1"/>
    <row r="403" ht="27.0" customHeight="1"/>
    <row r="404" ht="27.0" customHeight="1"/>
    <row r="405" ht="27.0" customHeight="1"/>
    <row r="406" ht="27.0" customHeight="1"/>
    <row r="407" ht="27.0" customHeight="1"/>
    <row r="408" ht="27.0" customHeight="1"/>
    <row r="409" ht="27.0" customHeight="1"/>
    <row r="410" ht="27.0" customHeight="1"/>
    <row r="411" ht="27.0" customHeight="1"/>
    <row r="412" ht="27.0" customHeight="1"/>
    <row r="413" ht="27.0" customHeight="1"/>
    <row r="414" ht="27.0" customHeight="1"/>
    <row r="415" ht="27.0" customHeight="1"/>
    <row r="416" ht="27.0" customHeight="1"/>
    <row r="417" ht="27.0" customHeight="1"/>
    <row r="418" ht="27.0" customHeight="1"/>
    <row r="419" ht="27.0" customHeight="1"/>
    <row r="420" ht="27.0" customHeight="1"/>
    <row r="421" ht="27.0" customHeight="1"/>
    <row r="422" ht="27.0" customHeight="1"/>
    <row r="423" ht="27.0" customHeight="1"/>
    <row r="424" ht="27.0" customHeight="1"/>
    <row r="425" ht="27.0" customHeight="1"/>
    <row r="426" ht="27.0" customHeight="1"/>
    <row r="427" ht="27.0" customHeight="1"/>
    <row r="428" ht="27.0" customHeight="1"/>
    <row r="429" ht="27.0" customHeight="1"/>
    <row r="430" ht="27.0" customHeight="1"/>
    <row r="431" ht="27.0" customHeight="1"/>
    <row r="432" ht="27.0" customHeight="1"/>
    <row r="433" ht="27.0" customHeight="1"/>
    <row r="434" ht="27.0" customHeight="1"/>
    <row r="435" ht="27.0" customHeight="1"/>
    <row r="436" ht="27.0" customHeight="1"/>
    <row r="437" ht="27.0" customHeight="1"/>
    <row r="438" ht="27.0" customHeight="1"/>
    <row r="439" ht="27.0" customHeight="1"/>
    <row r="440" ht="27.0" customHeight="1"/>
    <row r="441" ht="27.0" customHeight="1"/>
    <row r="442" ht="27.0" customHeight="1"/>
    <row r="443" ht="27.0" customHeight="1"/>
    <row r="444" ht="27.0" customHeight="1"/>
    <row r="445" ht="27.0" customHeight="1"/>
    <row r="446" ht="27.0" customHeight="1"/>
    <row r="447" ht="27.0" customHeight="1"/>
    <row r="448" ht="27.0" customHeight="1"/>
    <row r="449" ht="27.0" customHeight="1"/>
    <row r="450" ht="27.0" customHeight="1"/>
    <row r="451" ht="27.0" customHeight="1"/>
    <row r="452" ht="27.0" customHeight="1"/>
    <row r="453" ht="27.0" customHeight="1"/>
    <row r="454" ht="27.0" customHeight="1"/>
    <row r="455" ht="27.0" customHeight="1"/>
    <row r="456" ht="27.0" customHeight="1"/>
    <row r="457" ht="27.0" customHeight="1"/>
    <row r="458" ht="27.0" customHeight="1"/>
    <row r="459" ht="27.0" customHeight="1"/>
    <row r="460" ht="27.0" customHeight="1"/>
    <row r="461" ht="27.0" customHeight="1"/>
    <row r="462" ht="27.0" customHeight="1"/>
    <row r="463" ht="27.0" customHeight="1"/>
    <row r="464" ht="27.0" customHeight="1"/>
    <row r="465" ht="27.0" customHeight="1"/>
    <row r="466" ht="27.0" customHeight="1"/>
    <row r="467" ht="27.0" customHeight="1"/>
    <row r="468" ht="27.0" customHeight="1"/>
    <row r="469" ht="27.0" customHeight="1"/>
    <row r="470" ht="27.0" customHeight="1"/>
    <row r="471" ht="27.0" customHeight="1"/>
    <row r="472" ht="27.0" customHeight="1"/>
    <row r="473" ht="27.0" customHeight="1"/>
    <row r="474" ht="27.0" customHeight="1"/>
    <row r="475" ht="27.0" customHeight="1"/>
    <row r="476" ht="27.0" customHeight="1"/>
    <row r="477" ht="27.0" customHeight="1"/>
    <row r="478" ht="27.0" customHeight="1"/>
    <row r="479" ht="27.0" customHeight="1"/>
    <row r="480" ht="27.0" customHeight="1"/>
    <row r="481" ht="27.0" customHeight="1"/>
    <row r="482" ht="27.0" customHeight="1"/>
    <row r="483" ht="27.0" customHeight="1"/>
    <row r="484" ht="27.0" customHeight="1"/>
    <row r="485" ht="27.0" customHeight="1"/>
    <row r="486" ht="27.0" customHeight="1"/>
    <row r="487" ht="27.0" customHeight="1"/>
    <row r="488" ht="27.0" customHeight="1"/>
    <row r="489" ht="27.0" customHeight="1"/>
    <row r="490" ht="27.0" customHeight="1"/>
    <row r="491" ht="27.0" customHeight="1"/>
    <row r="492" ht="27.0" customHeight="1"/>
    <row r="493" ht="27.0" customHeight="1"/>
    <row r="494" ht="27.0" customHeight="1"/>
    <row r="495" ht="27.0" customHeight="1"/>
    <row r="496" ht="27.0" customHeight="1"/>
    <row r="497" ht="27.0" customHeight="1"/>
    <row r="498" ht="27.0" customHeight="1"/>
    <row r="499" ht="27.0" customHeight="1"/>
    <row r="500" ht="27.0" customHeight="1"/>
    <row r="501" ht="27.0" customHeight="1"/>
    <row r="502" ht="27.0" customHeight="1"/>
    <row r="503" ht="27.0" customHeight="1"/>
    <row r="504" ht="27.0" customHeight="1"/>
    <row r="505" ht="27.0" customHeight="1"/>
    <row r="506" ht="27.0" customHeight="1"/>
    <row r="507" ht="27.0" customHeight="1"/>
    <row r="508" ht="27.0" customHeight="1"/>
    <row r="509" ht="27.0" customHeight="1"/>
    <row r="510" ht="27.0" customHeight="1"/>
    <row r="511" ht="27.0" customHeight="1"/>
    <row r="512" ht="27.0" customHeight="1"/>
    <row r="513" ht="27.0" customHeight="1"/>
    <row r="514" ht="27.0" customHeight="1"/>
    <row r="515" ht="27.0" customHeight="1"/>
    <row r="516" ht="27.0" customHeight="1"/>
    <row r="517" ht="27.0" customHeight="1"/>
    <row r="518" ht="27.0" customHeight="1"/>
    <row r="519" ht="27.0" customHeight="1"/>
    <row r="520" ht="27.0" customHeight="1"/>
    <row r="521" ht="27.0" customHeight="1"/>
    <row r="522" ht="27.0" customHeight="1"/>
    <row r="523" ht="27.0" customHeight="1"/>
    <row r="524" ht="27.0" customHeight="1"/>
    <row r="525" ht="27.0" customHeight="1"/>
    <row r="526" ht="27.0" customHeight="1"/>
    <row r="527" ht="27.0" customHeight="1"/>
    <row r="528" ht="27.0" customHeight="1"/>
    <row r="529" ht="27.0" customHeight="1"/>
    <row r="530" ht="27.0" customHeight="1"/>
    <row r="531" ht="27.0" customHeight="1"/>
    <row r="532" ht="27.0" customHeight="1"/>
    <row r="533" ht="27.0" customHeight="1"/>
    <row r="534" ht="27.0" customHeight="1"/>
    <row r="535" ht="27.0" customHeight="1"/>
    <row r="536" ht="27.0" customHeight="1"/>
    <row r="537" ht="27.0" customHeight="1"/>
    <row r="538" ht="27.0" customHeight="1"/>
    <row r="539" ht="27.0" customHeight="1"/>
    <row r="540" ht="27.0" customHeight="1"/>
    <row r="541" ht="27.0" customHeight="1"/>
    <row r="542" ht="27.0" customHeight="1"/>
    <row r="543" ht="27.0" customHeight="1"/>
    <row r="544" ht="27.0" customHeight="1"/>
    <row r="545" ht="27.0" customHeight="1"/>
    <row r="546" ht="27.0" customHeight="1"/>
    <row r="547" ht="27.0" customHeight="1"/>
    <row r="548" ht="27.0" customHeight="1"/>
    <row r="549" ht="27.0" customHeight="1"/>
    <row r="550" ht="27.0" customHeight="1"/>
    <row r="551" ht="27.0" customHeight="1"/>
    <row r="552" ht="27.0" customHeight="1"/>
    <row r="553" ht="27.0" customHeight="1"/>
    <row r="554" ht="27.0" customHeight="1"/>
    <row r="555" ht="27.0" customHeight="1"/>
    <row r="556" ht="27.0" customHeight="1"/>
    <row r="557" ht="27.0" customHeight="1"/>
    <row r="558" ht="27.0" customHeight="1"/>
    <row r="559" ht="27.0" customHeight="1"/>
    <row r="560" ht="27.0" customHeight="1"/>
    <row r="561" ht="27.0" customHeight="1"/>
    <row r="562" ht="27.0" customHeight="1"/>
    <row r="563" ht="27.0" customHeight="1"/>
    <row r="564" ht="27.0" customHeight="1"/>
    <row r="565" ht="27.0" customHeight="1"/>
    <row r="566" ht="27.0" customHeight="1"/>
    <row r="567" ht="27.0" customHeight="1"/>
    <row r="568" ht="27.0" customHeight="1"/>
    <row r="569" ht="27.0" customHeight="1"/>
    <row r="570" ht="27.0" customHeight="1"/>
    <row r="571" ht="27.0" customHeight="1"/>
    <row r="572" ht="27.0" customHeight="1"/>
    <row r="573" ht="27.0" customHeight="1"/>
    <row r="574" ht="27.0" customHeight="1"/>
    <row r="575" ht="27.0" customHeight="1"/>
    <row r="576" ht="27.0" customHeight="1"/>
    <row r="577" ht="27.0" customHeight="1"/>
    <row r="578" ht="27.0" customHeight="1"/>
    <row r="579" ht="27.0" customHeight="1"/>
    <row r="580" ht="27.0" customHeight="1"/>
    <row r="581" ht="27.0" customHeight="1"/>
    <row r="582" ht="27.0" customHeight="1"/>
    <row r="583" ht="27.0" customHeight="1"/>
    <row r="584" ht="27.0" customHeight="1"/>
    <row r="585" ht="27.0" customHeight="1"/>
    <row r="586" ht="27.0" customHeight="1"/>
    <row r="587" ht="27.0" customHeight="1"/>
    <row r="588" ht="27.0" customHeight="1"/>
    <row r="589" ht="27.0" customHeight="1"/>
    <row r="590" ht="27.0" customHeight="1"/>
    <row r="591" ht="27.0" customHeight="1"/>
    <row r="592" ht="27.0" customHeight="1"/>
    <row r="593" ht="27.0" customHeight="1"/>
    <row r="594" ht="27.0" customHeight="1"/>
    <row r="595" ht="27.0" customHeight="1"/>
    <row r="596" ht="27.0" customHeight="1"/>
    <row r="597" ht="27.0" customHeight="1"/>
    <row r="598" ht="27.0" customHeight="1"/>
    <row r="599" ht="27.0" customHeight="1"/>
    <row r="600" ht="27.0" customHeight="1"/>
    <row r="601" ht="27.0" customHeight="1"/>
    <row r="602" ht="27.0" customHeight="1"/>
    <row r="603" ht="27.0" customHeight="1"/>
    <row r="604" ht="27.0" customHeight="1"/>
    <row r="605" ht="27.0" customHeight="1"/>
    <row r="606" ht="27.0" customHeight="1"/>
    <row r="607" ht="27.0" customHeight="1"/>
    <row r="608" ht="27.0" customHeight="1"/>
    <row r="609" ht="27.0" customHeight="1"/>
    <row r="610" ht="27.0" customHeight="1"/>
    <row r="611" ht="27.0" customHeight="1"/>
    <row r="612" ht="27.0" customHeight="1"/>
    <row r="613" ht="27.0" customHeight="1"/>
    <row r="614" ht="27.0" customHeight="1"/>
    <row r="615" ht="27.0" customHeight="1"/>
    <row r="616" ht="27.0" customHeight="1"/>
    <row r="617" ht="27.0" customHeight="1"/>
    <row r="618" ht="27.0" customHeight="1"/>
    <row r="619" ht="27.0" customHeight="1"/>
    <row r="620" ht="27.0" customHeight="1"/>
    <row r="621" ht="27.0" customHeight="1"/>
    <row r="622" ht="27.0" customHeight="1"/>
    <row r="623" ht="27.0" customHeight="1"/>
    <row r="624" ht="27.0" customHeight="1"/>
    <row r="625" ht="27.0" customHeight="1"/>
    <row r="626" ht="27.0" customHeight="1"/>
    <row r="627" ht="27.0" customHeight="1"/>
    <row r="628" ht="27.0" customHeight="1"/>
    <row r="629" ht="27.0" customHeight="1"/>
    <row r="630" ht="27.0" customHeight="1"/>
    <row r="631" ht="27.0" customHeight="1"/>
    <row r="632" ht="27.0" customHeight="1"/>
    <row r="633" ht="27.0" customHeight="1"/>
    <row r="634" ht="27.0" customHeight="1"/>
    <row r="635" ht="27.0" customHeight="1"/>
    <row r="636" ht="27.0" customHeight="1"/>
    <row r="637" ht="27.0" customHeight="1"/>
    <row r="638" ht="27.0" customHeight="1"/>
    <row r="639" ht="27.0" customHeight="1"/>
    <row r="640" ht="27.0" customHeight="1"/>
    <row r="641" ht="27.0" customHeight="1"/>
    <row r="642" ht="27.0" customHeight="1"/>
    <row r="643" ht="27.0" customHeight="1"/>
    <row r="644" ht="27.0" customHeight="1"/>
    <row r="645" ht="27.0" customHeight="1"/>
    <row r="646" ht="27.0" customHeight="1"/>
    <row r="647" ht="27.0" customHeight="1"/>
    <row r="648" ht="27.0" customHeight="1"/>
    <row r="649" ht="27.0" customHeight="1"/>
    <row r="650" ht="27.0" customHeight="1"/>
    <row r="651" ht="27.0" customHeight="1"/>
    <row r="652" ht="27.0" customHeight="1"/>
    <row r="653" ht="27.0" customHeight="1"/>
    <row r="654" ht="27.0" customHeight="1"/>
    <row r="655" ht="27.0" customHeight="1"/>
    <row r="656" ht="27.0" customHeight="1"/>
    <row r="657" ht="27.0" customHeight="1"/>
    <row r="658" ht="27.0" customHeight="1"/>
    <row r="659" ht="27.0" customHeight="1"/>
    <row r="660" ht="27.0" customHeight="1"/>
    <row r="661" ht="27.0" customHeight="1"/>
    <row r="662" ht="27.0" customHeight="1"/>
    <row r="663" ht="27.0" customHeight="1"/>
    <row r="664" ht="27.0" customHeight="1"/>
    <row r="665" ht="27.0" customHeight="1"/>
    <row r="666" ht="27.0" customHeight="1"/>
    <row r="667" ht="27.0" customHeight="1"/>
    <row r="668" ht="27.0" customHeight="1"/>
    <row r="669" ht="27.0" customHeight="1"/>
    <row r="670" ht="27.0" customHeight="1"/>
    <row r="671" ht="27.0" customHeight="1"/>
    <row r="672" ht="27.0" customHeight="1"/>
    <row r="673" ht="27.0" customHeight="1"/>
    <row r="674" ht="27.0" customHeight="1"/>
    <row r="675" ht="27.0" customHeight="1"/>
    <row r="676" ht="27.0" customHeight="1"/>
    <row r="677" ht="27.0" customHeight="1"/>
    <row r="678" ht="27.0" customHeight="1"/>
    <row r="679" ht="27.0" customHeight="1"/>
    <row r="680" ht="27.0" customHeight="1"/>
    <row r="681" ht="27.0" customHeight="1"/>
    <row r="682" ht="27.0" customHeight="1"/>
    <row r="683" ht="27.0" customHeight="1"/>
    <row r="684" ht="27.0" customHeight="1"/>
    <row r="685" ht="27.0" customHeight="1"/>
    <row r="686" ht="27.0" customHeight="1"/>
    <row r="687" ht="27.0" customHeight="1"/>
    <row r="688" ht="27.0" customHeight="1"/>
    <row r="689" ht="27.0" customHeight="1"/>
    <row r="690" ht="27.0" customHeight="1"/>
    <row r="691" ht="27.0" customHeight="1"/>
    <row r="692" ht="27.0" customHeight="1"/>
    <row r="693" ht="27.0" customHeight="1"/>
    <row r="694" ht="27.0" customHeight="1"/>
    <row r="695" ht="27.0" customHeight="1"/>
    <row r="696" ht="27.0" customHeight="1"/>
    <row r="697" ht="27.0" customHeight="1"/>
    <row r="698" ht="27.0" customHeight="1"/>
    <row r="699" ht="27.0" customHeight="1"/>
    <row r="700" ht="27.0" customHeight="1"/>
    <row r="701" ht="27.0" customHeight="1"/>
    <row r="702" ht="27.0" customHeight="1"/>
    <row r="703" ht="27.0" customHeight="1"/>
    <row r="704" ht="27.0" customHeight="1"/>
    <row r="705" ht="27.0" customHeight="1"/>
    <row r="706" ht="27.0" customHeight="1"/>
    <row r="707" ht="27.0" customHeight="1"/>
    <row r="708" ht="27.0" customHeight="1"/>
    <row r="709" ht="27.0" customHeight="1"/>
    <row r="710" ht="27.0" customHeight="1"/>
    <row r="711" ht="27.0" customHeight="1"/>
    <row r="712" ht="27.0" customHeight="1"/>
    <row r="713" ht="27.0" customHeight="1"/>
    <row r="714" ht="27.0" customHeight="1"/>
    <row r="715" ht="27.0" customHeight="1"/>
    <row r="716" ht="27.0" customHeight="1"/>
    <row r="717" ht="27.0" customHeight="1"/>
    <row r="718" ht="27.0" customHeight="1"/>
    <row r="719" ht="27.0" customHeight="1"/>
    <row r="720" ht="27.0" customHeight="1"/>
    <row r="721" ht="27.0" customHeight="1"/>
    <row r="722" ht="27.0" customHeight="1"/>
    <row r="723" ht="27.0" customHeight="1"/>
    <row r="724" ht="27.0" customHeight="1"/>
    <row r="725" ht="27.0" customHeight="1"/>
    <row r="726" ht="27.0" customHeight="1"/>
    <row r="727" ht="27.0" customHeight="1"/>
    <row r="728" ht="27.0" customHeight="1"/>
    <row r="729" ht="27.0" customHeight="1"/>
    <row r="730" ht="27.0" customHeight="1"/>
    <row r="731" ht="27.0" customHeight="1"/>
    <row r="732" ht="27.0" customHeight="1"/>
    <row r="733" ht="27.0" customHeight="1"/>
    <row r="734" ht="27.0" customHeight="1"/>
    <row r="735" ht="27.0" customHeight="1"/>
    <row r="736" ht="27.0" customHeight="1"/>
    <row r="737" ht="27.0" customHeight="1"/>
    <row r="738" ht="27.0" customHeight="1"/>
    <row r="739" ht="27.0" customHeight="1"/>
    <row r="740" ht="27.0" customHeight="1"/>
    <row r="741" ht="27.0" customHeight="1"/>
    <row r="742" ht="27.0" customHeight="1"/>
    <row r="743" ht="27.0" customHeight="1"/>
    <row r="744" ht="27.0" customHeight="1"/>
    <row r="745" ht="27.0" customHeight="1"/>
    <row r="746" ht="27.0" customHeight="1"/>
    <row r="747" ht="27.0" customHeight="1"/>
    <row r="748" ht="27.0" customHeight="1"/>
    <row r="749" ht="27.0" customHeight="1"/>
    <row r="750" ht="27.0" customHeight="1"/>
    <row r="751" ht="27.0" customHeight="1"/>
    <row r="752" ht="27.0" customHeight="1"/>
    <row r="753" ht="27.0" customHeight="1"/>
    <row r="754" ht="27.0" customHeight="1"/>
    <row r="755" ht="27.0" customHeight="1"/>
    <row r="756" ht="27.0" customHeight="1"/>
    <row r="757" ht="27.0" customHeight="1"/>
    <row r="758" ht="27.0" customHeight="1"/>
    <row r="759" ht="27.0" customHeight="1"/>
    <row r="760" ht="27.0" customHeight="1"/>
    <row r="761" ht="27.0" customHeight="1"/>
    <row r="762" ht="27.0" customHeight="1"/>
    <row r="763" ht="27.0" customHeight="1"/>
    <row r="764" ht="27.0" customHeight="1"/>
    <row r="765" ht="27.0" customHeight="1"/>
    <row r="766" ht="27.0" customHeight="1"/>
    <row r="767" ht="27.0" customHeight="1"/>
    <row r="768" ht="27.0" customHeight="1"/>
    <row r="769" ht="27.0" customHeight="1"/>
    <row r="770" ht="27.0" customHeight="1"/>
    <row r="771" ht="27.0" customHeight="1"/>
    <row r="772" ht="27.0" customHeight="1"/>
    <row r="773" ht="27.0" customHeight="1"/>
    <row r="774" ht="27.0" customHeight="1"/>
    <row r="775" ht="27.0" customHeight="1"/>
    <row r="776" ht="27.0" customHeight="1"/>
    <row r="777" ht="27.0" customHeight="1"/>
    <row r="778" ht="27.0" customHeight="1"/>
    <row r="779" ht="27.0" customHeight="1"/>
    <row r="780" ht="27.0" customHeight="1"/>
    <row r="781" ht="27.0" customHeight="1"/>
    <row r="782" ht="27.0" customHeight="1"/>
    <row r="783" ht="27.0" customHeight="1"/>
    <row r="784" ht="27.0" customHeight="1"/>
    <row r="785" ht="27.0" customHeight="1"/>
    <row r="786" ht="27.0" customHeight="1"/>
    <row r="787" ht="27.0" customHeight="1"/>
    <row r="788" ht="27.0" customHeight="1"/>
    <row r="789" ht="27.0" customHeight="1"/>
    <row r="790" ht="27.0" customHeight="1"/>
    <row r="791" ht="27.0" customHeight="1"/>
    <row r="792" ht="27.0" customHeight="1"/>
    <row r="793" ht="27.0" customHeight="1"/>
    <row r="794" ht="27.0" customHeight="1"/>
    <row r="795" ht="27.0" customHeight="1"/>
    <row r="796" ht="27.0" customHeight="1"/>
    <row r="797" ht="27.0" customHeight="1"/>
    <row r="798" ht="27.0" customHeight="1"/>
    <row r="799" ht="27.0" customHeight="1"/>
    <row r="800" ht="27.0" customHeight="1"/>
    <row r="801" ht="27.0" customHeight="1"/>
    <row r="802" ht="27.0" customHeight="1"/>
    <row r="803" ht="27.0" customHeight="1"/>
    <row r="804" ht="27.0" customHeight="1"/>
    <row r="805" ht="27.0" customHeight="1"/>
    <row r="806" ht="27.0" customHeight="1"/>
    <row r="807" ht="27.0" customHeight="1"/>
    <row r="808" ht="27.0" customHeight="1"/>
    <row r="809" ht="27.0" customHeight="1"/>
    <row r="810" ht="27.0" customHeight="1"/>
    <row r="811" ht="27.0" customHeight="1"/>
    <row r="812" ht="27.0" customHeight="1"/>
    <row r="813" ht="27.0" customHeight="1"/>
    <row r="814" ht="27.0" customHeight="1"/>
    <row r="815" ht="27.0" customHeight="1"/>
    <row r="816" ht="27.0" customHeight="1"/>
    <row r="817" ht="27.0" customHeight="1"/>
    <row r="818" ht="27.0" customHeight="1"/>
    <row r="819" ht="27.0" customHeight="1"/>
    <row r="820" ht="27.0" customHeight="1"/>
    <row r="821" ht="27.0" customHeight="1"/>
    <row r="822" ht="27.0" customHeight="1"/>
    <row r="823" ht="27.0" customHeight="1"/>
    <row r="824" ht="27.0" customHeight="1"/>
    <row r="825" ht="27.0" customHeight="1"/>
    <row r="826" ht="27.0" customHeight="1"/>
    <row r="827" ht="27.0" customHeight="1"/>
    <row r="828" ht="27.0" customHeight="1"/>
    <row r="829" ht="27.0" customHeight="1"/>
    <row r="830" ht="27.0" customHeight="1"/>
    <row r="831" ht="27.0" customHeight="1"/>
    <row r="832" ht="27.0" customHeight="1"/>
    <row r="833" ht="27.0" customHeight="1"/>
    <row r="834" ht="27.0" customHeight="1"/>
    <row r="835" ht="27.0" customHeight="1"/>
    <row r="836" ht="27.0" customHeight="1"/>
    <row r="837" ht="27.0" customHeight="1"/>
    <row r="838" ht="27.0" customHeight="1"/>
    <row r="839" ht="27.0" customHeight="1"/>
    <row r="840" ht="27.0" customHeight="1"/>
    <row r="841" ht="27.0" customHeight="1"/>
    <row r="842" ht="27.0" customHeight="1"/>
    <row r="843" ht="27.0" customHeight="1"/>
    <row r="844" ht="27.0" customHeight="1"/>
    <row r="845" ht="27.0" customHeight="1"/>
    <row r="846" ht="27.0" customHeight="1"/>
    <row r="847" ht="27.0" customHeight="1"/>
    <row r="848" ht="27.0" customHeight="1"/>
    <row r="849" ht="27.0" customHeight="1"/>
    <row r="850" ht="27.0" customHeight="1"/>
    <row r="851" ht="27.0" customHeight="1"/>
    <row r="852" ht="27.0" customHeight="1"/>
    <row r="853" ht="27.0" customHeight="1"/>
    <row r="854" ht="27.0" customHeight="1"/>
    <row r="855" ht="27.0" customHeight="1"/>
    <row r="856" ht="27.0" customHeight="1"/>
    <row r="857" ht="27.0" customHeight="1"/>
    <row r="858" ht="27.0" customHeight="1"/>
    <row r="859" ht="27.0" customHeight="1"/>
    <row r="860" ht="27.0" customHeight="1"/>
    <row r="861" ht="27.0" customHeight="1"/>
    <row r="862" ht="27.0" customHeight="1"/>
    <row r="863" ht="27.0" customHeight="1"/>
    <row r="864" ht="27.0" customHeight="1"/>
    <row r="865" ht="27.0" customHeight="1"/>
    <row r="866" ht="27.0" customHeight="1"/>
    <row r="867" ht="27.0" customHeight="1"/>
    <row r="868" ht="27.0" customHeight="1"/>
    <row r="869" ht="27.0" customHeight="1"/>
    <row r="870" ht="27.0" customHeight="1"/>
    <row r="871" ht="27.0" customHeight="1"/>
    <row r="872" ht="27.0" customHeight="1"/>
    <row r="873" ht="27.0" customHeight="1"/>
    <row r="874" ht="27.0" customHeight="1"/>
    <row r="875" ht="27.0" customHeight="1"/>
    <row r="876" ht="27.0" customHeight="1"/>
    <row r="877" ht="27.0" customHeight="1"/>
    <row r="878" ht="27.0" customHeight="1"/>
    <row r="879" ht="27.0" customHeight="1"/>
    <row r="880" ht="27.0" customHeight="1"/>
    <row r="881" ht="27.0" customHeight="1"/>
    <row r="882" ht="27.0" customHeight="1"/>
    <row r="883" ht="27.0" customHeight="1"/>
    <row r="884" ht="27.0" customHeight="1"/>
    <row r="885" ht="27.0" customHeight="1"/>
    <row r="886" ht="27.0" customHeight="1"/>
    <row r="887" ht="27.0" customHeight="1"/>
    <row r="888" ht="27.0" customHeight="1"/>
    <row r="889" ht="27.0" customHeight="1"/>
    <row r="890" ht="27.0" customHeight="1"/>
    <row r="891" ht="27.0" customHeight="1"/>
    <row r="892" ht="27.0" customHeight="1"/>
    <row r="893" ht="27.0" customHeight="1"/>
    <row r="894" ht="27.0" customHeight="1"/>
    <row r="895" ht="27.0" customHeight="1"/>
    <row r="896" ht="27.0" customHeight="1"/>
    <row r="897" ht="27.0" customHeight="1"/>
    <row r="898" ht="27.0" customHeight="1"/>
    <row r="899" ht="27.0" customHeight="1"/>
    <row r="900" ht="27.0" customHeight="1"/>
    <row r="901" ht="27.0" customHeight="1"/>
    <row r="902" ht="27.0" customHeight="1"/>
    <row r="903" ht="27.0" customHeight="1"/>
    <row r="904" ht="27.0" customHeight="1"/>
    <row r="905" ht="27.0" customHeight="1"/>
    <row r="906" ht="27.0" customHeight="1"/>
    <row r="907" ht="27.0" customHeight="1"/>
    <row r="908" ht="27.0" customHeight="1"/>
    <row r="909" ht="27.0" customHeight="1"/>
    <row r="910" ht="27.0" customHeight="1"/>
    <row r="911" ht="27.0" customHeight="1"/>
    <row r="912" ht="27.0" customHeight="1"/>
    <row r="913" ht="27.0" customHeight="1"/>
    <row r="914" ht="27.0" customHeight="1"/>
    <row r="915" ht="27.0" customHeight="1"/>
    <row r="916" ht="27.0" customHeight="1"/>
    <row r="917" ht="27.0" customHeight="1"/>
    <row r="918" ht="27.0" customHeight="1"/>
    <row r="919" ht="27.0" customHeight="1"/>
    <row r="920" ht="27.0" customHeight="1"/>
    <row r="921" ht="27.0" customHeight="1"/>
    <row r="922" ht="27.0" customHeight="1"/>
    <row r="923" ht="27.0" customHeight="1"/>
    <row r="924" ht="27.0" customHeight="1"/>
    <row r="925" ht="27.0" customHeight="1"/>
    <row r="926" ht="27.0" customHeight="1"/>
    <row r="927" ht="27.0" customHeight="1"/>
    <row r="928" ht="27.0" customHeight="1"/>
    <row r="929" ht="27.0" customHeight="1"/>
    <row r="930" ht="27.0" customHeight="1"/>
    <row r="931" ht="27.0" customHeight="1"/>
    <row r="932" ht="27.0" customHeight="1"/>
    <row r="933" ht="27.0" customHeight="1"/>
    <row r="934" ht="27.0" customHeight="1"/>
    <row r="935" ht="27.0" customHeight="1"/>
    <row r="936" ht="27.0" customHeight="1"/>
    <row r="937" ht="27.0" customHeight="1"/>
    <row r="938" ht="27.0" customHeight="1"/>
    <row r="939" ht="27.0" customHeight="1"/>
    <row r="940" ht="27.0" customHeight="1"/>
    <row r="941" ht="27.0" customHeight="1"/>
    <row r="942" ht="27.0" customHeight="1"/>
    <row r="943" ht="27.0" customHeight="1"/>
    <row r="944" ht="27.0" customHeight="1"/>
    <row r="945" ht="27.0" customHeight="1"/>
    <row r="946" ht="27.0" customHeight="1"/>
    <row r="947" ht="27.0" customHeight="1"/>
    <row r="948" ht="27.0" customHeight="1"/>
    <row r="949" ht="27.0" customHeight="1"/>
    <row r="950" ht="27.0" customHeight="1"/>
    <row r="951" ht="27.0" customHeight="1"/>
    <row r="952" ht="27.0" customHeight="1"/>
    <row r="953" ht="27.0" customHeight="1"/>
    <row r="954" ht="27.0" customHeight="1"/>
    <row r="955" ht="27.0" customHeight="1"/>
    <row r="956" ht="27.0" customHeight="1"/>
    <row r="957" ht="27.0" customHeight="1"/>
    <row r="958" ht="27.0" customHeight="1"/>
    <row r="959" ht="27.0" customHeight="1"/>
    <row r="960" ht="27.0" customHeight="1"/>
    <row r="961" ht="27.0" customHeight="1"/>
    <row r="962" ht="27.0" customHeight="1"/>
    <row r="963" ht="27.0" customHeight="1"/>
    <row r="964" ht="27.0" customHeight="1"/>
    <row r="965" ht="27.0" customHeight="1"/>
    <row r="966" ht="27.0" customHeight="1"/>
    <row r="967" ht="27.0" customHeight="1"/>
    <row r="968" ht="27.0" customHeight="1"/>
    <row r="969" ht="27.0" customHeight="1"/>
    <row r="970" ht="27.0" customHeight="1"/>
    <row r="971" ht="27.0" customHeight="1"/>
    <row r="972" ht="27.0" customHeight="1"/>
    <row r="973" ht="27.0" customHeight="1"/>
    <row r="974" ht="27.0" customHeight="1"/>
    <row r="975" ht="27.0" customHeight="1"/>
    <row r="976" ht="27.0" customHeight="1"/>
    <row r="977" ht="27.0" customHeight="1"/>
    <row r="978" ht="27.0" customHeight="1"/>
    <row r="979" ht="27.0" customHeight="1"/>
    <row r="980" ht="27.0" customHeight="1"/>
    <row r="981" ht="27.0" customHeight="1"/>
    <row r="982" ht="27.0" customHeight="1"/>
    <row r="983" ht="27.0" customHeight="1"/>
    <row r="984" ht="27.0" customHeight="1"/>
    <row r="985" ht="27.0" customHeight="1"/>
    <row r="986" ht="27.0" customHeight="1"/>
    <row r="987" ht="27.0" customHeight="1"/>
    <row r="988" ht="27.0" customHeight="1"/>
    <row r="989" ht="27.0" customHeight="1"/>
    <row r="990" ht="27.0" customHeight="1"/>
    <row r="991" ht="27.0" customHeight="1"/>
    <row r="992" ht="27.0" customHeight="1"/>
    <row r="993" ht="27.0" customHeight="1"/>
    <row r="994" ht="27.0" customHeight="1"/>
    <row r="995" ht="27.0" customHeight="1"/>
    <row r="996" ht="27.0" customHeight="1"/>
    <row r="997" ht="27.0" customHeight="1"/>
    <row r="998" ht="27.0" customHeight="1"/>
    <row r="999" ht="27.0" customHeight="1"/>
    <row r="1000" ht="27.0" customHeight="1"/>
  </sheetData>
  <mergeCells count="24">
    <mergeCell ref="R1:AF2"/>
    <mergeCell ref="A3:O6"/>
    <mergeCell ref="Z3:AA3"/>
    <mergeCell ref="AD3:AF4"/>
    <mergeCell ref="AD5:AF6"/>
    <mergeCell ref="R12:AA12"/>
    <mergeCell ref="R17:AA17"/>
    <mergeCell ref="R22:AA22"/>
    <mergeCell ref="R29:AA29"/>
    <mergeCell ref="R37:AA37"/>
    <mergeCell ref="AD42:AF42"/>
    <mergeCell ref="R44:AA44"/>
    <mergeCell ref="B49:C49"/>
    <mergeCell ref="R49:AA49"/>
    <mergeCell ref="R107:AA107"/>
    <mergeCell ref="R120:AA120"/>
    <mergeCell ref="R127:AA127"/>
    <mergeCell ref="AD54:AF54"/>
    <mergeCell ref="R58:AA58"/>
    <mergeCell ref="AD59:AF59"/>
    <mergeCell ref="R64:AA64"/>
    <mergeCell ref="AD67:AF67"/>
    <mergeCell ref="R74:AA74"/>
    <mergeCell ref="R96:AA96"/>
  </mergeCells>
  <dataValidations>
    <dataValidation type="list" allowBlank="1" showErrorMessage="1" sqref="Y4:Y11 Y13:Y15 H8:H17 Y18:Y21 H21:H27 Y23:Y28 H30:H35 Y30:Y36 Y38:Y43 H40:H47 Y45:Y48 Y50:Y57 Y59:Y63 H50:H65 Y65:Y73 Y75:Y95 Y97:Y106 Y108:Y119 Y121:Y126 Y128:Y131 Y136:Y141 Y144:Y149 Y152:Y158 Y161:Y166">
      <formula1>"Primary Keyword,Secondary Keyword"</formula1>
    </dataValidation>
    <dataValidation type="list" allowBlank="1" showErrorMessage="1" sqref="G8:G16 G18 G21:G28 G32:G35 G40 G47 G51:G53 G62:G65 W129:W131 W139:W140 W144 W153 W161:W162 W170">
      <formula1>"Commercial,Informational,Navigational,Transational,Commercial+Informational,Navigational+Transational,Informational+Transational,Navigational+Commercial"</formula1>
    </dataValidation>
  </dataValidations>
  <hyperlinks>
    <hyperlink r:id="rId1" ref="K13"/>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30.0"/>
    <col customWidth="1" min="3" max="3" width="15.0"/>
    <col customWidth="1" min="4" max="4" width="38.0"/>
    <col customWidth="1" min="5" max="5" width="30.0"/>
    <col customWidth="1" min="6" max="6" width="14.0"/>
    <col customWidth="1" min="7" max="7" width="45.0"/>
    <col customWidth="1" min="8" max="8" width="14.0"/>
    <col customWidth="1" min="9" max="9" width="38.0"/>
    <col customWidth="1" min="10" max="14" width="25.0"/>
    <col customWidth="1" min="15" max="15" width="15.0"/>
  </cols>
  <sheetData>
    <row r="1" ht="15.75" customHeight="1">
      <c r="A1" s="7"/>
      <c r="B1" s="7" t="s">
        <v>11</v>
      </c>
      <c r="C1" s="7"/>
      <c r="D1" s="7"/>
      <c r="E1" s="7"/>
      <c r="F1" s="7"/>
      <c r="G1" s="9"/>
      <c r="H1" s="9"/>
      <c r="I1" s="9"/>
      <c r="J1" s="11"/>
      <c r="K1" s="11" t="s">
        <v>22</v>
      </c>
      <c r="L1" s="13" t="s">
        <v>24</v>
      </c>
      <c r="M1" s="13" t="s">
        <v>26</v>
      </c>
      <c r="N1" s="15" t="s">
        <v>28</v>
      </c>
      <c r="O1" s="17"/>
      <c r="P1" s="17"/>
      <c r="Q1" s="17"/>
      <c r="R1" s="17"/>
      <c r="S1" s="17"/>
      <c r="T1" s="19"/>
      <c r="U1" s="21"/>
      <c r="V1" s="21"/>
      <c r="W1" s="21"/>
      <c r="X1" s="21"/>
      <c r="Y1" s="21"/>
      <c r="Z1" s="21"/>
      <c r="AA1" s="21"/>
      <c r="AB1" s="21"/>
      <c r="AC1" s="21"/>
      <c r="AD1" s="21"/>
    </row>
    <row r="2" ht="15.75" customHeight="1">
      <c r="A2" s="25" t="s">
        <v>54</v>
      </c>
      <c r="B2" s="27" t="s">
        <v>57</v>
      </c>
      <c r="C2" s="27" t="s">
        <v>59</v>
      </c>
      <c r="D2" s="27" t="s">
        <v>60</v>
      </c>
      <c r="E2" s="27" t="s">
        <v>61</v>
      </c>
      <c r="F2" s="27" t="s">
        <v>63</v>
      </c>
      <c r="G2" s="26" t="s">
        <v>66</v>
      </c>
      <c r="H2" s="31" t="s">
        <v>68</v>
      </c>
      <c r="I2" s="31" t="s">
        <v>69</v>
      </c>
      <c r="J2" s="33" t="s">
        <v>70</v>
      </c>
      <c r="K2" s="35"/>
      <c r="L2" s="26"/>
      <c r="M2" s="26" t="s">
        <v>73</v>
      </c>
      <c r="N2" s="42"/>
      <c r="O2" s="44"/>
      <c r="P2" s="44"/>
      <c r="Q2" s="44"/>
      <c r="R2" s="44"/>
      <c r="S2" s="44"/>
      <c r="T2" s="46"/>
      <c r="U2" s="21"/>
      <c r="V2" s="21"/>
      <c r="W2" s="21"/>
      <c r="X2" s="21"/>
      <c r="Y2" s="21"/>
      <c r="Z2" s="21"/>
      <c r="AA2" s="21"/>
      <c r="AB2" s="21"/>
      <c r="AC2" s="21"/>
      <c r="AD2" s="21"/>
    </row>
    <row r="3" ht="32.25" customHeight="1">
      <c r="A3" s="48" t="s">
        <v>78</v>
      </c>
      <c r="B3" s="50"/>
      <c r="C3" s="50"/>
      <c r="D3" s="52" t="s">
        <v>81</v>
      </c>
      <c r="E3" s="50"/>
      <c r="F3" s="50"/>
      <c r="G3" s="54" t="s">
        <v>82</v>
      </c>
      <c r="H3" s="54" t="s">
        <v>90</v>
      </c>
      <c r="I3" s="60" t="s">
        <v>93</v>
      </c>
      <c r="J3" s="62"/>
      <c r="K3" s="62" t="s">
        <v>96</v>
      </c>
      <c r="L3" s="66"/>
      <c r="M3" s="66" t="s">
        <v>73</v>
      </c>
      <c r="N3" s="67"/>
      <c r="T3" s="69"/>
      <c r="U3" s="21"/>
      <c r="V3" s="21"/>
      <c r="W3" s="21"/>
      <c r="X3" s="21"/>
      <c r="Y3" s="21"/>
      <c r="Z3" s="21"/>
      <c r="AA3" s="21"/>
      <c r="AB3" s="21"/>
      <c r="AC3" s="21"/>
      <c r="AD3" s="21"/>
    </row>
    <row r="4" ht="25.5" customHeight="1">
      <c r="A4" s="48"/>
      <c r="B4" s="72" t="s">
        <v>106</v>
      </c>
      <c r="C4" s="72" t="s">
        <v>109</v>
      </c>
      <c r="D4" s="76" t="s">
        <v>110</v>
      </c>
      <c r="E4" s="72" t="s">
        <v>111</v>
      </c>
      <c r="F4" s="72" t="s">
        <v>21</v>
      </c>
      <c r="G4" s="78" t="s">
        <v>112</v>
      </c>
      <c r="H4" s="22" t="s">
        <v>116</v>
      </c>
      <c r="I4" s="60" t="s">
        <v>118</v>
      </c>
      <c r="J4" s="62"/>
      <c r="K4" s="62" t="s">
        <v>96</v>
      </c>
      <c r="L4" s="66"/>
      <c r="M4" s="66"/>
      <c r="N4" s="67"/>
      <c r="T4" s="69"/>
      <c r="U4" s="21"/>
      <c r="V4" s="21"/>
      <c r="W4" s="21"/>
      <c r="X4" s="21"/>
      <c r="Y4" s="21"/>
      <c r="Z4" s="21"/>
      <c r="AA4" s="21"/>
      <c r="AB4" s="21"/>
      <c r="AC4" s="21"/>
      <c r="AD4" s="21"/>
    </row>
    <row r="5" ht="25.5" customHeight="1">
      <c r="A5" s="48"/>
      <c r="B5" s="72" t="s">
        <v>123</v>
      </c>
      <c r="C5" s="72" t="s">
        <v>125</v>
      </c>
      <c r="D5" s="76" t="s">
        <v>126</v>
      </c>
      <c r="E5" s="72" t="s">
        <v>127</v>
      </c>
      <c r="F5" s="72" t="s">
        <v>21</v>
      </c>
      <c r="G5" s="85" t="s">
        <v>129</v>
      </c>
      <c r="H5" s="85" t="s">
        <v>90</v>
      </c>
      <c r="I5" s="87" t="s">
        <v>132</v>
      </c>
      <c r="J5" s="88"/>
      <c r="K5" s="88" t="s">
        <v>96</v>
      </c>
      <c r="L5" s="66"/>
      <c r="M5" s="66" t="s">
        <v>73</v>
      </c>
      <c r="N5" s="67"/>
      <c r="T5" s="69"/>
      <c r="U5" s="21"/>
      <c r="V5" s="21"/>
      <c r="W5" s="21"/>
      <c r="X5" s="21"/>
      <c r="Y5" s="21"/>
      <c r="Z5" s="21"/>
      <c r="AA5" s="21"/>
      <c r="AB5" s="21"/>
      <c r="AC5" s="21"/>
      <c r="AD5" s="21"/>
    </row>
    <row r="6" ht="25.5" customHeight="1">
      <c r="A6" s="48"/>
      <c r="B6" s="72" t="s">
        <v>137</v>
      </c>
      <c r="C6" s="72" t="s">
        <v>125</v>
      </c>
      <c r="D6" s="76" t="s">
        <v>139</v>
      </c>
      <c r="E6" s="72" t="s">
        <v>140</v>
      </c>
      <c r="F6" s="72" t="s">
        <v>21</v>
      </c>
      <c r="G6" s="85" t="s">
        <v>142</v>
      </c>
      <c r="H6" s="22" t="s">
        <v>116</v>
      </c>
      <c r="I6" s="60" t="s">
        <v>143</v>
      </c>
      <c r="J6" s="88"/>
      <c r="K6" s="88" t="s">
        <v>96</v>
      </c>
      <c r="L6" s="66"/>
      <c r="M6" s="66" t="s">
        <v>73</v>
      </c>
      <c r="N6" s="67"/>
      <c r="T6" s="69"/>
      <c r="U6" s="21"/>
      <c r="V6" s="21"/>
      <c r="W6" s="21"/>
      <c r="X6" s="21"/>
      <c r="Y6" s="21"/>
      <c r="Z6" s="21"/>
      <c r="AA6" s="21"/>
      <c r="AB6" s="21"/>
      <c r="AC6" s="21"/>
      <c r="AD6" s="21"/>
    </row>
    <row r="7" ht="25.5" customHeight="1">
      <c r="A7" s="48"/>
      <c r="B7" s="72" t="s">
        <v>146</v>
      </c>
      <c r="C7" s="72" t="s">
        <v>125</v>
      </c>
      <c r="D7" s="76" t="s">
        <v>147</v>
      </c>
      <c r="E7" s="72" t="s">
        <v>148</v>
      </c>
      <c r="F7" s="72" t="s">
        <v>150</v>
      </c>
      <c r="G7" s="85" t="s">
        <v>152</v>
      </c>
      <c r="H7" s="22" t="s">
        <v>90</v>
      </c>
      <c r="I7" s="96" t="s">
        <v>156</v>
      </c>
      <c r="J7" s="66"/>
      <c r="K7" s="66"/>
      <c r="L7" s="66"/>
      <c r="M7" s="66"/>
      <c r="N7" s="67"/>
      <c r="T7" s="69"/>
      <c r="U7" s="21"/>
      <c r="V7" s="21"/>
      <c r="W7" s="21"/>
      <c r="X7" s="21"/>
      <c r="Y7" s="21"/>
      <c r="Z7" s="21"/>
      <c r="AA7" s="21"/>
      <c r="AB7" s="21"/>
      <c r="AC7" s="21"/>
      <c r="AD7" s="21"/>
    </row>
    <row r="8" ht="25.5" customHeight="1">
      <c r="A8" s="48"/>
      <c r="B8" s="72" t="s">
        <v>165</v>
      </c>
      <c r="C8" s="72" t="s">
        <v>166</v>
      </c>
      <c r="D8" s="76" t="s">
        <v>167</v>
      </c>
      <c r="E8" s="72" t="s">
        <v>168</v>
      </c>
      <c r="F8" s="72" t="s">
        <v>150</v>
      </c>
      <c r="G8" s="85" t="s">
        <v>169</v>
      </c>
      <c r="H8" s="22" t="s">
        <v>116</v>
      </c>
      <c r="I8" s="98" t="s">
        <v>172</v>
      </c>
      <c r="J8" s="66"/>
      <c r="K8" s="66"/>
      <c r="L8" s="66"/>
      <c r="M8" s="66"/>
      <c r="N8" s="67"/>
      <c r="T8" s="69"/>
      <c r="U8" s="21"/>
      <c r="V8" s="21"/>
      <c r="W8" s="21"/>
      <c r="X8" s="21"/>
      <c r="Y8" s="21"/>
      <c r="Z8" s="21"/>
      <c r="AA8" s="21"/>
      <c r="AB8" s="21"/>
      <c r="AC8" s="21"/>
      <c r="AD8" s="21"/>
    </row>
    <row r="9" ht="25.5" customHeight="1">
      <c r="A9" s="48"/>
      <c r="B9" s="72" t="s">
        <v>175</v>
      </c>
      <c r="C9" s="72" t="s">
        <v>166</v>
      </c>
      <c r="D9" s="76" t="s">
        <v>178</v>
      </c>
      <c r="E9" s="72" t="s">
        <v>180</v>
      </c>
      <c r="F9" s="72" t="s">
        <v>150</v>
      </c>
      <c r="G9" s="85" t="s">
        <v>182</v>
      </c>
      <c r="H9" s="85" t="s">
        <v>90</v>
      </c>
      <c r="I9" s="60" t="s">
        <v>184</v>
      </c>
      <c r="J9" s="66"/>
      <c r="K9" s="66" t="s">
        <v>96</v>
      </c>
      <c r="L9" s="66"/>
      <c r="M9" s="66" t="s">
        <v>73</v>
      </c>
      <c r="N9" s="67"/>
      <c r="T9" s="69"/>
      <c r="U9" s="21"/>
      <c r="V9" s="21"/>
      <c r="W9" s="21"/>
      <c r="X9" s="21"/>
      <c r="Y9" s="21"/>
      <c r="Z9" s="21"/>
      <c r="AA9" s="21"/>
      <c r="AB9" s="21"/>
      <c r="AC9" s="21"/>
      <c r="AD9" s="21"/>
    </row>
    <row r="10" ht="25.5" customHeight="1">
      <c r="A10" s="48"/>
      <c r="B10" s="72" t="s">
        <v>188</v>
      </c>
      <c r="C10" s="72" t="s">
        <v>109</v>
      </c>
      <c r="D10" s="76" t="s">
        <v>190</v>
      </c>
      <c r="E10" s="72" t="s">
        <v>191</v>
      </c>
      <c r="F10" s="72" t="s">
        <v>150</v>
      </c>
      <c r="G10" s="22" t="s">
        <v>192</v>
      </c>
      <c r="H10" s="22" t="s">
        <v>116</v>
      </c>
      <c r="I10" s="60" t="s">
        <v>196</v>
      </c>
      <c r="J10" s="66"/>
      <c r="K10" s="66" t="s">
        <v>96</v>
      </c>
      <c r="L10" s="66" t="s">
        <v>199</v>
      </c>
      <c r="M10" s="66" t="s">
        <v>73</v>
      </c>
      <c r="N10" s="67"/>
      <c r="T10" s="69"/>
      <c r="U10" s="21"/>
      <c r="V10" s="21"/>
      <c r="W10" s="21"/>
      <c r="X10" s="21"/>
      <c r="Y10" s="21"/>
      <c r="Z10" s="21"/>
      <c r="AA10" s="21"/>
      <c r="AB10" s="21"/>
      <c r="AC10" s="21"/>
      <c r="AD10" s="21"/>
    </row>
    <row r="11" ht="25.5" customHeight="1">
      <c r="A11" s="48"/>
      <c r="B11" s="72" t="s">
        <v>202</v>
      </c>
      <c r="C11" s="72" t="s">
        <v>204</v>
      </c>
      <c r="D11" s="76" t="s">
        <v>206</v>
      </c>
      <c r="E11" s="72" t="s">
        <v>207</v>
      </c>
      <c r="F11" s="72" t="s">
        <v>208</v>
      </c>
      <c r="G11" s="22" t="s">
        <v>210</v>
      </c>
      <c r="H11" s="22" t="s">
        <v>128</v>
      </c>
      <c r="I11" s="60" t="s">
        <v>212</v>
      </c>
      <c r="J11" s="66"/>
      <c r="K11" s="66"/>
      <c r="L11" s="66"/>
      <c r="M11" s="66"/>
      <c r="N11" s="67"/>
      <c r="T11" s="69"/>
      <c r="U11" s="21"/>
      <c r="V11" s="21"/>
      <c r="W11" s="21"/>
      <c r="X11" s="21"/>
      <c r="Y11" s="21"/>
      <c r="Z11" s="21"/>
      <c r="AA11" s="21"/>
      <c r="AB11" s="21"/>
      <c r="AC11" s="21"/>
      <c r="AD11" s="21"/>
    </row>
    <row r="12" ht="25.5" customHeight="1">
      <c r="A12" s="48"/>
      <c r="B12" s="72" t="s">
        <v>216</v>
      </c>
      <c r="C12" s="72" t="s">
        <v>166</v>
      </c>
      <c r="D12" s="76" t="s">
        <v>217</v>
      </c>
      <c r="E12" s="72" t="s">
        <v>218</v>
      </c>
      <c r="F12" s="72" t="s">
        <v>21</v>
      </c>
      <c r="G12" s="85" t="s">
        <v>219</v>
      </c>
      <c r="H12" s="85" t="s">
        <v>90</v>
      </c>
      <c r="I12" s="98" t="s">
        <v>223</v>
      </c>
      <c r="J12" s="66"/>
      <c r="K12" s="66"/>
      <c r="L12" s="66"/>
      <c r="M12" s="66"/>
      <c r="N12" s="90"/>
      <c r="O12" s="91"/>
      <c r="P12" s="91"/>
      <c r="Q12" s="91"/>
      <c r="R12" s="91"/>
      <c r="S12" s="91"/>
      <c r="T12" s="92"/>
      <c r="U12" s="21"/>
      <c r="V12" s="21"/>
      <c r="W12" s="21"/>
      <c r="X12" s="21"/>
      <c r="Y12" s="21"/>
      <c r="Z12" s="21"/>
      <c r="AA12" s="21"/>
      <c r="AB12" s="21"/>
      <c r="AC12" s="21"/>
      <c r="AD12" s="21"/>
    </row>
    <row r="13" ht="25.5" customHeight="1">
      <c r="A13" s="48"/>
      <c r="B13" s="72"/>
      <c r="C13" s="72"/>
      <c r="D13" s="72"/>
      <c r="E13" s="72"/>
      <c r="F13" s="72"/>
      <c r="G13" s="22"/>
      <c r="H13" s="22"/>
      <c r="I13" s="22"/>
      <c r="J13" s="66"/>
      <c r="K13" s="66"/>
      <c r="L13" s="66"/>
      <c r="M13" s="66"/>
      <c r="N13" s="66"/>
      <c r="O13" s="21"/>
      <c r="P13" s="21"/>
      <c r="Q13" s="21"/>
      <c r="R13" s="21"/>
      <c r="S13" s="21"/>
      <c r="T13" s="21"/>
      <c r="U13" s="21"/>
      <c r="V13" s="21"/>
      <c r="W13" s="21"/>
      <c r="X13" s="21"/>
      <c r="Y13" s="21"/>
      <c r="Z13" s="21"/>
      <c r="AA13" s="21"/>
      <c r="AB13" s="21"/>
      <c r="AC13" s="21"/>
      <c r="AD13" s="21"/>
    </row>
    <row r="14" ht="25.5" customHeight="1">
      <c r="A14" s="48" t="s">
        <v>234</v>
      </c>
      <c r="B14" s="102"/>
      <c r="C14" s="102"/>
      <c r="D14" s="104" t="s">
        <v>239</v>
      </c>
      <c r="E14" s="102"/>
      <c r="F14" s="102"/>
      <c r="G14" s="40" t="s">
        <v>243</v>
      </c>
      <c r="H14" s="22" t="s">
        <v>116</v>
      </c>
      <c r="I14" s="98" t="s">
        <v>247</v>
      </c>
      <c r="J14" s="66"/>
      <c r="K14" s="66"/>
      <c r="L14" s="66"/>
      <c r="M14" s="66"/>
      <c r="N14" s="66"/>
      <c r="O14" s="21"/>
      <c r="P14" s="21"/>
      <c r="Q14" s="21"/>
      <c r="R14" s="21"/>
      <c r="S14" s="21"/>
      <c r="T14" s="21"/>
      <c r="U14" s="21"/>
      <c r="V14" s="21"/>
      <c r="W14" s="21"/>
      <c r="X14" s="21"/>
      <c r="Y14" s="21"/>
      <c r="Z14" s="21"/>
      <c r="AA14" s="21"/>
      <c r="AB14" s="21"/>
      <c r="AC14" s="21"/>
      <c r="AD14" s="21"/>
    </row>
    <row r="15" ht="25.5" customHeight="1">
      <c r="A15" s="48"/>
      <c r="B15" s="72" t="s">
        <v>251</v>
      </c>
      <c r="C15" s="72" t="s">
        <v>125</v>
      </c>
      <c r="D15" s="76" t="s">
        <v>255</v>
      </c>
      <c r="E15" s="72" t="s">
        <v>256</v>
      </c>
      <c r="F15" s="72" t="s">
        <v>208</v>
      </c>
      <c r="G15" s="22" t="s">
        <v>257</v>
      </c>
      <c r="H15" s="22" t="s">
        <v>128</v>
      </c>
      <c r="I15" s="98" t="s">
        <v>258</v>
      </c>
      <c r="J15" s="66"/>
      <c r="K15" s="66"/>
      <c r="L15" s="66"/>
      <c r="M15" s="66"/>
      <c r="N15" s="66"/>
      <c r="O15" s="21"/>
      <c r="P15" s="21"/>
      <c r="Q15" s="21"/>
      <c r="R15" s="21"/>
      <c r="S15" s="21"/>
      <c r="T15" s="21"/>
      <c r="U15" s="21"/>
      <c r="V15" s="21"/>
      <c r="W15" s="21"/>
      <c r="X15" s="21"/>
      <c r="Y15" s="21"/>
      <c r="Z15" s="21"/>
      <c r="AA15" s="21"/>
      <c r="AB15" s="21"/>
      <c r="AC15" s="21"/>
      <c r="AD15" s="21"/>
    </row>
    <row r="16" ht="25.5" customHeight="1">
      <c r="A16" s="48"/>
      <c r="B16" s="72" t="s">
        <v>262</v>
      </c>
      <c r="C16" s="72" t="s">
        <v>125</v>
      </c>
      <c r="D16" s="76" t="s">
        <v>264</v>
      </c>
      <c r="E16" s="72" t="s">
        <v>265</v>
      </c>
      <c r="F16" s="72" t="s">
        <v>21</v>
      </c>
      <c r="G16" s="85" t="s">
        <v>266</v>
      </c>
      <c r="H16" s="85" t="s">
        <v>90</v>
      </c>
      <c r="I16" s="98" t="s">
        <v>267</v>
      </c>
      <c r="J16" s="66"/>
      <c r="K16" s="66"/>
      <c r="L16" s="66"/>
      <c r="M16" s="66"/>
      <c r="N16" s="66"/>
      <c r="O16" s="21"/>
      <c r="P16" s="21"/>
      <c r="Q16" s="21"/>
      <c r="R16" s="21"/>
      <c r="S16" s="21"/>
      <c r="T16" s="21"/>
      <c r="U16" s="21"/>
      <c r="V16" s="21"/>
      <c r="W16" s="21"/>
      <c r="X16" s="21"/>
      <c r="Y16" s="21"/>
      <c r="Z16" s="21"/>
      <c r="AA16" s="21"/>
      <c r="AB16" s="21"/>
      <c r="AC16" s="21"/>
      <c r="AD16" s="21"/>
    </row>
    <row r="17" ht="25.5" customHeight="1">
      <c r="A17" s="48"/>
      <c r="B17" s="72" t="s">
        <v>272</v>
      </c>
      <c r="C17" s="72" t="s">
        <v>125</v>
      </c>
      <c r="D17" s="76" t="s">
        <v>273</v>
      </c>
      <c r="E17" s="72" t="s">
        <v>274</v>
      </c>
      <c r="F17" s="72" t="s">
        <v>21</v>
      </c>
      <c r="G17" s="22" t="s">
        <v>276</v>
      </c>
      <c r="H17" s="22" t="s">
        <v>116</v>
      </c>
      <c r="I17" s="107" t="s">
        <v>277</v>
      </c>
      <c r="J17" s="66"/>
      <c r="K17" s="66"/>
      <c r="L17" s="66"/>
      <c r="M17" s="66"/>
      <c r="N17" s="66"/>
      <c r="O17" s="21"/>
      <c r="P17" s="21"/>
      <c r="Q17" s="21"/>
      <c r="R17" s="21"/>
      <c r="S17" s="21"/>
      <c r="T17" s="21"/>
      <c r="U17" s="21"/>
      <c r="V17" s="21"/>
      <c r="W17" s="21"/>
      <c r="X17" s="21"/>
      <c r="Y17" s="21"/>
      <c r="Z17" s="21"/>
      <c r="AA17" s="21"/>
      <c r="AB17" s="21"/>
      <c r="AC17" s="21"/>
      <c r="AD17" s="21"/>
    </row>
    <row r="18" ht="25.5" customHeight="1">
      <c r="A18" s="48"/>
      <c r="B18" s="72" t="s">
        <v>281</v>
      </c>
      <c r="C18" s="72" t="s">
        <v>166</v>
      </c>
      <c r="D18" s="76" t="s">
        <v>282</v>
      </c>
      <c r="E18" s="72" t="s">
        <v>283</v>
      </c>
      <c r="F18" s="72" t="s">
        <v>208</v>
      </c>
      <c r="G18" s="22" t="s">
        <v>284</v>
      </c>
      <c r="H18" s="22" t="s">
        <v>128</v>
      </c>
      <c r="I18" s="98" t="s">
        <v>285</v>
      </c>
      <c r="J18" s="66"/>
      <c r="K18" s="66"/>
      <c r="L18" s="66"/>
      <c r="M18" s="66"/>
      <c r="N18" s="66"/>
      <c r="O18" s="21"/>
      <c r="P18" s="21"/>
      <c r="Q18" s="21"/>
      <c r="R18" s="21"/>
      <c r="S18" s="21"/>
      <c r="T18" s="21"/>
      <c r="U18" s="21"/>
      <c r="V18" s="21"/>
      <c r="W18" s="21"/>
      <c r="X18" s="21"/>
      <c r="Y18" s="21"/>
      <c r="Z18" s="21"/>
      <c r="AA18" s="21"/>
      <c r="AB18" s="21"/>
      <c r="AC18" s="21"/>
      <c r="AD18" s="21"/>
    </row>
    <row r="19" ht="25.5" customHeight="1">
      <c r="A19" s="48"/>
      <c r="B19" s="72" t="s">
        <v>288</v>
      </c>
      <c r="C19" s="72" t="s">
        <v>166</v>
      </c>
      <c r="D19" s="109" t="s">
        <v>291</v>
      </c>
      <c r="E19" s="72" t="s">
        <v>294</v>
      </c>
      <c r="F19" s="72" t="s">
        <v>150</v>
      </c>
      <c r="G19" s="110" t="s">
        <v>296</v>
      </c>
      <c r="H19" s="112" t="s">
        <v>297</v>
      </c>
      <c r="I19" s="123" t="s">
        <v>298</v>
      </c>
      <c r="J19" s="66"/>
      <c r="K19" s="66"/>
      <c r="L19" s="66"/>
      <c r="M19" s="66"/>
      <c r="N19" s="66"/>
      <c r="O19" s="21"/>
      <c r="P19" s="21"/>
      <c r="Q19" s="21"/>
      <c r="R19" s="21"/>
      <c r="S19" s="21"/>
      <c r="T19" s="21"/>
      <c r="U19" s="21"/>
      <c r="V19" s="21"/>
      <c r="W19" s="21"/>
      <c r="X19" s="21"/>
      <c r="Y19" s="21"/>
      <c r="Z19" s="21"/>
      <c r="AA19" s="21"/>
      <c r="AB19" s="21"/>
      <c r="AC19" s="21"/>
      <c r="AD19" s="21"/>
    </row>
    <row r="20" ht="25.5" customHeight="1">
      <c r="A20" s="48"/>
      <c r="B20" s="72" t="s">
        <v>328</v>
      </c>
      <c r="C20" s="72" t="s">
        <v>125</v>
      </c>
      <c r="D20" s="126" t="s">
        <v>332</v>
      </c>
      <c r="E20" s="72" t="s">
        <v>337</v>
      </c>
      <c r="F20" s="72" t="s">
        <v>150</v>
      </c>
      <c r="G20" s="22"/>
      <c r="H20" s="22" t="s">
        <v>128</v>
      </c>
      <c r="I20" s="123" t="s">
        <v>343</v>
      </c>
      <c r="J20" s="66"/>
      <c r="K20" s="66"/>
      <c r="L20" s="66"/>
      <c r="M20" s="66"/>
      <c r="N20" s="66"/>
      <c r="O20" s="21"/>
      <c r="P20" s="21"/>
      <c r="Q20" s="21"/>
      <c r="R20" s="21"/>
      <c r="S20" s="21"/>
      <c r="T20" s="21"/>
      <c r="U20" s="21"/>
      <c r="V20" s="21"/>
      <c r="W20" s="21"/>
      <c r="X20" s="21"/>
      <c r="Y20" s="21"/>
      <c r="Z20" s="21"/>
      <c r="AA20" s="21"/>
      <c r="AB20" s="21"/>
      <c r="AC20" s="21"/>
      <c r="AD20" s="21"/>
    </row>
    <row r="21" ht="15.75" customHeight="1">
      <c r="A21" s="48"/>
      <c r="B21" s="72" t="s">
        <v>359</v>
      </c>
      <c r="C21" s="72" t="s">
        <v>109</v>
      </c>
      <c r="D21" s="126" t="s">
        <v>361</v>
      </c>
      <c r="E21" s="72" t="s">
        <v>362</v>
      </c>
      <c r="F21" s="72" t="s">
        <v>21</v>
      </c>
      <c r="G21" s="22"/>
      <c r="H21" s="22" t="s">
        <v>297</v>
      </c>
      <c r="I21" s="98" t="s">
        <v>363</v>
      </c>
      <c r="J21" s="66"/>
      <c r="K21" s="66"/>
      <c r="L21" s="66"/>
      <c r="M21" s="66"/>
      <c r="N21" s="66"/>
      <c r="O21" s="21"/>
      <c r="P21" s="21"/>
      <c r="Q21" s="21"/>
      <c r="R21" s="21"/>
      <c r="S21" s="21"/>
      <c r="T21" s="21"/>
      <c r="U21" s="21"/>
      <c r="V21" s="21"/>
      <c r="W21" s="21"/>
      <c r="X21" s="21"/>
      <c r="Y21" s="21"/>
      <c r="Z21" s="21"/>
      <c r="AA21" s="21"/>
      <c r="AB21" s="21"/>
      <c r="AC21" s="21"/>
      <c r="AD21" s="21"/>
    </row>
    <row r="22" ht="15.75" customHeight="1">
      <c r="A22" s="48"/>
      <c r="B22" s="72" t="s">
        <v>367</v>
      </c>
      <c r="C22" s="72" t="s">
        <v>125</v>
      </c>
      <c r="D22" s="126" t="s">
        <v>369</v>
      </c>
      <c r="E22" s="72" t="s">
        <v>370</v>
      </c>
      <c r="F22" s="72" t="s">
        <v>150</v>
      </c>
      <c r="G22" s="22"/>
      <c r="H22" s="85" t="s">
        <v>90</v>
      </c>
      <c r="I22" s="98" t="s">
        <v>371</v>
      </c>
      <c r="J22" s="66"/>
      <c r="K22" s="66"/>
      <c r="L22" s="66"/>
      <c r="M22" s="66"/>
      <c r="N22" s="66"/>
      <c r="O22" s="21"/>
      <c r="P22" s="21"/>
      <c r="Q22" s="21"/>
      <c r="R22" s="21"/>
      <c r="S22" s="21"/>
      <c r="T22" s="21"/>
      <c r="U22" s="21"/>
      <c r="V22" s="21"/>
      <c r="W22" s="21"/>
      <c r="X22" s="21"/>
      <c r="Y22" s="21"/>
      <c r="Z22" s="21"/>
      <c r="AA22" s="21"/>
      <c r="AB22" s="21"/>
      <c r="AC22" s="21"/>
      <c r="AD22" s="21"/>
    </row>
    <row r="23" ht="15.75" customHeight="1">
      <c r="A23" s="48"/>
      <c r="B23" s="72" t="s">
        <v>374</v>
      </c>
      <c r="C23" s="72" t="s">
        <v>204</v>
      </c>
      <c r="D23" s="126" t="s">
        <v>375</v>
      </c>
      <c r="E23" s="72" t="s">
        <v>376</v>
      </c>
      <c r="F23" s="72" t="s">
        <v>21</v>
      </c>
      <c r="G23" s="22"/>
      <c r="H23" s="85" t="s">
        <v>90</v>
      </c>
      <c r="I23" s="98" t="s">
        <v>379</v>
      </c>
      <c r="J23" s="66"/>
      <c r="K23" s="66"/>
      <c r="L23" s="66"/>
      <c r="M23" s="66"/>
      <c r="N23" s="66"/>
      <c r="O23" s="21"/>
      <c r="P23" s="21"/>
      <c r="Q23" s="21"/>
      <c r="R23" s="21"/>
      <c r="S23" s="21"/>
      <c r="T23" s="21"/>
      <c r="U23" s="21"/>
      <c r="V23" s="21"/>
      <c r="W23" s="21"/>
      <c r="X23" s="21"/>
      <c r="Y23" s="21"/>
      <c r="Z23" s="21"/>
      <c r="AA23" s="21"/>
      <c r="AB23" s="21"/>
      <c r="AC23" s="21"/>
      <c r="AD23" s="21"/>
    </row>
    <row r="24" ht="15.75" customHeight="1">
      <c r="A24" s="48"/>
      <c r="B24" s="72" t="s">
        <v>384</v>
      </c>
      <c r="C24" s="72" t="s">
        <v>125</v>
      </c>
      <c r="D24" s="126" t="s">
        <v>386</v>
      </c>
      <c r="E24" s="72" t="s">
        <v>388</v>
      </c>
      <c r="F24" s="72" t="s">
        <v>21</v>
      </c>
      <c r="G24" s="22"/>
      <c r="H24" s="22" t="s">
        <v>128</v>
      </c>
      <c r="I24" s="98" t="s">
        <v>391</v>
      </c>
      <c r="J24" s="66"/>
      <c r="K24" s="66"/>
      <c r="L24" s="66"/>
      <c r="M24" s="66"/>
      <c r="N24" s="66"/>
      <c r="O24" s="21"/>
      <c r="P24" s="21"/>
      <c r="Q24" s="21"/>
      <c r="R24" s="21"/>
      <c r="S24" s="21"/>
      <c r="T24" s="21"/>
      <c r="U24" s="21"/>
      <c r="V24" s="21"/>
      <c r="W24" s="21"/>
      <c r="X24" s="21"/>
      <c r="Y24" s="21"/>
      <c r="Z24" s="21"/>
      <c r="AA24" s="21"/>
      <c r="AB24" s="21"/>
      <c r="AC24" s="21"/>
      <c r="AD24" s="21"/>
    </row>
    <row r="25" ht="15.75" customHeight="1">
      <c r="A25" s="48"/>
      <c r="B25" s="72"/>
      <c r="C25" s="72"/>
      <c r="D25" s="72"/>
      <c r="E25" s="72"/>
      <c r="F25" s="72"/>
      <c r="G25" s="22"/>
      <c r="H25" s="22"/>
      <c r="I25" s="22"/>
      <c r="J25" s="66"/>
      <c r="K25" s="66"/>
      <c r="L25" s="66"/>
      <c r="M25" s="66"/>
      <c r="N25" s="66"/>
      <c r="O25" s="21"/>
      <c r="P25" s="21"/>
      <c r="Q25" s="21"/>
      <c r="R25" s="21"/>
      <c r="S25" s="21"/>
      <c r="T25" s="21"/>
      <c r="U25" s="21"/>
      <c r="V25" s="21"/>
      <c r="W25" s="21"/>
      <c r="X25" s="21"/>
      <c r="Y25" s="21"/>
      <c r="Z25" s="21"/>
      <c r="AA25" s="21"/>
      <c r="AB25" s="21"/>
      <c r="AC25" s="21"/>
      <c r="AD25" s="21"/>
    </row>
    <row r="26" ht="15.75" customHeight="1">
      <c r="A26" s="48" t="s">
        <v>395</v>
      </c>
      <c r="B26" s="102"/>
      <c r="C26" s="102"/>
      <c r="D26" s="102"/>
      <c r="E26" s="102"/>
      <c r="F26" s="50"/>
      <c r="G26" s="22"/>
      <c r="H26" s="22"/>
      <c r="I26" s="22"/>
      <c r="J26" s="66"/>
      <c r="K26" s="66"/>
      <c r="L26" s="66"/>
      <c r="M26" s="66"/>
      <c r="N26" s="66"/>
      <c r="O26" s="21"/>
      <c r="P26" s="21"/>
      <c r="Q26" s="21"/>
      <c r="R26" s="21"/>
      <c r="S26" s="21"/>
      <c r="T26" s="21"/>
      <c r="U26" s="21"/>
      <c r="V26" s="21"/>
      <c r="W26" s="21"/>
      <c r="X26" s="21"/>
      <c r="Y26" s="21"/>
      <c r="Z26" s="21"/>
      <c r="AA26" s="21"/>
      <c r="AB26" s="21"/>
      <c r="AC26" s="21"/>
      <c r="AD26" s="21"/>
    </row>
    <row r="27" ht="15.75" customHeight="1">
      <c r="A27" s="48"/>
      <c r="B27" s="72" t="s">
        <v>396</v>
      </c>
      <c r="C27" s="72" t="s">
        <v>125</v>
      </c>
      <c r="D27" s="126" t="s">
        <v>397</v>
      </c>
      <c r="E27" s="72" t="s">
        <v>398</v>
      </c>
      <c r="F27" s="72" t="s">
        <v>208</v>
      </c>
      <c r="G27" s="22"/>
      <c r="H27" s="22" t="s">
        <v>116</v>
      </c>
      <c r="I27" s="132" t="s">
        <v>399</v>
      </c>
      <c r="J27" s="66"/>
      <c r="K27" s="66"/>
      <c r="L27" s="66"/>
      <c r="M27" s="66"/>
      <c r="N27" s="66"/>
      <c r="O27" s="21"/>
      <c r="P27" s="21"/>
      <c r="Q27" s="21"/>
      <c r="R27" s="21"/>
      <c r="S27" s="21"/>
      <c r="T27" s="21"/>
      <c r="U27" s="21"/>
      <c r="V27" s="21"/>
      <c r="W27" s="21"/>
      <c r="X27" s="21"/>
      <c r="Y27" s="21"/>
      <c r="Z27" s="21"/>
      <c r="AA27" s="21"/>
      <c r="AB27" s="21"/>
      <c r="AC27" s="21"/>
      <c r="AD27" s="21"/>
    </row>
    <row r="28" ht="15.75" customHeight="1">
      <c r="A28" s="48"/>
      <c r="B28" s="72" t="s">
        <v>400</v>
      </c>
      <c r="C28" s="72" t="s">
        <v>125</v>
      </c>
      <c r="D28" s="133" t="s">
        <v>402</v>
      </c>
      <c r="E28" s="72" t="s">
        <v>403</v>
      </c>
      <c r="F28" s="72" t="s">
        <v>21</v>
      </c>
      <c r="G28" s="22"/>
      <c r="H28" s="22" t="s">
        <v>297</v>
      </c>
      <c r="I28" s="98" t="s">
        <v>405</v>
      </c>
      <c r="J28" s="66"/>
      <c r="K28" s="66"/>
      <c r="L28" s="66"/>
      <c r="M28" s="66"/>
      <c r="N28" s="66"/>
      <c r="O28" s="21"/>
      <c r="P28" s="21"/>
      <c r="Q28" s="21"/>
      <c r="R28" s="21"/>
      <c r="S28" s="21"/>
      <c r="T28" s="21"/>
      <c r="U28" s="21"/>
      <c r="V28" s="21"/>
      <c r="W28" s="21"/>
      <c r="X28" s="21"/>
      <c r="Y28" s="21"/>
      <c r="Z28" s="21"/>
      <c r="AA28" s="21"/>
      <c r="AB28" s="21"/>
      <c r="AC28" s="21"/>
      <c r="AD28" s="21"/>
    </row>
    <row r="29" ht="15.75" customHeight="1">
      <c r="A29" s="48"/>
      <c r="B29" s="72" t="s">
        <v>407</v>
      </c>
      <c r="C29" s="72" t="s">
        <v>125</v>
      </c>
      <c r="D29" s="133" t="s">
        <v>408</v>
      </c>
      <c r="E29" s="72" t="s">
        <v>409</v>
      </c>
      <c r="F29" s="72" t="s">
        <v>150</v>
      </c>
      <c r="G29" s="22"/>
      <c r="H29" s="22" t="s">
        <v>128</v>
      </c>
      <c r="I29" s="98" t="s">
        <v>410</v>
      </c>
      <c r="J29" s="66"/>
      <c r="K29" s="66"/>
      <c r="L29" s="66"/>
      <c r="M29" s="66"/>
      <c r="N29" s="66"/>
      <c r="O29" s="21"/>
      <c r="P29" s="21"/>
      <c r="Q29" s="21"/>
      <c r="R29" s="21"/>
      <c r="S29" s="21"/>
      <c r="T29" s="21"/>
      <c r="U29" s="21"/>
      <c r="V29" s="21"/>
      <c r="W29" s="21"/>
      <c r="X29" s="21"/>
      <c r="Y29" s="21"/>
      <c r="Z29" s="21"/>
      <c r="AA29" s="21"/>
      <c r="AB29" s="21"/>
      <c r="AC29" s="21"/>
      <c r="AD29" s="21"/>
    </row>
    <row r="30" ht="15.75" customHeight="1">
      <c r="A30" s="48"/>
      <c r="B30" s="72" t="s">
        <v>411</v>
      </c>
      <c r="C30" s="72" t="s">
        <v>166</v>
      </c>
      <c r="D30" s="126" t="s">
        <v>413</v>
      </c>
      <c r="E30" s="72" t="s">
        <v>414</v>
      </c>
      <c r="F30" s="72" t="s">
        <v>150</v>
      </c>
      <c r="G30" s="22"/>
      <c r="H30" s="22" t="s">
        <v>297</v>
      </c>
      <c r="I30" s="98" t="s">
        <v>415</v>
      </c>
      <c r="J30" s="66"/>
      <c r="K30" s="66"/>
      <c r="L30" s="66"/>
      <c r="M30" s="66"/>
      <c r="N30" s="66"/>
      <c r="O30" s="21"/>
      <c r="P30" s="21"/>
      <c r="Q30" s="21"/>
      <c r="R30" s="21"/>
      <c r="S30" s="21"/>
      <c r="T30" s="21"/>
      <c r="U30" s="21"/>
      <c r="V30" s="21"/>
      <c r="W30" s="21"/>
      <c r="X30" s="21"/>
      <c r="Y30" s="21"/>
      <c r="Z30" s="21"/>
      <c r="AA30" s="21"/>
      <c r="AB30" s="21"/>
      <c r="AC30" s="21"/>
      <c r="AD30" s="21"/>
    </row>
    <row r="31" ht="15.75" customHeight="1">
      <c r="A31" s="48"/>
      <c r="B31" s="72" t="s">
        <v>419</v>
      </c>
      <c r="C31" s="72" t="s">
        <v>109</v>
      </c>
      <c r="D31" s="126" t="s">
        <v>420</v>
      </c>
      <c r="E31" s="72" t="s">
        <v>421</v>
      </c>
      <c r="F31" s="72" t="s">
        <v>21</v>
      </c>
      <c r="G31" s="22"/>
      <c r="H31" s="22" t="s">
        <v>128</v>
      </c>
      <c r="I31" s="98" t="s">
        <v>423</v>
      </c>
      <c r="J31" s="66"/>
      <c r="K31" s="66"/>
      <c r="L31" s="66"/>
      <c r="M31" s="66"/>
      <c r="N31" s="66"/>
      <c r="O31" s="21"/>
      <c r="P31" s="21"/>
      <c r="Q31" s="21"/>
      <c r="R31" s="21"/>
      <c r="S31" s="21"/>
      <c r="T31" s="21"/>
      <c r="U31" s="21"/>
      <c r="V31" s="21"/>
      <c r="W31" s="21"/>
      <c r="X31" s="21"/>
      <c r="Y31" s="21"/>
      <c r="Z31" s="21"/>
      <c r="AA31" s="21"/>
      <c r="AB31" s="21"/>
      <c r="AC31" s="21"/>
      <c r="AD31" s="21"/>
    </row>
    <row r="32" ht="15.75" customHeight="1">
      <c r="A32" s="48"/>
      <c r="B32" s="72" t="s">
        <v>427</v>
      </c>
      <c r="C32" s="72" t="s">
        <v>166</v>
      </c>
      <c r="D32" s="126" t="s">
        <v>428</v>
      </c>
      <c r="E32" s="72" t="s">
        <v>429</v>
      </c>
      <c r="F32" s="72" t="s">
        <v>21</v>
      </c>
      <c r="G32" s="22"/>
      <c r="H32" s="85" t="s">
        <v>90</v>
      </c>
      <c r="I32" s="98" t="s">
        <v>431</v>
      </c>
      <c r="J32" s="66"/>
      <c r="K32" s="66"/>
      <c r="L32" s="66"/>
      <c r="M32" s="66"/>
      <c r="N32" s="66"/>
      <c r="O32" s="21"/>
      <c r="P32" s="21"/>
      <c r="Q32" s="21"/>
      <c r="R32" s="21"/>
      <c r="S32" s="21"/>
      <c r="T32" s="21"/>
      <c r="U32" s="21"/>
      <c r="V32" s="21"/>
      <c r="W32" s="21"/>
      <c r="X32" s="21"/>
      <c r="Y32" s="21"/>
      <c r="Z32" s="21"/>
      <c r="AA32" s="21"/>
      <c r="AB32" s="21"/>
      <c r="AC32" s="21"/>
      <c r="AD32" s="21"/>
    </row>
    <row r="33" ht="15.75" customHeight="1">
      <c r="A33" s="48"/>
      <c r="B33" s="72" t="s">
        <v>433</v>
      </c>
      <c r="C33" s="72" t="s">
        <v>166</v>
      </c>
      <c r="D33" s="126" t="s">
        <v>434</v>
      </c>
      <c r="E33" s="72" t="s">
        <v>435</v>
      </c>
      <c r="F33" s="72" t="s">
        <v>150</v>
      </c>
      <c r="G33" s="22"/>
      <c r="H33" s="22" t="s">
        <v>116</v>
      </c>
      <c r="I33" s="98" t="s">
        <v>436</v>
      </c>
      <c r="J33" s="66"/>
      <c r="K33" s="66"/>
      <c r="L33" s="66"/>
      <c r="M33" s="66"/>
      <c r="N33" s="66"/>
      <c r="O33" s="21"/>
      <c r="P33" s="21"/>
      <c r="Q33" s="21"/>
      <c r="R33" s="21"/>
      <c r="S33" s="21"/>
      <c r="T33" s="21"/>
      <c r="U33" s="21"/>
      <c r="V33" s="21"/>
      <c r="W33" s="21"/>
      <c r="X33" s="21"/>
      <c r="Y33" s="21"/>
      <c r="Z33" s="21"/>
      <c r="AA33" s="21"/>
      <c r="AB33" s="21"/>
      <c r="AC33" s="21"/>
      <c r="AD33" s="21"/>
    </row>
    <row r="34" ht="15.75" customHeight="1">
      <c r="A34" s="48"/>
      <c r="B34" s="72" t="s">
        <v>440</v>
      </c>
      <c r="C34" s="72" t="s">
        <v>125</v>
      </c>
      <c r="D34" s="126" t="s">
        <v>442</v>
      </c>
      <c r="E34" s="72" t="s">
        <v>443</v>
      </c>
      <c r="F34" s="72" t="s">
        <v>150</v>
      </c>
      <c r="G34" s="22"/>
      <c r="H34" s="85" t="s">
        <v>77</v>
      </c>
      <c r="I34" s="22"/>
      <c r="J34" s="66"/>
      <c r="K34" s="66"/>
      <c r="L34" s="66"/>
      <c r="M34" s="66"/>
      <c r="N34" s="66"/>
      <c r="O34" s="21"/>
      <c r="P34" s="21"/>
      <c r="Q34" s="21"/>
      <c r="R34" s="21"/>
      <c r="S34" s="21"/>
      <c r="T34" s="21"/>
      <c r="U34" s="21"/>
      <c r="V34" s="21"/>
      <c r="W34" s="21"/>
      <c r="X34" s="21"/>
      <c r="Y34" s="21"/>
      <c r="Z34" s="21"/>
      <c r="AA34" s="21"/>
      <c r="AB34" s="21"/>
      <c r="AC34" s="21"/>
      <c r="AD34" s="21"/>
    </row>
    <row r="35" ht="15.75" customHeight="1">
      <c r="A35" s="48"/>
      <c r="B35" s="72" t="s">
        <v>445</v>
      </c>
      <c r="C35" s="72" t="s">
        <v>204</v>
      </c>
      <c r="D35" s="126" t="s">
        <v>447</v>
      </c>
      <c r="E35" s="72" t="s">
        <v>448</v>
      </c>
      <c r="F35" s="72" t="s">
        <v>208</v>
      </c>
      <c r="G35" s="22"/>
      <c r="H35" s="22" t="s">
        <v>77</v>
      </c>
      <c r="I35" s="22"/>
      <c r="J35" s="66"/>
      <c r="K35" s="66"/>
      <c r="L35" s="66"/>
      <c r="M35" s="66"/>
      <c r="N35" s="66"/>
      <c r="O35" s="21"/>
      <c r="P35" s="21"/>
      <c r="Q35" s="21"/>
      <c r="R35" s="21"/>
      <c r="S35" s="21"/>
      <c r="T35" s="21"/>
      <c r="U35" s="21"/>
      <c r="V35" s="21"/>
      <c r="W35" s="21"/>
      <c r="X35" s="21"/>
      <c r="Y35" s="21"/>
      <c r="Z35" s="21"/>
      <c r="AA35" s="21"/>
      <c r="AB35" s="21"/>
      <c r="AC35" s="21"/>
      <c r="AD35" s="21"/>
    </row>
    <row r="36" ht="15.75" customHeight="1">
      <c r="A36" s="48"/>
      <c r="B36" s="72" t="s">
        <v>453</v>
      </c>
      <c r="C36" s="72" t="s">
        <v>125</v>
      </c>
      <c r="D36" s="126" t="s">
        <v>454</v>
      </c>
      <c r="E36" s="72" t="s">
        <v>455</v>
      </c>
      <c r="F36" s="72" t="s">
        <v>150</v>
      </c>
      <c r="G36" s="22"/>
      <c r="H36" s="22" t="s">
        <v>128</v>
      </c>
      <c r="I36" s="98" t="s">
        <v>456</v>
      </c>
      <c r="J36" s="66"/>
      <c r="K36" s="66"/>
      <c r="L36" s="66"/>
      <c r="M36" s="66"/>
      <c r="N36" s="66"/>
      <c r="O36" s="21"/>
      <c r="P36" s="21"/>
      <c r="Q36" s="21"/>
      <c r="R36" s="21"/>
      <c r="S36" s="21"/>
      <c r="T36" s="21"/>
      <c r="U36" s="21"/>
      <c r="V36" s="21"/>
      <c r="W36" s="21"/>
      <c r="X36" s="21"/>
      <c r="Y36" s="21"/>
      <c r="Z36" s="21"/>
      <c r="AA36" s="21"/>
      <c r="AB36" s="21"/>
      <c r="AC36" s="21"/>
      <c r="AD36" s="21"/>
    </row>
    <row r="37" ht="15.75" customHeight="1">
      <c r="A37" s="48"/>
      <c r="B37" s="72"/>
      <c r="C37" s="72"/>
      <c r="D37" s="72"/>
      <c r="E37" s="72"/>
      <c r="F37" s="72"/>
      <c r="G37" s="22"/>
      <c r="H37" s="22"/>
      <c r="I37" s="22"/>
      <c r="J37" s="66"/>
      <c r="K37" s="66"/>
      <c r="L37" s="66"/>
      <c r="M37" s="66"/>
      <c r="N37" s="66"/>
      <c r="O37" s="21"/>
      <c r="P37" s="21"/>
      <c r="Q37" s="21"/>
      <c r="R37" s="21"/>
      <c r="S37" s="21"/>
      <c r="T37" s="21"/>
      <c r="U37" s="21"/>
      <c r="V37" s="21"/>
      <c r="W37" s="21"/>
      <c r="X37" s="21"/>
      <c r="Y37" s="21"/>
      <c r="Z37" s="21"/>
      <c r="AA37" s="21"/>
      <c r="AB37" s="21"/>
      <c r="AC37" s="21"/>
      <c r="AD37" s="21"/>
    </row>
    <row r="38" ht="15.75" customHeight="1">
      <c r="A38" s="48" t="s">
        <v>462</v>
      </c>
      <c r="B38" s="72" t="s">
        <v>463</v>
      </c>
      <c r="C38" s="72" t="s">
        <v>125</v>
      </c>
      <c r="D38" s="72" t="s">
        <v>464</v>
      </c>
      <c r="E38" s="72" t="s">
        <v>465</v>
      </c>
      <c r="F38" s="72" t="s">
        <v>21</v>
      </c>
      <c r="G38" s="22"/>
      <c r="H38" s="22" t="s">
        <v>77</v>
      </c>
      <c r="I38" s="22"/>
      <c r="J38" s="66"/>
      <c r="K38" s="66"/>
      <c r="L38" s="66"/>
      <c r="M38" s="66"/>
      <c r="N38" s="66"/>
      <c r="O38" s="21"/>
      <c r="P38" s="21"/>
      <c r="Q38" s="21"/>
      <c r="R38" s="21"/>
      <c r="S38" s="21"/>
      <c r="T38" s="21"/>
      <c r="U38" s="21"/>
      <c r="V38" s="21"/>
      <c r="W38" s="21"/>
      <c r="X38" s="21"/>
      <c r="Y38" s="21"/>
      <c r="Z38" s="21"/>
      <c r="AA38" s="21"/>
      <c r="AB38" s="21"/>
      <c r="AC38" s="21"/>
      <c r="AD38" s="21"/>
    </row>
    <row r="39" ht="15.75" customHeight="1">
      <c r="A39" s="48"/>
      <c r="B39" s="72" t="s">
        <v>467</v>
      </c>
      <c r="C39" s="72" t="s">
        <v>166</v>
      </c>
      <c r="D39" s="72" t="s">
        <v>468</v>
      </c>
      <c r="E39" s="72" t="s">
        <v>469</v>
      </c>
      <c r="F39" s="72" t="s">
        <v>21</v>
      </c>
      <c r="G39" s="22"/>
      <c r="H39" s="22" t="s">
        <v>297</v>
      </c>
      <c r="I39" s="22"/>
      <c r="J39" s="66"/>
      <c r="K39" s="66"/>
      <c r="L39" s="66"/>
      <c r="M39" s="66"/>
      <c r="N39" s="66"/>
      <c r="O39" s="21"/>
      <c r="P39" s="21"/>
      <c r="Q39" s="21"/>
      <c r="R39" s="21"/>
      <c r="S39" s="21"/>
      <c r="T39" s="21"/>
      <c r="U39" s="21"/>
      <c r="V39" s="21"/>
      <c r="W39" s="21"/>
      <c r="X39" s="21"/>
      <c r="Y39" s="21"/>
      <c r="Z39" s="21"/>
      <c r="AA39" s="21"/>
      <c r="AB39" s="21"/>
      <c r="AC39" s="21"/>
      <c r="AD39" s="21"/>
    </row>
    <row r="40" ht="15.75" customHeight="1">
      <c r="A40" s="48"/>
      <c r="B40" s="72" t="s">
        <v>471</v>
      </c>
      <c r="C40" s="72" t="s">
        <v>166</v>
      </c>
      <c r="D40" s="72" t="s">
        <v>472</v>
      </c>
      <c r="E40" s="72" t="s">
        <v>473</v>
      </c>
      <c r="F40" s="72" t="s">
        <v>150</v>
      </c>
      <c r="G40" s="22"/>
      <c r="H40" s="22" t="s">
        <v>128</v>
      </c>
      <c r="I40" s="22"/>
      <c r="J40" s="66"/>
      <c r="K40" s="66"/>
      <c r="L40" s="66"/>
      <c r="M40" s="66"/>
      <c r="N40" s="66"/>
      <c r="O40" s="21"/>
      <c r="P40" s="21"/>
      <c r="Q40" s="21"/>
      <c r="R40" s="21"/>
      <c r="S40" s="21"/>
      <c r="T40" s="21"/>
      <c r="U40" s="21"/>
      <c r="V40" s="21"/>
      <c r="W40" s="21"/>
      <c r="X40" s="21"/>
      <c r="Y40" s="21"/>
      <c r="Z40" s="21"/>
      <c r="AA40" s="21"/>
      <c r="AB40" s="21"/>
      <c r="AC40" s="21"/>
      <c r="AD40" s="21"/>
    </row>
    <row r="41" ht="15.75" customHeight="1">
      <c r="A41" s="48"/>
      <c r="B41" s="72" t="s">
        <v>478</v>
      </c>
      <c r="C41" s="72" t="s">
        <v>125</v>
      </c>
      <c r="D41" s="72" t="s">
        <v>479</v>
      </c>
      <c r="E41" s="72" t="s">
        <v>484</v>
      </c>
      <c r="F41" s="72" t="s">
        <v>150</v>
      </c>
      <c r="G41" s="22"/>
      <c r="H41" s="22" t="s">
        <v>116</v>
      </c>
      <c r="I41" s="22"/>
      <c r="J41" s="66"/>
      <c r="K41" s="66"/>
      <c r="L41" s="66"/>
      <c r="M41" s="66"/>
      <c r="N41" s="66"/>
      <c r="O41" s="21"/>
      <c r="P41" s="21"/>
      <c r="Q41" s="21"/>
      <c r="R41" s="21"/>
      <c r="S41" s="21"/>
      <c r="T41" s="21"/>
      <c r="U41" s="21"/>
      <c r="V41" s="21"/>
      <c r="W41" s="21"/>
      <c r="X41" s="21"/>
      <c r="Y41" s="21"/>
      <c r="Z41" s="21"/>
      <c r="AA41" s="21"/>
      <c r="AB41" s="21"/>
      <c r="AC41" s="21"/>
      <c r="AD41" s="21"/>
    </row>
    <row r="42" ht="15.75" customHeight="1">
      <c r="A42" s="48"/>
      <c r="B42" s="72" t="s">
        <v>490</v>
      </c>
      <c r="C42" s="72" t="s">
        <v>166</v>
      </c>
      <c r="D42" s="72" t="s">
        <v>492</v>
      </c>
      <c r="E42" s="72" t="s">
        <v>493</v>
      </c>
      <c r="F42" s="72" t="s">
        <v>150</v>
      </c>
      <c r="G42" s="22"/>
      <c r="H42" s="22" t="s">
        <v>128</v>
      </c>
      <c r="I42" s="22"/>
      <c r="J42" s="66"/>
      <c r="K42" s="66"/>
      <c r="L42" s="66"/>
      <c r="M42" s="66"/>
      <c r="N42" s="66"/>
      <c r="O42" s="21"/>
      <c r="P42" s="21"/>
      <c r="Q42" s="21"/>
      <c r="R42" s="21"/>
      <c r="S42" s="21"/>
      <c r="T42" s="21"/>
      <c r="U42" s="21"/>
      <c r="V42" s="21"/>
      <c r="W42" s="21"/>
      <c r="X42" s="21"/>
      <c r="Y42" s="21"/>
      <c r="Z42" s="21"/>
      <c r="AA42" s="21"/>
      <c r="AB42" s="21"/>
      <c r="AC42" s="21"/>
      <c r="AD42" s="21"/>
    </row>
    <row r="43" ht="15.75" customHeight="1">
      <c r="A43" s="48"/>
      <c r="B43" s="72" t="s">
        <v>500</v>
      </c>
      <c r="C43" s="72" t="s">
        <v>125</v>
      </c>
      <c r="D43" s="72" t="s">
        <v>502</v>
      </c>
      <c r="E43" s="72" t="s">
        <v>503</v>
      </c>
      <c r="F43" s="72" t="s">
        <v>150</v>
      </c>
      <c r="G43" s="22"/>
      <c r="H43" s="22" t="s">
        <v>116</v>
      </c>
      <c r="I43" s="22"/>
      <c r="J43" s="66"/>
      <c r="K43" s="66"/>
      <c r="L43" s="66"/>
      <c r="M43" s="66"/>
      <c r="N43" s="66"/>
      <c r="O43" s="21"/>
      <c r="P43" s="21"/>
      <c r="Q43" s="21"/>
      <c r="R43" s="21"/>
      <c r="S43" s="21"/>
      <c r="T43" s="21"/>
      <c r="U43" s="21"/>
      <c r="V43" s="21"/>
      <c r="W43" s="21"/>
      <c r="X43" s="21"/>
      <c r="Y43" s="21"/>
      <c r="Z43" s="21"/>
      <c r="AA43" s="21"/>
      <c r="AB43" s="21"/>
      <c r="AC43" s="21"/>
      <c r="AD43" s="21"/>
    </row>
    <row r="44" ht="15.75" customHeight="1">
      <c r="A44" s="48"/>
      <c r="B44" s="72" t="s">
        <v>507</v>
      </c>
      <c r="C44" s="72" t="s">
        <v>125</v>
      </c>
      <c r="D44" s="72" t="s">
        <v>509</v>
      </c>
      <c r="E44" s="72" t="s">
        <v>510</v>
      </c>
      <c r="F44" s="72" t="s">
        <v>21</v>
      </c>
      <c r="G44" s="22"/>
      <c r="H44" s="22" t="s">
        <v>128</v>
      </c>
      <c r="I44" s="22"/>
      <c r="J44" s="66"/>
      <c r="K44" s="66"/>
      <c r="L44" s="66"/>
      <c r="M44" s="66"/>
      <c r="N44" s="66"/>
      <c r="O44" s="21"/>
      <c r="P44" s="21"/>
      <c r="Q44" s="21"/>
      <c r="R44" s="21"/>
      <c r="S44" s="21"/>
      <c r="T44" s="21"/>
      <c r="U44" s="21"/>
      <c r="V44" s="21"/>
      <c r="W44" s="21"/>
      <c r="X44" s="21"/>
      <c r="Y44" s="21"/>
      <c r="Z44" s="21"/>
      <c r="AA44" s="21"/>
      <c r="AB44" s="21"/>
      <c r="AC44" s="21"/>
      <c r="AD44" s="21"/>
    </row>
    <row r="45" ht="15.75" customHeight="1">
      <c r="A45" s="48"/>
      <c r="B45" s="72" t="s">
        <v>517</v>
      </c>
      <c r="C45" s="72" t="s">
        <v>109</v>
      </c>
      <c r="D45" s="72" t="s">
        <v>518</v>
      </c>
      <c r="E45" s="72" t="s">
        <v>519</v>
      </c>
      <c r="F45" s="72" t="s">
        <v>150</v>
      </c>
      <c r="G45" s="22"/>
      <c r="H45" s="85" t="s">
        <v>297</v>
      </c>
      <c r="I45" s="22"/>
      <c r="J45" s="66"/>
      <c r="K45" s="66"/>
      <c r="L45" s="66"/>
      <c r="M45" s="66"/>
      <c r="N45" s="66"/>
      <c r="O45" s="21"/>
      <c r="P45" s="21"/>
      <c r="Q45" s="21"/>
      <c r="R45" s="21"/>
      <c r="S45" s="21"/>
      <c r="T45" s="21"/>
      <c r="U45" s="21"/>
      <c r="V45" s="21"/>
      <c r="W45" s="21"/>
      <c r="X45" s="21"/>
      <c r="Y45" s="21"/>
      <c r="Z45" s="21"/>
      <c r="AA45" s="21"/>
      <c r="AB45" s="21"/>
      <c r="AC45" s="21"/>
      <c r="AD45" s="21"/>
    </row>
    <row r="46" ht="15.75" customHeight="1">
      <c r="A46" s="48"/>
      <c r="B46" s="72" t="s">
        <v>523</v>
      </c>
      <c r="C46" s="72" t="s">
        <v>204</v>
      </c>
      <c r="D46" s="72" t="s">
        <v>524</v>
      </c>
      <c r="E46" s="72" t="s">
        <v>525</v>
      </c>
      <c r="F46" s="72" t="s">
        <v>21</v>
      </c>
      <c r="G46" s="22"/>
      <c r="H46" s="22" t="s">
        <v>128</v>
      </c>
      <c r="I46" s="22"/>
      <c r="J46" s="66"/>
      <c r="K46" s="66"/>
      <c r="L46" s="66"/>
      <c r="M46" s="66"/>
      <c r="N46" s="66"/>
      <c r="O46" s="21"/>
      <c r="P46" s="21"/>
      <c r="Q46" s="21"/>
      <c r="R46" s="21"/>
      <c r="S46" s="21"/>
      <c r="T46" s="21"/>
      <c r="U46" s="21"/>
      <c r="V46" s="21"/>
      <c r="W46" s="21"/>
      <c r="X46" s="21"/>
      <c r="Y46" s="21"/>
      <c r="Z46" s="21"/>
      <c r="AA46" s="21"/>
      <c r="AB46" s="21"/>
      <c r="AC46" s="21"/>
      <c r="AD46" s="21"/>
    </row>
    <row r="47" ht="15.75" customHeight="1">
      <c r="A47" s="48"/>
      <c r="B47" s="72" t="s">
        <v>531</v>
      </c>
      <c r="C47" s="72" t="s">
        <v>125</v>
      </c>
      <c r="D47" s="72" t="s">
        <v>532</v>
      </c>
      <c r="E47" s="72" t="s">
        <v>533</v>
      </c>
      <c r="F47" s="72" t="s">
        <v>150</v>
      </c>
      <c r="G47" s="22"/>
      <c r="H47" s="22"/>
      <c r="I47" s="22"/>
      <c r="J47" s="66"/>
      <c r="K47" s="66"/>
      <c r="L47" s="66"/>
      <c r="M47" s="66"/>
      <c r="N47" s="66"/>
      <c r="O47" s="21"/>
      <c r="P47" s="21"/>
      <c r="Q47" s="21"/>
      <c r="R47" s="21"/>
      <c r="S47" s="21"/>
      <c r="T47" s="21"/>
      <c r="U47" s="21"/>
      <c r="V47" s="21"/>
      <c r="W47" s="21"/>
      <c r="X47" s="21"/>
      <c r="Y47" s="21"/>
      <c r="Z47" s="21"/>
      <c r="AA47" s="21"/>
      <c r="AB47" s="21"/>
      <c r="AC47" s="21"/>
      <c r="AD47" s="21"/>
    </row>
    <row r="48" ht="15.75" customHeight="1">
      <c r="A48" s="48"/>
      <c r="B48" s="72"/>
      <c r="C48" s="72"/>
      <c r="D48" s="72"/>
      <c r="E48" s="72"/>
      <c r="F48" s="72"/>
      <c r="G48" s="22"/>
      <c r="H48" s="22"/>
      <c r="I48" s="22"/>
      <c r="J48" s="66"/>
      <c r="K48" s="66"/>
      <c r="L48" s="66"/>
      <c r="M48" s="66"/>
      <c r="N48" s="66"/>
      <c r="O48" s="21"/>
      <c r="P48" s="21"/>
      <c r="Q48" s="21"/>
      <c r="R48" s="21"/>
      <c r="S48" s="21"/>
      <c r="T48" s="21"/>
      <c r="U48" s="21"/>
      <c r="V48" s="21"/>
      <c r="W48" s="21"/>
      <c r="X48" s="21"/>
      <c r="Y48" s="21"/>
      <c r="Z48" s="21"/>
      <c r="AA48" s="21"/>
      <c r="AB48" s="21"/>
      <c r="AC48" s="21"/>
      <c r="AD48" s="21"/>
    </row>
    <row r="49" ht="15.75" customHeight="1">
      <c r="A49" s="48"/>
      <c r="B49" s="72"/>
      <c r="C49" s="72"/>
      <c r="D49" s="72"/>
      <c r="E49" s="72"/>
      <c r="F49" s="72"/>
      <c r="G49" s="22"/>
      <c r="H49" s="22"/>
      <c r="I49" s="22"/>
      <c r="J49" s="66"/>
      <c r="K49" s="66"/>
      <c r="L49" s="66"/>
      <c r="M49" s="66"/>
      <c r="N49" s="66"/>
      <c r="O49" s="21"/>
      <c r="P49" s="21"/>
      <c r="Q49" s="21"/>
      <c r="R49" s="21"/>
      <c r="S49" s="21"/>
      <c r="T49" s="21"/>
      <c r="U49" s="21"/>
      <c r="V49" s="21"/>
      <c r="W49" s="21"/>
      <c r="X49" s="21"/>
      <c r="Y49" s="21"/>
      <c r="Z49" s="21"/>
      <c r="AA49" s="21"/>
      <c r="AB49" s="21"/>
      <c r="AC49" s="21"/>
      <c r="AD49" s="21"/>
    </row>
    <row r="50" ht="15.75" customHeight="1">
      <c r="A50" s="48" t="s">
        <v>537</v>
      </c>
      <c r="B50" s="102"/>
      <c r="C50" s="102"/>
      <c r="D50" s="102"/>
      <c r="E50" s="102"/>
      <c r="F50" s="102"/>
      <c r="G50" s="22"/>
      <c r="H50" s="22"/>
      <c r="I50" s="22"/>
      <c r="J50" s="66"/>
      <c r="K50" s="66"/>
      <c r="L50" s="66"/>
      <c r="M50" s="66"/>
      <c r="N50" s="66"/>
      <c r="O50" s="21"/>
      <c r="P50" s="21"/>
      <c r="Q50" s="21"/>
      <c r="R50" s="21"/>
      <c r="S50" s="21"/>
      <c r="T50" s="21"/>
      <c r="U50" s="21"/>
      <c r="V50" s="21"/>
      <c r="W50" s="21"/>
      <c r="X50" s="21"/>
      <c r="Y50" s="21"/>
      <c r="Z50" s="21"/>
      <c r="AA50" s="21"/>
      <c r="AB50" s="21"/>
      <c r="AC50" s="21"/>
      <c r="AD50" s="21"/>
    </row>
    <row r="51" ht="15.75" customHeight="1">
      <c r="A51" s="48"/>
      <c r="B51" s="72" t="s">
        <v>542</v>
      </c>
      <c r="C51" s="72" t="s">
        <v>125</v>
      </c>
      <c r="D51" s="76" t="s">
        <v>545</v>
      </c>
      <c r="E51" s="72" t="s">
        <v>548</v>
      </c>
      <c r="F51" s="72" t="s">
        <v>150</v>
      </c>
      <c r="G51" s="110" t="s">
        <v>549</v>
      </c>
      <c r="H51" s="110" t="s">
        <v>297</v>
      </c>
      <c r="I51" s="167" t="s">
        <v>551</v>
      </c>
      <c r="J51" s="66"/>
      <c r="K51" s="66"/>
      <c r="L51" s="66"/>
      <c r="M51" s="66"/>
      <c r="N51" s="66"/>
      <c r="O51" s="21"/>
      <c r="P51" s="21"/>
      <c r="Q51" s="21"/>
      <c r="R51" s="21"/>
      <c r="S51" s="21"/>
      <c r="T51" s="21"/>
      <c r="U51" s="21"/>
      <c r="V51" s="21"/>
      <c r="W51" s="21"/>
      <c r="X51" s="21"/>
      <c r="Y51" s="21"/>
      <c r="Z51" s="21"/>
      <c r="AA51" s="21"/>
      <c r="AB51" s="21"/>
      <c r="AC51" s="21"/>
      <c r="AD51" s="21"/>
    </row>
    <row r="52" ht="15.75" customHeight="1">
      <c r="A52" s="48"/>
      <c r="B52" s="72" t="s">
        <v>570</v>
      </c>
      <c r="C52" s="72" t="s">
        <v>109</v>
      </c>
      <c r="D52" s="168" t="s">
        <v>571</v>
      </c>
      <c r="E52" s="72" t="s">
        <v>575</v>
      </c>
      <c r="F52" s="72" t="s">
        <v>21</v>
      </c>
      <c r="G52" s="110" t="s">
        <v>577</v>
      </c>
      <c r="H52" s="110" t="s">
        <v>297</v>
      </c>
      <c r="I52" s="123" t="s">
        <v>580</v>
      </c>
      <c r="J52" s="66"/>
      <c r="K52" s="66"/>
      <c r="L52" s="66"/>
      <c r="M52" s="66"/>
      <c r="N52" s="66"/>
      <c r="O52" s="21"/>
      <c r="P52" s="21"/>
      <c r="Q52" s="21"/>
      <c r="R52" s="21"/>
      <c r="S52" s="21"/>
      <c r="T52" s="21"/>
      <c r="U52" s="21"/>
      <c r="V52" s="21"/>
      <c r="W52" s="21"/>
      <c r="X52" s="21"/>
      <c r="Y52" s="21"/>
      <c r="Z52" s="21"/>
      <c r="AA52" s="21"/>
      <c r="AB52" s="21"/>
      <c r="AC52" s="21"/>
      <c r="AD52" s="21"/>
    </row>
    <row r="53" ht="15.75" customHeight="1">
      <c r="A53" s="48"/>
      <c r="B53" s="72" t="s">
        <v>596</v>
      </c>
      <c r="C53" s="72" t="s">
        <v>125</v>
      </c>
      <c r="D53" s="72" t="s">
        <v>599</v>
      </c>
      <c r="E53" s="72" t="s">
        <v>600</v>
      </c>
      <c r="F53" s="72" t="s">
        <v>150</v>
      </c>
      <c r="G53" s="22"/>
      <c r="H53" s="22"/>
      <c r="I53" s="22"/>
      <c r="J53" s="66"/>
      <c r="K53" s="66"/>
      <c r="L53" s="66"/>
      <c r="M53" s="66"/>
      <c r="N53" s="66"/>
      <c r="O53" s="21"/>
      <c r="P53" s="21"/>
      <c r="Q53" s="21"/>
      <c r="R53" s="21"/>
      <c r="S53" s="21"/>
      <c r="T53" s="21"/>
      <c r="U53" s="21"/>
      <c r="V53" s="21"/>
      <c r="W53" s="21"/>
      <c r="X53" s="21"/>
      <c r="Y53" s="21"/>
      <c r="Z53" s="21"/>
      <c r="AA53" s="21"/>
      <c r="AB53" s="21"/>
      <c r="AC53" s="21"/>
      <c r="AD53" s="21"/>
    </row>
    <row r="54" ht="15.75" customHeight="1">
      <c r="A54" s="48"/>
      <c r="B54" s="72" t="s">
        <v>603</v>
      </c>
      <c r="C54" s="72" t="s">
        <v>109</v>
      </c>
      <c r="D54" s="72" t="s">
        <v>604</v>
      </c>
      <c r="E54" s="72" t="s">
        <v>606</v>
      </c>
      <c r="F54" s="72" t="s">
        <v>150</v>
      </c>
      <c r="G54" s="22"/>
      <c r="H54" s="22"/>
      <c r="I54" s="22"/>
      <c r="J54" s="66"/>
      <c r="K54" s="66"/>
      <c r="L54" s="66"/>
      <c r="M54" s="66"/>
      <c r="N54" s="66"/>
      <c r="O54" s="21"/>
      <c r="P54" s="21"/>
      <c r="Q54" s="21"/>
      <c r="R54" s="21"/>
      <c r="S54" s="21"/>
      <c r="T54" s="21"/>
      <c r="U54" s="21"/>
      <c r="V54" s="21"/>
      <c r="W54" s="21"/>
      <c r="X54" s="21"/>
      <c r="Y54" s="21"/>
      <c r="Z54" s="21"/>
      <c r="AA54" s="21"/>
      <c r="AB54" s="21"/>
      <c r="AC54" s="21"/>
      <c r="AD54" s="21"/>
    </row>
    <row r="55" ht="15.75" customHeight="1">
      <c r="A55" s="48"/>
      <c r="B55" s="72" t="s">
        <v>613</v>
      </c>
      <c r="C55" s="72" t="s">
        <v>125</v>
      </c>
      <c r="D55" s="72" t="s">
        <v>614</v>
      </c>
      <c r="E55" s="72" t="s">
        <v>615</v>
      </c>
      <c r="F55" s="72" t="s">
        <v>21</v>
      </c>
      <c r="G55" s="22"/>
      <c r="H55" s="22"/>
      <c r="I55" s="22"/>
      <c r="J55" s="66"/>
      <c r="K55" s="66"/>
      <c r="L55" s="66"/>
      <c r="M55" s="66"/>
      <c r="N55" s="66"/>
      <c r="O55" s="21"/>
      <c r="P55" s="21"/>
      <c r="Q55" s="21"/>
      <c r="R55" s="21"/>
      <c r="S55" s="21"/>
      <c r="T55" s="21"/>
      <c r="U55" s="21"/>
      <c r="V55" s="21"/>
      <c r="W55" s="21"/>
      <c r="X55" s="21"/>
      <c r="Y55" s="21"/>
      <c r="Z55" s="21"/>
      <c r="AA55" s="21"/>
      <c r="AB55" s="21"/>
      <c r="AC55" s="21"/>
      <c r="AD55" s="21"/>
    </row>
    <row r="56" ht="15.75" customHeight="1">
      <c r="A56" s="48"/>
      <c r="B56" s="72" t="s">
        <v>618</v>
      </c>
      <c r="C56" s="72" t="s">
        <v>166</v>
      </c>
      <c r="D56" s="72" t="s">
        <v>619</v>
      </c>
      <c r="E56" s="72" t="s">
        <v>620</v>
      </c>
      <c r="F56" s="72" t="s">
        <v>150</v>
      </c>
      <c r="G56" s="22"/>
      <c r="H56" s="22"/>
      <c r="I56" s="22"/>
      <c r="J56" s="66"/>
      <c r="K56" s="66"/>
      <c r="L56" s="66"/>
      <c r="M56" s="66"/>
      <c r="N56" s="66"/>
      <c r="O56" s="21"/>
      <c r="P56" s="21"/>
      <c r="Q56" s="21"/>
      <c r="R56" s="21"/>
      <c r="S56" s="21"/>
      <c r="T56" s="21"/>
      <c r="U56" s="21"/>
      <c r="V56" s="21"/>
      <c r="W56" s="21"/>
      <c r="X56" s="21"/>
      <c r="Y56" s="21"/>
      <c r="Z56" s="21"/>
      <c r="AA56" s="21"/>
      <c r="AB56" s="21"/>
      <c r="AC56" s="21"/>
      <c r="AD56" s="21"/>
    </row>
    <row r="57" ht="15.75" customHeight="1">
      <c r="A57" s="48"/>
      <c r="B57" s="72" t="s">
        <v>625</v>
      </c>
      <c r="C57" s="72" t="s">
        <v>125</v>
      </c>
      <c r="D57" s="72" t="s">
        <v>627</v>
      </c>
      <c r="E57" s="72" t="s">
        <v>628</v>
      </c>
      <c r="F57" s="72" t="s">
        <v>150</v>
      </c>
      <c r="G57" s="22"/>
      <c r="H57" s="22"/>
      <c r="I57" s="22"/>
      <c r="J57" s="66"/>
      <c r="K57" s="66"/>
      <c r="L57" s="66"/>
      <c r="M57" s="66"/>
      <c r="N57" s="66"/>
      <c r="O57" s="21"/>
      <c r="P57" s="21"/>
      <c r="Q57" s="21"/>
      <c r="R57" s="21"/>
      <c r="S57" s="21"/>
      <c r="T57" s="21"/>
      <c r="U57" s="21"/>
      <c r="V57" s="21"/>
      <c r="W57" s="21"/>
      <c r="X57" s="21"/>
      <c r="Y57" s="21"/>
      <c r="Z57" s="21"/>
      <c r="AA57" s="21"/>
      <c r="AB57" s="21"/>
      <c r="AC57" s="21"/>
      <c r="AD57" s="21"/>
    </row>
    <row r="58" ht="15.75" customHeight="1">
      <c r="A58" s="48"/>
      <c r="B58" s="72" t="s">
        <v>631</v>
      </c>
      <c r="C58" s="72" t="s">
        <v>125</v>
      </c>
      <c r="D58" s="72" t="s">
        <v>632</v>
      </c>
      <c r="E58" s="72" t="s">
        <v>633</v>
      </c>
      <c r="F58" s="72" t="s">
        <v>150</v>
      </c>
      <c r="G58" s="22"/>
      <c r="H58" s="22"/>
      <c r="I58" s="22"/>
      <c r="J58" s="66"/>
      <c r="K58" s="66"/>
      <c r="L58" s="66"/>
      <c r="M58" s="66"/>
      <c r="N58" s="66"/>
      <c r="O58" s="21"/>
      <c r="P58" s="21"/>
      <c r="Q58" s="21"/>
      <c r="R58" s="21"/>
      <c r="S58" s="21"/>
      <c r="T58" s="21"/>
      <c r="U58" s="21"/>
      <c r="V58" s="21"/>
      <c r="W58" s="21"/>
      <c r="X58" s="21"/>
      <c r="Y58" s="21"/>
      <c r="Z58" s="21"/>
      <c r="AA58" s="21"/>
      <c r="AB58" s="21"/>
      <c r="AC58" s="21"/>
      <c r="AD58" s="21"/>
    </row>
    <row r="59" ht="15.75" customHeight="1">
      <c r="A59" s="48"/>
      <c r="B59" s="72" t="s">
        <v>639</v>
      </c>
      <c r="C59" s="72" t="s">
        <v>204</v>
      </c>
      <c r="D59" s="72" t="s">
        <v>640</v>
      </c>
      <c r="E59" s="72" t="s">
        <v>641</v>
      </c>
      <c r="F59" s="72" t="s">
        <v>208</v>
      </c>
      <c r="G59" s="22"/>
      <c r="H59" s="22"/>
      <c r="I59" s="22"/>
      <c r="J59" s="66"/>
      <c r="K59" s="66"/>
      <c r="L59" s="66"/>
      <c r="M59" s="66"/>
      <c r="N59" s="66"/>
      <c r="O59" s="21"/>
      <c r="P59" s="21"/>
      <c r="Q59" s="21"/>
      <c r="R59" s="21"/>
      <c r="S59" s="21"/>
      <c r="T59" s="21"/>
      <c r="U59" s="21"/>
      <c r="V59" s="21"/>
      <c r="W59" s="21"/>
      <c r="X59" s="21"/>
      <c r="Y59" s="21"/>
      <c r="Z59" s="21"/>
      <c r="AA59" s="21"/>
      <c r="AB59" s="21"/>
      <c r="AC59" s="21"/>
      <c r="AD59" s="21"/>
    </row>
    <row r="60" ht="15.75" customHeight="1">
      <c r="A60" s="102"/>
      <c r="B60" s="72" t="s">
        <v>645</v>
      </c>
      <c r="C60" s="72" t="s">
        <v>109</v>
      </c>
      <c r="D60" s="72" t="s">
        <v>646</v>
      </c>
      <c r="E60" s="72" t="s">
        <v>648</v>
      </c>
      <c r="F60" s="72" t="s">
        <v>21</v>
      </c>
      <c r="G60" s="66"/>
      <c r="H60" s="66"/>
      <c r="I60" s="66"/>
      <c r="J60" s="66"/>
      <c r="K60" s="66"/>
      <c r="L60" s="66"/>
      <c r="M60" s="66"/>
      <c r="N60" s="66"/>
      <c r="O60" s="21"/>
      <c r="P60" s="21"/>
      <c r="Q60" s="21"/>
      <c r="R60" s="21"/>
      <c r="S60" s="21"/>
      <c r="T60" s="21"/>
      <c r="U60" s="21"/>
      <c r="V60" s="21"/>
      <c r="W60" s="21"/>
      <c r="X60" s="21"/>
      <c r="Y60" s="21"/>
      <c r="Z60" s="21"/>
      <c r="AA60" s="21"/>
      <c r="AB60" s="21"/>
      <c r="AC60" s="21"/>
      <c r="AD60" s="21"/>
    </row>
    <row r="61" ht="15.75" customHeight="1">
      <c r="A61" s="102"/>
      <c r="B61" s="66"/>
      <c r="C61" s="66"/>
      <c r="D61" s="66"/>
      <c r="E61" s="66"/>
      <c r="F61" s="66"/>
      <c r="G61" s="66"/>
      <c r="H61" s="66"/>
      <c r="I61" s="66"/>
      <c r="J61" s="66"/>
      <c r="K61" s="66"/>
      <c r="L61" s="66"/>
      <c r="M61" s="66"/>
      <c r="N61" s="66"/>
      <c r="O61" s="21"/>
      <c r="P61" s="21"/>
      <c r="Q61" s="21"/>
      <c r="R61" s="21"/>
      <c r="S61" s="21"/>
      <c r="T61" s="21"/>
      <c r="U61" s="21"/>
      <c r="V61" s="21"/>
      <c r="W61" s="21"/>
      <c r="X61" s="21"/>
      <c r="Y61" s="21"/>
      <c r="Z61" s="21"/>
      <c r="AA61" s="21"/>
      <c r="AB61" s="21"/>
      <c r="AC61" s="21"/>
      <c r="AD61" s="21"/>
    </row>
    <row r="62" ht="15.75" customHeight="1">
      <c r="A62" s="102"/>
      <c r="B62" s="66"/>
      <c r="C62" s="66"/>
      <c r="D62" s="66"/>
      <c r="E62" s="66"/>
      <c r="F62" s="66"/>
      <c r="G62" s="66"/>
      <c r="H62" s="66"/>
      <c r="I62" s="66"/>
      <c r="J62" s="66"/>
      <c r="K62" s="66"/>
      <c r="L62" s="66"/>
      <c r="M62" s="66"/>
      <c r="N62" s="66"/>
      <c r="O62" s="21"/>
      <c r="P62" s="21"/>
      <c r="Q62" s="21"/>
      <c r="R62" s="21"/>
      <c r="S62" s="21"/>
      <c r="T62" s="21"/>
      <c r="U62" s="21"/>
      <c r="V62" s="21"/>
      <c r="W62" s="21"/>
      <c r="X62" s="21"/>
      <c r="Y62" s="21"/>
      <c r="Z62" s="21"/>
      <c r="AA62" s="21"/>
      <c r="AB62" s="21"/>
      <c r="AC62" s="21"/>
      <c r="AD62" s="21"/>
    </row>
    <row r="63" ht="15.75" customHeight="1">
      <c r="A63" s="102"/>
      <c r="B63" s="66"/>
      <c r="C63" s="66"/>
      <c r="D63" s="66"/>
      <c r="E63" s="66"/>
      <c r="F63" s="66"/>
      <c r="G63" s="66"/>
      <c r="H63" s="66"/>
      <c r="I63" s="66"/>
      <c r="J63" s="66"/>
      <c r="K63" s="66"/>
      <c r="L63" s="66"/>
      <c r="M63" s="66"/>
      <c r="N63" s="66"/>
      <c r="O63" s="21"/>
      <c r="P63" s="21"/>
      <c r="Q63" s="21"/>
      <c r="R63" s="21"/>
      <c r="S63" s="21"/>
      <c r="T63" s="21"/>
      <c r="U63" s="21"/>
      <c r="V63" s="21"/>
      <c r="W63" s="21"/>
      <c r="X63" s="21"/>
      <c r="Y63" s="21"/>
      <c r="Z63" s="21"/>
      <c r="AA63" s="21"/>
      <c r="AB63" s="21"/>
      <c r="AC63" s="21"/>
      <c r="AD63" s="21"/>
    </row>
    <row r="64" ht="15.75" customHeight="1">
      <c r="A64" s="102"/>
      <c r="B64" s="66"/>
      <c r="C64" s="66"/>
      <c r="D64" s="66"/>
      <c r="E64" s="66"/>
      <c r="F64" s="66"/>
      <c r="G64" s="66"/>
      <c r="H64" s="66"/>
      <c r="I64" s="66"/>
      <c r="J64" s="66"/>
      <c r="K64" s="66"/>
      <c r="L64" s="66"/>
      <c r="M64" s="66"/>
      <c r="N64" s="66"/>
      <c r="O64" s="21"/>
      <c r="P64" s="21"/>
      <c r="Q64" s="21"/>
      <c r="R64" s="21"/>
      <c r="S64" s="21"/>
      <c r="T64" s="21"/>
      <c r="U64" s="21"/>
      <c r="V64" s="21"/>
      <c r="W64" s="21"/>
      <c r="X64" s="21"/>
      <c r="Y64" s="21"/>
      <c r="Z64" s="21"/>
      <c r="AA64" s="21"/>
      <c r="AB64" s="21"/>
      <c r="AC64" s="21"/>
      <c r="AD64" s="21"/>
    </row>
    <row r="65" ht="15.75" customHeight="1">
      <c r="A65" s="102"/>
      <c r="B65" s="66"/>
      <c r="C65" s="66"/>
      <c r="D65" s="66"/>
      <c r="E65" s="66"/>
      <c r="F65" s="66"/>
      <c r="G65" s="66"/>
      <c r="H65" s="66"/>
      <c r="I65" s="66"/>
      <c r="J65" s="66"/>
      <c r="K65" s="66"/>
      <c r="L65" s="66"/>
      <c r="M65" s="66"/>
      <c r="N65" s="66"/>
      <c r="O65" s="21"/>
      <c r="P65" s="21"/>
      <c r="Q65" s="21"/>
      <c r="R65" s="21"/>
      <c r="S65" s="21"/>
      <c r="T65" s="21"/>
      <c r="U65" s="21"/>
      <c r="V65" s="21"/>
      <c r="W65" s="21"/>
      <c r="X65" s="21"/>
      <c r="Y65" s="21"/>
      <c r="Z65" s="21"/>
      <c r="AA65" s="21"/>
      <c r="AB65" s="21"/>
      <c r="AC65" s="21"/>
      <c r="AD65" s="21"/>
    </row>
    <row r="66" ht="15.75" customHeight="1">
      <c r="A66" s="102"/>
      <c r="B66" s="66"/>
      <c r="C66" s="66"/>
      <c r="D66" s="66"/>
      <c r="E66" s="66"/>
      <c r="F66" s="66"/>
      <c r="G66" s="66"/>
      <c r="H66" s="66"/>
      <c r="I66" s="66"/>
      <c r="J66" s="66"/>
      <c r="K66" s="66"/>
      <c r="L66" s="66"/>
      <c r="M66" s="66"/>
      <c r="N66" s="66"/>
      <c r="O66" s="21"/>
      <c r="P66" s="21"/>
      <c r="Q66" s="21"/>
      <c r="R66" s="21"/>
      <c r="S66" s="21"/>
      <c r="T66" s="21"/>
      <c r="U66" s="21"/>
      <c r="V66" s="21"/>
      <c r="W66" s="21"/>
      <c r="X66" s="21"/>
      <c r="Y66" s="21"/>
      <c r="Z66" s="21"/>
      <c r="AA66" s="21"/>
      <c r="AB66" s="21"/>
      <c r="AC66" s="21"/>
      <c r="AD66" s="21"/>
    </row>
    <row r="67" ht="15.75" customHeight="1">
      <c r="A67" s="175"/>
      <c r="B67" s="176"/>
      <c r="C67" s="176"/>
      <c r="D67" s="176"/>
      <c r="E67" s="176"/>
      <c r="F67" s="176"/>
      <c r="G67" s="176"/>
      <c r="H67" s="176"/>
      <c r="I67" s="176"/>
      <c r="J67" s="176"/>
      <c r="K67" s="176"/>
      <c r="L67" s="176"/>
      <c r="M67" s="176"/>
      <c r="N67" s="179"/>
      <c r="O67" s="21"/>
      <c r="P67" s="21"/>
      <c r="Q67" s="21"/>
      <c r="R67" s="21"/>
      <c r="S67" s="21"/>
      <c r="T67" s="21"/>
      <c r="U67" s="21"/>
      <c r="V67" s="21"/>
      <c r="W67" s="21"/>
      <c r="X67" s="21"/>
      <c r="Y67" s="21"/>
      <c r="Z67" s="21"/>
      <c r="AA67" s="21"/>
      <c r="AB67" s="21"/>
      <c r="AC67" s="21"/>
      <c r="AD67" s="21"/>
    </row>
    <row r="68" ht="15.75" customHeight="1">
      <c r="A68" s="175"/>
      <c r="B68" s="176"/>
      <c r="C68" s="176"/>
      <c r="D68" s="176"/>
      <c r="E68" s="176"/>
      <c r="F68" s="176"/>
      <c r="G68" s="176"/>
      <c r="H68" s="176"/>
      <c r="I68" s="176"/>
      <c r="J68" s="176"/>
      <c r="K68" s="176"/>
      <c r="L68" s="176"/>
      <c r="M68" s="176"/>
      <c r="N68" s="179"/>
      <c r="O68" s="21"/>
      <c r="P68" s="21"/>
      <c r="Q68" s="21"/>
      <c r="R68" s="21"/>
      <c r="S68" s="21"/>
      <c r="T68" s="21"/>
      <c r="U68" s="21"/>
      <c r="V68" s="21"/>
      <c r="W68" s="21"/>
      <c r="X68" s="21"/>
      <c r="Y68" s="21"/>
      <c r="Z68" s="21"/>
      <c r="AA68" s="21"/>
      <c r="AB68" s="21"/>
      <c r="AC68" s="21"/>
      <c r="AD68" s="21"/>
    </row>
    <row r="69" ht="15.75" customHeight="1">
      <c r="A69" s="175"/>
      <c r="B69" s="176"/>
      <c r="C69" s="176"/>
      <c r="D69" s="176"/>
      <c r="E69" s="176"/>
      <c r="F69" s="176"/>
      <c r="G69" s="176"/>
      <c r="H69" s="176"/>
      <c r="I69" s="176"/>
      <c r="J69" s="176"/>
      <c r="K69" s="176"/>
      <c r="L69" s="176"/>
      <c r="M69" s="176"/>
      <c r="N69" s="179"/>
      <c r="O69" s="21"/>
      <c r="P69" s="21"/>
      <c r="Q69" s="21"/>
      <c r="R69" s="21"/>
      <c r="S69" s="21"/>
      <c r="T69" s="21"/>
      <c r="U69" s="21"/>
      <c r="V69" s="21"/>
      <c r="W69" s="21"/>
      <c r="X69" s="21"/>
      <c r="Y69" s="21"/>
      <c r="Z69" s="21"/>
      <c r="AA69" s="21"/>
      <c r="AB69" s="21"/>
      <c r="AC69" s="21"/>
      <c r="AD69" s="21"/>
    </row>
    <row r="70" ht="15.75" customHeight="1">
      <c r="A70" s="175"/>
      <c r="B70" s="176"/>
      <c r="C70" s="176"/>
      <c r="D70" s="176"/>
      <c r="E70" s="176"/>
      <c r="F70" s="176"/>
      <c r="G70" s="176"/>
      <c r="H70" s="176"/>
      <c r="I70" s="176"/>
      <c r="J70" s="176"/>
      <c r="K70" s="176"/>
      <c r="L70" s="176"/>
      <c r="M70" s="176"/>
      <c r="N70" s="179"/>
      <c r="O70" s="21"/>
      <c r="P70" s="21"/>
      <c r="Q70" s="21"/>
      <c r="R70" s="21"/>
      <c r="S70" s="21"/>
      <c r="T70" s="21"/>
      <c r="U70" s="21"/>
      <c r="V70" s="21"/>
      <c r="W70" s="21"/>
      <c r="X70" s="21"/>
      <c r="Y70" s="21"/>
      <c r="Z70" s="21"/>
      <c r="AA70" s="21"/>
      <c r="AB70" s="21"/>
      <c r="AC70" s="21"/>
      <c r="AD70" s="21"/>
    </row>
    <row r="71" ht="15.75" customHeight="1">
      <c r="A71" s="175"/>
      <c r="B71" s="176"/>
      <c r="C71" s="176"/>
      <c r="D71" s="176"/>
      <c r="E71" s="176"/>
      <c r="F71" s="176"/>
      <c r="G71" s="176"/>
      <c r="H71" s="176"/>
      <c r="I71" s="176"/>
      <c r="J71" s="176"/>
      <c r="K71" s="176"/>
      <c r="L71" s="176"/>
      <c r="M71" s="176"/>
      <c r="N71" s="179"/>
      <c r="O71" s="21"/>
      <c r="P71" s="21"/>
      <c r="Q71" s="21"/>
      <c r="R71" s="21"/>
      <c r="S71" s="21"/>
      <c r="T71" s="21"/>
      <c r="U71" s="21"/>
      <c r="V71" s="21"/>
      <c r="W71" s="21"/>
      <c r="X71" s="21"/>
      <c r="Y71" s="21"/>
      <c r="Z71" s="21"/>
      <c r="AA71" s="21"/>
      <c r="AB71" s="21"/>
      <c r="AC71" s="21"/>
      <c r="AD71" s="21"/>
    </row>
    <row r="72" ht="15.75" customHeight="1">
      <c r="A72" s="175"/>
      <c r="B72" s="176"/>
      <c r="C72" s="176"/>
      <c r="D72" s="176"/>
      <c r="E72" s="176"/>
      <c r="F72" s="176"/>
      <c r="G72" s="176"/>
      <c r="H72" s="176"/>
      <c r="I72" s="176"/>
      <c r="J72" s="176"/>
      <c r="K72" s="176"/>
      <c r="L72" s="176"/>
      <c r="M72" s="176"/>
      <c r="N72" s="179"/>
      <c r="O72" s="21"/>
      <c r="P72" s="21"/>
      <c r="Q72" s="21"/>
      <c r="R72" s="21"/>
      <c r="S72" s="21"/>
      <c r="T72" s="21"/>
      <c r="U72" s="21"/>
      <c r="V72" s="21"/>
      <c r="W72" s="21"/>
      <c r="X72" s="21"/>
      <c r="Y72" s="21"/>
      <c r="Z72" s="21"/>
      <c r="AA72" s="21"/>
      <c r="AB72" s="21"/>
      <c r="AC72" s="21"/>
      <c r="AD72" s="21"/>
    </row>
    <row r="73" ht="15.75" customHeight="1">
      <c r="A73" s="175"/>
      <c r="B73" s="176"/>
      <c r="C73" s="176"/>
      <c r="D73" s="176"/>
      <c r="E73" s="176"/>
      <c r="F73" s="176"/>
      <c r="G73" s="176"/>
      <c r="H73" s="176"/>
      <c r="I73" s="176"/>
      <c r="J73" s="176"/>
      <c r="K73" s="176"/>
      <c r="L73" s="176"/>
      <c r="M73" s="176"/>
      <c r="N73" s="179"/>
      <c r="O73" s="21"/>
      <c r="P73" s="21"/>
      <c r="Q73" s="21"/>
      <c r="R73" s="21"/>
      <c r="S73" s="21"/>
      <c r="T73" s="21"/>
      <c r="U73" s="21"/>
      <c r="V73" s="21"/>
      <c r="W73" s="21"/>
      <c r="X73" s="21"/>
      <c r="Y73" s="21"/>
      <c r="Z73" s="21"/>
      <c r="AA73" s="21"/>
      <c r="AB73" s="21"/>
      <c r="AC73" s="21"/>
      <c r="AD73" s="21"/>
    </row>
    <row r="74" ht="15.75" customHeight="1">
      <c r="A74" s="175"/>
      <c r="B74" s="176"/>
      <c r="C74" s="176"/>
      <c r="D74" s="176"/>
      <c r="E74" s="176"/>
      <c r="F74" s="176"/>
      <c r="G74" s="176"/>
      <c r="H74" s="176"/>
      <c r="I74" s="176"/>
      <c r="J74" s="176"/>
      <c r="K74" s="176"/>
      <c r="L74" s="176"/>
      <c r="M74" s="176"/>
      <c r="N74" s="179"/>
      <c r="O74" s="21"/>
      <c r="P74" s="21"/>
      <c r="Q74" s="21"/>
      <c r="R74" s="21"/>
      <c r="S74" s="21"/>
      <c r="T74" s="21"/>
      <c r="U74" s="21"/>
      <c r="V74" s="21"/>
      <c r="W74" s="21"/>
      <c r="X74" s="21"/>
      <c r="Y74" s="21"/>
      <c r="Z74" s="21"/>
      <c r="AA74" s="21"/>
      <c r="AB74" s="21"/>
      <c r="AC74" s="21"/>
      <c r="AD74" s="21"/>
    </row>
    <row r="75" ht="15.75" customHeight="1">
      <c r="A75" s="175"/>
      <c r="B75" s="176"/>
      <c r="C75" s="176"/>
      <c r="D75" s="176"/>
      <c r="E75" s="176"/>
      <c r="F75" s="176"/>
      <c r="G75" s="176"/>
      <c r="H75" s="176"/>
      <c r="I75" s="176"/>
      <c r="J75" s="176"/>
      <c r="K75" s="176"/>
      <c r="L75" s="176"/>
      <c r="M75" s="176"/>
      <c r="N75" s="179"/>
      <c r="O75" s="21"/>
      <c r="P75" s="21"/>
      <c r="Q75" s="21"/>
      <c r="R75" s="21"/>
      <c r="S75" s="21"/>
      <c r="T75" s="21"/>
      <c r="U75" s="21"/>
      <c r="V75" s="21"/>
      <c r="W75" s="21"/>
      <c r="X75" s="21"/>
      <c r="Y75" s="21"/>
      <c r="Z75" s="21"/>
      <c r="AA75" s="21"/>
      <c r="AB75" s="21"/>
      <c r="AC75" s="21"/>
      <c r="AD75" s="21"/>
    </row>
    <row r="76" ht="15.75" customHeight="1">
      <c r="A76" s="175"/>
      <c r="B76" s="176"/>
      <c r="C76" s="176"/>
      <c r="D76" s="176"/>
      <c r="E76" s="176"/>
      <c r="F76" s="176"/>
      <c r="G76" s="176"/>
      <c r="H76" s="176"/>
      <c r="I76" s="176"/>
      <c r="J76" s="176"/>
      <c r="K76" s="176"/>
      <c r="L76" s="176"/>
      <c r="M76" s="176"/>
      <c r="N76" s="179"/>
      <c r="O76" s="21"/>
      <c r="P76" s="21"/>
      <c r="Q76" s="21"/>
      <c r="R76" s="21"/>
      <c r="S76" s="21"/>
      <c r="T76" s="21"/>
      <c r="U76" s="21"/>
      <c r="V76" s="21"/>
      <c r="W76" s="21"/>
      <c r="X76" s="21"/>
      <c r="Y76" s="21"/>
      <c r="Z76" s="21"/>
      <c r="AA76" s="21"/>
      <c r="AB76" s="21"/>
      <c r="AC76" s="21"/>
      <c r="AD76" s="21"/>
    </row>
    <row r="77" ht="15.75" customHeight="1">
      <c r="A77" s="175"/>
      <c r="B77" s="176"/>
      <c r="C77" s="176"/>
      <c r="D77" s="176"/>
      <c r="E77" s="176"/>
      <c r="F77" s="176"/>
      <c r="G77" s="176"/>
      <c r="H77" s="176"/>
      <c r="I77" s="176"/>
      <c r="J77" s="176"/>
      <c r="K77" s="176"/>
      <c r="L77" s="176"/>
      <c r="M77" s="176"/>
      <c r="N77" s="179"/>
      <c r="O77" s="21"/>
      <c r="P77" s="21"/>
      <c r="Q77" s="21"/>
      <c r="R77" s="21"/>
      <c r="S77" s="21"/>
      <c r="T77" s="21"/>
      <c r="U77" s="21"/>
      <c r="V77" s="21"/>
      <c r="W77" s="21"/>
      <c r="X77" s="21"/>
      <c r="Y77" s="21"/>
      <c r="Z77" s="21"/>
      <c r="AA77" s="21"/>
      <c r="AB77" s="21"/>
      <c r="AC77" s="21"/>
      <c r="AD77" s="21"/>
    </row>
    <row r="78" ht="15.75" customHeight="1">
      <c r="A78" s="175"/>
      <c r="B78" s="176"/>
      <c r="C78" s="176"/>
      <c r="D78" s="176"/>
      <c r="E78" s="176"/>
      <c r="F78" s="176"/>
      <c r="G78" s="176"/>
      <c r="H78" s="176"/>
      <c r="I78" s="176"/>
      <c r="J78" s="176"/>
      <c r="K78" s="176"/>
      <c r="L78" s="176"/>
      <c r="M78" s="176"/>
      <c r="N78" s="179"/>
      <c r="O78" s="21"/>
      <c r="P78" s="21"/>
      <c r="Q78" s="21"/>
      <c r="R78" s="21"/>
      <c r="S78" s="21"/>
      <c r="T78" s="21"/>
      <c r="U78" s="21"/>
      <c r="V78" s="21"/>
      <c r="W78" s="21"/>
      <c r="X78" s="21"/>
      <c r="Y78" s="21"/>
      <c r="Z78" s="21"/>
      <c r="AA78" s="21"/>
      <c r="AB78" s="21"/>
      <c r="AC78" s="21"/>
      <c r="AD78" s="21"/>
    </row>
    <row r="79" ht="15.75" customHeight="1">
      <c r="A79" s="175"/>
      <c r="B79" s="176"/>
      <c r="C79" s="176"/>
      <c r="D79" s="176"/>
      <c r="E79" s="176"/>
      <c r="F79" s="176"/>
      <c r="G79" s="176"/>
      <c r="H79" s="176"/>
      <c r="I79" s="176"/>
      <c r="J79" s="176"/>
      <c r="K79" s="176"/>
      <c r="L79" s="176"/>
      <c r="M79" s="176"/>
      <c r="N79" s="179"/>
      <c r="O79" s="21"/>
      <c r="P79" s="21"/>
      <c r="Q79" s="21"/>
      <c r="R79" s="21"/>
      <c r="S79" s="21"/>
      <c r="T79" s="21"/>
      <c r="U79" s="21"/>
      <c r="V79" s="21"/>
      <c r="W79" s="21"/>
      <c r="X79" s="21"/>
      <c r="Y79" s="21"/>
      <c r="Z79" s="21"/>
      <c r="AA79" s="21"/>
      <c r="AB79" s="21"/>
      <c r="AC79" s="21"/>
      <c r="AD79" s="21"/>
    </row>
    <row r="80" ht="15.75" customHeight="1">
      <c r="A80" s="175"/>
      <c r="B80" s="176"/>
      <c r="C80" s="176"/>
      <c r="D80" s="176"/>
      <c r="E80" s="176"/>
      <c r="F80" s="176"/>
      <c r="G80" s="176"/>
      <c r="H80" s="176"/>
      <c r="I80" s="176"/>
      <c r="J80" s="176"/>
      <c r="K80" s="176"/>
      <c r="L80" s="176"/>
      <c r="M80" s="176"/>
      <c r="N80" s="179"/>
      <c r="O80" s="21"/>
      <c r="P80" s="21"/>
      <c r="Q80" s="21"/>
      <c r="R80" s="21"/>
      <c r="S80" s="21"/>
      <c r="T80" s="21"/>
      <c r="U80" s="21"/>
      <c r="V80" s="21"/>
      <c r="W80" s="21"/>
      <c r="X80" s="21"/>
      <c r="Y80" s="21"/>
      <c r="Z80" s="21"/>
      <c r="AA80" s="21"/>
      <c r="AB80" s="21"/>
      <c r="AC80" s="21"/>
      <c r="AD80" s="21"/>
    </row>
    <row r="81" ht="15.75" customHeight="1">
      <c r="A81" s="175"/>
      <c r="B81" s="176"/>
      <c r="C81" s="176"/>
      <c r="D81" s="176"/>
      <c r="E81" s="176"/>
      <c r="F81" s="176"/>
      <c r="G81" s="176"/>
      <c r="H81" s="176"/>
      <c r="I81" s="176"/>
      <c r="J81" s="176"/>
      <c r="K81" s="176"/>
      <c r="L81" s="176"/>
      <c r="M81" s="176"/>
      <c r="N81" s="179"/>
      <c r="O81" s="21"/>
      <c r="P81" s="21"/>
      <c r="Q81" s="21"/>
      <c r="R81" s="21"/>
      <c r="S81" s="21"/>
      <c r="T81" s="21"/>
      <c r="U81" s="21"/>
      <c r="V81" s="21"/>
      <c r="W81" s="21"/>
      <c r="X81" s="21"/>
      <c r="Y81" s="21"/>
      <c r="Z81" s="21"/>
      <c r="AA81" s="21"/>
      <c r="AB81" s="21"/>
      <c r="AC81" s="21"/>
      <c r="AD81" s="21"/>
    </row>
    <row r="82" ht="15.75" customHeight="1">
      <c r="A82" s="175"/>
      <c r="B82" s="176"/>
      <c r="C82" s="176"/>
      <c r="D82" s="176"/>
      <c r="E82" s="176"/>
      <c r="F82" s="176"/>
      <c r="G82" s="176"/>
      <c r="H82" s="176"/>
      <c r="I82" s="176"/>
      <c r="J82" s="176"/>
      <c r="K82" s="176"/>
      <c r="L82" s="176"/>
      <c r="M82" s="176"/>
      <c r="N82" s="179"/>
      <c r="O82" s="21"/>
      <c r="P82" s="21"/>
      <c r="Q82" s="21"/>
      <c r="R82" s="21"/>
      <c r="S82" s="21"/>
      <c r="T82" s="21"/>
      <c r="U82" s="21"/>
      <c r="V82" s="21"/>
      <c r="W82" s="21"/>
      <c r="X82" s="21"/>
      <c r="Y82" s="21"/>
      <c r="Z82" s="21"/>
      <c r="AA82" s="21"/>
      <c r="AB82" s="21"/>
      <c r="AC82" s="21"/>
      <c r="AD82" s="21"/>
    </row>
    <row r="83" ht="15.75" customHeight="1">
      <c r="A83" s="175"/>
      <c r="B83" s="176"/>
      <c r="C83" s="176"/>
      <c r="D83" s="176"/>
      <c r="E83" s="176"/>
      <c r="F83" s="176"/>
      <c r="G83" s="176"/>
      <c r="H83" s="176"/>
      <c r="I83" s="176"/>
      <c r="J83" s="176"/>
      <c r="K83" s="176"/>
      <c r="L83" s="176"/>
      <c r="M83" s="176"/>
      <c r="N83" s="179"/>
      <c r="O83" s="21"/>
      <c r="P83" s="21"/>
      <c r="Q83" s="21"/>
      <c r="R83" s="21"/>
      <c r="S83" s="21"/>
      <c r="T83" s="21"/>
      <c r="U83" s="21"/>
      <c r="V83" s="21"/>
      <c r="W83" s="21"/>
      <c r="X83" s="21"/>
      <c r="Y83" s="21"/>
      <c r="Z83" s="21"/>
      <c r="AA83" s="21"/>
      <c r="AB83" s="21"/>
      <c r="AC83" s="21"/>
      <c r="AD83" s="21"/>
    </row>
    <row r="84" ht="15.75" customHeight="1">
      <c r="A84" s="175"/>
      <c r="B84" s="176"/>
      <c r="C84" s="176"/>
      <c r="D84" s="176"/>
      <c r="E84" s="176"/>
      <c r="F84" s="176"/>
      <c r="G84" s="176"/>
      <c r="H84" s="176"/>
      <c r="I84" s="176"/>
      <c r="J84" s="176"/>
      <c r="K84" s="176"/>
      <c r="L84" s="176"/>
      <c r="M84" s="176"/>
      <c r="N84" s="179"/>
      <c r="O84" s="21"/>
      <c r="P84" s="21"/>
      <c r="Q84" s="21"/>
      <c r="R84" s="21"/>
      <c r="S84" s="21"/>
      <c r="T84" s="21"/>
      <c r="U84" s="21"/>
      <c r="V84" s="21"/>
      <c r="W84" s="21"/>
      <c r="X84" s="21"/>
      <c r="Y84" s="21"/>
      <c r="Z84" s="21"/>
      <c r="AA84" s="21"/>
      <c r="AB84" s="21"/>
      <c r="AC84" s="21"/>
      <c r="AD84" s="21"/>
    </row>
    <row r="85" ht="15.75" customHeight="1">
      <c r="A85" s="175"/>
      <c r="B85" s="176"/>
      <c r="C85" s="176"/>
      <c r="D85" s="176"/>
      <c r="E85" s="176"/>
      <c r="F85" s="176"/>
      <c r="G85" s="176"/>
      <c r="H85" s="176"/>
      <c r="I85" s="176"/>
      <c r="J85" s="176"/>
      <c r="K85" s="176"/>
      <c r="L85" s="176"/>
      <c r="M85" s="176"/>
      <c r="N85" s="179"/>
      <c r="O85" s="21"/>
      <c r="P85" s="21"/>
      <c r="Q85" s="21"/>
      <c r="R85" s="21"/>
      <c r="S85" s="21"/>
      <c r="T85" s="21"/>
      <c r="U85" s="21"/>
      <c r="V85" s="21"/>
      <c r="W85" s="21"/>
      <c r="X85" s="21"/>
      <c r="Y85" s="21"/>
      <c r="Z85" s="21"/>
      <c r="AA85" s="21"/>
      <c r="AB85" s="21"/>
      <c r="AC85" s="21"/>
      <c r="AD85" s="21"/>
    </row>
    <row r="86" ht="15.75" customHeight="1">
      <c r="A86" s="175"/>
      <c r="B86" s="176"/>
      <c r="C86" s="176"/>
      <c r="D86" s="176"/>
      <c r="E86" s="176"/>
      <c r="F86" s="176"/>
      <c r="G86" s="176"/>
      <c r="H86" s="176"/>
      <c r="I86" s="176"/>
      <c r="J86" s="176"/>
      <c r="K86" s="176"/>
      <c r="L86" s="176"/>
      <c r="M86" s="176"/>
      <c r="N86" s="179"/>
      <c r="O86" s="21"/>
      <c r="P86" s="21"/>
      <c r="Q86" s="21"/>
      <c r="R86" s="21"/>
      <c r="S86" s="21"/>
      <c r="T86" s="21"/>
      <c r="U86" s="21"/>
      <c r="V86" s="21"/>
      <c r="W86" s="21"/>
      <c r="X86" s="21"/>
      <c r="Y86" s="21"/>
      <c r="Z86" s="21"/>
      <c r="AA86" s="21"/>
      <c r="AB86" s="21"/>
      <c r="AC86" s="21"/>
      <c r="AD86" s="21"/>
    </row>
    <row r="87" ht="15.75" customHeight="1">
      <c r="A87" s="175"/>
      <c r="B87" s="176"/>
      <c r="C87" s="176"/>
      <c r="D87" s="176"/>
      <c r="E87" s="176"/>
      <c r="F87" s="176"/>
      <c r="G87" s="176"/>
      <c r="H87" s="176"/>
      <c r="I87" s="176"/>
      <c r="J87" s="176"/>
      <c r="K87" s="176"/>
      <c r="L87" s="176"/>
      <c r="M87" s="176"/>
      <c r="N87" s="179"/>
      <c r="O87" s="21"/>
      <c r="P87" s="21"/>
      <c r="Q87" s="21"/>
      <c r="R87" s="21"/>
      <c r="S87" s="21"/>
      <c r="T87" s="21"/>
      <c r="U87" s="21"/>
      <c r="V87" s="21"/>
      <c r="W87" s="21"/>
      <c r="X87" s="21"/>
      <c r="Y87" s="21"/>
      <c r="Z87" s="21"/>
      <c r="AA87" s="21"/>
      <c r="AB87" s="21"/>
      <c r="AC87" s="21"/>
      <c r="AD87" s="21"/>
    </row>
    <row r="88" ht="15.75" customHeight="1">
      <c r="A88" s="175"/>
      <c r="B88" s="176"/>
      <c r="C88" s="176"/>
      <c r="D88" s="176"/>
      <c r="E88" s="176"/>
      <c r="F88" s="176"/>
      <c r="G88" s="176"/>
      <c r="H88" s="176"/>
      <c r="I88" s="176"/>
      <c r="J88" s="176"/>
      <c r="K88" s="176"/>
      <c r="L88" s="176"/>
      <c r="M88" s="176"/>
      <c r="N88" s="179"/>
      <c r="O88" s="21"/>
      <c r="P88" s="21"/>
      <c r="Q88" s="21"/>
      <c r="R88" s="21"/>
      <c r="S88" s="21"/>
      <c r="T88" s="21"/>
      <c r="U88" s="21"/>
      <c r="V88" s="21"/>
      <c r="W88" s="21"/>
      <c r="X88" s="21"/>
      <c r="Y88" s="21"/>
      <c r="Z88" s="21"/>
      <c r="AA88" s="21"/>
      <c r="AB88" s="21"/>
      <c r="AC88" s="21"/>
      <c r="AD88" s="21"/>
    </row>
    <row r="89" ht="15.75" customHeight="1">
      <c r="A89" s="175"/>
      <c r="B89" s="176"/>
      <c r="C89" s="176"/>
      <c r="D89" s="176"/>
      <c r="E89" s="176"/>
      <c r="F89" s="176"/>
      <c r="G89" s="176"/>
      <c r="H89" s="176"/>
      <c r="I89" s="176"/>
      <c r="J89" s="176"/>
      <c r="K89" s="176"/>
      <c r="L89" s="176"/>
      <c r="M89" s="176"/>
      <c r="N89" s="179"/>
      <c r="O89" s="21"/>
      <c r="P89" s="21"/>
      <c r="Q89" s="21"/>
      <c r="R89" s="21"/>
      <c r="S89" s="21"/>
      <c r="T89" s="21"/>
      <c r="U89" s="21"/>
      <c r="V89" s="21"/>
      <c r="W89" s="21"/>
      <c r="X89" s="21"/>
      <c r="Y89" s="21"/>
      <c r="Z89" s="21"/>
      <c r="AA89" s="21"/>
      <c r="AB89" s="21"/>
      <c r="AC89" s="21"/>
      <c r="AD89" s="21"/>
    </row>
    <row r="90" ht="15.75" customHeight="1">
      <c r="A90" s="175"/>
      <c r="B90" s="176"/>
      <c r="C90" s="176"/>
      <c r="D90" s="176"/>
      <c r="E90" s="176"/>
      <c r="F90" s="176"/>
      <c r="G90" s="176"/>
      <c r="H90" s="176"/>
      <c r="I90" s="176"/>
      <c r="J90" s="176"/>
      <c r="K90" s="176"/>
      <c r="L90" s="176"/>
      <c r="M90" s="176"/>
      <c r="N90" s="179"/>
      <c r="O90" s="21"/>
      <c r="P90" s="21"/>
      <c r="Q90" s="21"/>
      <c r="R90" s="21"/>
      <c r="S90" s="21"/>
      <c r="T90" s="21"/>
      <c r="U90" s="21"/>
      <c r="V90" s="21"/>
      <c r="W90" s="21"/>
      <c r="X90" s="21"/>
      <c r="Y90" s="21"/>
      <c r="Z90" s="21"/>
      <c r="AA90" s="21"/>
      <c r="AB90" s="21"/>
      <c r="AC90" s="21"/>
      <c r="AD90" s="21"/>
    </row>
    <row r="91" ht="15.75" customHeight="1">
      <c r="A91" s="175"/>
      <c r="B91" s="176"/>
      <c r="C91" s="176"/>
      <c r="D91" s="176"/>
      <c r="E91" s="176"/>
      <c r="F91" s="176"/>
      <c r="G91" s="176"/>
      <c r="H91" s="176"/>
      <c r="I91" s="176"/>
      <c r="J91" s="176"/>
      <c r="K91" s="176"/>
      <c r="L91" s="176"/>
      <c r="M91" s="176"/>
      <c r="N91" s="179"/>
      <c r="O91" s="21"/>
      <c r="P91" s="21"/>
      <c r="Q91" s="21"/>
      <c r="R91" s="21"/>
      <c r="S91" s="21"/>
      <c r="T91" s="21"/>
      <c r="U91" s="21"/>
      <c r="V91" s="21"/>
      <c r="W91" s="21"/>
      <c r="X91" s="21"/>
      <c r="Y91" s="21"/>
      <c r="Z91" s="21"/>
      <c r="AA91" s="21"/>
      <c r="AB91" s="21"/>
      <c r="AC91" s="21"/>
      <c r="AD91" s="21"/>
    </row>
    <row r="92" ht="15.75" customHeight="1">
      <c r="A92" s="175"/>
      <c r="B92" s="176"/>
      <c r="C92" s="176"/>
      <c r="D92" s="176"/>
      <c r="E92" s="176"/>
      <c r="F92" s="176"/>
      <c r="G92" s="176"/>
      <c r="H92" s="176"/>
      <c r="I92" s="176"/>
      <c r="J92" s="176"/>
      <c r="K92" s="176"/>
      <c r="L92" s="176"/>
      <c r="M92" s="176"/>
      <c r="N92" s="179"/>
      <c r="O92" s="21"/>
      <c r="P92" s="21"/>
      <c r="Q92" s="21"/>
      <c r="R92" s="21"/>
      <c r="S92" s="21"/>
      <c r="T92" s="21"/>
      <c r="U92" s="21"/>
      <c r="V92" s="21"/>
      <c r="W92" s="21"/>
      <c r="X92" s="21"/>
      <c r="Y92" s="21"/>
      <c r="Z92" s="21"/>
      <c r="AA92" s="21"/>
      <c r="AB92" s="21"/>
      <c r="AC92" s="21"/>
      <c r="AD92" s="21"/>
    </row>
    <row r="93" ht="15.75" customHeight="1">
      <c r="A93" s="175"/>
      <c r="B93" s="176"/>
      <c r="C93" s="176"/>
      <c r="D93" s="176"/>
      <c r="E93" s="176"/>
      <c r="F93" s="176"/>
      <c r="G93" s="176"/>
      <c r="H93" s="176"/>
      <c r="I93" s="176"/>
      <c r="J93" s="176"/>
      <c r="K93" s="176"/>
      <c r="L93" s="176"/>
      <c r="M93" s="176"/>
      <c r="N93" s="179"/>
      <c r="O93" s="21"/>
      <c r="P93" s="21"/>
      <c r="Q93" s="21"/>
      <c r="R93" s="21"/>
      <c r="S93" s="21"/>
      <c r="T93" s="21"/>
      <c r="U93" s="21"/>
      <c r="V93" s="21"/>
      <c r="W93" s="21"/>
      <c r="X93" s="21"/>
      <c r="Y93" s="21"/>
      <c r="Z93" s="21"/>
      <c r="AA93" s="21"/>
      <c r="AB93" s="21"/>
      <c r="AC93" s="21"/>
      <c r="AD93" s="21"/>
    </row>
    <row r="94" ht="15.75" customHeight="1">
      <c r="A94" s="175"/>
      <c r="B94" s="176"/>
      <c r="C94" s="176"/>
      <c r="D94" s="176"/>
      <c r="E94" s="176"/>
      <c r="F94" s="176"/>
      <c r="G94" s="176"/>
      <c r="H94" s="176"/>
      <c r="I94" s="176"/>
      <c r="J94" s="176"/>
      <c r="K94" s="176"/>
      <c r="L94" s="176"/>
      <c r="M94" s="176"/>
      <c r="N94" s="179"/>
      <c r="O94" s="21"/>
      <c r="P94" s="21"/>
      <c r="Q94" s="21"/>
      <c r="R94" s="21"/>
      <c r="S94" s="21"/>
      <c r="T94" s="21"/>
      <c r="U94" s="21"/>
      <c r="V94" s="21"/>
      <c r="W94" s="21"/>
      <c r="X94" s="21"/>
      <c r="Y94" s="21"/>
      <c r="Z94" s="21"/>
      <c r="AA94" s="21"/>
      <c r="AB94" s="21"/>
      <c r="AC94" s="21"/>
      <c r="AD94" s="21"/>
    </row>
    <row r="95" ht="15.75" customHeight="1">
      <c r="A95" s="175"/>
      <c r="B95" s="176"/>
      <c r="C95" s="176"/>
      <c r="D95" s="176"/>
      <c r="E95" s="176"/>
      <c r="F95" s="176"/>
      <c r="G95" s="176"/>
      <c r="H95" s="176"/>
      <c r="I95" s="176"/>
      <c r="J95" s="176"/>
      <c r="K95" s="176"/>
      <c r="L95" s="176"/>
      <c r="M95" s="176"/>
      <c r="N95" s="179"/>
      <c r="O95" s="21"/>
      <c r="P95" s="21"/>
      <c r="Q95" s="21"/>
      <c r="R95" s="21"/>
      <c r="S95" s="21"/>
      <c r="T95" s="21"/>
      <c r="U95" s="21"/>
      <c r="V95" s="21"/>
      <c r="W95" s="21"/>
      <c r="X95" s="21"/>
      <c r="Y95" s="21"/>
      <c r="Z95" s="21"/>
      <c r="AA95" s="21"/>
      <c r="AB95" s="21"/>
      <c r="AC95" s="21"/>
      <c r="AD95" s="21"/>
    </row>
    <row r="96" ht="15.75" customHeight="1">
      <c r="A96" s="175"/>
      <c r="B96" s="176"/>
      <c r="C96" s="176"/>
      <c r="D96" s="176"/>
      <c r="E96" s="176"/>
      <c r="F96" s="176"/>
      <c r="G96" s="176"/>
      <c r="H96" s="176"/>
      <c r="I96" s="176"/>
      <c r="J96" s="176"/>
      <c r="K96" s="176"/>
      <c r="L96" s="176"/>
      <c r="M96" s="176"/>
      <c r="N96" s="179"/>
      <c r="O96" s="21"/>
      <c r="P96" s="21"/>
      <c r="Q96" s="21"/>
      <c r="R96" s="21"/>
      <c r="S96" s="21"/>
      <c r="T96" s="21"/>
      <c r="U96" s="21"/>
      <c r="V96" s="21"/>
      <c r="W96" s="21"/>
      <c r="X96" s="21"/>
      <c r="Y96" s="21"/>
      <c r="Z96" s="21"/>
      <c r="AA96" s="21"/>
      <c r="AB96" s="21"/>
      <c r="AC96" s="21"/>
      <c r="AD96" s="21"/>
    </row>
    <row r="97" ht="15.75" customHeight="1">
      <c r="A97" s="175"/>
      <c r="B97" s="176"/>
      <c r="C97" s="176"/>
      <c r="D97" s="176"/>
      <c r="E97" s="176"/>
      <c r="F97" s="176"/>
      <c r="G97" s="176"/>
      <c r="H97" s="176"/>
      <c r="I97" s="176"/>
      <c r="J97" s="176"/>
      <c r="K97" s="176"/>
      <c r="L97" s="176"/>
      <c r="M97" s="176"/>
      <c r="N97" s="179"/>
      <c r="O97" s="21"/>
      <c r="P97" s="21"/>
      <c r="Q97" s="21"/>
      <c r="R97" s="21"/>
      <c r="S97" s="21"/>
      <c r="T97" s="21"/>
      <c r="U97" s="21"/>
      <c r="V97" s="21"/>
      <c r="W97" s="21"/>
      <c r="X97" s="21"/>
      <c r="Y97" s="21"/>
      <c r="Z97" s="21"/>
      <c r="AA97" s="21"/>
      <c r="AB97" s="21"/>
      <c r="AC97" s="21"/>
      <c r="AD97" s="21"/>
    </row>
    <row r="98" ht="15.75" customHeight="1">
      <c r="A98" s="175"/>
      <c r="B98" s="176"/>
      <c r="C98" s="176"/>
      <c r="D98" s="176"/>
      <c r="E98" s="176"/>
      <c r="F98" s="176"/>
      <c r="G98" s="176"/>
      <c r="H98" s="176"/>
      <c r="I98" s="176"/>
      <c r="J98" s="176"/>
      <c r="K98" s="176"/>
      <c r="L98" s="176"/>
      <c r="M98" s="176"/>
      <c r="N98" s="179"/>
      <c r="O98" s="21"/>
      <c r="P98" s="21"/>
      <c r="Q98" s="21"/>
      <c r="R98" s="21"/>
      <c r="S98" s="21"/>
      <c r="T98" s="21"/>
      <c r="U98" s="21"/>
      <c r="V98" s="21"/>
      <c r="W98" s="21"/>
      <c r="X98" s="21"/>
      <c r="Y98" s="21"/>
      <c r="Z98" s="21"/>
      <c r="AA98" s="21"/>
      <c r="AB98" s="21"/>
      <c r="AC98" s="21"/>
      <c r="AD98" s="21"/>
    </row>
    <row r="99" ht="15.75" customHeight="1">
      <c r="A99" s="175"/>
      <c r="B99" s="176"/>
      <c r="C99" s="176"/>
      <c r="D99" s="176"/>
      <c r="E99" s="176"/>
      <c r="F99" s="176"/>
      <c r="G99" s="176"/>
      <c r="H99" s="176"/>
      <c r="I99" s="176"/>
      <c r="J99" s="176"/>
      <c r="K99" s="176"/>
      <c r="L99" s="176"/>
      <c r="M99" s="176"/>
      <c r="N99" s="179"/>
      <c r="O99" s="21"/>
      <c r="P99" s="21"/>
      <c r="Q99" s="21"/>
      <c r="R99" s="21"/>
      <c r="S99" s="21"/>
      <c r="T99" s="21"/>
      <c r="U99" s="21"/>
      <c r="V99" s="21"/>
      <c r="W99" s="21"/>
      <c r="X99" s="21"/>
      <c r="Y99" s="21"/>
      <c r="Z99" s="21"/>
      <c r="AA99" s="21"/>
      <c r="AB99" s="21"/>
      <c r="AC99" s="21"/>
      <c r="AD99" s="21"/>
    </row>
    <row r="100" ht="15.75" customHeight="1">
      <c r="A100" s="175"/>
      <c r="B100" s="176"/>
      <c r="C100" s="176"/>
      <c r="D100" s="176"/>
      <c r="E100" s="176"/>
      <c r="F100" s="176"/>
      <c r="G100" s="176"/>
      <c r="H100" s="176"/>
      <c r="I100" s="176"/>
      <c r="J100" s="176"/>
      <c r="K100" s="176"/>
      <c r="L100" s="176"/>
      <c r="M100" s="176"/>
      <c r="N100" s="179"/>
      <c r="O100" s="21"/>
      <c r="P100" s="21"/>
      <c r="Q100" s="21"/>
      <c r="R100" s="21"/>
      <c r="S100" s="21"/>
      <c r="T100" s="21"/>
      <c r="U100" s="21"/>
      <c r="V100" s="21"/>
      <c r="W100" s="21"/>
      <c r="X100" s="21"/>
      <c r="Y100" s="21"/>
      <c r="Z100" s="21"/>
      <c r="AA100" s="21"/>
      <c r="AB100" s="21"/>
      <c r="AC100" s="21"/>
      <c r="AD100" s="21"/>
    </row>
    <row r="101" ht="15.75" customHeight="1">
      <c r="A101" s="175"/>
      <c r="B101" s="176"/>
      <c r="C101" s="176"/>
      <c r="D101" s="176"/>
      <c r="E101" s="176"/>
      <c r="F101" s="176"/>
      <c r="G101" s="176"/>
      <c r="H101" s="176"/>
      <c r="I101" s="176"/>
      <c r="J101" s="176"/>
      <c r="K101" s="176"/>
      <c r="L101" s="176"/>
      <c r="M101" s="176"/>
      <c r="N101" s="179"/>
      <c r="O101" s="21"/>
      <c r="P101" s="21"/>
      <c r="Q101" s="21"/>
      <c r="R101" s="21"/>
      <c r="S101" s="21"/>
      <c r="T101" s="21"/>
      <c r="U101" s="21"/>
      <c r="V101" s="21"/>
      <c r="W101" s="21"/>
      <c r="X101" s="21"/>
      <c r="Y101" s="21"/>
      <c r="Z101" s="21"/>
      <c r="AA101" s="21"/>
      <c r="AB101" s="21"/>
      <c r="AC101" s="21"/>
      <c r="AD101" s="21"/>
    </row>
    <row r="102" ht="15.75" customHeight="1">
      <c r="A102" s="175"/>
      <c r="B102" s="176"/>
      <c r="C102" s="176"/>
      <c r="D102" s="176"/>
      <c r="E102" s="176"/>
      <c r="F102" s="176"/>
      <c r="G102" s="176"/>
      <c r="H102" s="176"/>
      <c r="I102" s="176"/>
      <c r="J102" s="176"/>
      <c r="K102" s="176"/>
      <c r="L102" s="176"/>
      <c r="M102" s="176"/>
      <c r="N102" s="179"/>
      <c r="O102" s="21"/>
      <c r="P102" s="21"/>
      <c r="Q102" s="21"/>
      <c r="R102" s="21"/>
      <c r="S102" s="21"/>
      <c r="T102" s="21"/>
      <c r="U102" s="21"/>
      <c r="V102" s="21"/>
      <c r="W102" s="21"/>
      <c r="X102" s="21"/>
      <c r="Y102" s="21"/>
      <c r="Z102" s="21"/>
      <c r="AA102" s="21"/>
      <c r="AB102" s="21"/>
      <c r="AC102" s="21"/>
      <c r="AD102" s="21"/>
    </row>
    <row r="103" ht="15.75" customHeight="1">
      <c r="A103" s="175"/>
      <c r="B103" s="176"/>
      <c r="C103" s="176"/>
      <c r="D103" s="176"/>
      <c r="E103" s="176"/>
      <c r="F103" s="176"/>
      <c r="G103" s="176"/>
      <c r="H103" s="176"/>
      <c r="I103" s="176"/>
      <c r="J103" s="176"/>
      <c r="K103" s="176"/>
      <c r="L103" s="176"/>
      <c r="M103" s="176"/>
      <c r="N103" s="179"/>
      <c r="O103" s="21"/>
      <c r="P103" s="21"/>
      <c r="Q103" s="21"/>
      <c r="R103" s="21"/>
      <c r="S103" s="21"/>
      <c r="T103" s="21"/>
      <c r="U103" s="21"/>
      <c r="V103" s="21"/>
      <c r="W103" s="21"/>
      <c r="X103" s="21"/>
      <c r="Y103" s="21"/>
      <c r="Z103" s="21"/>
      <c r="AA103" s="21"/>
      <c r="AB103" s="21"/>
      <c r="AC103" s="21"/>
      <c r="AD103" s="21"/>
    </row>
    <row r="104" ht="15.75" customHeight="1">
      <c r="A104" s="175"/>
      <c r="B104" s="176"/>
      <c r="C104" s="176"/>
      <c r="D104" s="176"/>
      <c r="E104" s="176"/>
      <c r="F104" s="176"/>
      <c r="G104" s="176"/>
      <c r="H104" s="176"/>
      <c r="I104" s="176"/>
      <c r="J104" s="176"/>
      <c r="K104" s="176"/>
      <c r="L104" s="176"/>
      <c r="M104" s="176"/>
      <c r="N104" s="179"/>
      <c r="O104" s="21"/>
      <c r="P104" s="21"/>
      <c r="Q104" s="21"/>
      <c r="R104" s="21"/>
      <c r="S104" s="21"/>
      <c r="T104" s="21"/>
      <c r="U104" s="21"/>
      <c r="V104" s="21"/>
      <c r="W104" s="21"/>
      <c r="X104" s="21"/>
      <c r="Y104" s="21"/>
      <c r="Z104" s="21"/>
      <c r="AA104" s="21"/>
      <c r="AB104" s="21"/>
      <c r="AC104" s="21"/>
      <c r="AD104" s="21"/>
    </row>
    <row r="105" ht="15.75" customHeight="1">
      <c r="A105" s="175"/>
      <c r="B105" s="176"/>
      <c r="C105" s="176"/>
      <c r="D105" s="176"/>
      <c r="E105" s="176"/>
      <c r="F105" s="176"/>
      <c r="G105" s="176"/>
      <c r="H105" s="176"/>
      <c r="I105" s="176"/>
      <c r="J105" s="176"/>
      <c r="K105" s="176"/>
      <c r="L105" s="176"/>
      <c r="M105" s="176"/>
      <c r="N105" s="179"/>
      <c r="O105" s="21"/>
      <c r="P105" s="21"/>
      <c r="Q105" s="21"/>
      <c r="R105" s="21"/>
      <c r="S105" s="21"/>
      <c r="T105" s="21"/>
      <c r="U105" s="21"/>
      <c r="V105" s="21"/>
      <c r="W105" s="21"/>
      <c r="X105" s="21"/>
      <c r="Y105" s="21"/>
      <c r="Z105" s="21"/>
      <c r="AA105" s="21"/>
      <c r="AB105" s="21"/>
      <c r="AC105" s="21"/>
      <c r="AD105" s="21"/>
    </row>
    <row r="106" ht="15.75" customHeight="1">
      <c r="A106" s="175"/>
      <c r="B106" s="176"/>
      <c r="C106" s="176"/>
      <c r="D106" s="176"/>
      <c r="E106" s="176"/>
      <c r="F106" s="176"/>
      <c r="G106" s="176"/>
      <c r="H106" s="176"/>
      <c r="I106" s="176"/>
      <c r="J106" s="176"/>
      <c r="K106" s="176"/>
      <c r="L106" s="176"/>
      <c r="M106" s="176"/>
      <c r="N106" s="179"/>
      <c r="O106" s="21"/>
      <c r="P106" s="21"/>
      <c r="Q106" s="21"/>
      <c r="R106" s="21"/>
      <c r="S106" s="21"/>
      <c r="T106" s="21"/>
      <c r="U106" s="21"/>
      <c r="V106" s="21"/>
      <c r="W106" s="21"/>
      <c r="X106" s="21"/>
      <c r="Y106" s="21"/>
      <c r="Z106" s="21"/>
      <c r="AA106" s="21"/>
      <c r="AB106" s="21"/>
      <c r="AC106" s="21"/>
      <c r="AD106" s="21"/>
    </row>
    <row r="107" ht="15.75" customHeight="1">
      <c r="A107" s="175"/>
      <c r="B107" s="176"/>
      <c r="C107" s="176"/>
      <c r="D107" s="176"/>
      <c r="E107" s="176"/>
      <c r="F107" s="176"/>
      <c r="G107" s="176"/>
      <c r="H107" s="176"/>
      <c r="I107" s="176"/>
      <c r="J107" s="176"/>
      <c r="K107" s="176"/>
      <c r="L107" s="176"/>
      <c r="M107" s="176"/>
      <c r="N107" s="179"/>
      <c r="O107" s="21"/>
      <c r="P107" s="21"/>
      <c r="Q107" s="21"/>
      <c r="R107" s="21"/>
      <c r="S107" s="21"/>
      <c r="T107" s="21"/>
      <c r="U107" s="21"/>
      <c r="V107" s="21"/>
      <c r="W107" s="21"/>
      <c r="X107" s="21"/>
      <c r="Y107" s="21"/>
      <c r="Z107" s="21"/>
      <c r="AA107" s="21"/>
      <c r="AB107" s="21"/>
      <c r="AC107" s="21"/>
      <c r="AD107" s="21"/>
    </row>
    <row r="108" ht="15.75" customHeight="1">
      <c r="A108" s="186" t="s">
        <v>803</v>
      </c>
      <c r="N108" s="66"/>
      <c r="O108" s="21"/>
      <c r="P108" s="21"/>
      <c r="Q108" s="21"/>
      <c r="R108" s="21"/>
      <c r="S108" s="21"/>
      <c r="T108" s="21"/>
      <c r="U108" s="21"/>
      <c r="V108" s="21"/>
      <c r="W108" s="21"/>
      <c r="X108" s="21"/>
      <c r="Y108" s="21"/>
      <c r="Z108" s="21"/>
      <c r="AA108" s="21"/>
      <c r="AB108" s="21"/>
      <c r="AC108" s="21"/>
      <c r="AD108" s="21"/>
    </row>
    <row r="109" ht="23.25" customHeight="1">
      <c r="A109" s="187" t="s">
        <v>803</v>
      </c>
      <c r="B109" s="188" t="s">
        <v>811</v>
      </c>
      <c r="C109" s="188" t="s">
        <v>813</v>
      </c>
      <c r="D109" s="188" t="s">
        <v>814</v>
      </c>
      <c r="E109" s="188" t="s">
        <v>816</v>
      </c>
      <c r="F109" s="188" t="s">
        <v>818</v>
      </c>
      <c r="G109" s="188"/>
      <c r="H109" s="188"/>
      <c r="I109" s="188" t="s">
        <v>819</v>
      </c>
      <c r="J109" s="188"/>
      <c r="K109" s="188"/>
      <c r="L109" s="188"/>
      <c r="M109" s="188" t="s">
        <v>821</v>
      </c>
      <c r="N109" s="189"/>
      <c r="O109" s="190"/>
      <c r="P109" s="21"/>
      <c r="Q109" s="21"/>
      <c r="R109" s="21"/>
      <c r="S109" s="21"/>
      <c r="T109" s="21"/>
      <c r="U109" s="21"/>
      <c r="V109" s="21"/>
      <c r="W109" s="21"/>
      <c r="X109" s="21"/>
      <c r="Y109" s="21"/>
      <c r="Z109" s="21"/>
      <c r="AA109" s="21"/>
      <c r="AB109" s="21"/>
      <c r="AC109" s="21"/>
      <c r="AD109" s="21"/>
    </row>
    <row r="110" ht="23.25" customHeight="1">
      <c r="A110" s="193" t="s">
        <v>823</v>
      </c>
      <c r="B110" s="194" t="s">
        <v>481</v>
      </c>
      <c r="C110" s="194">
        <v>40500.0</v>
      </c>
      <c r="D110" s="194">
        <v>73.0</v>
      </c>
      <c r="E110" s="194">
        <v>2.95</v>
      </c>
      <c r="F110" s="194">
        <v>0.62</v>
      </c>
      <c r="G110" s="194"/>
      <c r="H110" s="194" t="s">
        <v>842</v>
      </c>
      <c r="I110" s="194">
        <v>2090000.0</v>
      </c>
      <c r="J110" s="194"/>
      <c r="K110" s="194"/>
      <c r="L110" s="194"/>
      <c r="M110" s="194" t="s">
        <v>845</v>
      </c>
      <c r="N110" s="66"/>
      <c r="O110" s="21"/>
      <c r="P110" s="21"/>
      <c r="Q110" s="21"/>
      <c r="R110" s="21"/>
      <c r="S110" s="21"/>
      <c r="T110" s="21"/>
      <c r="U110" s="21"/>
      <c r="V110" s="21"/>
      <c r="W110" s="21"/>
      <c r="X110" s="21"/>
      <c r="Y110" s="21"/>
      <c r="Z110" s="21"/>
      <c r="AA110" s="21"/>
      <c r="AB110" s="21"/>
      <c r="AC110" s="21"/>
      <c r="AD110" s="21"/>
    </row>
    <row r="111" ht="23.25" customHeight="1">
      <c r="A111" s="193" t="s">
        <v>851</v>
      </c>
      <c r="B111" s="194" t="s">
        <v>157</v>
      </c>
      <c r="C111" s="194">
        <v>18100.0</v>
      </c>
      <c r="D111" s="194">
        <v>28.0</v>
      </c>
      <c r="E111" s="194">
        <v>0.0</v>
      </c>
      <c r="F111" s="194">
        <v>0.0</v>
      </c>
      <c r="G111" s="194"/>
      <c r="H111" s="194" t="s">
        <v>855</v>
      </c>
      <c r="I111" s="194">
        <v>429000.0</v>
      </c>
      <c r="J111" s="194"/>
      <c r="K111" s="194"/>
      <c r="L111" s="194"/>
      <c r="M111" s="194" t="s">
        <v>857</v>
      </c>
      <c r="N111" s="66"/>
      <c r="O111" s="21"/>
      <c r="P111" s="21"/>
      <c r="Q111" s="21"/>
      <c r="R111" s="21"/>
      <c r="S111" s="21"/>
      <c r="T111" s="21"/>
      <c r="U111" s="21"/>
      <c r="V111" s="21"/>
      <c r="W111" s="21"/>
      <c r="X111" s="21"/>
      <c r="Y111" s="21"/>
      <c r="Z111" s="21"/>
      <c r="AA111" s="21"/>
      <c r="AB111" s="21"/>
      <c r="AC111" s="21"/>
      <c r="AD111" s="21"/>
    </row>
    <row r="112" ht="23.25" customHeight="1">
      <c r="A112" s="193" t="s">
        <v>861</v>
      </c>
      <c r="B112" s="194" t="s">
        <v>862</v>
      </c>
      <c r="C112" s="194">
        <v>14800.0</v>
      </c>
      <c r="D112" s="194">
        <v>44.0</v>
      </c>
      <c r="E112" s="194">
        <v>0.04</v>
      </c>
      <c r="F112" s="194">
        <v>0.09</v>
      </c>
      <c r="G112" s="194"/>
      <c r="H112" s="194" t="s">
        <v>863</v>
      </c>
      <c r="I112" s="194">
        <v>152.0</v>
      </c>
      <c r="J112" s="194"/>
      <c r="K112" s="194"/>
      <c r="L112" s="194"/>
      <c r="M112" s="194" t="s">
        <v>845</v>
      </c>
      <c r="N112" s="66"/>
      <c r="O112" s="21"/>
      <c r="P112" s="21"/>
      <c r="Q112" s="21"/>
      <c r="R112" s="21"/>
      <c r="S112" s="21"/>
      <c r="T112" s="21"/>
      <c r="U112" s="21"/>
      <c r="V112" s="21"/>
      <c r="W112" s="21"/>
      <c r="X112" s="21"/>
      <c r="Y112" s="21"/>
      <c r="Z112" s="21"/>
      <c r="AA112" s="21"/>
      <c r="AB112" s="21"/>
      <c r="AC112" s="21"/>
      <c r="AD112" s="21"/>
    </row>
    <row r="113" ht="23.25" customHeight="1">
      <c r="A113" s="193" t="s">
        <v>865</v>
      </c>
      <c r="B113" s="194" t="s">
        <v>481</v>
      </c>
      <c r="C113" s="194">
        <v>3600.0</v>
      </c>
      <c r="D113" s="194">
        <v>29.0</v>
      </c>
      <c r="E113" s="194">
        <v>6.78</v>
      </c>
      <c r="F113" s="194">
        <v>0.77</v>
      </c>
      <c r="G113" s="194"/>
      <c r="H113" s="194" t="s">
        <v>868</v>
      </c>
      <c r="I113" s="194">
        <v>117.0</v>
      </c>
      <c r="J113" s="194"/>
      <c r="K113" s="194"/>
      <c r="L113" s="194"/>
      <c r="M113" s="194" t="s">
        <v>857</v>
      </c>
      <c r="N113" s="66"/>
      <c r="O113" s="21"/>
      <c r="P113" s="21"/>
      <c r="Q113" s="21"/>
      <c r="R113" s="21"/>
      <c r="S113" s="21"/>
      <c r="T113" s="21"/>
      <c r="U113" s="21"/>
      <c r="V113" s="21"/>
      <c r="W113" s="21"/>
      <c r="X113" s="21"/>
      <c r="Y113" s="21"/>
      <c r="Z113" s="21"/>
      <c r="AA113" s="21"/>
      <c r="AB113" s="21"/>
      <c r="AC113" s="21"/>
      <c r="AD113" s="21"/>
    </row>
    <row r="114" ht="23.25" customHeight="1">
      <c r="A114" s="193" t="s">
        <v>873</v>
      </c>
      <c r="B114" s="194" t="s">
        <v>157</v>
      </c>
      <c r="C114" s="194">
        <v>2400.0</v>
      </c>
      <c r="D114" s="194">
        <v>22.0</v>
      </c>
      <c r="E114" s="194">
        <v>5.08</v>
      </c>
      <c r="F114" s="194">
        <v>0.16</v>
      </c>
      <c r="G114" s="194"/>
      <c r="H114" s="194" t="s">
        <v>876</v>
      </c>
      <c r="I114" s="194">
        <v>228000.0</v>
      </c>
      <c r="J114" s="194"/>
      <c r="K114" s="194"/>
      <c r="L114" s="194"/>
      <c r="M114" s="194" t="s">
        <v>857</v>
      </c>
      <c r="N114" s="66"/>
      <c r="O114" s="21"/>
      <c r="P114" s="21"/>
      <c r="Q114" s="21"/>
      <c r="R114" s="21"/>
      <c r="S114" s="21"/>
      <c r="T114" s="21"/>
      <c r="U114" s="21"/>
      <c r="V114" s="21"/>
      <c r="W114" s="21"/>
      <c r="X114" s="21"/>
      <c r="Y114" s="21"/>
      <c r="Z114" s="21"/>
      <c r="AA114" s="21"/>
      <c r="AB114" s="21"/>
      <c r="AC114" s="21"/>
      <c r="AD114" s="21"/>
    </row>
    <row r="115" ht="23.25" customHeight="1">
      <c r="A115" s="193" t="s">
        <v>878</v>
      </c>
      <c r="B115" s="194" t="s">
        <v>157</v>
      </c>
      <c r="C115" s="194">
        <v>1900.0</v>
      </c>
      <c r="D115" s="194">
        <v>22.0</v>
      </c>
      <c r="E115" s="194">
        <v>0.0</v>
      </c>
      <c r="F115" s="194">
        <v>0.0</v>
      </c>
      <c r="G115" s="194"/>
      <c r="H115" s="194" t="s">
        <v>880</v>
      </c>
      <c r="I115" s="194">
        <v>95600.0</v>
      </c>
      <c r="J115" s="194"/>
      <c r="K115" s="194"/>
      <c r="L115" s="194"/>
      <c r="M115" s="194" t="s">
        <v>883</v>
      </c>
      <c r="N115" s="66"/>
      <c r="O115" s="21"/>
      <c r="P115" s="21"/>
      <c r="Q115" s="21"/>
      <c r="R115" s="21"/>
      <c r="S115" s="21"/>
      <c r="T115" s="21"/>
      <c r="U115" s="21"/>
      <c r="V115" s="21"/>
      <c r="W115" s="21"/>
      <c r="X115" s="21"/>
      <c r="Y115" s="21"/>
      <c r="Z115" s="21"/>
      <c r="AA115" s="21"/>
      <c r="AB115" s="21"/>
      <c r="AC115" s="21"/>
      <c r="AD115" s="21"/>
    </row>
    <row r="116" ht="23.25" customHeight="1">
      <c r="A116" s="193" t="s">
        <v>884</v>
      </c>
      <c r="B116" s="194"/>
      <c r="C116" s="194">
        <v>1600.0</v>
      </c>
      <c r="D116" s="194"/>
      <c r="E116" s="194">
        <v>0.0</v>
      </c>
      <c r="F116" s="194">
        <v>0.0</v>
      </c>
      <c r="G116" s="194"/>
      <c r="H116" s="194"/>
      <c r="I116" s="194"/>
      <c r="J116" s="194"/>
      <c r="K116" s="194"/>
      <c r="L116" s="194"/>
      <c r="M116" s="194"/>
      <c r="N116" s="66"/>
      <c r="O116" s="21"/>
      <c r="P116" s="21"/>
      <c r="Q116" s="21"/>
      <c r="R116" s="21"/>
      <c r="S116" s="21"/>
      <c r="T116" s="21"/>
      <c r="U116" s="21"/>
      <c r="V116" s="21"/>
      <c r="W116" s="21"/>
      <c r="X116" s="21"/>
      <c r="Y116" s="21"/>
      <c r="Z116" s="21"/>
      <c r="AA116" s="21"/>
      <c r="AB116" s="21"/>
      <c r="AC116" s="21"/>
      <c r="AD116" s="21"/>
    </row>
    <row r="117" ht="23.25" customHeight="1">
      <c r="A117" s="193" t="s">
        <v>891</v>
      </c>
      <c r="B117" s="194" t="s">
        <v>157</v>
      </c>
      <c r="C117" s="194">
        <v>1000.0</v>
      </c>
      <c r="D117" s="194">
        <v>30.0</v>
      </c>
      <c r="E117" s="194">
        <v>2.42</v>
      </c>
      <c r="F117" s="194">
        <v>0.35</v>
      </c>
      <c r="G117" s="194"/>
      <c r="H117" s="194" t="s">
        <v>892</v>
      </c>
      <c r="I117" s="194">
        <v>155.0</v>
      </c>
      <c r="J117" s="194"/>
      <c r="K117" s="194"/>
      <c r="L117" s="194"/>
      <c r="M117" s="194" t="s">
        <v>883</v>
      </c>
      <c r="N117" s="66"/>
      <c r="O117" s="21"/>
      <c r="P117" s="21"/>
      <c r="Q117" s="21"/>
      <c r="R117" s="21"/>
      <c r="S117" s="21"/>
      <c r="T117" s="21"/>
      <c r="U117" s="21"/>
      <c r="V117" s="21"/>
      <c r="W117" s="21"/>
      <c r="X117" s="21"/>
      <c r="Y117" s="21"/>
      <c r="Z117" s="21"/>
      <c r="AA117" s="21"/>
      <c r="AB117" s="21"/>
      <c r="AC117" s="21"/>
      <c r="AD117" s="21"/>
    </row>
    <row r="118" ht="23.25" customHeight="1">
      <c r="A118" s="193" t="s">
        <v>896</v>
      </c>
      <c r="B118" s="194" t="s">
        <v>862</v>
      </c>
      <c r="C118" s="194">
        <v>1000.0</v>
      </c>
      <c r="D118" s="194">
        <v>29.0</v>
      </c>
      <c r="E118" s="194">
        <v>0.04</v>
      </c>
      <c r="F118" s="194">
        <v>0.09</v>
      </c>
      <c r="G118" s="194"/>
      <c r="H118" s="194" t="s">
        <v>897</v>
      </c>
      <c r="I118" s="194">
        <v>2220000.0</v>
      </c>
      <c r="J118" s="194"/>
      <c r="K118" s="194"/>
      <c r="L118" s="194"/>
      <c r="M118" s="194" t="s">
        <v>883</v>
      </c>
      <c r="N118" s="66"/>
      <c r="O118" s="21"/>
      <c r="P118" s="21"/>
      <c r="Q118" s="21"/>
      <c r="R118" s="21"/>
      <c r="S118" s="21"/>
      <c r="T118" s="21"/>
      <c r="U118" s="21"/>
      <c r="V118" s="21"/>
      <c r="W118" s="21"/>
      <c r="X118" s="21"/>
      <c r="Y118" s="21"/>
      <c r="Z118" s="21"/>
      <c r="AA118" s="21"/>
      <c r="AB118" s="21"/>
      <c r="AC118" s="21"/>
      <c r="AD118" s="21"/>
    </row>
    <row r="119" ht="23.25" customHeight="1">
      <c r="A119" s="193" t="s">
        <v>898</v>
      </c>
      <c r="B119" s="194" t="s">
        <v>157</v>
      </c>
      <c r="C119" s="194">
        <v>720.0</v>
      </c>
      <c r="D119" s="194">
        <v>48.0</v>
      </c>
      <c r="E119" s="194">
        <v>2.42</v>
      </c>
      <c r="F119" s="194">
        <v>0.35</v>
      </c>
      <c r="G119" s="194"/>
      <c r="H119" s="194" t="s">
        <v>901</v>
      </c>
      <c r="I119" s="194"/>
      <c r="J119" s="194"/>
      <c r="K119" s="194"/>
      <c r="L119" s="194"/>
      <c r="M119" s="194" t="s">
        <v>883</v>
      </c>
      <c r="N119" s="66"/>
      <c r="O119" s="21"/>
      <c r="P119" s="21"/>
      <c r="Q119" s="21"/>
      <c r="R119" s="21"/>
      <c r="S119" s="21"/>
      <c r="T119" s="21"/>
      <c r="U119" s="21"/>
      <c r="V119" s="21"/>
      <c r="W119" s="21"/>
      <c r="X119" s="21"/>
      <c r="Y119" s="21"/>
      <c r="Z119" s="21"/>
      <c r="AA119" s="21"/>
      <c r="AB119" s="21"/>
      <c r="AC119" s="21"/>
      <c r="AD119" s="21"/>
    </row>
    <row r="120" ht="23.25" customHeight="1">
      <c r="A120" s="193" t="s">
        <v>904</v>
      </c>
      <c r="B120" s="194" t="s">
        <v>905</v>
      </c>
      <c r="C120" s="194">
        <v>720.0</v>
      </c>
      <c r="D120" s="194">
        <v>15.0</v>
      </c>
      <c r="E120" s="194">
        <v>2.79</v>
      </c>
      <c r="F120" s="194">
        <v>0.32</v>
      </c>
      <c r="G120" s="194"/>
      <c r="H120" s="194" t="s">
        <v>909</v>
      </c>
      <c r="I120" s="194"/>
      <c r="J120" s="194"/>
      <c r="K120" s="194"/>
      <c r="L120" s="194"/>
      <c r="M120" s="194" t="s">
        <v>883</v>
      </c>
      <c r="N120" s="66"/>
      <c r="O120" s="21"/>
      <c r="P120" s="21"/>
      <c r="Q120" s="21"/>
      <c r="R120" s="21"/>
      <c r="S120" s="21"/>
      <c r="T120" s="21"/>
      <c r="U120" s="21"/>
      <c r="V120" s="21"/>
      <c r="W120" s="21"/>
      <c r="X120" s="21"/>
      <c r="Y120" s="21"/>
      <c r="Z120" s="21"/>
      <c r="AA120" s="21"/>
      <c r="AB120" s="21"/>
      <c r="AC120" s="21"/>
      <c r="AD120" s="21"/>
    </row>
    <row r="121" ht="23.25" customHeight="1">
      <c r="A121" s="193" t="s">
        <v>911</v>
      </c>
      <c r="B121" s="194" t="s">
        <v>912</v>
      </c>
      <c r="C121" s="194">
        <v>590.0</v>
      </c>
      <c r="D121" s="194">
        <v>17.0</v>
      </c>
      <c r="E121" s="194">
        <v>10.81</v>
      </c>
      <c r="F121" s="194">
        <v>0.85</v>
      </c>
      <c r="G121" s="194"/>
      <c r="H121" s="194" t="s">
        <v>916</v>
      </c>
      <c r="I121" s="194">
        <v>114.0</v>
      </c>
      <c r="J121" s="194"/>
      <c r="K121" s="194"/>
      <c r="L121" s="194"/>
      <c r="M121" s="194" t="s">
        <v>883</v>
      </c>
      <c r="N121" s="66"/>
      <c r="O121" s="21"/>
      <c r="P121" s="21"/>
      <c r="Q121" s="21"/>
      <c r="R121" s="21"/>
      <c r="S121" s="21"/>
      <c r="T121" s="21"/>
      <c r="U121" s="21"/>
      <c r="V121" s="21"/>
      <c r="W121" s="21"/>
      <c r="X121" s="21"/>
      <c r="Y121" s="21"/>
      <c r="Z121" s="21"/>
      <c r="AA121" s="21"/>
      <c r="AB121" s="21"/>
      <c r="AC121" s="21"/>
      <c r="AD121" s="21"/>
    </row>
    <row r="122" ht="23.25" customHeight="1">
      <c r="A122" s="193" t="s">
        <v>920</v>
      </c>
      <c r="B122" s="194" t="s">
        <v>157</v>
      </c>
      <c r="C122" s="194">
        <v>590.0</v>
      </c>
      <c r="D122" s="194">
        <v>24.0</v>
      </c>
      <c r="E122" s="194">
        <v>1.98</v>
      </c>
      <c r="F122" s="194">
        <v>0.2</v>
      </c>
      <c r="G122" s="194"/>
      <c r="H122" s="194" t="s">
        <v>921</v>
      </c>
      <c r="I122" s="194">
        <v>1400000.0</v>
      </c>
      <c r="J122" s="194"/>
      <c r="K122" s="194"/>
      <c r="L122" s="194"/>
      <c r="M122" s="194" t="s">
        <v>883</v>
      </c>
      <c r="N122" s="66"/>
      <c r="O122" s="21"/>
      <c r="P122" s="21"/>
      <c r="Q122" s="21"/>
      <c r="R122" s="21"/>
      <c r="S122" s="21"/>
      <c r="T122" s="21"/>
      <c r="U122" s="21"/>
      <c r="V122" s="21"/>
      <c r="W122" s="21"/>
      <c r="X122" s="21"/>
      <c r="Y122" s="21"/>
      <c r="Z122" s="21"/>
      <c r="AA122" s="21"/>
      <c r="AB122" s="21"/>
      <c r="AC122" s="21"/>
      <c r="AD122" s="21"/>
    </row>
    <row r="123" ht="23.25" customHeight="1">
      <c r="A123" s="193" t="s">
        <v>924</v>
      </c>
      <c r="B123" s="194" t="s">
        <v>157</v>
      </c>
      <c r="C123" s="194">
        <v>480.0</v>
      </c>
      <c r="D123" s="194">
        <v>18.0</v>
      </c>
      <c r="E123" s="194">
        <v>0.0</v>
      </c>
      <c r="F123" s="194">
        <v>0.0</v>
      </c>
      <c r="G123" s="194"/>
      <c r="H123" s="194" t="s">
        <v>868</v>
      </c>
      <c r="I123" s="194">
        <v>585000.0</v>
      </c>
      <c r="J123" s="194"/>
      <c r="K123" s="194"/>
      <c r="L123" s="194"/>
      <c r="M123" s="194" t="s">
        <v>927</v>
      </c>
      <c r="N123" s="66"/>
      <c r="O123" s="21"/>
      <c r="P123" s="21"/>
      <c r="Q123" s="21"/>
      <c r="R123" s="21"/>
      <c r="S123" s="21"/>
      <c r="T123" s="21"/>
      <c r="U123" s="21"/>
      <c r="V123" s="21"/>
      <c r="W123" s="21"/>
      <c r="X123" s="21"/>
      <c r="Y123" s="21"/>
      <c r="Z123" s="21"/>
      <c r="AA123" s="21"/>
      <c r="AB123" s="21"/>
      <c r="AC123" s="21"/>
      <c r="AD123" s="21"/>
    </row>
    <row r="124" ht="23.25" customHeight="1">
      <c r="A124" s="193" t="s">
        <v>930</v>
      </c>
      <c r="B124" s="194" t="s">
        <v>912</v>
      </c>
      <c r="C124" s="194">
        <v>480.0</v>
      </c>
      <c r="D124" s="194">
        <v>6.0</v>
      </c>
      <c r="E124" s="194">
        <v>10.81</v>
      </c>
      <c r="F124" s="194">
        <v>0.85</v>
      </c>
      <c r="G124" s="194"/>
      <c r="H124" s="194" t="s">
        <v>932</v>
      </c>
      <c r="I124" s="194"/>
      <c r="J124" s="194"/>
      <c r="K124" s="194"/>
      <c r="L124" s="194"/>
      <c r="M124" s="194" t="s">
        <v>883</v>
      </c>
      <c r="N124" s="66"/>
      <c r="O124" s="21"/>
      <c r="P124" s="21"/>
      <c r="Q124" s="21"/>
      <c r="R124" s="21"/>
      <c r="S124" s="21"/>
      <c r="T124" s="21"/>
      <c r="U124" s="21"/>
      <c r="V124" s="21"/>
      <c r="W124" s="21"/>
      <c r="X124" s="21"/>
      <c r="Y124" s="21"/>
      <c r="Z124" s="21"/>
      <c r="AA124" s="21"/>
      <c r="AB124" s="21"/>
      <c r="AC124" s="21"/>
      <c r="AD124" s="21"/>
    </row>
    <row r="125" ht="23.25" customHeight="1">
      <c r="A125" s="193" t="s">
        <v>935</v>
      </c>
      <c r="B125" s="194" t="s">
        <v>157</v>
      </c>
      <c r="C125" s="194">
        <v>480.0</v>
      </c>
      <c r="D125" s="194">
        <v>13.0</v>
      </c>
      <c r="E125" s="194">
        <v>0.0</v>
      </c>
      <c r="F125" s="194">
        <v>0.0</v>
      </c>
      <c r="G125" s="194"/>
      <c r="H125" s="194" t="s">
        <v>936</v>
      </c>
      <c r="I125" s="194"/>
      <c r="J125" s="194"/>
      <c r="K125" s="194"/>
      <c r="L125" s="194"/>
      <c r="M125" s="194" t="s">
        <v>883</v>
      </c>
      <c r="N125" s="66"/>
      <c r="O125" s="21"/>
      <c r="P125" s="21"/>
      <c r="Q125" s="21"/>
      <c r="R125" s="21"/>
      <c r="S125" s="21"/>
      <c r="T125" s="21"/>
      <c r="U125" s="21"/>
      <c r="V125" s="21"/>
      <c r="W125" s="21"/>
      <c r="X125" s="21"/>
      <c r="Y125" s="21"/>
      <c r="Z125" s="21"/>
      <c r="AA125" s="21"/>
      <c r="AB125" s="21"/>
      <c r="AC125" s="21"/>
      <c r="AD125" s="21"/>
    </row>
    <row r="126" ht="23.25" customHeight="1">
      <c r="A126" s="193" t="s">
        <v>940</v>
      </c>
      <c r="B126" s="194" t="s">
        <v>912</v>
      </c>
      <c r="C126" s="194">
        <v>480.0</v>
      </c>
      <c r="D126" s="194">
        <v>10.0</v>
      </c>
      <c r="E126" s="194">
        <v>5.08</v>
      </c>
      <c r="F126" s="194">
        <v>0.48</v>
      </c>
      <c r="G126" s="194"/>
      <c r="H126" s="194" t="s">
        <v>916</v>
      </c>
      <c r="I126" s="194">
        <v>988000.0</v>
      </c>
      <c r="J126" s="194"/>
      <c r="K126" s="194"/>
      <c r="L126" s="194"/>
      <c r="M126" s="194" t="s">
        <v>857</v>
      </c>
      <c r="N126" s="66"/>
      <c r="O126" s="21"/>
      <c r="P126" s="21"/>
      <c r="Q126" s="21"/>
      <c r="R126" s="21"/>
      <c r="S126" s="21"/>
      <c r="T126" s="21"/>
      <c r="U126" s="21"/>
      <c r="V126" s="21"/>
      <c r="W126" s="21"/>
      <c r="X126" s="21"/>
      <c r="Y126" s="21"/>
      <c r="Z126" s="21"/>
      <c r="AA126" s="21"/>
      <c r="AB126" s="21"/>
      <c r="AC126" s="21"/>
      <c r="AD126" s="21"/>
    </row>
    <row r="127" ht="23.25" customHeight="1">
      <c r="A127" s="203" t="s">
        <v>943</v>
      </c>
      <c r="B127" s="194" t="s">
        <v>481</v>
      </c>
      <c r="C127" s="194">
        <v>480.0</v>
      </c>
      <c r="D127" s="194">
        <v>63.0</v>
      </c>
      <c r="E127" s="194">
        <v>2.56</v>
      </c>
      <c r="F127" s="194">
        <v>0.43</v>
      </c>
      <c r="G127" s="194"/>
      <c r="H127" s="194" t="s">
        <v>948</v>
      </c>
      <c r="I127" s="194">
        <v>2150000.0</v>
      </c>
      <c r="J127" s="194"/>
      <c r="K127" s="194"/>
      <c r="L127" s="194"/>
      <c r="M127" s="194" t="s">
        <v>927</v>
      </c>
      <c r="N127" s="66"/>
      <c r="O127" s="21"/>
      <c r="P127" s="21"/>
      <c r="Q127" s="21"/>
      <c r="R127" s="21"/>
      <c r="S127" s="21"/>
      <c r="T127" s="21"/>
      <c r="U127" s="21"/>
      <c r="V127" s="21"/>
      <c r="W127" s="21"/>
      <c r="X127" s="21"/>
      <c r="Y127" s="21"/>
      <c r="Z127" s="21"/>
      <c r="AA127" s="21"/>
      <c r="AB127" s="21"/>
      <c r="AC127" s="21"/>
      <c r="AD127" s="21"/>
    </row>
    <row r="128" ht="23.25" customHeight="1">
      <c r="A128" s="193" t="s">
        <v>950</v>
      </c>
      <c r="B128" s="194" t="s">
        <v>574</v>
      </c>
      <c r="C128" s="194">
        <v>390.0</v>
      </c>
      <c r="D128" s="194">
        <v>15.0</v>
      </c>
      <c r="E128" s="194">
        <v>0.0</v>
      </c>
      <c r="F128" s="194">
        <v>0.02</v>
      </c>
      <c r="G128" s="194"/>
      <c r="H128" s="194" t="s">
        <v>952</v>
      </c>
      <c r="I128" s="194">
        <v>79.0</v>
      </c>
      <c r="J128" s="194"/>
      <c r="K128" s="194"/>
      <c r="L128" s="194"/>
      <c r="M128" s="194" t="s">
        <v>927</v>
      </c>
      <c r="N128" s="66"/>
      <c r="O128" s="21"/>
      <c r="P128" s="21"/>
      <c r="Q128" s="21"/>
      <c r="R128" s="21"/>
      <c r="S128" s="21"/>
      <c r="T128" s="21"/>
      <c r="U128" s="21"/>
      <c r="V128" s="21"/>
      <c r="W128" s="21"/>
      <c r="X128" s="21"/>
      <c r="Y128" s="21"/>
      <c r="Z128" s="21"/>
      <c r="AA128" s="21"/>
      <c r="AB128" s="21"/>
      <c r="AC128" s="21"/>
      <c r="AD128" s="21"/>
    </row>
    <row r="129" ht="23.25" customHeight="1">
      <c r="A129" s="193" t="s">
        <v>955</v>
      </c>
      <c r="B129" s="194" t="s">
        <v>574</v>
      </c>
      <c r="C129" s="194">
        <v>390.0</v>
      </c>
      <c r="D129" s="194">
        <v>6.0</v>
      </c>
      <c r="E129" s="194">
        <v>9.76</v>
      </c>
      <c r="F129" s="194">
        <v>0.01</v>
      </c>
      <c r="G129" s="194"/>
      <c r="H129" s="194" t="s">
        <v>956</v>
      </c>
      <c r="I129" s="194">
        <v>114.0</v>
      </c>
      <c r="J129" s="194"/>
      <c r="K129" s="194"/>
      <c r="L129" s="194"/>
      <c r="M129" s="194" t="s">
        <v>957</v>
      </c>
      <c r="N129" s="66"/>
      <c r="O129" s="21"/>
      <c r="P129" s="21"/>
      <c r="Q129" s="21"/>
      <c r="R129" s="21"/>
      <c r="S129" s="21"/>
      <c r="T129" s="21"/>
      <c r="U129" s="21"/>
      <c r="V129" s="21"/>
      <c r="W129" s="21"/>
      <c r="X129" s="21"/>
      <c r="Y129" s="21"/>
      <c r="Z129" s="21"/>
      <c r="AA129" s="21"/>
      <c r="AB129" s="21"/>
      <c r="AC129" s="21"/>
      <c r="AD129" s="21"/>
    </row>
    <row r="130" ht="23.25" customHeight="1">
      <c r="A130" s="193" t="s">
        <v>445</v>
      </c>
      <c r="B130" s="194" t="s">
        <v>912</v>
      </c>
      <c r="C130" s="194">
        <v>390.0</v>
      </c>
      <c r="D130" s="194">
        <v>5.0</v>
      </c>
      <c r="E130" s="194">
        <v>8.77</v>
      </c>
      <c r="F130" s="194">
        <v>0.52</v>
      </c>
      <c r="G130" s="194"/>
      <c r="H130" s="194" t="s">
        <v>962</v>
      </c>
      <c r="I130" s="194">
        <v>150000.0</v>
      </c>
      <c r="J130" s="194"/>
      <c r="K130" s="194"/>
      <c r="L130" s="194"/>
      <c r="M130" s="194" t="s">
        <v>927</v>
      </c>
      <c r="N130" s="66"/>
      <c r="O130" s="21"/>
      <c r="P130" s="21"/>
      <c r="Q130" s="21"/>
      <c r="R130" s="21"/>
      <c r="S130" s="21"/>
      <c r="T130" s="21"/>
      <c r="U130" s="21"/>
      <c r="V130" s="21"/>
      <c r="W130" s="21"/>
      <c r="X130" s="21"/>
      <c r="Y130" s="21"/>
      <c r="Z130" s="21"/>
      <c r="AA130" s="21"/>
      <c r="AB130" s="21"/>
      <c r="AC130" s="21"/>
      <c r="AD130" s="21"/>
    </row>
    <row r="131" ht="23.25" customHeight="1">
      <c r="A131" s="193" t="s">
        <v>966</v>
      </c>
      <c r="B131" s="194" t="s">
        <v>912</v>
      </c>
      <c r="C131" s="194">
        <v>390.0</v>
      </c>
      <c r="D131" s="194">
        <v>14.0</v>
      </c>
      <c r="E131" s="194">
        <v>7.49</v>
      </c>
      <c r="F131" s="194">
        <v>0.63</v>
      </c>
      <c r="G131" s="194"/>
      <c r="H131" s="194" t="s">
        <v>968</v>
      </c>
      <c r="I131" s="194">
        <v>244000.0</v>
      </c>
      <c r="J131" s="194"/>
      <c r="K131" s="194"/>
      <c r="L131" s="194"/>
      <c r="M131" s="194" t="s">
        <v>927</v>
      </c>
      <c r="N131" s="66"/>
      <c r="O131" s="21"/>
      <c r="P131" s="21"/>
      <c r="Q131" s="21"/>
      <c r="R131" s="21"/>
      <c r="S131" s="21"/>
      <c r="T131" s="21"/>
      <c r="U131" s="21"/>
      <c r="V131" s="21"/>
      <c r="W131" s="21"/>
      <c r="X131" s="21"/>
      <c r="Y131" s="21"/>
      <c r="Z131" s="21"/>
      <c r="AA131" s="21"/>
      <c r="AB131" s="21"/>
      <c r="AC131" s="21"/>
      <c r="AD131" s="21"/>
    </row>
    <row r="132" ht="23.25" customHeight="1">
      <c r="A132" s="193" t="s">
        <v>973</v>
      </c>
      <c r="B132" s="194" t="s">
        <v>912</v>
      </c>
      <c r="C132" s="194">
        <v>390.0</v>
      </c>
      <c r="D132" s="194">
        <v>17.0</v>
      </c>
      <c r="E132" s="194">
        <v>7.61</v>
      </c>
      <c r="F132" s="194">
        <v>0.76</v>
      </c>
      <c r="G132" s="194"/>
      <c r="H132" s="194" t="s">
        <v>932</v>
      </c>
      <c r="I132" s="194">
        <v>238000.0</v>
      </c>
      <c r="J132" s="194"/>
      <c r="K132" s="194"/>
      <c r="L132" s="194"/>
      <c r="M132" s="194" t="s">
        <v>883</v>
      </c>
      <c r="N132" s="66"/>
      <c r="O132" s="21"/>
      <c r="P132" s="21"/>
      <c r="Q132" s="21"/>
      <c r="R132" s="21"/>
      <c r="S132" s="21"/>
      <c r="T132" s="21"/>
      <c r="U132" s="21"/>
      <c r="V132" s="21"/>
      <c r="W132" s="21"/>
      <c r="X132" s="21"/>
      <c r="Y132" s="21"/>
      <c r="Z132" s="21"/>
      <c r="AA132" s="21"/>
      <c r="AB132" s="21"/>
      <c r="AC132" s="21"/>
      <c r="AD132" s="21"/>
    </row>
    <row r="133" ht="23.25" customHeight="1">
      <c r="A133" s="193" t="s">
        <v>976</v>
      </c>
      <c r="B133" s="194" t="s">
        <v>481</v>
      </c>
      <c r="C133" s="194">
        <v>390.0</v>
      </c>
      <c r="D133" s="194">
        <v>21.0</v>
      </c>
      <c r="E133" s="194">
        <v>6.62</v>
      </c>
      <c r="F133" s="194">
        <v>0.73</v>
      </c>
      <c r="G133" s="194"/>
      <c r="H133" s="194" t="s">
        <v>978</v>
      </c>
      <c r="I133" s="194"/>
      <c r="J133" s="194"/>
      <c r="K133" s="194"/>
      <c r="L133" s="194"/>
      <c r="M133" s="194" t="s">
        <v>883</v>
      </c>
      <c r="N133" s="66"/>
      <c r="O133" s="21"/>
      <c r="P133" s="21"/>
      <c r="Q133" s="21"/>
      <c r="R133" s="21"/>
      <c r="S133" s="21"/>
      <c r="T133" s="21"/>
      <c r="U133" s="21"/>
      <c r="V133" s="21"/>
      <c r="W133" s="21"/>
      <c r="X133" s="21"/>
      <c r="Y133" s="21"/>
      <c r="Z133" s="21"/>
      <c r="AA133" s="21"/>
      <c r="AB133" s="21"/>
      <c r="AC133" s="21"/>
      <c r="AD133" s="21"/>
    </row>
    <row r="134" ht="23.25" customHeight="1">
      <c r="A134" s="193" t="s">
        <v>981</v>
      </c>
      <c r="B134" s="194" t="s">
        <v>912</v>
      </c>
      <c r="C134" s="194">
        <v>390.0</v>
      </c>
      <c r="D134" s="194">
        <v>25.0</v>
      </c>
      <c r="E134" s="194">
        <v>7.61</v>
      </c>
      <c r="F134" s="194">
        <v>0.76</v>
      </c>
      <c r="G134" s="194"/>
      <c r="H134" s="194" t="s">
        <v>983</v>
      </c>
      <c r="I134" s="194">
        <v>218000.0</v>
      </c>
      <c r="J134" s="194"/>
      <c r="K134" s="194"/>
      <c r="L134" s="194"/>
      <c r="M134" s="194" t="s">
        <v>927</v>
      </c>
      <c r="N134" s="66"/>
      <c r="O134" s="21"/>
      <c r="P134" s="21"/>
      <c r="Q134" s="21"/>
      <c r="R134" s="21"/>
      <c r="S134" s="21"/>
      <c r="T134" s="21"/>
      <c r="U134" s="21"/>
      <c r="V134" s="21"/>
      <c r="W134" s="21"/>
      <c r="X134" s="21"/>
      <c r="Y134" s="21"/>
      <c r="Z134" s="21"/>
      <c r="AA134" s="21"/>
      <c r="AB134" s="21"/>
      <c r="AC134" s="21"/>
      <c r="AD134" s="21"/>
    </row>
    <row r="135" ht="23.25" customHeight="1">
      <c r="A135" s="193" t="s">
        <v>986</v>
      </c>
      <c r="B135" s="194" t="s">
        <v>157</v>
      </c>
      <c r="C135" s="194">
        <v>320.0</v>
      </c>
      <c r="D135" s="194">
        <v>19.0</v>
      </c>
      <c r="E135" s="194">
        <v>10.93</v>
      </c>
      <c r="F135" s="194">
        <v>0.88</v>
      </c>
      <c r="G135" s="194"/>
      <c r="H135" s="194" t="s">
        <v>987</v>
      </c>
      <c r="I135" s="194">
        <v>84400.0</v>
      </c>
      <c r="J135" s="194"/>
      <c r="K135" s="194"/>
      <c r="L135" s="194"/>
      <c r="M135" s="194" t="s">
        <v>927</v>
      </c>
      <c r="N135" s="66"/>
      <c r="O135" s="21"/>
      <c r="P135" s="21"/>
      <c r="Q135" s="21"/>
      <c r="R135" s="21"/>
      <c r="S135" s="21"/>
      <c r="T135" s="21"/>
      <c r="U135" s="21"/>
      <c r="V135" s="21"/>
      <c r="W135" s="21"/>
      <c r="X135" s="21"/>
      <c r="Y135" s="21"/>
      <c r="Z135" s="21"/>
      <c r="AA135" s="21"/>
      <c r="AB135" s="21"/>
      <c r="AC135" s="21"/>
      <c r="AD135" s="21"/>
    </row>
    <row r="136" ht="23.25" customHeight="1">
      <c r="A136" s="193" t="s">
        <v>991</v>
      </c>
      <c r="B136" s="194" t="s">
        <v>157</v>
      </c>
      <c r="C136" s="194">
        <v>320.0</v>
      </c>
      <c r="D136" s="194">
        <v>13.0</v>
      </c>
      <c r="E136" s="194">
        <v>9.76</v>
      </c>
      <c r="F136" s="194">
        <v>0.01</v>
      </c>
      <c r="G136" s="194"/>
      <c r="H136" s="194" t="s">
        <v>909</v>
      </c>
      <c r="I136" s="194">
        <v>890000.0</v>
      </c>
      <c r="J136" s="194"/>
      <c r="K136" s="194"/>
      <c r="L136" s="194"/>
      <c r="M136" s="194" t="s">
        <v>927</v>
      </c>
      <c r="N136" s="66"/>
      <c r="O136" s="21"/>
      <c r="P136" s="21"/>
      <c r="Q136" s="21"/>
      <c r="R136" s="21"/>
      <c r="S136" s="21"/>
      <c r="T136" s="21"/>
      <c r="U136" s="21"/>
      <c r="V136" s="21"/>
      <c r="W136" s="21"/>
      <c r="X136" s="21"/>
      <c r="Y136" s="21"/>
      <c r="Z136" s="21"/>
      <c r="AA136" s="21"/>
      <c r="AB136" s="21"/>
      <c r="AC136" s="21"/>
      <c r="AD136" s="21"/>
    </row>
    <row r="137" ht="23.25" customHeight="1">
      <c r="A137" s="193" t="s">
        <v>995</v>
      </c>
      <c r="B137" s="194" t="s">
        <v>481</v>
      </c>
      <c r="C137" s="194">
        <v>320.0</v>
      </c>
      <c r="D137" s="194">
        <v>18.0</v>
      </c>
      <c r="E137" s="194">
        <v>0.0</v>
      </c>
      <c r="F137" s="194">
        <v>0.0</v>
      </c>
      <c r="G137" s="194"/>
      <c r="H137" s="194" t="s">
        <v>997</v>
      </c>
      <c r="I137" s="194"/>
      <c r="J137" s="194"/>
      <c r="K137" s="194"/>
      <c r="L137" s="194"/>
      <c r="M137" s="194" t="s">
        <v>883</v>
      </c>
      <c r="N137" s="66"/>
      <c r="O137" s="21"/>
      <c r="P137" s="21"/>
      <c r="Q137" s="21"/>
      <c r="R137" s="21"/>
      <c r="S137" s="21"/>
      <c r="T137" s="21"/>
      <c r="U137" s="21"/>
      <c r="V137" s="21"/>
      <c r="W137" s="21"/>
      <c r="X137" s="21"/>
      <c r="Y137" s="21"/>
      <c r="Z137" s="21"/>
      <c r="AA137" s="21"/>
      <c r="AB137" s="21"/>
      <c r="AC137" s="21"/>
      <c r="AD137" s="21"/>
    </row>
    <row r="138" ht="23.25" customHeight="1">
      <c r="A138" s="193" t="s">
        <v>999</v>
      </c>
      <c r="B138" s="194" t="s">
        <v>912</v>
      </c>
      <c r="C138" s="194">
        <v>320.0</v>
      </c>
      <c r="D138" s="194">
        <v>3.0</v>
      </c>
      <c r="E138" s="194">
        <v>9.38</v>
      </c>
      <c r="F138" s="194">
        <v>0.61</v>
      </c>
      <c r="G138" s="194"/>
      <c r="H138" s="194" t="s">
        <v>868</v>
      </c>
      <c r="I138" s="194">
        <v>94.0</v>
      </c>
      <c r="J138" s="194"/>
      <c r="K138" s="194"/>
      <c r="L138" s="194"/>
      <c r="M138" s="194" t="s">
        <v>857</v>
      </c>
      <c r="N138" s="66"/>
      <c r="O138" s="21"/>
      <c r="P138" s="21"/>
      <c r="Q138" s="21"/>
      <c r="R138" s="21"/>
      <c r="S138" s="21"/>
      <c r="T138" s="21"/>
      <c r="U138" s="21"/>
      <c r="V138" s="21"/>
      <c r="W138" s="21"/>
      <c r="X138" s="21"/>
      <c r="Y138" s="21"/>
      <c r="Z138" s="21"/>
      <c r="AA138" s="21"/>
      <c r="AB138" s="21"/>
      <c r="AC138" s="21"/>
      <c r="AD138" s="21"/>
    </row>
    <row r="139" ht="23.25" customHeight="1">
      <c r="A139" s="193" t="s">
        <v>1004</v>
      </c>
      <c r="B139" s="194" t="s">
        <v>481</v>
      </c>
      <c r="C139" s="194">
        <v>320.0</v>
      </c>
      <c r="D139" s="194">
        <v>34.0</v>
      </c>
      <c r="E139" s="194">
        <v>3.18</v>
      </c>
      <c r="F139" s="194">
        <v>0.32</v>
      </c>
      <c r="G139" s="194"/>
      <c r="H139" s="194" t="s">
        <v>1005</v>
      </c>
      <c r="I139" s="194">
        <v>123.0</v>
      </c>
      <c r="J139" s="194"/>
      <c r="K139" s="194"/>
      <c r="L139" s="194"/>
      <c r="M139" s="194" t="s">
        <v>883</v>
      </c>
      <c r="N139" s="66"/>
      <c r="O139" s="21"/>
      <c r="P139" s="21"/>
      <c r="Q139" s="21"/>
      <c r="R139" s="21"/>
      <c r="S139" s="21"/>
      <c r="T139" s="21"/>
      <c r="U139" s="21"/>
      <c r="V139" s="21"/>
      <c r="W139" s="21"/>
      <c r="X139" s="21"/>
      <c r="Y139" s="21"/>
      <c r="Z139" s="21"/>
      <c r="AA139" s="21"/>
      <c r="AB139" s="21"/>
      <c r="AC139" s="21"/>
      <c r="AD139" s="21"/>
    </row>
    <row r="140" ht="23.25" customHeight="1">
      <c r="A140" s="193" t="s">
        <v>1008</v>
      </c>
      <c r="B140" s="194" t="s">
        <v>912</v>
      </c>
      <c r="C140" s="194">
        <v>320.0</v>
      </c>
      <c r="D140" s="194">
        <v>5.0</v>
      </c>
      <c r="E140" s="194">
        <v>7.49</v>
      </c>
      <c r="F140" s="194">
        <v>0.63</v>
      </c>
      <c r="G140" s="194"/>
      <c r="H140" s="194" t="s">
        <v>909</v>
      </c>
      <c r="I140" s="194">
        <v>101.0</v>
      </c>
      <c r="J140" s="194"/>
      <c r="K140" s="194"/>
      <c r="L140" s="194"/>
      <c r="M140" s="194" t="s">
        <v>883</v>
      </c>
      <c r="N140" s="66"/>
      <c r="O140" s="21"/>
      <c r="P140" s="21"/>
      <c r="Q140" s="21"/>
      <c r="R140" s="21"/>
      <c r="S140" s="21"/>
      <c r="T140" s="21"/>
      <c r="U140" s="21"/>
      <c r="V140" s="21"/>
      <c r="W140" s="21"/>
      <c r="X140" s="21"/>
      <c r="Y140" s="21"/>
      <c r="Z140" s="21"/>
      <c r="AA140" s="21"/>
      <c r="AB140" s="21"/>
      <c r="AC140" s="21"/>
      <c r="AD140" s="21"/>
    </row>
    <row r="141" ht="23.25" customHeight="1">
      <c r="A141" s="193" t="s">
        <v>1012</v>
      </c>
      <c r="B141" s="194" t="s">
        <v>157</v>
      </c>
      <c r="C141" s="194">
        <v>260.0</v>
      </c>
      <c r="D141" s="194">
        <v>26.0</v>
      </c>
      <c r="E141" s="194">
        <v>2.42</v>
      </c>
      <c r="F141" s="194">
        <v>0.35</v>
      </c>
      <c r="G141" s="194"/>
      <c r="H141" s="194" t="s">
        <v>1014</v>
      </c>
      <c r="I141" s="194">
        <v>2030000.0</v>
      </c>
      <c r="J141" s="194"/>
      <c r="K141" s="194"/>
      <c r="L141" s="194"/>
      <c r="M141" s="194" t="s">
        <v>883</v>
      </c>
      <c r="N141" s="66"/>
      <c r="O141" s="21"/>
      <c r="P141" s="21"/>
      <c r="Q141" s="21"/>
      <c r="R141" s="21"/>
      <c r="S141" s="21"/>
      <c r="T141" s="21"/>
      <c r="U141" s="21"/>
      <c r="V141" s="21"/>
      <c r="W141" s="21"/>
      <c r="X141" s="21"/>
      <c r="Y141" s="21"/>
      <c r="Z141" s="21"/>
      <c r="AA141" s="21"/>
      <c r="AB141" s="21"/>
      <c r="AC141" s="21"/>
      <c r="AD141" s="21"/>
    </row>
    <row r="142" ht="23.25" customHeight="1">
      <c r="A142" s="193" t="s">
        <v>1019</v>
      </c>
      <c r="B142" s="194" t="s">
        <v>481</v>
      </c>
      <c r="C142" s="194">
        <v>260.0</v>
      </c>
      <c r="D142" s="194">
        <v>26.0</v>
      </c>
      <c r="E142" s="194">
        <v>1.98</v>
      </c>
      <c r="F142" s="194">
        <v>0.2</v>
      </c>
      <c r="G142" s="194"/>
      <c r="H142" s="194" t="s">
        <v>1025</v>
      </c>
      <c r="I142" s="194">
        <v>1600000.0</v>
      </c>
      <c r="J142" s="194"/>
      <c r="K142" s="194"/>
      <c r="L142" s="194"/>
      <c r="M142" s="194" t="s">
        <v>927</v>
      </c>
      <c r="N142" s="66"/>
      <c r="O142" s="21"/>
      <c r="P142" s="21"/>
      <c r="Q142" s="21"/>
      <c r="R142" s="21"/>
      <c r="S142" s="21"/>
      <c r="T142" s="21"/>
      <c r="U142" s="21"/>
      <c r="V142" s="21"/>
      <c r="W142" s="21"/>
      <c r="X142" s="21"/>
      <c r="Y142" s="21"/>
      <c r="Z142" s="21"/>
      <c r="AA142" s="21"/>
      <c r="AB142" s="21"/>
      <c r="AC142" s="21"/>
      <c r="AD142" s="21"/>
    </row>
    <row r="143" ht="23.25" customHeight="1">
      <c r="A143" s="193" t="s">
        <v>1028</v>
      </c>
      <c r="B143" s="194" t="s">
        <v>905</v>
      </c>
      <c r="C143" s="194">
        <v>260.0</v>
      </c>
      <c r="D143" s="194">
        <v>28.0</v>
      </c>
      <c r="E143" s="194">
        <v>5.72</v>
      </c>
      <c r="F143" s="194">
        <v>0.72</v>
      </c>
      <c r="G143" s="194"/>
      <c r="H143" s="194" t="s">
        <v>1030</v>
      </c>
      <c r="I143" s="194">
        <v>901000.0</v>
      </c>
      <c r="J143" s="194"/>
      <c r="K143" s="194"/>
      <c r="L143" s="194"/>
      <c r="M143" s="194" t="s">
        <v>857</v>
      </c>
      <c r="N143" s="66"/>
      <c r="O143" s="21"/>
      <c r="P143" s="21"/>
      <c r="Q143" s="21"/>
      <c r="R143" s="21"/>
      <c r="S143" s="21"/>
      <c r="T143" s="21"/>
      <c r="U143" s="21"/>
      <c r="V143" s="21"/>
      <c r="W143" s="21"/>
      <c r="X143" s="21"/>
      <c r="Y143" s="21"/>
      <c r="Z143" s="21"/>
      <c r="AA143" s="21"/>
      <c r="AB143" s="21"/>
      <c r="AC143" s="21"/>
      <c r="AD143" s="21"/>
    </row>
    <row r="144" ht="23.25" customHeight="1">
      <c r="A144" s="193" t="s">
        <v>1034</v>
      </c>
      <c r="B144" s="194" t="s">
        <v>157</v>
      </c>
      <c r="C144" s="194">
        <v>260.0</v>
      </c>
      <c r="D144" s="194">
        <v>23.0</v>
      </c>
      <c r="E144" s="194">
        <v>5.91</v>
      </c>
      <c r="F144" s="194">
        <v>0.63</v>
      </c>
      <c r="G144" s="194"/>
      <c r="H144" s="194" t="s">
        <v>1035</v>
      </c>
      <c r="I144" s="194">
        <v>1360000.0</v>
      </c>
      <c r="J144" s="194"/>
      <c r="K144" s="194"/>
      <c r="L144" s="194"/>
      <c r="M144" s="194" t="s">
        <v>927</v>
      </c>
      <c r="N144" s="66"/>
      <c r="O144" s="21"/>
      <c r="P144" s="21"/>
      <c r="Q144" s="21"/>
      <c r="R144" s="21"/>
      <c r="S144" s="21"/>
      <c r="T144" s="21"/>
      <c r="U144" s="21"/>
      <c r="V144" s="21"/>
      <c r="W144" s="21"/>
      <c r="X144" s="21"/>
      <c r="Y144" s="21"/>
      <c r="Z144" s="21"/>
      <c r="AA144" s="21"/>
      <c r="AB144" s="21"/>
      <c r="AC144" s="21"/>
      <c r="AD144" s="21"/>
    </row>
    <row r="145" ht="23.25" customHeight="1">
      <c r="A145" s="193" t="s">
        <v>1037</v>
      </c>
      <c r="B145" s="194" t="s">
        <v>905</v>
      </c>
      <c r="C145" s="194">
        <v>260.0</v>
      </c>
      <c r="D145" s="194">
        <v>43.0</v>
      </c>
      <c r="E145" s="194">
        <v>5.18</v>
      </c>
      <c r="F145" s="194">
        <v>0.75</v>
      </c>
      <c r="G145" s="194"/>
      <c r="H145" s="194" t="s">
        <v>876</v>
      </c>
      <c r="I145" s="194">
        <v>119.0</v>
      </c>
      <c r="J145" s="194"/>
      <c r="K145" s="194"/>
      <c r="L145" s="194"/>
      <c r="M145" s="194" t="s">
        <v>883</v>
      </c>
      <c r="N145" s="66"/>
      <c r="O145" s="21"/>
      <c r="P145" s="21"/>
      <c r="Q145" s="21"/>
      <c r="R145" s="21"/>
      <c r="S145" s="21"/>
      <c r="T145" s="21"/>
      <c r="U145" s="21"/>
      <c r="V145" s="21"/>
      <c r="W145" s="21"/>
      <c r="X145" s="21"/>
      <c r="Y145" s="21"/>
      <c r="Z145" s="21"/>
      <c r="AA145" s="21"/>
      <c r="AB145" s="21"/>
      <c r="AC145" s="21"/>
      <c r="AD145" s="21"/>
    </row>
    <row r="146" ht="23.25" customHeight="1">
      <c r="A146" s="193" t="s">
        <v>1039</v>
      </c>
      <c r="B146" s="194" t="s">
        <v>1040</v>
      </c>
      <c r="C146" s="194">
        <v>260.0</v>
      </c>
      <c r="D146" s="194">
        <v>7.0</v>
      </c>
      <c r="E146" s="194">
        <v>3.98</v>
      </c>
      <c r="F146" s="194">
        <v>0.73</v>
      </c>
      <c r="G146" s="194"/>
      <c r="H146" s="194" t="s">
        <v>1035</v>
      </c>
      <c r="I146" s="194">
        <v>99.0</v>
      </c>
      <c r="J146" s="194"/>
      <c r="K146" s="194"/>
      <c r="L146" s="194"/>
      <c r="M146" s="194" t="s">
        <v>883</v>
      </c>
      <c r="N146" s="66"/>
      <c r="O146" s="21"/>
      <c r="P146" s="21"/>
      <c r="Q146" s="21"/>
      <c r="R146" s="21"/>
      <c r="S146" s="21"/>
      <c r="T146" s="21"/>
      <c r="U146" s="21"/>
      <c r="V146" s="21"/>
      <c r="W146" s="21"/>
      <c r="X146" s="21"/>
      <c r="Y146" s="21"/>
      <c r="Z146" s="21"/>
      <c r="AA146" s="21"/>
      <c r="AB146" s="21"/>
      <c r="AC146" s="21"/>
      <c r="AD146" s="21"/>
    </row>
    <row r="147" ht="23.25" customHeight="1">
      <c r="A147" s="193" t="s">
        <v>1043</v>
      </c>
      <c r="B147" s="194" t="s">
        <v>862</v>
      </c>
      <c r="C147" s="194">
        <v>260.0</v>
      </c>
      <c r="D147" s="194">
        <v>33.0</v>
      </c>
      <c r="E147" s="194">
        <v>0.07</v>
      </c>
      <c r="F147" s="194">
        <v>0.16</v>
      </c>
      <c r="G147" s="194"/>
      <c r="H147" s="194" t="s">
        <v>897</v>
      </c>
      <c r="I147" s="194">
        <v>106.0</v>
      </c>
      <c r="J147" s="194"/>
      <c r="K147" s="194"/>
      <c r="L147" s="194"/>
      <c r="M147" s="194" t="s">
        <v>883</v>
      </c>
      <c r="N147" s="66"/>
      <c r="O147" s="21"/>
      <c r="P147" s="21"/>
      <c r="Q147" s="21"/>
      <c r="R147" s="21"/>
      <c r="S147" s="21"/>
      <c r="T147" s="21"/>
      <c r="U147" s="21"/>
      <c r="V147" s="21"/>
      <c r="W147" s="21"/>
      <c r="X147" s="21"/>
      <c r="Y147" s="21"/>
      <c r="Z147" s="21"/>
      <c r="AA147" s="21"/>
      <c r="AB147" s="21"/>
      <c r="AC147" s="21"/>
      <c r="AD147" s="21"/>
    </row>
    <row r="148" ht="23.25" customHeight="1">
      <c r="A148" s="193" t="s">
        <v>1048</v>
      </c>
      <c r="B148" s="194" t="s">
        <v>574</v>
      </c>
      <c r="C148" s="194">
        <v>260.0</v>
      </c>
      <c r="D148" s="194">
        <v>23.0</v>
      </c>
      <c r="E148" s="194">
        <v>4.82</v>
      </c>
      <c r="F148" s="194">
        <v>1.0</v>
      </c>
      <c r="G148" s="194"/>
      <c r="H148" s="194" t="s">
        <v>1049</v>
      </c>
      <c r="I148" s="194">
        <v>546000.0</v>
      </c>
      <c r="J148" s="194"/>
      <c r="K148" s="194"/>
      <c r="L148" s="194"/>
      <c r="M148" s="194" t="s">
        <v>883</v>
      </c>
      <c r="N148" s="66"/>
      <c r="O148" s="21"/>
      <c r="P148" s="21"/>
      <c r="Q148" s="21"/>
      <c r="R148" s="21"/>
      <c r="S148" s="21"/>
      <c r="T148" s="21"/>
      <c r="U148" s="21"/>
      <c r="V148" s="21"/>
      <c r="W148" s="21"/>
      <c r="X148" s="21"/>
      <c r="Y148" s="21"/>
      <c r="Z148" s="21"/>
      <c r="AA148" s="21"/>
      <c r="AB148" s="21"/>
      <c r="AC148" s="21"/>
      <c r="AD148" s="21"/>
    </row>
    <row r="149" ht="23.25" customHeight="1">
      <c r="A149" s="193" t="s">
        <v>1053</v>
      </c>
      <c r="B149" s="194" t="s">
        <v>574</v>
      </c>
      <c r="C149" s="194">
        <v>260.0</v>
      </c>
      <c r="D149" s="194">
        <v>7.0</v>
      </c>
      <c r="E149" s="194">
        <v>6.45</v>
      </c>
      <c r="F149" s="194">
        <v>0.52</v>
      </c>
      <c r="G149" s="194"/>
      <c r="H149" s="194" t="s">
        <v>1055</v>
      </c>
      <c r="I149" s="194">
        <v>301000.0</v>
      </c>
      <c r="J149" s="194"/>
      <c r="K149" s="194"/>
      <c r="L149" s="194"/>
      <c r="M149" s="194" t="s">
        <v>927</v>
      </c>
      <c r="N149" s="66"/>
      <c r="O149" s="21"/>
      <c r="P149" s="21"/>
      <c r="Q149" s="21"/>
      <c r="R149" s="21"/>
      <c r="S149" s="21"/>
      <c r="T149" s="21"/>
      <c r="U149" s="21"/>
      <c r="V149" s="21"/>
      <c r="W149" s="21"/>
      <c r="X149" s="21"/>
      <c r="Y149" s="21"/>
      <c r="Z149" s="21"/>
      <c r="AA149" s="21"/>
      <c r="AB149" s="21"/>
      <c r="AC149" s="21"/>
      <c r="AD149" s="21"/>
    </row>
    <row r="150" ht="23.25" customHeight="1">
      <c r="A150" s="193" t="s">
        <v>1057</v>
      </c>
      <c r="B150" s="194" t="s">
        <v>862</v>
      </c>
      <c r="C150" s="194">
        <v>260.0</v>
      </c>
      <c r="D150" s="194">
        <v>27.0</v>
      </c>
      <c r="E150" s="194">
        <v>0.04</v>
      </c>
      <c r="F150" s="194">
        <v>0.09</v>
      </c>
      <c r="G150" s="194"/>
      <c r="H150" s="194" t="s">
        <v>1005</v>
      </c>
      <c r="I150" s="194">
        <v>2510000.0</v>
      </c>
      <c r="J150" s="194"/>
      <c r="K150" s="194"/>
      <c r="L150" s="194"/>
      <c r="M150" s="194" t="s">
        <v>883</v>
      </c>
      <c r="N150" s="66"/>
      <c r="O150" s="21"/>
      <c r="P150" s="21"/>
      <c r="Q150" s="21"/>
      <c r="R150" s="21"/>
      <c r="S150" s="21"/>
      <c r="T150" s="21"/>
      <c r="U150" s="21"/>
      <c r="V150" s="21"/>
      <c r="W150" s="21"/>
      <c r="X150" s="21"/>
      <c r="Y150" s="21"/>
      <c r="Z150" s="21"/>
      <c r="AA150" s="21"/>
      <c r="AB150" s="21"/>
      <c r="AC150" s="21"/>
      <c r="AD150" s="21"/>
    </row>
    <row r="151" ht="23.25" customHeight="1">
      <c r="A151" s="193" t="s">
        <v>1059</v>
      </c>
      <c r="B151" s="194" t="s">
        <v>157</v>
      </c>
      <c r="C151" s="194">
        <v>260.0</v>
      </c>
      <c r="D151" s="194">
        <v>7.0</v>
      </c>
      <c r="E151" s="194">
        <v>13.92</v>
      </c>
      <c r="F151" s="194">
        <v>0.94</v>
      </c>
      <c r="G151" s="194"/>
      <c r="H151" s="194" t="s">
        <v>1064</v>
      </c>
      <c r="I151" s="194">
        <v>1420000.0</v>
      </c>
      <c r="J151" s="194"/>
      <c r="K151" s="194"/>
      <c r="L151" s="194"/>
      <c r="M151" s="194" t="s">
        <v>883</v>
      </c>
      <c r="N151" s="66"/>
      <c r="O151" s="21"/>
      <c r="P151" s="21"/>
      <c r="Q151" s="21"/>
      <c r="R151" s="21"/>
      <c r="S151" s="21"/>
      <c r="T151" s="21"/>
      <c r="U151" s="21"/>
      <c r="V151" s="21"/>
      <c r="W151" s="21"/>
      <c r="X151" s="21"/>
      <c r="Y151" s="21"/>
      <c r="Z151" s="21"/>
      <c r="AA151" s="21"/>
      <c r="AB151" s="21"/>
      <c r="AC151" s="21"/>
      <c r="AD151" s="21"/>
    </row>
    <row r="152" ht="23.25" customHeight="1">
      <c r="A152" s="193" t="s">
        <v>1066</v>
      </c>
      <c r="B152" s="194" t="s">
        <v>912</v>
      </c>
      <c r="C152" s="194">
        <v>210.0</v>
      </c>
      <c r="D152" s="194">
        <v>10.0</v>
      </c>
      <c r="E152" s="194">
        <v>8.77</v>
      </c>
      <c r="F152" s="194">
        <v>0.52</v>
      </c>
      <c r="G152" s="194"/>
      <c r="H152" s="194" t="s">
        <v>962</v>
      </c>
      <c r="I152" s="194">
        <v>145000.0</v>
      </c>
      <c r="J152" s="194"/>
      <c r="K152" s="194"/>
      <c r="L152" s="194"/>
      <c r="M152" s="194" t="s">
        <v>883</v>
      </c>
      <c r="N152" s="66"/>
      <c r="O152" s="21"/>
      <c r="P152" s="21"/>
      <c r="Q152" s="21"/>
      <c r="R152" s="21"/>
      <c r="S152" s="21"/>
      <c r="T152" s="21"/>
      <c r="U152" s="21"/>
      <c r="V152" s="21"/>
      <c r="W152" s="21"/>
      <c r="X152" s="21"/>
      <c r="Y152" s="21"/>
      <c r="Z152" s="21"/>
      <c r="AA152" s="21"/>
      <c r="AB152" s="21"/>
      <c r="AC152" s="21"/>
      <c r="AD152" s="21"/>
    </row>
    <row r="153" ht="23.25" customHeight="1">
      <c r="A153" s="193" t="s">
        <v>1071</v>
      </c>
      <c r="B153" s="194" t="s">
        <v>157</v>
      </c>
      <c r="C153" s="194">
        <v>210.0</v>
      </c>
      <c r="D153" s="194">
        <v>32.0</v>
      </c>
      <c r="E153" s="194">
        <v>16.63</v>
      </c>
      <c r="F153" s="194">
        <v>0.31</v>
      </c>
      <c r="G153" s="194"/>
      <c r="H153" s="194" t="s">
        <v>1073</v>
      </c>
      <c r="I153" s="194">
        <v>117.0</v>
      </c>
      <c r="J153" s="194"/>
      <c r="K153" s="194"/>
      <c r="L153" s="194"/>
      <c r="M153" s="194" t="s">
        <v>883</v>
      </c>
      <c r="N153" s="66"/>
      <c r="O153" s="21"/>
      <c r="P153" s="21"/>
      <c r="Q153" s="21"/>
      <c r="R153" s="21"/>
      <c r="S153" s="21"/>
      <c r="T153" s="21"/>
      <c r="U153" s="21"/>
      <c r="V153" s="21"/>
      <c r="W153" s="21"/>
      <c r="X153" s="21"/>
      <c r="Y153" s="21"/>
      <c r="Z153" s="21"/>
      <c r="AA153" s="21"/>
      <c r="AB153" s="21"/>
      <c r="AC153" s="21"/>
      <c r="AD153" s="21"/>
    </row>
    <row r="154" ht="23.25" customHeight="1">
      <c r="A154" s="193" t="s">
        <v>1077</v>
      </c>
      <c r="B154" s="194" t="s">
        <v>481</v>
      </c>
      <c r="C154" s="194">
        <v>210.0</v>
      </c>
      <c r="D154" s="194">
        <v>32.0</v>
      </c>
      <c r="E154" s="194">
        <v>5.72</v>
      </c>
      <c r="F154" s="194">
        <v>0.72</v>
      </c>
      <c r="G154" s="194"/>
      <c r="H154" s="194" t="s">
        <v>968</v>
      </c>
      <c r="I154" s="194">
        <v>645000.0</v>
      </c>
      <c r="J154" s="194"/>
      <c r="K154" s="194"/>
      <c r="L154" s="194"/>
      <c r="M154" s="194" t="s">
        <v>927</v>
      </c>
      <c r="N154" s="66"/>
      <c r="O154" s="21"/>
      <c r="P154" s="21"/>
      <c r="Q154" s="21"/>
      <c r="R154" s="21"/>
      <c r="S154" s="21"/>
      <c r="T154" s="21"/>
      <c r="U154" s="21"/>
      <c r="V154" s="21"/>
      <c r="W154" s="21"/>
      <c r="X154" s="21"/>
      <c r="Y154" s="21"/>
      <c r="Z154" s="21"/>
      <c r="AA154" s="21"/>
      <c r="AB154" s="21"/>
      <c r="AC154" s="21"/>
      <c r="AD154" s="21"/>
    </row>
    <row r="155" ht="23.25" customHeight="1">
      <c r="A155" s="193" t="s">
        <v>1081</v>
      </c>
      <c r="B155" s="194" t="s">
        <v>912</v>
      </c>
      <c r="C155" s="194">
        <v>210.0</v>
      </c>
      <c r="D155" s="194">
        <v>9.0</v>
      </c>
      <c r="E155" s="194">
        <v>10.19</v>
      </c>
      <c r="F155" s="194">
        <v>0.68</v>
      </c>
      <c r="G155" s="194"/>
      <c r="H155" s="194" t="s">
        <v>987</v>
      </c>
      <c r="I155" s="194">
        <v>87300.0</v>
      </c>
      <c r="J155" s="194"/>
      <c r="K155" s="194"/>
      <c r="L155" s="194"/>
      <c r="M155" s="194" t="s">
        <v>883</v>
      </c>
      <c r="N155" s="66"/>
      <c r="O155" s="21"/>
      <c r="P155" s="21"/>
      <c r="Q155" s="21"/>
      <c r="R155" s="21"/>
      <c r="S155" s="21"/>
      <c r="T155" s="21"/>
      <c r="U155" s="21"/>
      <c r="V155" s="21"/>
      <c r="W155" s="21"/>
      <c r="X155" s="21"/>
      <c r="Y155" s="21"/>
      <c r="Z155" s="21"/>
      <c r="AA155" s="21"/>
      <c r="AB155" s="21"/>
      <c r="AC155" s="21"/>
      <c r="AD155" s="21"/>
    </row>
    <row r="156" ht="23.25" customHeight="1">
      <c r="A156" s="193" t="s">
        <v>1085</v>
      </c>
      <c r="B156" s="194" t="s">
        <v>912</v>
      </c>
      <c r="C156" s="194">
        <v>210.0</v>
      </c>
      <c r="D156" s="194">
        <v>6.0</v>
      </c>
      <c r="E156" s="194">
        <v>18.84</v>
      </c>
      <c r="F156" s="194">
        <v>0.71</v>
      </c>
      <c r="G156" s="194"/>
      <c r="H156" s="194" t="s">
        <v>932</v>
      </c>
      <c r="I156" s="194"/>
      <c r="J156" s="194"/>
      <c r="K156" s="194"/>
      <c r="L156" s="194"/>
      <c r="M156" s="194" t="s">
        <v>883</v>
      </c>
      <c r="N156" s="66"/>
      <c r="O156" s="21"/>
      <c r="P156" s="21"/>
      <c r="Q156" s="21"/>
      <c r="R156" s="21"/>
      <c r="S156" s="21"/>
      <c r="T156" s="21"/>
      <c r="U156" s="21"/>
      <c r="V156" s="21"/>
      <c r="W156" s="21"/>
      <c r="X156" s="21"/>
      <c r="Y156" s="21"/>
      <c r="Z156" s="21"/>
      <c r="AA156" s="21"/>
      <c r="AB156" s="21"/>
      <c r="AC156" s="21"/>
      <c r="AD156" s="21"/>
    </row>
    <row r="157" ht="23.25" customHeight="1">
      <c r="A157" s="193" t="s">
        <v>1089</v>
      </c>
      <c r="B157" s="194" t="s">
        <v>912</v>
      </c>
      <c r="C157" s="194">
        <v>170.0</v>
      </c>
      <c r="D157" s="194">
        <v>0.0</v>
      </c>
      <c r="E157" s="194">
        <v>9.15</v>
      </c>
      <c r="F157" s="194">
        <v>0.69</v>
      </c>
      <c r="G157" s="194"/>
      <c r="H157" s="194" t="s">
        <v>909</v>
      </c>
      <c r="I157" s="194">
        <v>105.0</v>
      </c>
      <c r="J157" s="194"/>
      <c r="K157" s="194"/>
      <c r="L157" s="194"/>
      <c r="M157" s="194" t="s">
        <v>883</v>
      </c>
      <c r="N157" s="66"/>
      <c r="O157" s="21"/>
      <c r="P157" s="21"/>
      <c r="Q157" s="21"/>
      <c r="R157" s="21"/>
      <c r="S157" s="21"/>
      <c r="T157" s="21"/>
      <c r="U157" s="21"/>
      <c r="V157" s="21"/>
      <c r="W157" s="21"/>
      <c r="X157" s="21"/>
      <c r="Y157" s="21"/>
      <c r="Z157" s="21"/>
      <c r="AA157" s="21"/>
      <c r="AB157" s="21"/>
      <c r="AC157" s="21"/>
      <c r="AD157" s="21"/>
    </row>
    <row r="158" ht="23.25" customHeight="1">
      <c r="A158" s="193" t="s">
        <v>1095</v>
      </c>
      <c r="B158" s="194" t="s">
        <v>1040</v>
      </c>
      <c r="C158" s="194">
        <v>170.0</v>
      </c>
      <c r="D158" s="194">
        <v>6.0</v>
      </c>
      <c r="E158" s="194">
        <v>4.79</v>
      </c>
      <c r="F158" s="194">
        <v>0.84</v>
      </c>
      <c r="G158" s="194"/>
      <c r="H158" s="194" t="s">
        <v>1014</v>
      </c>
      <c r="I158" s="194">
        <v>93700.0</v>
      </c>
      <c r="J158" s="194"/>
      <c r="K158" s="194"/>
      <c r="L158" s="194"/>
      <c r="M158" s="194" t="s">
        <v>957</v>
      </c>
      <c r="N158" s="66"/>
      <c r="O158" s="21"/>
      <c r="P158" s="21"/>
      <c r="Q158" s="21"/>
      <c r="R158" s="21"/>
      <c r="S158" s="21"/>
      <c r="T158" s="21"/>
      <c r="U158" s="21"/>
      <c r="V158" s="21"/>
      <c r="W158" s="21"/>
      <c r="X158" s="21"/>
      <c r="Y158" s="21"/>
      <c r="Z158" s="21"/>
      <c r="AA158" s="21"/>
      <c r="AB158" s="21"/>
      <c r="AC158" s="21"/>
      <c r="AD158" s="21"/>
    </row>
    <row r="159" ht="23.25" customHeight="1">
      <c r="A159" s="193" t="s">
        <v>1100</v>
      </c>
      <c r="B159" s="194" t="s">
        <v>574</v>
      </c>
      <c r="C159" s="194">
        <v>170.0</v>
      </c>
      <c r="D159" s="194">
        <v>0.0</v>
      </c>
      <c r="E159" s="194">
        <v>6.14</v>
      </c>
      <c r="F159" s="194">
        <v>0.33</v>
      </c>
      <c r="G159" s="194"/>
      <c r="H159" s="194" t="s">
        <v>1101</v>
      </c>
      <c r="I159" s="194"/>
      <c r="J159" s="194"/>
      <c r="K159" s="194"/>
      <c r="L159" s="194"/>
      <c r="M159" s="194" t="s">
        <v>883</v>
      </c>
      <c r="N159" s="66"/>
      <c r="O159" s="21"/>
      <c r="P159" s="21"/>
      <c r="Q159" s="21"/>
      <c r="R159" s="21"/>
      <c r="S159" s="21"/>
      <c r="T159" s="21"/>
      <c r="U159" s="21"/>
      <c r="V159" s="21"/>
      <c r="W159" s="21"/>
      <c r="X159" s="21"/>
      <c r="Y159" s="21"/>
      <c r="Z159" s="21"/>
      <c r="AA159" s="21"/>
      <c r="AB159" s="21"/>
      <c r="AC159" s="21"/>
      <c r="AD159" s="21"/>
    </row>
    <row r="160" ht="23.25" customHeight="1">
      <c r="A160" s="193" t="s">
        <v>1104</v>
      </c>
      <c r="B160" s="194" t="s">
        <v>481</v>
      </c>
      <c r="C160" s="194">
        <v>170.0</v>
      </c>
      <c r="D160" s="194">
        <v>30.0</v>
      </c>
      <c r="E160" s="194">
        <v>4.05</v>
      </c>
      <c r="F160" s="194">
        <v>0.72</v>
      </c>
      <c r="G160" s="194"/>
      <c r="H160" s="194" t="s">
        <v>909</v>
      </c>
      <c r="I160" s="194">
        <v>710000.0</v>
      </c>
      <c r="J160" s="194"/>
      <c r="K160" s="194"/>
      <c r="L160" s="194"/>
      <c r="M160" s="194" t="s">
        <v>883</v>
      </c>
      <c r="N160" s="66"/>
      <c r="O160" s="21"/>
      <c r="P160" s="21"/>
      <c r="Q160" s="21"/>
      <c r="R160" s="21"/>
      <c r="S160" s="21"/>
      <c r="T160" s="21"/>
      <c r="U160" s="21"/>
      <c r="V160" s="21"/>
      <c r="W160" s="21"/>
      <c r="X160" s="21"/>
      <c r="Y160" s="21"/>
      <c r="Z160" s="21"/>
      <c r="AA160" s="21"/>
      <c r="AB160" s="21"/>
      <c r="AC160" s="21"/>
      <c r="AD160" s="21"/>
    </row>
    <row r="161" ht="23.25" customHeight="1">
      <c r="A161" s="193" t="s">
        <v>1107</v>
      </c>
      <c r="B161" s="194" t="s">
        <v>1108</v>
      </c>
      <c r="C161" s="194">
        <v>170.0</v>
      </c>
      <c r="D161" s="194">
        <v>18.0</v>
      </c>
      <c r="E161" s="194">
        <v>5.08</v>
      </c>
      <c r="F161" s="194">
        <v>0.48</v>
      </c>
      <c r="G161" s="194"/>
      <c r="H161" s="194" t="s">
        <v>1110</v>
      </c>
      <c r="I161" s="194">
        <v>908000.0</v>
      </c>
      <c r="J161" s="194"/>
      <c r="K161" s="194"/>
      <c r="L161" s="194"/>
      <c r="M161" s="194" t="s">
        <v>857</v>
      </c>
      <c r="N161" s="66"/>
      <c r="O161" s="21"/>
      <c r="P161" s="21"/>
      <c r="Q161" s="21"/>
      <c r="R161" s="21"/>
      <c r="S161" s="21"/>
      <c r="T161" s="21"/>
      <c r="U161" s="21"/>
      <c r="V161" s="21"/>
      <c r="W161" s="21"/>
      <c r="X161" s="21"/>
      <c r="Y161" s="21"/>
      <c r="Z161" s="21"/>
      <c r="AA161" s="21"/>
      <c r="AB161" s="21"/>
      <c r="AC161" s="21"/>
      <c r="AD161" s="21"/>
    </row>
    <row r="162" ht="23.25" customHeight="1">
      <c r="A162" s="193" t="s">
        <v>1112</v>
      </c>
      <c r="B162" s="194" t="s">
        <v>1108</v>
      </c>
      <c r="C162" s="194">
        <v>170.0</v>
      </c>
      <c r="D162" s="194">
        <v>32.0</v>
      </c>
      <c r="E162" s="194">
        <v>6.62</v>
      </c>
      <c r="F162" s="194">
        <v>0.73</v>
      </c>
      <c r="G162" s="194"/>
      <c r="H162" s="194" t="s">
        <v>1114</v>
      </c>
      <c r="I162" s="194">
        <v>355000.0</v>
      </c>
      <c r="J162" s="194"/>
      <c r="K162" s="194"/>
      <c r="L162" s="194"/>
      <c r="M162" s="194" t="s">
        <v>857</v>
      </c>
      <c r="N162" s="66"/>
      <c r="O162" s="21"/>
      <c r="P162" s="21"/>
      <c r="Q162" s="21"/>
      <c r="R162" s="21"/>
      <c r="S162" s="21"/>
      <c r="T162" s="21"/>
      <c r="U162" s="21"/>
      <c r="V162" s="21"/>
      <c r="W162" s="21"/>
      <c r="X162" s="21"/>
      <c r="Y162" s="21"/>
      <c r="Z162" s="21"/>
      <c r="AA162" s="21"/>
      <c r="AB162" s="21"/>
      <c r="AC162" s="21"/>
      <c r="AD162" s="21"/>
    </row>
    <row r="163" ht="23.25" customHeight="1">
      <c r="A163" s="193" t="s">
        <v>1117</v>
      </c>
      <c r="B163" s="194" t="s">
        <v>912</v>
      </c>
      <c r="C163" s="194">
        <v>170.0</v>
      </c>
      <c r="D163" s="194">
        <v>2.0</v>
      </c>
      <c r="E163" s="194">
        <v>8.22</v>
      </c>
      <c r="F163" s="194">
        <v>0.44</v>
      </c>
      <c r="G163" s="194"/>
      <c r="H163" s="194" t="s">
        <v>909</v>
      </c>
      <c r="I163" s="194">
        <v>67700.0</v>
      </c>
      <c r="J163" s="194"/>
      <c r="K163" s="194"/>
      <c r="L163" s="194"/>
      <c r="M163" s="194" t="s">
        <v>883</v>
      </c>
      <c r="N163" s="66"/>
      <c r="O163" s="21"/>
      <c r="P163" s="21"/>
      <c r="Q163" s="21"/>
      <c r="R163" s="21"/>
      <c r="S163" s="21"/>
      <c r="T163" s="21"/>
      <c r="U163" s="21"/>
      <c r="V163" s="21"/>
      <c r="W163" s="21"/>
      <c r="X163" s="21"/>
      <c r="Y163" s="21"/>
      <c r="Z163" s="21"/>
      <c r="AA163" s="21"/>
      <c r="AB163" s="21"/>
      <c r="AC163" s="21"/>
      <c r="AD163" s="21"/>
    </row>
    <row r="164" ht="23.25" customHeight="1">
      <c r="A164" s="193" t="s">
        <v>1120</v>
      </c>
      <c r="B164" s="194" t="s">
        <v>481</v>
      </c>
      <c r="C164" s="194">
        <v>170.0</v>
      </c>
      <c r="D164" s="194">
        <v>51.0</v>
      </c>
      <c r="E164" s="194">
        <v>0.0</v>
      </c>
      <c r="F164" s="194">
        <v>0.0</v>
      </c>
      <c r="G164" s="194"/>
      <c r="H164" s="194" t="s">
        <v>1124</v>
      </c>
      <c r="I164" s="194">
        <v>2430000.0</v>
      </c>
      <c r="J164" s="194"/>
      <c r="K164" s="194"/>
      <c r="L164" s="194"/>
      <c r="M164" s="194" t="s">
        <v>883</v>
      </c>
      <c r="N164" s="66"/>
      <c r="O164" s="21"/>
      <c r="P164" s="21"/>
      <c r="Q164" s="21"/>
      <c r="R164" s="21"/>
      <c r="S164" s="21"/>
      <c r="T164" s="21"/>
      <c r="U164" s="21"/>
      <c r="V164" s="21"/>
      <c r="W164" s="21"/>
      <c r="X164" s="21"/>
      <c r="Y164" s="21"/>
      <c r="Z164" s="21"/>
      <c r="AA164" s="21"/>
      <c r="AB164" s="21"/>
      <c r="AC164" s="21"/>
      <c r="AD164" s="21"/>
    </row>
    <row r="165" ht="23.25" customHeight="1">
      <c r="A165" s="193" t="s">
        <v>1125</v>
      </c>
      <c r="B165" s="194" t="s">
        <v>912</v>
      </c>
      <c r="C165" s="194">
        <v>170.0</v>
      </c>
      <c r="D165" s="194">
        <v>15.0</v>
      </c>
      <c r="E165" s="194">
        <v>9.72</v>
      </c>
      <c r="F165" s="194">
        <v>0.81</v>
      </c>
      <c r="G165" s="194"/>
      <c r="H165" s="194" t="s">
        <v>987</v>
      </c>
      <c r="I165" s="194">
        <v>2050000.0</v>
      </c>
      <c r="J165" s="194"/>
      <c r="K165" s="194"/>
      <c r="L165" s="194"/>
      <c r="M165" s="194" t="s">
        <v>883</v>
      </c>
      <c r="N165" s="66"/>
      <c r="O165" s="21"/>
      <c r="P165" s="21"/>
      <c r="Q165" s="21"/>
      <c r="R165" s="21"/>
      <c r="S165" s="21"/>
      <c r="T165" s="21"/>
      <c r="U165" s="21"/>
      <c r="V165" s="21"/>
      <c r="W165" s="21"/>
      <c r="X165" s="21"/>
      <c r="Y165" s="21"/>
      <c r="Z165" s="21"/>
      <c r="AA165" s="21"/>
      <c r="AB165" s="21"/>
      <c r="AC165" s="21"/>
      <c r="AD165" s="21"/>
    </row>
    <row r="166" ht="23.25" customHeight="1">
      <c r="A166" s="193" t="s">
        <v>1130</v>
      </c>
      <c r="B166" s="194" t="s">
        <v>574</v>
      </c>
      <c r="C166" s="194">
        <v>140.0</v>
      </c>
      <c r="D166" s="194">
        <v>5.0</v>
      </c>
      <c r="E166" s="194">
        <v>13.66</v>
      </c>
      <c r="F166" s="194">
        <v>0.88</v>
      </c>
      <c r="G166" s="194"/>
      <c r="H166" s="194" t="s">
        <v>987</v>
      </c>
      <c r="I166" s="194">
        <v>95900.0</v>
      </c>
      <c r="J166" s="194"/>
      <c r="K166" s="194"/>
      <c r="L166" s="194"/>
      <c r="M166" s="194" t="s">
        <v>883</v>
      </c>
      <c r="N166" s="66"/>
      <c r="O166" s="21"/>
      <c r="P166" s="21"/>
      <c r="Q166" s="21"/>
      <c r="R166" s="21"/>
      <c r="S166" s="21"/>
      <c r="T166" s="21"/>
      <c r="U166" s="21"/>
      <c r="V166" s="21"/>
      <c r="W166" s="21"/>
      <c r="X166" s="21"/>
      <c r="Y166" s="21"/>
      <c r="Z166" s="21"/>
      <c r="AA166" s="21"/>
      <c r="AB166" s="21"/>
      <c r="AC166" s="21"/>
      <c r="AD166" s="21"/>
    </row>
    <row r="167" ht="23.25" customHeight="1">
      <c r="A167" s="193" t="s">
        <v>1134</v>
      </c>
      <c r="B167" s="194" t="s">
        <v>574</v>
      </c>
      <c r="C167" s="194">
        <v>140.0</v>
      </c>
      <c r="D167" s="194">
        <v>11.0</v>
      </c>
      <c r="E167" s="194">
        <v>6.79</v>
      </c>
      <c r="F167" s="194">
        <v>0.71</v>
      </c>
      <c r="G167" s="194"/>
      <c r="H167" s="194" t="s">
        <v>876</v>
      </c>
      <c r="I167" s="194">
        <v>88.0</v>
      </c>
      <c r="J167" s="194"/>
      <c r="K167" s="194"/>
      <c r="L167" s="194"/>
      <c r="M167" s="194" t="s">
        <v>883</v>
      </c>
      <c r="N167" s="66"/>
      <c r="O167" s="21"/>
      <c r="P167" s="21"/>
      <c r="Q167" s="21"/>
      <c r="R167" s="21"/>
      <c r="S167" s="21"/>
      <c r="T167" s="21"/>
      <c r="U167" s="21"/>
      <c r="V167" s="21"/>
      <c r="W167" s="21"/>
      <c r="X167" s="21"/>
      <c r="Y167" s="21"/>
      <c r="Z167" s="21"/>
      <c r="AA167" s="21"/>
      <c r="AB167" s="21"/>
      <c r="AC167" s="21"/>
      <c r="AD167" s="21"/>
    </row>
    <row r="168" ht="23.25" customHeight="1">
      <c r="A168" s="193" t="s">
        <v>1137</v>
      </c>
      <c r="B168" s="194" t="s">
        <v>157</v>
      </c>
      <c r="C168" s="194">
        <v>140.0</v>
      </c>
      <c r="D168" s="194">
        <v>18.0</v>
      </c>
      <c r="E168" s="194">
        <v>7.69</v>
      </c>
      <c r="F168" s="194">
        <v>0.15</v>
      </c>
      <c r="G168" s="194"/>
      <c r="H168" s="194" t="s">
        <v>1143</v>
      </c>
      <c r="I168" s="194">
        <v>411000.0</v>
      </c>
      <c r="J168" s="194"/>
      <c r="K168" s="194"/>
      <c r="L168" s="194"/>
      <c r="M168" s="194" t="s">
        <v>883</v>
      </c>
      <c r="N168" s="66"/>
      <c r="O168" s="21"/>
      <c r="P168" s="21"/>
      <c r="Q168" s="21"/>
      <c r="R168" s="21"/>
      <c r="S168" s="21"/>
      <c r="T168" s="21"/>
      <c r="U168" s="21"/>
      <c r="V168" s="21"/>
      <c r="W168" s="21"/>
      <c r="X168" s="21"/>
      <c r="Y168" s="21"/>
      <c r="Z168" s="21"/>
      <c r="AA168" s="21"/>
      <c r="AB168" s="21"/>
      <c r="AC168" s="21"/>
      <c r="AD168" s="21"/>
    </row>
    <row r="169" ht="23.25" customHeight="1">
      <c r="A169" s="193" t="s">
        <v>1144</v>
      </c>
      <c r="B169" s="194" t="s">
        <v>574</v>
      </c>
      <c r="C169" s="194">
        <v>140.0</v>
      </c>
      <c r="D169" s="194">
        <v>17.0</v>
      </c>
      <c r="E169" s="194">
        <v>0.0</v>
      </c>
      <c r="F169" s="194">
        <v>0.36</v>
      </c>
      <c r="G169" s="194"/>
      <c r="H169" s="194" t="s">
        <v>868</v>
      </c>
      <c r="I169" s="194">
        <v>196.0</v>
      </c>
      <c r="J169" s="194"/>
      <c r="K169" s="194"/>
      <c r="L169" s="194"/>
      <c r="M169" s="194" t="s">
        <v>883</v>
      </c>
      <c r="N169" s="66"/>
      <c r="O169" s="21"/>
      <c r="P169" s="21"/>
      <c r="Q169" s="21"/>
      <c r="R169" s="21"/>
      <c r="S169" s="21"/>
      <c r="T169" s="21"/>
      <c r="U169" s="21"/>
      <c r="V169" s="21"/>
      <c r="W169" s="21"/>
      <c r="X169" s="21"/>
      <c r="Y169" s="21"/>
      <c r="Z169" s="21"/>
      <c r="AA169" s="21"/>
      <c r="AB169" s="21"/>
      <c r="AC169" s="21"/>
      <c r="AD169" s="21"/>
    </row>
    <row r="170" ht="23.25" customHeight="1">
      <c r="A170" s="193" t="s">
        <v>1148</v>
      </c>
      <c r="B170" s="194" t="s">
        <v>905</v>
      </c>
      <c r="C170" s="194">
        <v>140.0</v>
      </c>
      <c r="D170" s="194">
        <v>25.0</v>
      </c>
      <c r="E170" s="194">
        <v>5.91</v>
      </c>
      <c r="F170" s="194">
        <v>0.63</v>
      </c>
      <c r="G170" s="194"/>
      <c r="H170" s="194" t="s">
        <v>1150</v>
      </c>
      <c r="I170" s="194">
        <v>2060000.0</v>
      </c>
      <c r="J170" s="194"/>
      <c r="K170" s="194"/>
      <c r="L170" s="194"/>
      <c r="M170" s="194" t="s">
        <v>883</v>
      </c>
      <c r="N170" s="66"/>
      <c r="O170" s="21"/>
      <c r="P170" s="21"/>
      <c r="Q170" s="21"/>
      <c r="R170" s="21"/>
      <c r="S170" s="21"/>
      <c r="T170" s="21"/>
      <c r="U170" s="21"/>
      <c r="V170" s="21"/>
      <c r="W170" s="21"/>
      <c r="X170" s="21"/>
      <c r="Y170" s="21"/>
      <c r="Z170" s="21"/>
      <c r="AA170" s="21"/>
      <c r="AB170" s="21"/>
      <c r="AC170" s="21"/>
      <c r="AD170" s="21"/>
    </row>
    <row r="171" ht="23.25" customHeight="1">
      <c r="A171" s="193" t="s">
        <v>1153</v>
      </c>
      <c r="B171" s="194" t="s">
        <v>157</v>
      </c>
      <c r="C171" s="194">
        <v>140.0</v>
      </c>
      <c r="D171" s="194">
        <v>30.0</v>
      </c>
      <c r="E171" s="194">
        <v>5.73</v>
      </c>
      <c r="F171" s="194">
        <v>0.67</v>
      </c>
      <c r="G171" s="194"/>
      <c r="H171" s="194" t="s">
        <v>1035</v>
      </c>
      <c r="I171" s="194"/>
      <c r="J171" s="194"/>
      <c r="K171" s="194"/>
      <c r="L171" s="194"/>
      <c r="M171" s="194" t="s">
        <v>883</v>
      </c>
      <c r="N171" s="66"/>
      <c r="O171" s="21"/>
      <c r="P171" s="21"/>
      <c r="Q171" s="21"/>
      <c r="R171" s="21"/>
      <c r="S171" s="21"/>
      <c r="T171" s="21"/>
      <c r="U171" s="21"/>
      <c r="V171" s="21"/>
      <c r="W171" s="21"/>
      <c r="X171" s="21"/>
      <c r="Y171" s="21"/>
      <c r="Z171" s="21"/>
      <c r="AA171" s="21"/>
      <c r="AB171" s="21"/>
      <c r="AC171" s="21"/>
      <c r="AD171" s="21"/>
    </row>
    <row r="172" ht="23.25" customHeight="1">
      <c r="A172" s="193" t="s">
        <v>1156</v>
      </c>
      <c r="B172" s="194" t="s">
        <v>157</v>
      </c>
      <c r="C172" s="194">
        <v>140.0</v>
      </c>
      <c r="D172" s="194">
        <v>10.0</v>
      </c>
      <c r="E172" s="194">
        <v>0.0</v>
      </c>
      <c r="F172" s="194">
        <v>0.0</v>
      </c>
      <c r="G172" s="194"/>
      <c r="H172" s="194" t="s">
        <v>1158</v>
      </c>
      <c r="I172" s="194">
        <v>49300.0</v>
      </c>
      <c r="J172" s="194"/>
      <c r="K172" s="194"/>
      <c r="L172" s="194"/>
      <c r="M172" s="194" t="s">
        <v>883</v>
      </c>
      <c r="N172" s="66"/>
      <c r="O172" s="21"/>
      <c r="P172" s="21"/>
      <c r="Q172" s="21"/>
      <c r="R172" s="21"/>
      <c r="S172" s="21"/>
      <c r="T172" s="21"/>
      <c r="U172" s="21"/>
      <c r="V172" s="21"/>
      <c r="W172" s="21"/>
      <c r="X172" s="21"/>
      <c r="Y172" s="21"/>
      <c r="Z172" s="21"/>
      <c r="AA172" s="21"/>
      <c r="AB172" s="21"/>
      <c r="AC172" s="21"/>
      <c r="AD172" s="21"/>
    </row>
    <row r="173" ht="23.25" customHeight="1">
      <c r="A173" s="193" t="s">
        <v>1160</v>
      </c>
      <c r="B173" s="194" t="s">
        <v>862</v>
      </c>
      <c r="C173" s="194">
        <v>140.0</v>
      </c>
      <c r="D173" s="194">
        <v>22.0</v>
      </c>
      <c r="E173" s="194">
        <v>0.0</v>
      </c>
      <c r="F173" s="194">
        <v>0.0</v>
      </c>
      <c r="G173" s="194"/>
      <c r="H173" s="194" t="s">
        <v>1005</v>
      </c>
      <c r="I173" s="194">
        <v>667000.0</v>
      </c>
      <c r="J173" s="194"/>
      <c r="K173" s="194"/>
      <c r="L173" s="194"/>
      <c r="M173" s="194" t="s">
        <v>957</v>
      </c>
      <c r="N173" s="66"/>
      <c r="O173" s="21"/>
      <c r="P173" s="21"/>
      <c r="Q173" s="21"/>
      <c r="R173" s="21"/>
      <c r="S173" s="21"/>
      <c r="T173" s="21"/>
      <c r="U173" s="21"/>
      <c r="V173" s="21"/>
      <c r="W173" s="21"/>
      <c r="X173" s="21"/>
      <c r="Y173" s="21"/>
      <c r="Z173" s="21"/>
      <c r="AA173" s="21"/>
      <c r="AB173" s="21"/>
      <c r="AC173" s="21"/>
      <c r="AD173" s="21"/>
    </row>
    <row r="174" ht="23.25" customHeight="1">
      <c r="A174" s="193" t="s">
        <v>719</v>
      </c>
      <c r="B174" s="194" t="s">
        <v>481</v>
      </c>
      <c r="C174" s="194">
        <v>140.0</v>
      </c>
      <c r="D174" s="194">
        <v>17.0</v>
      </c>
      <c r="E174" s="194">
        <v>0.0</v>
      </c>
      <c r="F174" s="194">
        <v>0.01</v>
      </c>
      <c r="G174" s="194"/>
      <c r="H174" s="194" t="s">
        <v>863</v>
      </c>
      <c r="I174" s="194">
        <v>1700000.0</v>
      </c>
      <c r="J174" s="194"/>
      <c r="K174" s="194"/>
      <c r="L174" s="194"/>
      <c r="M174" s="194" t="s">
        <v>927</v>
      </c>
      <c r="N174" s="66"/>
      <c r="O174" s="21"/>
      <c r="P174" s="21"/>
      <c r="Q174" s="21"/>
      <c r="R174" s="21"/>
      <c r="S174" s="21"/>
      <c r="T174" s="21"/>
      <c r="U174" s="21"/>
      <c r="V174" s="21"/>
      <c r="W174" s="21"/>
      <c r="X174" s="21"/>
      <c r="Y174" s="21"/>
      <c r="Z174" s="21"/>
      <c r="AA174" s="21"/>
      <c r="AB174" s="21"/>
      <c r="AC174" s="21"/>
      <c r="AD174" s="21"/>
    </row>
    <row r="175" ht="23.25" customHeight="1">
      <c r="A175" s="193" t="s">
        <v>1170</v>
      </c>
      <c r="B175" s="194" t="s">
        <v>912</v>
      </c>
      <c r="C175" s="194">
        <v>140.0</v>
      </c>
      <c r="D175" s="194">
        <v>14.0</v>
      </c>
      <c r="E175" s="194">
        <v>6.38</v>
      </c>
      <c r="F175" s="194">
        <v>0.75</v>
      </c>
      <c r="G175" s="194"/>
      <c r="H175" s="194" t="s">
        <v>909</v>
      </c>
      <c r="I175" s="194">
        <v>115.0</v>
      </c>
      <c r="J175" s="194"/>
      <c r="K175" s="194"/>
      <c r="L175" s="194"/>
      <c r="M175" s="194" t="s">
        <v>883</v>
      </c>
      <c r="N175" s="66"/>
      <c r="O175" s="21"/>
      <c r="P175" s="21"/>
      <c r="Q175" s="21"/>
      <c r="R175" s="21"/>
      <c r="S175" s="21"/>
      <c r="T175" s="21"/>
      <c r="U175" s="21"/>
      <c r="V175" s="21"/>
      <c r="W175" s="21"/>
      <c r="X175" s="21"/>
      <c r="Y175" s="21"/>
      <c r="Z175" s="21"/>
      <c r="AA175" s="21"/>
      <c r="AB175" s="21"/>
      <c r="AC175" s="21"/>
      <c r="AD175" s="21"/>
    </row>
    <row r="176" ht="23.25" customHeight="1">
      <c r="A176" s="193" t="s">
        <v>374</v>
      </c>
      <c r="B176" s="194" t="s">
        <v>157</v>
      </c>
      <c r="C176" s="194">
        <v>140.0</v>
      </c>
      <c r="D176" s="194">
        <v>20.0</v>
      </c>
      <c r="E176" s="194">
        <v>5.23</v>
      </c>
      <c r="F176" s="194">
        <v>0.97</v>
      </c>
      <c r="G176" s="194"/>
      <c r="H176" s="194" t="s">
        <v>1177</v>
      </c>
      <c r="I176" s="194">
        <v>315000.0</v>
      </c>
      <c r="J176" s="194"/>
      <c r="K176" s="194"/>
      <c r="L176" s="194"/>
      <c r="M176" s="194" t="s">
        <v>927</v>
      </c>
      <c r="N176" s="66"/>
      <c r="O176" s="21"/>
      <c r="P176" s="21"/>
      <c r="Q176" s="21"/>
      <c r="R176" s="21"/>
      <c r="S176" s="21"/>
      <c r="T176" s="21"/>
      <c r="U176" s="21"/>
      <c r="V176" s="21"/>
      <c r="W176" s="21"/>
      <c r="X176" s="21"/>
      <c r="Y176" s="21"/>
      <c r="Z176" s="21"/>
      <c r="AA176" s="21"/>
      <c r="AB176" s="21"/>
      <c r="AC176" s="21"/>
      <c r="AD176" s="21"/>
    </row>
    <row r="177" ht="23.25" customHeight="1">
      <c r="A177" s="193" t="s">
        <v>1179</v>
      </c>
      <c r="B177" s="194" t="s">
        <v>481</v>
      </c>
      <c r="C177" s="194">
        <v>140.0</v>
      </c>
      <c r="D177" s="194">
        <v>66.0</v>
      </c>
      <c r="E177" s="194">
        <v>2.95</v>
      </c>
      <c r="F177" s="194">
        <v>0.62</v>
      </c>
      <c r="G177" s="194"/>
      <c r="H177" s="194" t="s">
        <v>1181</v>
      </c>
      <c r="I177" s="194">
        <v>2490000.0</v>
      </c>
      <c r="J177" s="194"/>
      <c r="K177" s="194"/>
      <c r="L177" s="194"/>
      <c r="M177" s="194" t="s">
        <v>883</v>
      </c>
      <c r="N177" s="66"/>
      <c r="O177" s="21"/>
      <c r="P177" s="21"/>
      <c r="Q177" s="21"/>
      <c r="R177" s="21"/>
      <c r="S177" s="21"/>
      <c r="T177" s="21"/>
      <c r="U177" s="21"/>
      <c r="V177" s="21"/>
      <c r="W177" s="21"/>
      <c r="X177" s="21"/>
      <c r="Y177" s="21"/>
      <c r="Z177" s="21"/>
      <c r="AA177" s="21"/>
      <c r="AB177" s="21"/>
      <c r="AC177" s="21"/>
      <c r="AD177" s="21"/>
    </row>
    <row r="178" ht="23.25" customHeight="1">
      <c r="A178" s="193" t="s">
        <v>1185</v>
      </c>
      <c r="B178" s="194" t="s">
        <v>912</v>
      </c>
      <c r="C178" s="194">
        <v>140.0</v>
      </c>
      <c r="D178" s="194">
        <v>0.0</v>
      </c>
      <c r="E178" s="194">
        <v>8.62</v>
      </c>
      <c r="F178" s="194">
        <v>0.39</v>
      </c>
      <c r="G178" s="194"/>
      <c r="H178" s="194" t="s">
        <v>1188</v>
      </c>
      <c r="I178" s="194">
        <v>206000.0</v>
      </c>
      <c r="J178" s="194"/>
      <c r="K178" s="194"/>
      <c r="L178" s="194"/>
      <c r="M178" s="194" t="s">
        <v>883</v>
      </c>
      <c r="N178" s="66"/>
      <c r="O178" s="21"/>
      <c r="P178" s="21"/>
      <c r="Q178" s="21"/>
      <c r="R178" s="21"/>
      <c r="S178" s="21"/>
      <c r="T178" s="21"/>
      <c r="U178" s="21"/>
      <c r="V178" s="21"/>
      <c r="W178" s="21"/>
      <c r="X178" s="21"/>
      <c r="Y178" s="21"/>
      <c r="Z178" s="21"/>
      <c r="AA178" s="21"/>
      <c r="AB178" s="21"/>
      <c r="AC178" s="21"/>
      <c r="AD178" s="21"/>
    </row>
    <row r="179" ht="23.25" customHeight="1">
      <c r="A179" s="193" t="s">
        <v>1190</v>
      </c>
      <c r="B179" s="194" t="s">
        <v>912</v>
      </c>
      <c r="C179" s="194">
        <v>110.0</v>
      </c>
      <c r="D179" s="194">
        <v>11.0</v>
      </c>
      <c r="E179" s="194">
        <v>14.74</v>
      </c>
      <c r="F179" s="194">
        <v>0.6</v>
      </c>
      <c r="G179" s="194"/>
      <c r="H179" s="194" t="s">
        <v>987</v>
      </c>
      <c r="I179" s="194"/>
      <c r="J179" s="194"/>
      <c r="K179" s="194"/>
      <c r="L179" s="194"/>
      <c r="M179" s="194" t="s">
        <v>883</v>
      </c>
      <c r="N179" s="66"/>
      <c r="O179" s="21"/>
      <c r="P179" s="21"/>
      <c r="Q179" s="21"/>
      <c r="R179" s="21"/>
      <c r="S179" s="21"/>
      <c r="T179" s="21"/>
      <c r="U179" s="21"/>
      <c r="V179" s="21"/>
      <c r="W179" s="21"/>
      <c r="X179" s="21"/>
      <c r="Y179" s="21"/>
      <c r="Z179" s="21"/>
      <c r="AA179" s="21"/>
      <c r="AB179" s="21"/>
      <c r="AC179" s="21"/>
      <c r="AD179" s="21"/>
    </row>
    <row r="180" ht="23.25" customHeight="1">
      <c r="A180" s="193" t="s">
        <v>1192</v>
      </c>
      <c r="B180" s="194" t="s">
        <v>912</v>
      </c>
      <c r="C180" s="194">
        <v>110.0</v>
      </c>
      <c r="D180" s="194">
        <v>3.0</v>
      </c>
      <c r="E180" s="194">
        <v>0.0</v>
      </c>
      <c r="F180" s="194">
        <v>0.0</v>
      </c>
      <c r="G180" s="194"/>
      <c r="H180" s="194" t="s">
        <v>1197</v>
      </c>
      <c r="I180" s="194">
        <v>14700.0</v>
      </c>
      <c r="J180" s="194"/>
      <c r="K180" s="194"/>
      <c r="L180" s="194"/>
      <c r="M180" s="194" t="s">
        <v>883</v>
      </c>
      <c r="N180" s="66"/>
      <c r="O180" s="21"/>
      <c r="P180" s="21"/>
      <c r="Q180" s="21"/>
      <c r="R180" s="21"/>
      <c r="S180" s="21"/>
      <c r="T180" s="21"/>
      <c r="U180" s="21"/>
      <c r="V180" s="21"/>
      <c r="W180" s="21"/>
      <c r="X180" s="21"/>
      <c r="Y180" s="21"/>
      <c r="Z180" s="21"/>
      <c r="AA180" s="21"/>
      <c r="AB180" s="21"/>
      <c r="AC180" s="21"/>
      <c r="AD180" s="21"/>
    </row>
    <row r="181" ht="23.25" customHeight="1">
      <c r="A181" s="193" t="s">
        <v>1199</v>
      </c>
      <c r="B181" s="194" t="s">
        <v>157</v>
      </c>
      <c r="C181" s="194">
        <v>110.0</v>
      </c>
      <c r="D181" s="194">
        <v>25.0</v>
      </c>
      <c r="E181" s="194">
        <v>6.14</v>
      </c>
      <c r="F181" s="194">
        <v>0.78</v>
      </c>
      <c r="G181" s="194"/>
      <c r="H181" s="194" t="s">
        <v>1200</v>
      </c>
      <c r="I181" s="194">
        <v>435000.0</v>
      </c>
      <c r="J181" s="194"/>
      <c r="K181" s="194"/>
      <c r="L181" s="194"/>
      <c r="M181" s="194" t="s">
        <v>883</v>
      </c>
      <c r="N181" s="66"/>
      <c r="O181" s="21"/>
      <c r="P181" s="21"/>
      <c r="Q181" s="21"/>
      <c r="R181" s="21"/>
      <c r="S181" s="21"/>
      <c r="T181" s="21"/>
      <c r="U181" s="21"/>
      <c r="V181" s="21"/>
      <c r="W181" s="21"/>
      <c r="X181" s="21"/>
      <c r="Y181" s="21"/>
      <c r="Z181" s="21"/>
      <c r="AA181" s="21"/>
      <c r="AB181" s="21"/>
      <c r="AC181" s="21"/>
      <c r="AD181" s="21"/>
    </row>
    <row r="182" ht="23.25" customHeight="1">
      <c r="A182" s="193" t="s">
        <v>1203</v>
      </c>
      <c r="B182" s="194" t="s">
        <v>862</v>
      </c>
      <c r="C182" s="194">
        <v>110.0</v>
      </c>
      <c r="D182" s="194">
        <v>29.0</v>
      </c>
      <c r="E182" s="194">
        <v>0.0</v>
      </c>
      <c r="F182" s="194">
        <v>0.01</v>
      </c>
      <c r="G182" s="194"/>
      <c r="H182" s="194" t="s">
        <v>863</v>
      </c>
      <c r="I182" s="194">
        <v>244000.0</v>
      </c>
      <c r="J182" s="194"/>
      <c r="K182" s="194"/>
      <c r="L182" s="194"/>
      <c r="M182" s="194" t="s">
        <v>883</v>
      </c>
      <c r="N182" s="66"/>
      <c r="O182" s="21"/>
      <c r="P182" s="21"/>
      <c r="Q182" s="21"/>
      <c r="R182" s="21"/>
      <c r="S182" s="21"/>
      <c r="T182" s="21"/>
      <c r="U182" s="21"/>
      <c r="V182" s="21"/>
      <c r="W182" s="21"/>
      <c r="X182" s="21"/>
      <c r="Y182" s="21"/>
      <c r="Z182" s="21"/>
      <c r="AA182" s="21"/>
      <c r="AB182" s="21"/>
      <c r="AC182" s="21"/>
      <c r="AD182" s="21"/>
    </row>
    <row r="183" ht="23.25" customHeight="1">
      <c r="A183" s="193" t="s">
        <v>1208</v>
      </c>
      <c r="B183" s="194" t="s">
        <v>157</v>
      </c>
      <c r="C183" s="194">
        <v>110.0</v>
      </c>
      <c r="D183" s="194">
        <v>14.0</v>
      </c>
      <c r="E183" s="194">
        <v>9.22</v>
      </c>
      <c r="F183" s="194">
        <v>0.67</v>
      </c>
      <c r="G183" s="194"/>
      <c r="H183" s="194" t="s">
        <v>1197</v>
      </c>
      <c r="I183" s="194">
        <v>1150000.0</v>
      </c>
      <c r="J183" s="194"/>
      <c r="K183" s="194"/>
      <c r="L183" s="194"/>
      <c r="M183" s="194" t="s">
        <v>883</v>
      </c>
      <c r="N183" s="66"/>
      <c r="O183" s="21"/>
      <c r="P183" s="21"/>
      <c r="Q183" s="21"/>
      <c r="R183" s="21"/>
      <c r="S183" s="21"/>
      <c r="T183" s="21"/>
      <c r="U183" s="21"/>
      <c r="V183" s="21"/>
      <c r="W183" s="21"/>
      <c r="X183" s="21"/>
      <c r="Y183" s="21"/>
      <c r="Z183" s="21"/>
      <c r="AA183" s="21"/>
      <c r="AB183" s="21"/>
      <c r="AC183" s="21"/>
      <c r="AD183" s="21"/>
    </row>
    <row r="184" ht="23.25" customHeight="1">
      <c r="A184" s="193" t="s">
        <v>1211</v>
      </c>
      <c r="B184" s="194" t="s">
        <v>905</v>
      </c>
      <c r="C184" s="194">
        <v>110.0</v>
      </c>
      <c r="D184" s="194">
        <v>24.0</v>
      </c>
      <c r="E184" s="194">
        <v>1.69</v>
      </c>
      <c r="F184" s="194">
        <v>0.09</v>
      </c>
      <c r="G184" s="194"/>
      <c r="H184" s="194" t="s">
        <v>1197</v>
      </c>
      <c r="I184" s="194">
        <v>1370000.0</v>
      </c>
      <c r="J184" s="194"/>
      <c r="K184" s="194"/>
      <c r="L184" s="194"/>
      <c r="M184" s="194" t="s">
        <v>883</v>
      </c>
      <c r="N184" s="66"/>
      <c r="O184" s="21"/>
      <c r="P184" s="21"/>
      <c r="Q184" s="21"/>
      <c r="R184" s="21"/>
      <c r="S184" s="21"/>
      <c r="T184" s="21"/>
      <c r="U184" s="21"/>
      <c r="V184" s="21"/>
      <c r="W184" s="21"/>
      <c r="X184" s="21"/>
      <c r="Y184" s="21"/>
      <c r="Z184" s="21"/>
      <c r="AA184" s="21"/>
      <c r="AB184" s="21"/>
      <c r="AC184" s="21"/>
      <c r="AD184" s="21"/>
    </row>
    <row r="185" ht="23.25" customHeight="1">
      <c r="A185" s="193" t="s">
        <v>1214</v>
      </c>
      <c r="B185" s="194" t="s">
        <v>862</v>
      </c>
      <c r="C185" s="194">
        <v>110.0</v>
      </c>
      <c r="D185" s="194">
        <v>35.0</v>
      </c>
      <c r="E185" s="194">
        <v>1.27</v>
      </c>
      <c r="F185" s="194">
        <v>0.06</v>
      </c>
      <c r="G185" s="194"/>
      <c r="H185" s="194" t="s">
        <v>863</v>
      </c>
      <c r="I185" s="194">
        <v>123.0</v>
      </c>
      <c r="J185" s="194"/>
      <c r="K185" s="194"/>
      <c r="L185" s="194"/>
      <c r="M185" s="194" t="s">
        <v>857</v>
      </c>
      <c r="N185" s="66"/>
      <c r="O185" s="21"/>
      <c r="P185" s="21"/>
      <c r="Q185" s="21"/>
      <c r="R185" s="21"/>
      <c r="S185" s="21"/>
      <c r="T185" s="21"/>
      <c r="U185" s="21"/>
      <c r="V185" s="21"/>
      <c r="W185" s="21"/>
      <c r="X185" s="21"/>
      <c r="Y185" s="21"/>
      <c r="Z185" s="21"/>
      <c r="AA185" s="21"/>
      <c r="AB185" s="21"/>
      <c r="AC185" s="21"/>
      <c r="AD185" s="21"/>
    </row>
    <row r="186" ht="23.25" customHeight="1">
      <c r="A186" s="193" t="s">
        <v>706</v>
      </c>
      <c r="B186" s="194" t="s">
        <v>481</v>
      </c>
      <c r="C186" s="194">
        <v>110.0</v>
      </c>
      <c r="D186" s="194">
        <v>14.0</v>
      </c>
      <c r="E186" s="194">
        <v>0.0</v>
      </c>
      <c r="F186" s="194">
        <v>0.03</v>
      </c>
      <c r="G186" s="194"/>
      <c r="H186" s="194" t="s">
        <v>1219</v>
      </c>
      <c r="I186" s="194"/>
      <c r="J186" s="194"/>
      <c r="K186" s="194"/>
      <c r="L186" s="194"/>
      <c r="M186" s="194" t="s">
        <v>883</v>
      </c>
      <c r="N186" s="66"/>
      <c r="O186" s="21"/>
      <c r="P186" s="21"/>
      <c r="Q186" s="21"/>
      <c r="R186" s="21"/>
      <c r="S186" s="21"/>
      <c r="T186" s="21"/>
      <c r="U186" s="21"/>
      <c r="V186" s="21"/>
      <c r="W186" s="21"/>
      <c r="X186" s="21"/>
      <c r="Y186" s="21"/>
      <c r="Z186" s="21"/>
      <c r="AA186" s="21"/>
      <c r="AB186" s="21"/>
      <c r="AC186" s="21"/>
      <c r="AD186" s="21"/>
    </row>
    <row r="187" ht="23.25" customHeight="1">
      <c r="A187" s="193" t="s">
        <v>1222</v>
      </c>
      <c r="B187" s="194" t="s">
        <v>481</v>
      </c>
      <c r="C187" s="194">
        <v>110.0</v>
      </c>
      <c r="D187" s="194">
        <v>30.0</v>
      </c>
      <c r="E187" s="194">
        <v>5.72</v>
      </c>
      <c r="F187" s="194">
        <v>0.72</v>
      </c>
      <c r="G187" s="194"/>
      <c r="H187" s="194" t="s">
        <v>1224</v>
      </c>
      <c r="I187" s="194">
        <v>706000.0</v>
      </c>
      <c r="J187" s="194"/>
      <c r="K187" s="194"/>
      <c r="L187" s="194"/>
      <c r="M187" s="194" t="s">
        <v>857</v>
      </c>
      <c r="N187" s="66"/>
      <c r="O187" s="21"/>
      <c r="P187" s="21"/>
      <c r="Q187" s="21"/>
      <c r="R187" s="21"/>
      <c r="S187" s="21"/>
      <c r="T187" s="21"/>
      <c r="U187" s="21"/>
      <c r="V187" s="21"/>
      <c r="W187" s="21"/>
      <c r="X187" s="21"/>
      <c r="Y187" s="21"/>
      <c r="Z187" s="21"/>
      <c r="AA187" s="21"/>
      <c r="AB187" s="21"/>
      <c r="AC187" s="21"/>
      <c r="AD187" s="21"/>
    </row>
    <row r="188" ht="23.25" customHeight="1">
      <c r="A188" s="193" t="s">
        <v>1225</v>
      </c>
      <c r="B188" s="194" t="s">
        <v>912</v>
      </c>
      <c r="C188" s="194">
        <v>110.0</v>
      </c>
      <c r="D188" s="194">
        <v>12.0</v>
      </c>
      <c r="E188" s="194">
        <v>7.81</v>
      </c>
      <c r="F188" s="194">
        <v>0.75</v>
      </c>
      <c r="G188" s="194"/>
      <c r="H188" s="194" t="s">
        <v>1226</v>
      </c>
      <c r="I188" s="194">
        <v>25700.0</v>
      </c>
      <c r="J188" s="194"/>
      <c r="K188" s="194"/>
      <c r="L188" s="194"/>
      <c r="M188" s="194" t="s">
        <v>883</v>
      </c>
      <c r="N188" s="66"/>
      <c r="O188" s="21"/>
      <c r="P188" s="21"/>
      <c r="Q188" s="21"/>
      <c r="R188" s="21"/>
      <c r="S188" s="21"/>
      <c r="T188" s="21"/>
      <c r="U188" s="21"/>
      <c r="V188" s="21"/>
      <c r="W188" s="21"/>
      <c r="X188" s="21"/>
      <c r="Y188" s="21"/>
      <c r="Z188" s="21"/>
      <c r="AA188" s="21"/>
      <c r="AB188" s="21"/>
      <c r="AC188" s="21"/>
      <c r="AD188" s="21"/>
    </row>
    <row r="189" ht="23.25" customHeight="1">
      <c r="A189" s="193" t="s">
        <v>1229</v>
      </c>
      <c r="B189" s="194" t="s">
        <v>481</v>
      </c>
      <c r="C189" s="194">
        <v>110.0</v>
      </c>
      <c r="D189" s="194">
        <v>71.0</v>
      </c>
      <c r="E189" s="194">
        <v>2.95</v>
      </c>
      <c r="F189" s="194">
        <v>0.62</v>
      </c>
      <c r="G189" s="194"/>
      <c r="H189" s="194" t="s">
        <v>1231</v>
      </c>
      <c r="I189" s="194">
        <v>2090000.0</v>
      </c>
      <c r="J189" s="194"/>
      <c r="K189" s="194"/>
      <c r="L189" s="194"/>
      <c r="M189" s="194" t="s">
        <v>857</v>
      </c>
      <c r="N189" s="66"/>
      <c r="O189" s="21"/>
      <c r="P189" s="21"/>
      <c r="Q189" s="21"/>
      <c r="R189" s="21"/>
      <c r="S189" s="21"/>
      <c r="T189" s="21"/>
      <c r="U189" s="21"/>
      <c r="V189" s="21"/>
      <c r="W189" s="21"/>
      <c r="X189" s="21"/>
      <c r="Y189" s="21"/>
      <c r="Z189" s="21"/>
      <c r="AA189" s="21"/>
      <c r="AB189" s="21"/>
      <c r="AC189" s="21"/>
      <c r="AD189" s="21"/>
    </row>
    <row r="190" ht="23.25" customHeight="1">
      <c r="A190" s="193" t="s">
        <v>1235</v>
      </c>
      <c r="B190" s="194" t="s">
        <v>574</v>
      </c>
      <c r="C190" s="194">
        <v>110.0</v>
      </c>
      <c r="D190" s="194">
        <v>12.0</v>
      </c>
      <c r="E190" s="194">
        <v>9.44</v>
      </c>
      <c r="F190" s="194">
        <v>0.64</v>
      </c>
      <c r="G190" s="194"/>
      <c r="H190" s="194" t="s">
        <v>1236</v>
      </c>
      <c r="I190" s="194">
        <v>34700.0</v>
      </c>
      <c r="J190" s="194"/>
      <c r="K190" s="194"/>
      <c r="L190" s="194"/>
      <c r="M190" s="194" t="s">
        <v>957</v>
      </c>
      <c r="N190" s="66"/>
      <c r="O190" s="21"/>
      <c r="P190" s="21"/>
      <c r="Q190" s="21"/>
      <c r="R190" s="21"/>
      <c r="S190" s="21"/>
      <c r="T190" s="21"/>
      <c r="U190" s="21"/>
      <c r="V190" s="21"/>
      <c r="W190" s="21"/>
      <c r="X190" s="21"/>
      <c r="Y190" s="21"/>
      <c r="Z190" s="21"/>
      <c r="AA190" s="21"/>
      <c r="AB190" s="21"/>
      <c r="AC190" s="21"/>
      <c r="AD190" s="21"/>
    </row>
    <row r="191" ht="23.25" customHeight="1">
      <c r="A191" s="193" t="s">
        <v>1237</v>
      </c>
      <c r="B191" s="194" t="s">
        <v>912</v>
      </c>
      <c r="C191" s="194">
        <v>110.0</v>
      </c>
      <c r="D191" s="194">
        <v>2.0</v>
      </c>
      <c r="E191" s="194">
        <v>8.11</v>
      </c>
      <c r="F191" s="194">
        <v>0.37</v>
      </c>
      <c r="G191" s="194"/>
      <c r="H191" s="194" t="s">
        <v>1239</v>
      </c>
      <c r="I191" s="194">
        <v>21300.0</v>
      </c>
      <c r="J191" s="194"/>
      <c r="K191" s="194"/>
      <c r="L191" s="194"/>
      <c r="M191" s="194" t="s">
        <v>857</v>
      </c>
      <c r="N191" s="66"/>
      <c r="O191" s="21"/>
      <c r="P191" s="21"/>
      <c r="Q191" s="21"/>
      <c r="R191" s="21"/>
      <c r="S191" s="21"/>
      <c r="T191" s="21"/>
      <c r="U191" s="21"/>
      <c r="V191" s="21"/>
      <c r="W191" s="21"/>
      <c r="X191" s="21"/>
      <c r="Y191" s="21"/>
      <c r="Z191" s="21"/>
      <c r="AA191" s="21"/>
      <c r="AB191" s="21"/>
      <c r="AC191" s="21"/>
      <c r="AD191" s="21"/>
    </row>
    <row r="192" ht="23.25" customHeight="1">
      <c r="A192" s="193" t="s">
        <v>1241</v>
      </c>
      <c r="B192" s="194" t="s">
        <v>862</v>
      </c>
      <c r="C192" s="194">
        <v>110.0</v>
      </c>
      <c r="D192" s="194">
        <v>27.0</v>
      </c>
      <c r="E192" s="194">
        <v>0.04</v>
      </c>
      <c r="F192" s="194">
        <v>0.09</v>
      </c>
      <c r="G192" s="194"/>
      <c r="H192" s="194" t="s">
        <v>897</v>
      </c>
      <c r="I192" s="194">
        <v>1540000.0</v>
      </c>
      <c r="J192" s="194"/>
      <c r="K192" s="194"/>
      <c r="L192" s="194"/>
      <c r="M192" s="194" t="s">
        <v>883</v>
      </c>
      <c r="N192" s="66"/>
      <c r="O192" s="21"/>
      <c r="P192" s="21"/>
      <c r="Q192" s="21"/>
      <c r="R192" s="21"/>
      <c r="S192" s="21"/>
      <c r="T192" s="21"/>
      <c r="U192" s="21"/>
      <c r="V192" s="21"/>
      <c r="W192" s="21"/>
      <c r="X192" s="21"/>
      <c r="Y192" s="21"/>
      <c r="Z192" s="21"/>
      <c r="AA192" s="21"/>
      <c r="AB192" s="21"/>
      <c r="AC192" s="21"/>
      <c r="AD192" s="21"/>
    </row>
    <row r="193" ht="23.25" customHeight="1">
      <c r="A193" s="193" t="s">
        <v>1248</v>
      </c>
      <c r="B193" s="194" t="s">
        <v>1249</v>
      </c>
      <c r="C193" s="194">
        <v>110.0</v>
      </c>
      <c r="D193" s="194">
        <v>7.0</v>
      </c>
      <c r="E193" s="194">
        <v>0.0</v>
      </c>
      <c r="F193" s="194">
        <v>0.0</v>
      </c>
      <c r="G193" s="194"/>
      <c r="H193" s="194" t="s">
        <v>1250</v>
      </c>
      <c r="I193" s="194">
        <v>945.0</v>
      </c>
      <c r="J193" s="194"/>
      <c r="K193" s="194"/>
      <c r="L193" s="194"/>
      <c r="M193" s="194" t="s">
        <v>927</v>
      </c>
      <c r="N193" s="66"/>
      <c r="O193" s="21"/>
      <c r="P193" s="21"/>
      <c r="Q193" s="21"/>
      <c r="R193" s="21"/>
      <c r="S193" s="21"/>
      <c r="T193" s="21"/>
      <c r="U193" s="21"/>
      <c r="V193" s="21"/>
      <c r="W193" s="21"/>
      <c r="X193" s="21"/>
      <c r="Y193" s="21"/>
      <c r="Z193" s="21"/>
      <c r="AA193" s="21"/>
      <c r="AB193" s="21"/>
      <c r="AC193" s="21"/>
      <c r="AD193" s="21"/>
    </row>
    <row r="194" ht="23.25" customHeight="1">
      <c r="A194" s="193" t="s">
        <v>1251</v>
      </c>
      <c r="B194" s="194" t="s">
        <v>912</v>
      </c>
      <c r="C194" s="194">
        <v>90.0</v>
      </c>
      <c r="D194" s="194">
        <v>0.0</v>
      </c>
      <c r="E194" s="194">
        <v>15.03</v>
      </c>
      <c r="F194" s="194">
        <v>0.57</v>
      </c>
      <c r="G194" s="194"/>
      <c r="H194" s="194" t="s">
        <v>1254</v>
      </c>
      <c r="I194" s="194">
        <v>54800.0</v>
      </c>
      <c r="J194" s="194"/>
      <c r="K194" s="194"/>
      <c r="L194" s="194"/>
      <c r="M194" s="194" t="s">
        <v>883</v>
      </c>
      <c r="N194" s="66"/>
      <c r="O194" s="21"/>
      <c r="P194" s="21"/>
      <c r="Q194" s="21"/>
      <c r="R194" s="21"/>
      <c r="S194" s="21"/>
      <c r="T194" s="21"/>
      <c r="U194" s="21"/>
      <c r="V194" s="21"/>
      <c r="W194" s="21"/>
      <c r="X194" s="21"/>
      <c r="Y194" s="21"/>
      <c r="Z194" s="21"/>
      <c r="AA194" s="21"/>
      <c r="AB194" s="21"/>
      <c r="AC194" s="21"/>
      <c r="AD194" s="21"/>
    </row>
    <row r="195" ht="23.25" customHeight="1">
      <c r="A195" s="193" t="s">
        <v>958</v>
      </c>
      <c r="B195" s="194" t="s">
        <v>481</v>
      </c>
      <c r="C195" s="194">
        <v>90.0</v>
      </c>
      <c r="D195" s="194">
        <v>12.0</v>
      </c>
      <c r="E195" s="194">
        <v>0.0</v>
      </c>
      <c r="F195" s="194">
        <v>0.62</v>
      </c>
      <c r="G195" s="194"/>
      <c r="H195" s="194" t="s">
        <v>1256</v>
      </c>
      <c r="I195" s="194">
        <v>191000.0</v>
      </c>
      <c r="J195" s="194"/>
      <c r="K195" s="194"/>
      <c r="L195" s="194"/>
      <c r="M195" s="194" t="s">
        <v>883</v>
      </c>
      <c r="N195" s="66"/>
      <c r="O195" s="21"/>
      <c r="P195" s="21"/>
      <c r="Q195" s="21"/>
      <c r="R195" s="21"/>
      <c r="S195" s="21"/>
      <c r="T195" s="21"/>
      <c r="U195" s="21"/>
      <c r="V195" s="21"/>
      <c r="W195" s="21"/>
      <c r="X195" s="21"/>
      <c r="Y195" s="21"/>
      <c r="Z195" s="21"/>
      <c r="AA195" s="21"/>
      <c r="AB195" s="21"/>
      <c r="AC195" s="21"/>
      <c r="AD195" s="21"/>
    </row>
    <row r="196" ht="23.25" customHeight="1">
      <c r="A196" s="193" t="s">
        <v>1259</v>
      </c>
      <c r="B196" s="194" t="s">
        <v>157</v>
      </c>
      <c r="C196" s="194">
        <v>90.0</v>
      </c>
      <c r="D196" s="194">
        <v>36.0</v>
      </c>
      <c r="E196" s="194">
        <v>4.67</v>
      </c>
      <c r="F196" s="194">
        <v>0.71</v>
      </c>
      <c r="G196" s="194"/>
      <c r="H196" s="194" t="s">
        <v>1261</v>
      </c>
      <c r="I196" s="194">
        <v>115.0</v>
      </c>
      <c r="J196" s="194"/>
      <c r="K196" s="194"/>
      <c r="L196" s="194"/>
      <c r="M196" s="194" t="s">
        <v>883</v>
      </c>
      <c r="N196" s="66"/>
      <c r="O196" s="21"/>
      <c r="P196" s="21"/>
      <c r="Q196" s="21"/>
      <c r="R196" s="21"/>
      <c r="S196" s="21"/>
      <c r="T196" s="21"/>
      <c r="U196" s="21"/>
      <c r="V196" s="21"/>
      <c r="W196" s="21"/>
      <c r="X196" s="21"/>
      <c r="Y196" s="21"/>
      <c r="Z196" s="21"/>
      <c r="AA196" s="21"/>
      <c r="AB196" s="21"/>
      <c r="AC196" s="21"/>
      <c r="AD196" s="21"/>
    </row>
    <row r="197" ht="23.25" customHeight="1">
      <c r="A197" s="193" t="s">
        <v>1263</v>
      </c>
      <c r="B197" s="194" t="s">
        <v>481</v>
      </c>
      <c r="C197" s="194">
        <v>90.0</v>
      </c>
      <c r="D197" s="194">
        <v>14.0</v>
      </c>
      <c r="E197" s="194">
        <v>11.26</v>
      </c>
      <c r="F197" s="194">
        <v>0.1</v>
      </c>
      <c r="G197" s="194"/>
      <c r="H197" s="194" t="s">
        <v>1005</v>
      </c>
      <c r="I197" s="194">
        <v>126.0</v>
      </c>
      <c r="J197" s="194"/>
      <c r="K197" s="194"/>
      <c r="L197" s="194"/>
      <c r="M197" s="194" t="s">
        <v>883</v>
      </c>
      <c r="N197" s="66"/>
      <c r="O197" s="21"/>
      <c r="P197" s="21"/>
      <c r="Q197" s="21"/>
      <c r="R197" s="21"/>
      <c r="S197" s="21"/>
      <c r="T197" s="21"/>
      <c r="U197" s="21"/>
      <c r="V197" s="21"/>
      <c r="W197" s="21"/>
      <c r="X197" s="21"/>
      <c r="Y197" s="21"/>
      <c r="Z197" s="21"/>
      <c r="AA197" s="21"/>
      <c r="AB197" s="21"/>
      <c r="AC197" s="21"/>
      <c r="AD197" s="21"/>
    </row>
    <row r="198" ht="23.25" customHeight="1">
      <c r="A198" s="193" t="s">
        <v>1266</v>
      </c>
      <c r="B198" s="194" t="s">
        <v>157</v>
      </c>
      <c r="C198" s="194">
        <v>90.0</v>
      </c>
      <c r="D198" s="194">
        <v>17.0</v>
      </c>
      <c r="E198" s="194">
        <v>0.0</v>
      </c>
      <c r="F198" s="194">
        <v>0.04</v>
      </c>
      <c r="G198" s="194"/>
      <c r="H198" s="194" t="s">
        <v>1269</v>
      </c>
      <c r="I198" s="194">
        <v>40100.0</v>
      </c>
      <c r="J198" s="194"/>
      <c r="K198" s="194"/>
      <c r="L198" s="194"/>
      <c r="M198" s="194" t="s">
        <v>883</v>
      </c>
      <c r="N198" s="66"/>
      <c r="O198" s="21"/>
      <c r="P198" s="21"/>
      <c r="Q198" s="21"/>
      <c r="R198" s="21"/>
      <c r="S198" s="21"/>
      <c r="T198" s="21"/>
      <c r="U198" s="21"/>
      <c r="V198" s="21"/>
      <c r="W198" s="21"/>
      <c r="X198" s="21"/>
      <c r="Y198" s="21"/>
      <c r="Z198" s="21"/>
      <c r="AA198" s="21"/>
      <c r="AB198" s="21"/>
      <c r="AC198" s="21"/>
      <c r="AD198" s="21"/>
    </row>
    <row r="199" ht="23.25" customHeight="1">
      <c r="A199" s="193" t="s">
        <v>1270</v>
      </c>
      <c r="B199" s="194" t="s">
        <v>1040</v>
      </c>
      <c r="C199" s="194">
        <v>90.0</v>
      </c>
      <c r="D199" s="194">
        <v>22.0</v>
      </c>
      <c r="E199" s="194">
        <v>6.89</v>
      </c>
      <c r="F199" s="194">
        <v>0.25</v>
      </c>
      <c r="G199" s="194"/>
      <c r="H199" s="194" t="s">
        <v>1273</v>
      </c>
      <c r="I199" s="194">
        <v>440000.0</v>
      </c>
      <c r="J199" s="194"/>
      <c r="K199" s="194"/>
      <c r="L199" s="194"/>
      <c r="M199" s="194" t="s">
        <v>927</v>
      </c>
      <c r="N199" s="66"/>
      <c r="O199" s="21"/>
      <c r="P199" s="21"/>
      <c r="Q199" s="21"/>
      <c r="R199" s="21"/>
      <c r="S199" s="21"/>
      <c r="T199" s="21"/>
      <c r="U199" s="21"/>
      <c r="V199" s="21"/>
      <c r="W199" s="21"/>
      <c r="X199" s="21"/>
      <c r="Y199" s="21"/>
      <c r="Z199" s="21"/>
      <c r="AA199" s="21"/>
      <c r="AB199" s="21"/>
      <c r="AC199" s="21"/>
      <c r="AD199" s="21"/>
    </row>
    <row r="200" ht="23.25" customHeight="1">
      <c r="A200" s="193" t="s">
        <v>1276</v>
      </c>
      <c r="B200" s="194" t="s">
        <v>481</v>
      </c>
      <c r="C200" s="194">
        <v>90.0</v>
      </c>
      <c r="D200" s="194">
        <v>62.0</v>
      </c>
      <c r="E200" s="194">
        <v>2.56</v>
      </c>
      <c r="F200" s="194">
        <v>0.43</v>
      </c>
      <c r="G200" s="194"/>
      <c r="H200" s="194" t="s">
        <v>1277</v>
      </c>
      <c r="I200" s="194">
        <v>2140000.0</v>
      </c>
      <c r="J200" s="194"/>
      <c r="K200" s="194"/>
      <c r="L200" s="194"/>
      <c r="M200" s="194" t="s">
        <v>927</v>
      </c>
      <c r="N200" s="66"/>
      <c r="O200" s="21"/>
      <c r="P200" s="21"/>
      <c r="Q200" s="21"/>
      <c r="R200" s="21"/>
      <c r="S200" s="21"/>
      <c r="T200" s="21"/>
      <c r="U200" s="21"/>
      <c r="V200" s="21"/>
      <c r="W200" s="21"/>
      <c r="X200" s="21"/>
      <c r="Y200" s="21"/>
      <c r="Z200" s="21"/>
      <c r="AA200" s="21"/>
      <c r="AB200" s="21"/>
      <c r="AC200" s="21"/>
      <c r="AD200" s="21"/>
    </row>
    <row r="201" ht="23.25" customHeight="1">
      <c r="A201" s="193" t="s">
        <v>1280</v>
      </c>
      <c r="B201" s="194" t="s">
        <v>157</v>
      </c>
      <c r="C201" s="194">
        <v>90.0</v>
      </c>
      <c r="D201" s="194">
        <v>14.0</v>
      </c>
      <c r="E201" s="194">
        <v>4.93</v>
      </c>
      <c r="F201" s="194">
        <v>0.14</v>
      </c>
      <c r="G201" s="194"/>
      <c r="H201" s="194" t="s">
        <v>876</v>
      </c>
      <c r="I201" s="194">
        <v>848000.0</v>
      </c>
      <c r="J201" s="194"/>
      <c r="K201" s="194"/>
      <c r="L201" s="194"/>
      <c r="M201" s="194" t="s">
        <v>857</v>
      </c>
      <c r="N201" s="66"/>
      <c r="O201" s="21"/>
      <c r="P201" s="21"/>
      <c r="Q201" s="21"/>
      <c r="R201" s="21"/>
      <c r="S201" s="21"/>
      <c r="T201" s="21"/>
      <c r="U201" s="21"/>
      <c r="V201" s="21"/>
      <c r="W201" s="21"/>
      <c r="X201" s="21"/>
      <c r="Y201" s="21"/>
      <c r="Z201" s="21"/>
      <c r="AA201" s="21"/>
      <c r="AB201" s="21"/>
      <c r="AC201" s="21"/>
      <c r="AD201" s="21"/>
    </row>
    <row r="202" ht="23.25" customHeight="1">
      <c r="A202" s="193" t="s">
        <v>1283</v>
      </c>
      <c r="B202" s="194" t="s">
        <v>157</v>
      </c>
      <c r="C202" s="194">
        <v>90.0</v>
      </c>
      <c r="D202" s="194">
        <v>15.0</v>
      </c>
      <c r="E202" s="194">
        <v>4.93</v>
      </c>
      <c r="F202" s="194">
        <v>0.14</v>
      </c>
      <c r="G202" s="194"/>
      <c r="H202" s="194" t="s">
        <v>868</v>
      </c>
      <c r="I202" s="194">
        <v>831000.0</v>
      </c>
      <c r="J202" s="194"/>
      <c r="K202" s="194"/>
      <c r="L202" s="194"/>
      <c r="M202" s="194" t="s">
        <v>857</v>
      </c>
      <c r="N202" s="66"/>
      <c r="O202" s="21"/>
      <c r="P202" s="21"/>
      <c r="Q202" s="21"/>
      <c r="R202" s="21"/>
      <c r="S202" s="21"/>
      <c r="T202" s="21"/>
      <c r="U202" s="21"/>
      <c r="V202" s="21"/>
      <c r="W202" s="21"/>
      <c r="X202" s="21"/>
      <c r="Y202" s="21"/>
      <c r="Z202" s="21"/>
      <c r="AA202" s="21"/>
      <c r="AB202" s="21"/>
      <c r="AC202" s="21"/>
      <c r="AD202" s="21"/>
    </row>
    <row r="203" ht="23.25" customHeight="1">
      <c r="A203" s="193" t="s">
        <v>1287</v>
      </c>
      <c r="B203" s="194" t="s">
        <v>1040</v>
      </c>
      <c r="C203" s="194">
        <v>90.0</v>
      </c>
      <c r="D203" s="194">
        <v>6.0</v>
      </c>
      <c r="E203" s="194">
        <v>3.3</v>
      </c>
      <c r="F203" s="194">
        <v>0.82</v>
      </c>
      <c r="G203" s="194"/>
      <c r="H203" s="194" t="s">
        <v>1288</v>
      </c>
      <c r="I203" s="194">
        <v>24700.0</v>
      </c>
      <c r="J203" s="194"/>
      <c r="K203" s="194"/>
      <c r="L203" s="194"/>
      <c r="M203" s="194" t="s">
        <v>883</v>
      </c>
      <c r="N203" s="66"/>
      <c r="O203" s="21"/>
      <c r="P203" s="21"/>
      <c r="Q203" s="21"/>
      <c r="R203" s="21"/>
      <c r="S203" s="21"/>
      <c r="T203" s="21"/>
      <c r="U203" s="21"/>
      <c r="V203" s="21"/>
      <c r="W203" s="21"/>
      <c r="X203" s="21"/>
      <c r="Y203" s="21"/>
      <c r="Z203" s="21"/>
      <c r="AA203" s="21"/>
      <c r="AB203" s="21"/>
      <c r="AC203" s="21"/>
      <c r="AD203" s="21"/>
    </row>
    <row r="204" ht="23.25" customHeight="1">
      <c r="A204" s="193" t="s">
        <v>1291</v>
      </c>
      <c r="B204" s="194" t="s">
        <v>862</v>
      </c>
      <c r="C204" s="194">
        <v>90.0</v>
      </c>
      <c r="D204" s="194">
        <v>21.0</v>
      </c>
      <c r="E204" s="194">
        <v>0.0</v>
      </c>
      <c r="F204" s="194">
        <v>0.0</v>
      </c>
      <c r="G204" s="194"/>
      <c r="H204" s="194" t="s">
        <v>1292</v>
      </c>
      <c r="I204" s="194">
        <v>75.0</v>
      </c>
      <c r="J204" s="194"/>
      <c r="K204" s="194"/>
      <c r="L204" s="194"/>
      <c r="M204" s="194" t="s">
        <v>883</v>
      </c>
      <c r="N204" s="66"/>
      <c r="O204" s="21"/>
      <c r="P204" s="21"/>
      <c r="Q204" s="21"/>
      <c r="R204" s="21"/>
      <c r="S204" s="21"/>
      <c r="T204" s="21"/>
      <c r="U204" s="21"/>
      <c r="V204" s="21"/>
      <c r="W204" s="21"/>
      <c r="X204" s="21"/>
      <c r="Y204" s="21"/>
      <c r="Z204" s="21"/>
      <c r="AA204" s="21"/>
      <c r="AB204" s="21"/>
      <c r="AC204" s="21"/>
      <c r="AD204" s="21"/>
    </row>
    <row r="205" ht="23.25" customHeight="1">
      <c r="A205" s="193" t="s">
        <v>1295</v>
      </c>
      <c r="B205" s="194" t="s">
        <v>157</v>
      </c>
      <c r="C205" s="194">
        <v>90.0</v>
      </c>
      <c r="D205" s="194">
        <v>19.0</v>
      </c>
      <c r="E205" s="194">
        <v>0.0</v>
      </c>
      <c r="F205" s="194">
        <v>0.33</v>
      </c>
      <c r="G205" s="194"/>
      <c r="H205" s="194" t="s">
        <v>1298</v>
      </c>
      <c r="I205" s="194">
        <v>93.0</v>
      </c>
      <c r="J205" s="194"/>
      <c r="K205" s="194"/>
      <c r="L205" s="194"/>
      <c r="M205" s="194" t="s">
        <v>883</v>
      </c>
      <c r="N205" s="66"/>
      <c r="O205" s="21"/>
      <c r="P205" s="21"/>
      <c r="Q205" s="21"/>
      <c r="R205" s="21"/>
      <c r="S205" s="21"/>
      <c r="T205" s="21"/>
      <c r="U205" s="21"/>
      <c r="V205" s="21"/>
      <c r="W205" s="21"/>
      <c r="X205" s="21"/>
      <c r="Y205" s="21"/>
      <c r="Z205" s="21"/>
      <c r="AA205" s="21"/>
      <c r="AB205" s="21"/>
      <c r="AC205" s="21"/>
      <c r="AD205" s="21"/>
    </row>
    <row r="206" ht="23.25" customHeight="1">
      <c r="A206" s="193" t="s">
        <v>1299</v>
      </c>
      <c r="B206" s="194" t="s">
        <v>862</v>
      </c>
      <c r="C206" s="194">
        <v>90.0</v>
      </c>
      <c r="D206" s="194">
        <v>18.0</v>
      </c>
      <c r="E206" s="194">
        <v>0.0</v>
      </c>
      <c r="F206" s="194">
        <v>0.02</v>
      </c>
      <c r="G206" s="194"/>
      <c r="H206" s="194" t="s">
        <v>1300</v>
      </c>
      <c r="I206" s="194">
        <v>202000.0</v>
      </c>
      <c r="J206" s="194"/>
      <c r="K206" s="194"/>
      <c r="L206" s="194"/>
      <c r="M206" s="194" t="s">
        <v>957</v>
      </c>
      <c r="N206" s="66"/>
      <c r="O206" s="21"/>
      <c r="P206" s="21"/>
      <c r="Q206" s="21"/>
      <c r="R206" s="21"/>
      <c r="S206" s="21"/>
      <c r="T206" s="21"/>
      <c r="U206" s="21"/>
      <c r="V206" s="21"/>
      <c r="W206" s="21"/>
      <c r="X206" s="21"/>
      <c r="Y206" s="21"/>
      <c r="Z206" s="21"/>
      <c r="AA206" s="21"/>
      <c r="AB206" s="21"/>
      <c r="AC206" s="21"/>
      <c r="AD206" s="21"/>
    </row>
    <row r="207" ht="23.25" customHeight="1">
      <c r="A207" s="193" t="s">
        <v>301</v>
      </c>
      <c r="B207" s="194" t="s">
        <v>157</v>
      </c>
      <c r="C207" s="194">
        <v>90.0</v>
      </c>
      <c r="D207" s="194">
        <v>23.0</v>
      </c>
      <c r="E207" s="194">
        <v>6.47</v>
      </c>
      <c r="F207" s="194">
        <v>0.14</v>
      </c>
      <c r="G207" s="194"/>
      <c r="H207" s="194" t="s">
        <v>1303</v>
      </c>
      <c r="I207" s="194">
        <v>2070000.0</v>
      </c>
      <c r="J207" s="194"/>
      <c r="K207" s="194"/>
      <c r="L207" s="194"/>
      <c r="M207" s="194" t="s">
        <v>883</v>
      </c>
      <c r="N207" s="66"/>
      <c r="O207" s="21"/>
      <c r="P207" s="21"/>
      <c r="Q207" s="21"/>
      <c r="R207" s="21"/>
      <c r="S207" s="21"/>
      <c r="T207" s="21"/>
      <c r="U207" s="21"/>
      <c r="V207" s="21"/>
      <c r="W207" s="21"/>
      <c r="X207" s="21"/>
      <c r="Y207" s="21"/>
      <c r="Z207" s="21"/>
      <c r="AA207" s="21"/>
      <c r="AB207" s="21"/>
      <c r="AC207" s="21"/>
      <c r="AD207" s="21"/>
    </row>
    <row r="208" ht="23.25" customHeight="1">
      <c r="A208" s="193" t="s">
        <v>1305</v>
      </c>
      <c r="B208" s="194" t="s">
        <v>157</v>
      </c>
      <c r="C208" s="194">
        <v>90.0</v>
      </c>
      <c r="D208" s="194">
        <v>16.0</v>
      </c>
      <c r="E208" s="194">
        <v>6.6</v>
      </c>
      <c r="F208" s="194">
        <v>0.36</v>
      </c>
      <c r="G208" s="194"/>
      <c r="H208" s="194" t="s">
        <v>1307</v>
      </c>
      <c r="I208" s="194">
        <v>1230000.0</v>
      </c>
      <c r="J208" s="194"/>
      <c r="K208" s="194"/>
      <c r="L208" s="194"/>
      <c r="M208" s="194" t="s">
        <v>883</v>
      </c>
      <c r="N208" s="66"/>
      <c r="O208" s="21"/>
      <c r="P208" s="21"/>
      <c r="Q208" s="21"/>
      <c r="R208" s="21"/>
      <c r="S208" s="21"/>
      <c r="T208" s="21"/>
      <c r="U208" s="21"/>
      <c r="V208" s="21"/>
      <c r="W208" s="21"/>
      <c r="X208" s="21"/>
      <c r="Y208" s="21"/>
      <c r="Z208" s="21"/>
      <c r="AA208" s="21"/>
      <c r="AB208" s="21"/>
      <c r="AC208" s="21"/>
      <c r="AD208" s="21"/>
    </row>
    <row r="209" ht="23.25" customHeight="1">
      <c r="A209" s="193" t="s">
        <v>1309</v>
      </c>
      <c r="B209" s="194" t="s">
        <v>905</v>
      </c>
      <c r="C209" s="194">
        <v>90.0</v>
      </c>
      <c r="D209" s="194">
        <v>16.0</v>
      </c>
      <c r="E209" s="194">
        <v>6.6</v>
      </c>
      <c r="F209" s="194">
        <v>0.36</v>
      </c>
      <c r="G209" s="194"/>
      <c r="H209" s="194" t="s">
        <v>1310</v>
      </c>
      <c r="I209" s="194">
        <v>102.0</v>
      </c>
      <c r="J209" s="194"/>
      <c r="K209" s="194"/>
      <c r="L209" s="194"/>
      <c r="M209" s="194" t="s">
        <v>883</v>
      </c>
      <c r="N209" s="66"/>
      <c r="O209" s="21"/>
      <c r="P209" s="21"/>
      <c r="Q209" s="21"/>
      <c r="R209" s="21"/>
      <c r="S209" s="21"/>
      <c r="T209" s="21"/>
      <c r="U209" s="21"/>
      <c r="V209" s="21"/>
      <c r="W209" s="21"/>
      <c r="X209" s="21"/>
      <c r="Y209" s="21"/>
      <c r="Z209" s="21"/>
      <c r="AA209" s="21"/>
      <c r="AB209" s="21"/>
      <c r="AC209" s="21"/>
      <c r="AD209" s="21"/>
    </row>
    <row r="210" ht="15.75" customHeight="1">
      <c r="A210" s="66"/>
      <c r="B210" s="66"/>
      <c r="C210" s="66"/>
      <c r="D210" s="66"/>
      <c r="E210" s="66"/>
      <c r="F210" s="66"/>
      <c r="G210" s="66"/>
      <c r="H210" s="66"/>
      <c r="I210" s="66"/>
      <c r="J210" s="66"/>
      <c r="K210" s="66"/>
      <c r="L210" s="66"/>
      <c r="M210" s="66"/>
      <c r="N210" s="66"/>
      <c r="O210" s="21"/>
      <c r="P210" s="21"/>
      <c r="Q210" s="21"/>
      <c r="R210" s="21"/>
      <c r="S210" s="21"/>
      <c r="T210" s="21"/>
      <c r="U210" s="21"/>
      <c r="V210" s="21"/>
      <c r="W210" s="21"/>
      <c r="X210" s="21"/>
      <c r="Y210" s="21"/>
      <c r="Z210" s="21"/>
      <c r="AA210" s="21"/>
      <c r="AB210" s="21"/>
      <c r="AC210" s="21"/>
      <c r="AD210" s="21"/>
    </row>
    <row r="211" ht="15.75" customHeight="1">
      <c r="A211" s="66"/>
      <c r="B211" s="66"/>
      <c r="C211" s="66"/>
      <c r="D211" s="66"/>
      <c r="E211" s="66"/>
      <c r="F211" s="66"/>
      <c r="G211" s="66"/>
      <c r="H211" s="66"/>
      <c r="I211" s="66"/>
      <c r="J211" s="66"/>
      <c r="K211" s="66"/>
      <c r="L211" s="66"/>
      <c r="M211" s="66"/>
      <c r="N211" s="66"/>
      <c r="O211" s="21"/>
      <c r="P211" s="21"/>
      <c r="Q211" s="21"/>
      <c r="R211" s="21"/>
      <c r="S211" s="21"/>
      <c r="T211" s="21"/>
      <c r="U211" s="21"/>
      <c r="V211" s="21"/>
      <c r="W211" s="21"/>
      <c r="X211" s="21"/>
      <c r="Y211" s="21"/>
      <c r="Z211" s="21"/>
      <c r="AA211" s="21"/>
      <c r="AB211" s="21"/>
      <c r="AC211" s="21"/>
      <c r="AD211" s="21"/>
    </row>
    <row r="212" ht="15.75" customHeight="1">
      <c r="A212" s="66"/>
      <c r="B212" s="66"/>
      <c r="C212" s="66"/>
      <c r="D212" s="66"/>
      <c r="E212" s="66"/>
      <c r="F212" s="66"/>
      <c r="G212" s="66"/>
      <c r="H212" s="66"/>
      <c r="I212" s="66"/>
      <c r="J212" s="66"/>
      <c r="K212" s="66"/>
      <c r="L212" s="66"/>
      <c r="M212" s="66"/>
      <c r="N212" s="66"/>
      <c r="O212" s="21"/>
      <c r="P212" s="21"/>
      <c r="Q212" s="21"/>
      <c r="R212" s="21"/>
      <c r="S212" s="21"/>
      <c r="T212" s="21"/>
      <c r="U212" s="21"/>
      <c r="V212" s="21"/>
      <c r="W212" s="21"/>
      <c r="X212" s="21"/>
      <c r="Y212" s="21"/>
      <c r="Z212" s="21"/>
      <c r="AA212" s="21"/>
      <c r="AB212" s="21"/>
      <c r="AC212" s="21"/>
      <c r="AD212" s="21"/>
    </row>
    <row r="213" ht="15.75" customHeight="1">
      <c r="A213" s="102"/>
      <c r="B213" s="102"/>
      <c r="C213" s="102"/>
      <c r="D213" s="102"/>
      <c r="E213" s="102"/>
      <c r="F213" s="102"/>
      <c r="G213" s="102"/>
      <c r="H213" s="102"/>
      <c r="I213" s="102"/>
      <c r="J213" s="22"/>
      <c r="K213" s="22"/>
      <c r="L213" s="22"/>
      <c r="M213" s="22" t="s">
        <v>1321</v>
      </c>
      <c r="N213" s="22"/>
      <c r="O213" s="12"/>
      <c r="P213" s="12"/>
      <c r="Q213" s="12"/>
      <c r="R213" s="12"/>
      <c r="S213" s="12"/>
      <c r="T213" s="12"/>
      <c r="U213" s="12"/>
      <c r="V213" s="12"/>
      <c r="W213" s="12"/>
      <c r="X213" s="12"/>
      <c r="Y213" s="12"/>
      <c r="Z213" s="12"/>
      <c r="AA213" s="12"/>
      <c r="AB213" s="12"/>
      <c r="AC213" s="12"/>
      <c r="AD213" s="12"/>
    </row>
    <row r="214" ht="15.75" customHeight="1">
      <c r="A214" s="102"/>
      <c r="B214" s="102"/>
      <c r="C214" s="102"/>
      <c r="D214" s="102"/>
      <c r="E214" s="102"/>
      <c r="F214" s="102"/>
      <c r="G214" s="102"/>
      <c r="H214" s="102"/>
      <c r="I214" s="102"/>
      <c r="J214" s="22"/>
      <c r="K214" s="22"/>
      <c r="L214" s="22"/>
      <c r="M214" s="22"/>
      <c r="N214" s="22"/>
      <c r="O214" s="12"/>
      <c r="P214" s="12"/>
      <c r="Q214" s="12"/>
      <c r="R214" s="12"/>
      <c r="S214" s="12"/>
      <c r="T214" s="12"/>
      <c r="U214" s="12"/>
      <c r="V214" s="12"/>
      <c r="W214" s="12"/>
      <c r="X214" s="12"/>
      <c r="Y214" s="12"/>
      <c r="Z214" s="12"/>
      <c r="AA214" s="12"/>
      <c r="AB214" s="12"/>
      <c r="AC214" s="12"/>
      <c r="AD214" s="12"/>
    </row>
    <row r="215" ht="15.75" customHeight="1">
      <c r="A215" s="102"/>
      <c r="B215" s="102"/>
      <c r="C215" s="102"/>
      <c r="D215" s="102"/>
      <c r="E215" s="102"/>
      <c r="F215" s="102"/>
      <c r="G215" s="102"/>
      <c r="H215" s="102"/>
      <c r="I215" s="102"/>
      <c r="J215" s="22"/>
      <c r="K215" s="22"/>
      <c r="L215" s="22"/>
      <c r="M215" s="22"/>
      <c r="N215" s="22"/>
      <c r="O215" s="12"/>
      <c r="P215" s="12"/>
      <c r="Q215" s="12"/>
      <c r="R215" s="12"/>
      <c r="S215" s="12"/>
      <c r="T215" s="12"/>
      <c r="U215" s="12"/>
      <c r="V215" s="12"/>
      <c r="W215" s="12"/>
      <c r="X215" s="12"/>
      <c r="Y215" s="12"/>
      <c r="Z215" s="12"/>
      <c r="AA215" s="12"/>
      <c r="AB215" s="12"/>
      <c r="AC215" s="12"/>
      <c r="AD215" s="12"/>
    </row>
    <row r="216" ht="15.75" customHeight="1">
      <c r="A216" s="102"/>
      <c r="B216" s="102"/>
      <c r="C216" s="102"/>
      <c r="D216" s="102"/>
      <c r="E216" s="102"/>
      <c r="F216" s="102"/>
      <c r="G216" s="102"/>
      <c r="H216" s="102"/>
      <c r="I216" s="102"/>
      <c r="J216" s="22"/>
      <c r="K216" s="22"/>
      <c r="L216" s="22"/>
      <c r="M216" s="22"/>
      <c r="N216" s="22"/>
      <c r="O216" s="12"/>
      <c r="P216" s="12"/>
      <c r="Q216" s="12"/>
      <c r="R216" s="12"/>
      <c r="S216" s="12"/>
      <c r="T216" s="12"/>
      <c r="U216" s="12"/>
      <c r="V216" s="12"/>
      <c r="W216" s="12"/>
      <c r="X216" s="12"/>
      <c r="Y216" s="12"/>
      <c r="Z216" s="12"/>
      <c r="AA216" s="12"/>
      <c r="AB216" s="12"/>
      <c r="AC216" s="12"/>
      <c r="AD216" s="12"/>
    </row>
    <row r="217" ht="15.75" customHeight="1">
      <c r="A217" s="102"/>
      <c r="B217" s="102"/>
      <c r="C217" s="102"/>
      <c r="D217" s="102"/>
      <c r="E217" s="102"/>
      <c r="F217" s="102"/>
      <c r="G217" s="102"/>
      <c r="H217" s="102"/>
      <c r="I217" s="102"/>
      <c r="J217" s="22"/>
      <c r="K217" s="22"/>
      <c r="L217" s="22"/>
      <c r="M217" s="22"/>
      <c r="N217" s="22"/>
      <c r="O217" s="12"/>
      <c r="P217" s="12"/>
      <c r="Q217" s="12"/>
      <c r="R217" s="12"/>
      <c r="S217" s="12"/>
      <c r="T217" s="12"/>
      <c r="U217" s="12"/>
      <c r="V217" s="12"/>
      <c r="W217" s="12"/>
      <c r="X217" s="12"/>
      <c r="Y217" s="12"/>
      <c r="Z217" s="12"/>
      <c r="AA217" s="12"/>
      <c r="AB217" s="12"/>
      <c r="AC217" s="12"/>
      <c r="AD217" s="12"/>
    </row>
    <row r="218" ht="15.75" customHeight="1">
      <c r="A218" s="102"/>
      <c r="B218" s="102"/>
      <c r="C218" s="102"/>
      <c r="D218" s="102"/>
      <c r="E218" s="102"/>
      <c r="F218" s="102"/>
      <c r="G218" s="102"/>
      <c r="H218" s="102"/>
      <c r="I218" s="102"/>
      <c r="J218" s="22"/>
      <c r="K218" s="22"/>
      <c r="L218" s="22"/>
      <c r="M218" s="22"/>
      <c r="N218" s="22"/>
      <c r="O218" s="12"/>
      <c r="P218" s="12"/>
      <c r="Q218" s="12"/>
      <c r="R218" s="12"/>
      <c r="S218" s="12"/>
      <c r="T218" s="12"/>
      <c r="U218" s="12"/>
      <c r="V218" s="12"/>
      <c r="W218" s="12"/>
      <c r="X218" s="12"/>
      <c r="Y218" s="12"/>
      <c r="Z218" s="12"/>
      <c r="AA218" s="12"/>
      <c r="AB218" s="12"/>
      <c r="AC218" s="12"/>
      <c r="AD218" s="12"/>
    </row>
    <row r="219" ht="15.75" customHeight="1">
      <c r="A219" s="102"/>
      <c r="B219" s="102"/>
      <c r="C219" s="102"/>
      <c r="D219" s="102"/>
      <c r="E219" s="102"/>
      <c r="F219" s="102"/>
      <c r="G219" s="102"/>
      <c r="H219" s="102"/>
      <c r="I219" s="102"/>
      <c r="J219" s="22"/>
      <c r="K219" s="22"/>
      <c r="L219" s="22"/>
      <c r="M219" s="22"/>
      <c r="N219" s="22"/>
      <c r="O219" s="12"/>
      <c r="P219" s="12"/>
      <c r="Q219" s="12"/>
      <c r="R219" s="12"/>
      <c r="S219" s="12"/>
      <c r="T219" s="12"/>
      <c r="U219" s="12"/>
      <c r="V219" s="12"/>
      <c r="W219" s="12"/>
      <c r="X219" s="12"/>
      <c r="Y219" s="12"/>
      <c r="Z219" s="12"/>
      <c r="AA219" s="12"/>
      <c r="AB219" s="12"/>
      <c r="AC219" s="12"/>
      <c r="AD219" s="12"/>
    </row>
    <row r="220" ht="15.75" customHeight="1">
      <c r="A220" s="102"/>
      <c r="B220" s="102"/>
      <c r="C220" s="102"/>
      <c r="D220" s="102"/>
      <c r="E220" s="102"/>
      <c r="F220" s="102"/>
      <c r="G220" s="102"/>
      <c r="H220" s="102"/>
      <c r="I220" s="102"/>
      <c r="J220" s="22"/>
      <c r="K220" s="22"/>
      <c r="L220" s="22"/>
      <c r="M220" s="22"/>
      <c r="N220" s="22"/>
      <c r="O220" s="12"/>
      <c r="P220" s="12"/>
      <c r="Q220" s="12"/>
      <c r="R220" s="12"/>
      <c r="S220" s="12"/>
      <c r="T220" s="12"/>
      <c r="U220" s="12"/>
      <c r="V220" s="12"/>
      <c r="W220" s="12"/>
      <c r="X220" s="12"/>
      <c r="Y220" s="12"/>
      <c r="Z220" s="12"/>
      <c r="AA220" s="12"/>
      <c r="AB220" s="12"/>
      <c r="AC220" s="12"/>
      <c r="AD220" s="12"/>
    </row>
    <row r="221" ht="15.75" customHeight="1">
      <c r="A221" s="102"/>
      <c r="B221" s="102"/>
      <c r="C221" s="102"/>
      <c r="D221" s="102"/>
      <c r="E221" s="102"/>
      <c r="F221" s="102"/>
      <c r="G221" s="102"/>
      <c r="H221" s="102"/>
      <c r="I221" s="102"/>
      <c r="J221" s="22"/>
      <c r="K221" s="22"/>
      <c r="L221" s="22"/>
      <c r="M221" s="22"/>
      <c r="N221" s="22"/>
      <c r="O221" s="12"/>
      <c r="P221" s="12"/>
      <c r="Q221" s="12"/>
      <c r="R221" s="12"/>
      <c r="S221" s="12"/>
      <c r="T221" s="12"/>
      <c r="U221" s="12"/>
      <c r="V221" s="12"/>
      <c r="W221" s="12"/>
      <c r="X221" s="12"/>
      <c r="Y221" s="12"/>
      <c r="Z221" s="12"/>
      <c r="AA221" s="12"/>
      <c r="AB221" s="12"/>
      <c r="AC221" s="12"/>
      <c r="AD221" s="12"/>
    </row>
    <row r="222" ht="15.75" customHeight="1">
      <c r="A222" s="102"/>
      <c r="B222" s="102"/>
      <c r="C222" s="102"/>
      <c r="D222" s="102"/>
      <c r="E222" s="102"/>
      <c r="F222" s="102"/>
      <c r="G222" s="102"/>
      <c r="H222" s="102"/>
      <c r="I222" s="102"/>
      <c r="J222" s="22"/>
      <c r="K222" s="22"/>
      <c r="L222" s="22"/>
      <c r="M222" s="22"/>
      <c r="N222" s="22"/>
      <c r="O222" s="12"/>
      <c r="P222" s="12"/>
      <c r="Q222" s="12"/>
      <c r="R222" s="12"/>
      <c r="S222" s="12"/>
      <c r="T222" s="12"/>
      <c r="U222" s="12"/>
      <c r="V222" s="12"/>
      <c r="W222" s="12"/>
      <c r="X222" s="12"/>
      <c r="Y222" s="12"/>
      <c r="Z222" s="12"/>
      <c r="AA222" s="12"/>
      <c r="AB222" s="12"/>
      <c r="AC222" s="12"/>
      <c r="AD222" s="12"/>
    </row>
    <row r="223" ht="15.75" customHeight="1">
      <c r="A223" s="102"/>
      <c r="B223" s="102"/>
      <c r="C223" s="102"/>
      <c r="D223" s="102"/>
      <c r="E223" s="102"/>
      <c r="F223" s="102"/>
      <c r="G223" s="102"/>
      <c r="H223" s="102"/>
      <c r="I223" s="102"/>
      <c r="J223" s="22"/>
      <c r="K223" s="22"/>
      <c r="L223" s="22"/>
      <c r="M223" s="22"/>
      <c r="N223" s="22"/>
      <c r="O223" s="12"/>
      <c r="P223" s="12"/>
      <c r="Q223" s="12"/>
      <c r="R223" s="12"/>
      <c r="S223" s="12"/>
      <c r="T223" s="12"/>
      <c r="U223" s="12"/>
      <c r="V223" s="12"/>
      <c r="W223" s="12"/>
      <c r="X223" s="12"/>
      <c r="Y223" s="12"/>
      <c r="Z223" s="12"/>
      <c r="AA223" s="12"/>
      <c r="AB223" s="12"/>
      <c r="AC223" s="12"/>
      <c r="AD223" s="12"/>
    </row>
    <row r="224" ht="15.75" customHeight="1">
      <c r="A224" s="102"/>
      <c r="B224" s="102"/>
      <c r="C224" s="102"/>
      <c r="D224" s="102"/>
      <c r="E224" s="102"/>
      <c r="F224" s="102"/>
      <c r="G224" s="102"/>
      <c r="H224" s="102"/>
      <c r="I224" s="102"/>
      <c r="J224" s="22"/>
      <c r="K224" s="22"/>
      <c r="L224" s="22"/>
      <c r="M224" s="22"/>
      <c r="N224" s="22"/>
      <c r="O224" s="12"/>
      <c r="P224" s="12"/>
      <c r="Q224" s="12"/>
      <c r="R224" s="12"/>
      <c r="S224" s="12"/>
      <c r="T224" s="12"/>
      <c r="U224" s="12"/>
      <c r="V224" s="12"/>
      <c r="W224" s="12"/>
      <c r="X224" s="12"/>
      <c r="Y224" s="12"/>
      <c r="Z224" s="12"/>
      <c r="AA224" s="12"/>
      <c r="AB224" s="12"/>
      <c r="AC224" s="12"/>
      <c r="AD224" s="12"/>
    </row>
    <row r="225" ht="15.75" customHeight="1">
      <c r="A225" s="102"/>
      <c r="B225" s="102"/>
      <c r="C225" s="102"/>
      <c r="D225" s="102"/>
      <c r="E225" s="102"/>
      <c r="F225" s="102"/>
      <c r="G225" s="102"/>
      <c r="H225" s="102"/>
      <c r="I225" s="102"/>
      <c r="J225" s="22"/>
      <c r="K225" s="22"/>
      <c r="L225" s="22"/>
      <c r="M225" s="22"/>
      <c r="N225" s="22"/>
      <c r="O225" s="12"/>
      <c r="P225" s="12"/>
      <c r="Q225" s="12"/>
      <c r="R225" s="12"/>
      <c r="S225" s="12"/>
      <c r="T225" s="12"/>
      <c r="U225" s="12"/>
      <c r="V225" s="12"/>
      <c r="W225" s="12"/>
      <c r="X225" s="12"/>
      <c r="Y225" s="12"/>
      <c r="Z225" s="12"/>
      <c r="AA225" s="12"/>
      <c r="AB225" s="12"/>
      <c r="AC225" s="12"/>
      <c r="AD225" s="12"/>
    </row>
    <row r="226" ht="15.75" customHeight="1">
      <c r="A226" s="102"/>
      <c r="B226" s="102"/>
      <c r="C226" s="102"/>
      <c r="D226" s="102"/>
      <c r="E226" s="102"/>
      <c r="F226" s="102"/>
      <c r="G226" s="102"/>
      <c r="H226" s="102"/>
      <c r="I226" s="102"/>
      <c r="J226" s="22"/>
      <c r="K226" s="22"/>
      <c r="L226" s="22"/>
      <c r="M226" s="22"/>
      <c r="N226" s="22"/>
      <c r="O226" s="12"/>
      <c r="P226" s="12"/>
      <c r="Q226" s="12"/>
      <c r="R226" s="12"/>
      <c r="S226" s="12"/>
      <c r="T226" s="12"/>
      <c r="U226" s="12"/>
      <c r="V226" s="12"/>
      <c r="W226" s="12"/>
      <c r="X226" s="12"/>
      <c r="Y226" s="12"/>
      <c r="Z226" s="12"/>
      <c r="AA226" s="12"/>
      <c r="AB226" s="12"/>
      <c r="AC226" s="12"/>
      <c r="AD226" s="12"/>
    </row>
    <row r="227" ht="15.75" customHeight="1">
      <c r="A227" s="102"/>
      <c r="B227" s="102"/>
      <c r="C227" s="102"/>
      <c r="D227" s="102"/>
      <c r="E227" s="102"/>
      <c r="F227" s="102"/>
      <c r="G227" s="102"/>
      <c r="H227" s="102"/>
      <c r="I227" s="102"/>
      <c r="J227" s="22"/>
      <c r="K227" s="22"/>
      <c r="L227" s="22"/>
      <c r="M227" s="22"/>
      <c r="N227" s="22"/>
      <c r="O227" s="12"/>
      <c r="P227" s="12"/>
      <c r="Q227" s="12"/>
      <c r="R227" s="12"/>
      <c r="S227" s="12"/>
      <c r="T227" s="12"/>
      <c r="U227" s="12"/>
      <c r="V227" s="12"/>
      <c r="W227" s="12"/>
      <c r="X227" s="12"/>
      <c r="Y227" s="12"/>
      <c r="Z227" s="12"/>
      <c r="AA227" s="12"/>
      <c r="AB227" s="12"/>
      <c r="AC227" s="12"/>
      <c r="AD227" s="12"/>
    </row>
    <row r="228" ht="15.75" customHeight="1">
      <c r="A228" s="102"/>
      <c r="B228" s="102"/>
      <c r="C228" s="102"/>
      <c r="D228" s="102"/>
      <c r="E228" s="102"/>
      <c r="F228" s="102"/>
      <c r="G228" s="102"/>
      <c r="H228" s="102"/>
      <c r="I228" s="102"/>
      <c r="J228" s="22"/>
      <c r="K228" s="22"/>
      <c r="L228" s="22"/>
      <c r="M228" s="22"/>
      <c r="N228" s="22"/>
      <c r="O228" s="12"/>
      <c r="P228" s="12"/>
      <c r="Q228" s="12"/>
      <c r="R228" s="12"/>
      <c r="S228" s="12"/>
      <c r="T228" s="12"/>
      <c r="U228" s="12"/>
      <c r="V228" s="12"/>
      <c r="W228" s="12"/>
      <c r="X228" s="12"/>
      <c r="Y228" s="12"/>
      <c r="Z228" s="12"/>
      <c r="AA228" s="12"/>
      <c r="AB228" s="12"/>
      <c r="AC228" s="12"/>
      <c r="AD228" s="12"/>
    </row>
    <row r="229" ht="15.75" customHeight="1">
      <c r="A229" s="102"/>
      <c r="B229" s="102"/>
      <c r="C229" s="102"/>
      <c r="D229" s="102"/>
      <c r="E229" s="102"/>
      <c r="F229" s="102"/>
      <c r="G229" s="102"/>
      <c r="H229" s="102"/>
      <c r="I229" s="102"/>
      <c r="J229" s="22"/>
      <c r="K229" s="22"/>
      <c r="L229" s="22"/>
      <c r="M229" s="22"/>
      <c r="N229" s="22"/>
      <c r="O229" s="12"/>
      <c r="P229" s="12"/>
      <c r="Q229" s="12"/>
      <c r="R229" s="12"/>
      <c r="S229" s="12"/>
      <c r="T229" s="12"/>
      <c r="U229" s="12"/>
      <c r="V229" s="12"/>
      <c r="W229" s="12"/>
      <c r="X229" s="12"/>
      <c r="Y229" s="12"/>
      <c r="Z229" s="12"/>
      <c r="AA229" s="12"/>
      <c r="AB229" s="12"/>
      <c r="AC229" s="12"/>
      <c r="AD229" s="12"/>
    </row>
    <row r="230" ht="15.75" customHeight="1">
      <c r="A230" s="102"/>
      <c r="B230" s="102"/>
      <c r="C230" s="102"/>
      <c r="D230" s="102"/>
      <c r="E230" s="102"/>
      <c r="F230" s="102"/>
      <c r="G230" s="102"/>
      <c r="H230" s="102"/>
      <c r="I230" s="102"/>
      <c r="J230" s="22"/>
      <c r="K230" s="22"/>
      <c r="L230" s="22"/>
      <c r="M230" s="22"/>
      <c r="N230" s="22"/>
      <c r="O230" s="12"/>
      <c r="P230" s="12"/>
      <c r="Q230" s="12"/>
      <c r="R230" s="12"/>
      <c r="S230" s="12"/>
      <c r="T230" s="12"/>
      <c r="U230" s="12"/>
      <c r="V230" s="12"/>
      <c r="W230" s="12"/>
      <c r="X230" s="12"/>
      <c r="Y230" s="12"/>
      <c r="Z230" s="12"/>
      <c r="AA230" s="12"/>
      <c r="AB230" s="12"/>
      <c r="AC230" s="12"/>
      <c r="AD230" s="12"/>
    </row>
    <row r="231" ht="15.75" customHeight="1">
      <c r="A231" s="102"/>
      <c r="B231" s="102"/>
      <c r="C231" s="102"/>
      <c r="D231" s="102"/>
      <c r="E231" s="102"/>
      <c r="F231" s="102"/>
      <c r="G231" s="102"/>
      <c r="H231" s="102"/>
      <c r="I231" s="102"/>
      <c r="J231" s="22"/>
      <c r="K231" s="22"/>
      <c r="L231" s="22"/>
      <c r="M231" s="22"/>
      <c r="N231" s="22"/>
      <c r="O231" s="12"/>
      <c r="P231" s="12"/>
      <c r="Q231" s="12"/>
      <c r="R231" s="12"/>
      <c r="S231" s="12"/>
      <c r="T231" s="12"/>
      <c r="U231" s="12"/>
      <c r="V231" s="12"/>
      <c r="W231" s="12"/>
      <c r="X231" s="12"/>
      <c r="Y231" s="12"/>
      <c r="Z231" s="12"/>
      <c r="AA231" s="12"/>
      <c r="AB231" s="12"/>
      <c r="AC231" s="12"/>
      <c r="AD231" s="12"/>
    </row>
    <row r="232" ht="15.75" customHeight="1">
      <c r="A232" s="102"/>
      <c r="B232" s="102"/>
      <c r="C232" s="102"/>
      <c r="D232" s="102"/>
      <c r="E232" s="102"/>
      <c r="F232" s="102"/>
      <c r="G232" s="102"/>
      <c r="H232" s="102"/>
      <c r="I232" s="102"/>
      <c r="J232" s="22"/>
      <c r="K232" s="22"/>
      <c r="L232" s="22"/>
      <c r="M232" s="22"/>
      <c r="N232" s="22"/>
      <c r="O232" s="12"/>
      <c r="P232" s="12"/>
      <c r="Q232" s="12"/>
      <c r="R232" s="12"/>
      <c r="S232" s="12"/>
      <c r="T232" s="12"/>
      <c r="U232" s="12"/>
      <c r="V232" s="12"/>
      <c r="W232" s="12"/>
      <c r="X232" s="12"/>
      <c r="Y232" s="12"/>
      <c r="Z232" s="12"/>
      <c r="AA232" s="12"/>
      <c r="AB232" s="12"/>
      <c r="AC232" s="12"/>
      <c r="AD232" s="12"/>
    </row>
    <row r="233" ht="15.75" customHeight="1">
      <c r="A233" s="102"/>
      <c r="B233" s="102"/>
      <c r="C233" s="102"/>
      <c r="D233" s="102"/>
      <c r="E233" s="102"/>
      <c r="F233" s="102"/>
      <c r="G233" s="102"/>
      <c r="H233" s="102"/>
      <c r="I233" s="102"/>
      <c r="J233" s="22"/>
      <c r="K233" s="22"/>
      <c r="L233" s="22"/>
      <c r="M233" s="22"/>
      <c r="N233" s="22"/>
      <c r="O233" s="12"/>
      <c r="P233" s="12"/>
      <c r="Q233" s="12"/>
      <c r="R233" s="12"/>
      <c r="S233" s="12"/>
      <c r="T233" s="12"/>
      <c r="U233" s="12"/>
      <c r="V233" s="12"/>
      <c r="W233" s="12"/>
      <c r="X233" s="12"/>
      <c r="Y233" s="12"/>
      <c r="Z233" s="12"/>
      <c r="AA233" s="12"/>
      <c r="AB233" s="12"/>
      <c r="AC233" s="12"/>
      <c r="AD233" s="12"/>
    </row>
    <row r="234" ht="15.75" customHeight="1">
      <c r="A234" s="102"/>
      <c r="B234" s="102"/>
      <c r="C234" s="102"/>
      <c r="D234" s="102"/>
      <c r="E234" s="102"/>
      <c r="F234" s="102"/>
      <c r="G234" s="102"/>
      <c r="H234" s="102"/>
      <c r="I234" s="102"/>
      <c r="J234" s="22"/>
      <c r="K234" s="22"/>
      <c r="L234" s="22"/>
      <c r="M234" s="22"/>
      <c r="N234" s="22"/>
      <c r="O234" s="12"/>
      <c r="P234" s="12"/>
      <c r="Q234" s="12"/>
      <c r="R234" s="12"/>
      <c r="S234" s="12"/>
      <c r="T234" s="12"/>
      <c r="U234" s="12"/>
      <c r="V234" s="12"/>
      <c r="W234" s="12"/>
      <c r="X234" s="12"/>
      <c r="Y234" s="12"/>
      <c r="Z234" s="12"/>
      <c r="AA234" s="12"/>
      <c r="AB234" s="12"/>
      <c r="AC234" s="12"/>
      <c r="AD234" s="12"/>
    </row>
    <row r="235" ht="15.75" customHeight="1">
      <c r="A235" s="102"/>
      <c r="B235" s="102"/>
      <c r="C235" s="102"/>
      <c r="D235" s="102"/>
      <c r="E235" s="102"/>
      <c r="F235" s="102"/>
      <c r="G235" s="102"/>
      <c r="H235" s="102"/>
      <c r="I235" s="102"/>
      <c r="J235" s="22"/>
      <c r="K235" s="22"/>
      <c r="L235" s="22"/>
      <c r="M235" s="22"/>
      <c r="N235" s="22"/>
      <c r="O235" s="12"/>
      <c r="P235" s="12"/>
      <c r="Q235" s="12"/>
      <c r="R235" s="12"/>
      <c r="S235" s="12"/>
      <c r="T235" s="12"/>
      <c r="U235" s="12"/>
      <c r="V235" s="12"/>
      <c r="W235" s="12"/>
      <c r="X235" s="12"/>
      <c r="Y235" s="12"/>
      <c r="Z235" s="12"/>
      <c r="AA235" s="12"/>
      <c r="AB235" s="12"/>
      <c r="AC235" s="12"/>
      <c r="AD235" s="12"/>
    </row>
    <row r="236" ht="15.75" customHeight="1">
      <c r="A236" s="102"/>
      <c r="B236" s="102"/>
      <c r="C236" s="102"/>
      <c r="D236" s="102"/>
      <c r="E236" s="102"/>
      <c r="F236" s="102"/>
      <c r="G236" s="102"/>
      <c r="H236" s="102"/>
      <c r="I236" s="102"/>
      <c r="J236" s="22"/>
      <c r="K236" s="22"/>
      <c r="L236" s="22"/>
      <c r="M236" s="22"/>
      <c r="N236" s="22"/>
      <c r="O236" s="12"/>
      <c r="P236" s="12"/>
      <c r="Q236" s="12"/>
      <c r="R236" s="12"/>
      <c r="S236" s="12"/>
      <c r="T236" s="12"/>
      <c r="U236" s="12"/>
      <c r="V236" s="12"/>
      <c r="W236" s="12"/>
      <c r="X236" s="12"/>
      <c r="Y236" s="12"/>
      <c r="Z236" s="12"/>
      <c r="AA236" s="12"/>
      <c r="AB236" s="12"/>
      <c r="AC236" s="12"/>
      <c r="AD236" s="12"/>
    </row>
    <row r="237" ht="15.75" customHeight="1">
      <c r="A237" s="102"/>
      <c r="B237" s="102"/>
      <c r="C237" s="102"/>
      <c r="D237" s="102"/>
      <c r="E237" s="102"/>
      <c r="F237" s="102"/>
      <c r="G237" s="102"/>
      <c r="H237" s="102"/>
      <c r="I237" s="102"/>
      <c r="J237" s="22"/>
      <c r="K237" s="22"/>
      <c r="L237" s="22"/>
      <c r="M237" s="22"/>
      <c r="N237" s="22"/>
      <c r="O237" s="12"/>
      <c r="P237" s="12"/>
      <c r="Q237" s="12"/>
      <c r="R237" s="12"/>
      <c r="S237" s="12"/>
      <c r="T237" s="12"/>
      <c r="U237" s="12"/>
      <c r="V237" s="12"/>
      <c r="W237" s="12"/>
      <c r="X237" s="12"/>
      <c r="Y237" s="12"/>
      <c r="Z237" s="12"/>
      <c r="AA237" s="12"/>
      <c r="AB237" s="12"/>
      <c r="AC237" s="12"/>
      <c r="AD237" s="12"/>
    </row>
    <row r="238" ht="15.75" customHeight="1">
      <c r="A238" s="102"/>
      <c r="B238" s="102"/>
      <c r="C238" s="102"/>
      <c r="D238" s="102"/>
      <c r="E238" s="102"/>
      <c r="F238" s="102"/>
      <c r="G238" s="102"/>
      <c r="H238" s="102"/>
      <c r="I238" s="102"/>
      <c r="J238" s="22"/>
      <c r="K238" s="22"/>
      <c r="L238" s="22"/>
      <c r="M238" s="22"/>
      <c r="N238" s="22"/>
      <c r="O238" s="12"/>
      <c r="P238" s="12"/>
      <c r="Q238" s="12"/>
      <c r="R238" s="12"/>
      <c r="S238" s="12"/>
      <c r="T238" s="12"/>
      <c r="U238" s="12"/>
      <c r="V238" s="12"/>
      <c r="W238" s="12"/>
      <c r="X238" s="12"/>
      <c r="Y238" s="12"/>
      <c r="Z238" s="12"/>
      <c r="AA238" s="12"/>
      <c r="AB238" s="12"/>
      <c r="AC238" s="12"/>
      <c r="AD238" s="12"/>
    </row>
    <row r="239" ht="15.75" customHeight="1">
      <c r="A239" s="102"/>
      <c r="B239" s="102"/>
      <c r="C239" s="102"/>
      <c r="D239" s="102"/>
      <c r="E239" s="102"/>
      <c r="F239" s="102"/>
      <c r="G239" s="102"/>
      <c r="H239" s="102"/>
      <c r="I239" s="102"/>
      <c r="J239" s="22"/>
      <c r="K239" s="22"/>
      <c r="L239" s="22"/>
      <c r="M239" s="22"/>
      <c r="N239" s="22"/>
      <c r="O239" s="12"/>
      <c r="P239" s="12"/>
      <c r="Q239" s="12"/>
      <c r="R239" s="12"/>
      <c r="S239" s="12"/>
      <c r="T239" s="12"/>
      <c r="U239" s="12"/>
      <c r="V239" s="12"/>
      <c r="W239" s="12"/>
      <c r="X239" s="12"/>
      <c r="Y239" s="12"/>
      <c r="Z239" s="12"/>
      <c r="AA239" s="12"/>
      <c r="AB239" s="12"/>
      <c r="AC239" s="12"/>
      <c r="AD239" s="12"/>
    </row>
    <row r="240" ht="15.75" customHeight="1">
      <c r="A240" s="102"/>
      <c r="B240" s="102"/>
      <c r="C240" s="102"/>
      <c r="D240" s="102"/>
      <c r="E240" s="102"/>
      <c r="F240" s="102"/>
      <c r="G240" s="102"/>
      <c r="H240" s="102"/>
      <c r="I240" s="102"/>
      <c r="J240" s="22"/>
      <c r="K240" s="22"/>
      <c r="L240" s="22"/>
      <c r="M240" s="22"/>
      <c r="N240" s="22"/>
      <c r="O240" s="12"/>
      <c r="P240" s="12"/>
      <c r="Q240" s="12"/>
      <c r="R240" s="12"/>
      <c r="S240" s="12"/>
      <c r="T240" s="12"/>
      <c r="U240" s="12"/>
      <c r="V240" s="12"/>
      <c r="W240" s="12"/>
      <c r="X240" s="12"/>
      <c r="Y240" s="12"/>
      <c r="Z240" s="12"/>
      <c r="AA240" s="12"/>
      <c r="AB240" s="12"/>
      <c r="AC240" s="12"/>
      <c r="AD240" s="12"/>
    </row>
    <row r="241" ht="15.75" customHeight="1">
      <c r="A241" s="102"/>
      <c r="B241" s="102"/>
      <c r="C241" s="102"/>
      <c r="D241" s="102"/>
      <c r="E241" s="102"/>
      <c r="F241" s="102"/>
      <c r="G241" s="102"/>
      <c r="H241" s="102"/>
      <c r="I241" s="102"/>
      <c r="J241" s="22"/>
      <c r="K241" s="22"/>
      <c r="L241" s="22"/>
      <c r="M241" s="22"/>
      <c r="N241" s="22"/>
      <c r="O241" s="12"/>
      <c r="P241" s="12"/>
      <c r="Q241" s="12"/>
      <c r="R241" s="12"/>
      <c r="S241" s="12"/>
      <c r="T241" s="12"/>
      <c r="U241" s="12"/>
      <c r="V241" s="12"/>
      <c r="W241" s="12"/>
      <c r="X241" s="12"/>
      <c r="Y241" s="12"/>
      <c r="Z241" s="12"/>
      <c r="AA241" s="12"/>
      <c r="AB241" s="12"/>
      <c r="AC241" s="12"/>
      <c r="AD241" s="12"/>
    </row>
    <row r="242" ht="15.75" customHeight="1">
      <c r="A242" s="102"/>
      <c r="B242" s="102"/>
      <c r="C242" s="102"/>
      <c r="D242" s="102"/>
      <c r="E242" s="102"/>
      <c r="F242" s="102"/>
      <c r="G242" s="102"/>
      <c r="H242" s="102"/>
      <c r="I242" s="102"/>
      <c r="J242" s="22"/>
      <c r="K242" s="22"/>
      <c r="L242" s="22"/>
      <c r="M242" s="22"/>
      <c r="N242" s="22"/>
      <c r="O242" s="12"/>
      <c r="P242" s="12"/>
      <c r="Q242" s="12"/>
      <c r="R242" s="12"/>
      <c r="S242" s="12"/>
      <c r="T242" s="12"/>
      <c r="U242" s="12"/>
      <c r="V242" s="12"/>
      <c r="W242" s="12"/>
      <c r="X242" s="12"/>
      <c r="Y242" s="12"/>
      <c r="Z242" s="12"/>
      <c r="AA242" s="12"/>
      <c r="AB242" s="12"/>
      <c r="AC242" s="12"/>
      <c r="AD242" s="12"/>
    </row>
    <row r="243" ht="15.75" customHeight="1">
      <c r="A243" s="102"/>
      <c r="B243" s="102"/>
      <c r="C243" s="102"/>
      <c r="D243" s="102"/>
      <c r="E243" s="102"/>
      <c r="F243" s="102"/>
      <c r="G243" s="102"/>
      <c r="H243" s="102"/>
      <c r="I243" s="102"/>
      <c r="J243" s="22"/>
      <c r="K243" s="22"/>
      <c r="L243" s="22"/>
      <c r="M243" s="22"/>
      <c r="N243" s="22"/>
      <c r="O243" s="12"/>
      <c r="P243" s="12"/>
      <c r="Q243" s="12"/>
      <c r="R243" s="12"/>
      <c r="S243" s="12"/>
      <c r="T243" s="12"/>
      <c r="U243" s="12"/>
      <c r="V243" s="12"/>
      <c r="W243" s="12"/>
      <c r="X243" s="12"/>
      <c r="Y243" s="12"/>
      <c r="Z243" s="12"/>
      <c r="AA243" s="12"/>
      <c r="AB243" s="12"/>
      <c r="AC243" s="12"/>
      <c r="AD243" s="12"/>
    </row>
    <row r="244" ht="15.75" customHeight="1">
      <c r="A244" s="102"/>
      <c r="B244" s="102"/>
      <c r="C244" s="102"/>
      <c r="D244" s="102"/>
      <c r="E244" s="102"/>
      <c r="F244" s="102"/>
      <c r="G244" s="102"/>
      <c r="H244" s="102"/>
      <c r="I244" s="102"/>
      <c r="J244" s="22"/>
      <c r="K244" s="22"/>
      <c r="L244" s="22"/>
      <c r="M244" s="22"/>
      <c r="N244" s="22"/>
      <c r="O244" s="12"/>
      <c r="P244" s="12"/>
      <c r="Q244" s="12"/>
      <c r="R244" s="12"/>
      <c r="S244" s="12"/>
      <c r="T244" s="12"/>
      <c r="U244" s="12"/>
      <c r="V244" s="12"/>
      <c r="W244" s="12"/>
      <c r="X244" s="12"/>
      <c r="Y244" s="12"/>
      <c r="Z244" s="12"/>
      <c r="AA244" s="12"/>
      <c r="AB244" s="12"/>
      <c r="AC244" s="12"/>
      <c r="AD244" s="12"/>
    </row>
    <row r="245" ht="15.75" customHeight="1">
      <c r="A245" s="102"/>
      <c r="B245" s="102"/>
      <c r="C245" s="102"/>
      <c r="D245" s="102"/>
      <c r="E245" s="102"/>
      <c r="F245" s="102"/>
      <c r="G245" s="102"/>
      <c r="H245" s="102"/>
      <c r="I245" s="102"/>
      <c r="J245" s="22"/>
      <c r="K245" s="22"/>
      <c r="L245" s="22"/>
      <c r="M245" s="22"/>
      <c r="N245" s="22"/>
      <c r="O245" s="12"/>
      <c r="P245" s="12"/>
      <c r="Q245" s="12"/>
      <c r="R245" s="12"/>
      <c r="S245" s="12"/>
      <c r="T245" s="12"/>
      <c r="U245" s="12"/>
      <c r="V245" s="12"/>
      <c r="W245" s="12"/>
      <c r="X245" s="12"/>
      <c r="Y245" s="12"/>
      <c r="Z245" s="12"/>
      <c r="AA245" s="12"/>
      <c r="AB245" s="12"/>
      <c r="AC245" s="12"/>
      <c r="AD245" s="12"/>
    </row>
    <row r="246" ht="15.75" customHeight="1">
      <c r="A246" s="102"/>
      <c r="B246" s="102"/>
      <c r="C246" s="102"/>
      <c r="D246" s="102"/>
      <c r="E246" s="102"/>
      <c r="F246" s="102"/>
      <c r="G246" s="102"/>
      <c r="H246" s="102"/>
      <c r="I246" s="102"/>
      <c r="J246" s="22"/>
      <c r="K246" s="22"/>
      <c r="L246" s="22"/>
      <c r="M246" s="22"/>
      <c r="N246" s="22"/>
      <c r="O246" s="12"/>
      <c r="P246" s="12"/>
      <c r="Q246" s="12"/>
      <c r="R246" s="12"/>
      <c r="S246" s="12"/>
      <c r="T246" s="12"/>
      <c r="U246" s="12"/>
      <c r="V246" s="12"/>
      <c r="W246" s="12"/>
      <c r="X246" s="12"/>
      <c r="Y246" s="12"/>
      <c r="Z246" s="12"/>
      <c r="AA246" s="12"/>
      <c r="AB246" s="12"/>
      <c r="AC246" s="12"/>
      <c r="AD246" s="12"/>
    </row>
    <row r="247" ht="15.75" customHeight="1">
      <c r="A247" s="102"/>
      <c r="B247" s="102"/>
      <c r="C247" s="102"/>
      <c r="D247" s="102"/>
      <c r="E247" s="102"/>
      <c r="F247" s="102"/>
      <c r="G247" s="102"/>
      <c r="H247" s="102"/>
      <c r="I247" s="102"/>
      <c r="J247" s="22"/>
      <c r="K247" s="22"/>
      <c r="L247" s="22"/>
      <c r="M247" s="22"/>
      <c r="N247" s="22"/>
      <c r="O247" s="12"/>
      <c r="P247" s="12"/>
      <c r="Q247" s="12"/>
      <c r="R247" s="12"/>
      <c r="S247" s="12"/>
      <c r="T247" s="12"/>
      <c r="U247" s="12"/>
      <c r="V247" s="12"/>
      <c r="W247" s="12"/>
      <c r="X247" s="12"/>
      <c r="Y247" s="12"/>
      <c r="Z247" s="12"/>
      <c r="AA247" s="12"/>
      <c r="AB247" s="12"/>
      <c r="AC247" s="12"/>
      <c r="AD247" s="12"/>
    </row>
    <row r="248" ht="15.75" customHeight="1">
      <c r="A248" s="102"/>
      <c r="B248" s="102"/>
      <c r="C248" s="102"/>
      <c r="D248" s="102"/>
      <c r="E248" s="102"/>
      <c r="F248" s="102"/>
      <c r="G248" s="102"/>
      <c r="H248" s="102"/>
      <c r="I248" s="102"/>
      <c r="J248" s="22"/>
      <c r="K248" s="22"/>
      <c r="L248" s="22"/>
      <c r="M248" s="22"/>
      <c r="N248" s="22"/>
      <c r="O248" s="12"/>
      <c r="P248" s="12"/>
      <c r="Q248" s="12"/>
      <c r="R248" s="12"/>
      <c r="S248" s="12"/>
      <c r="T248" s="12"/>
      <c r="U248" s="12"/>
      <c r="V248" s="12"/>
      <c r="W248" s="12"/>
      <c r="X248" s="12"/>
      <c r="Y248" s="12"/>
      <c r="Z248" s="12"/>
      <c r="AA248" s="12"/>
      <c r="AB248" s="12"/>
      <c r="AC248" s="12"/>
      <c r="AD248" s="12"/>
    </row>
    <row r="249" ht="15.75" customHeight="1">
      <c r="A249" s="102"/>
      <c r="B249" s="102"/>
      <c r="C249" s="102"/>
      <c r="D249" s="102"/>
      <c r="E249" s="102"/>
      <c r="F249" s="102"/>
      <c r="G249" s="102"/>
      <c r="H249" s="102"/>
      <c r="I249" s="102"/>
      <c r="J249" s="22"/>
      <c r="K249" s="22"/>
      <c r="L249" s="22"/>
      <c r="M249" s="22"/>
      <c r="N249" s="22"/>
      <c r="O249" s="12"/>
      <c r="P249" s="12"/>
      <c r="Q249" s="12"/>
      <c r="R249" s="12"/>
      <c r="S249" s="12"/>
      <c r="T249" s="12"/>
      <c r="U249" s="12"/>
      <c r="V249" s="12"/>
      <c r="W249" s="12"/>
      <c r="X249" s="12"/>
      <c r="Y249" s="12"/>
      <c r="Z249" s="12"/>
      <c r="AA249" s="12"/>
      <c r="AB249" s="12"/>
      <c r="AC249" s="12"/>
      <c r="AD249" s="12"/>
    </row>
    <row r="250" ht="15.75" customHeight="1">
      <c r="A250" s="102"/>
      <c r="B250" s="102"/>
      <c r="C250" s="102"/>
      <c r="D250" s="102"/>
      <c r="E250" s="102"/>
      <c r="F250" s="102"/>
      <c r="G250" s="102"/>
      <c r="H250" s="102"/>
      <c r="I250" s="102"/>
      <c r="J250" s="22"/>
      <c r="K250" s="22"/>
      <c r="L250" s="22"/>
      <c r="M250" s="22"/>
      <c r="N250" s="22"/>
      <c r="O250" s="12"/>
      <c r="P250" s="12"/>
      <c r="Q250" s="12"/>
      <c r="R250" s="12"/>
      <c r="S250" s="12"/>
      <c r="T250" s="12"/>
      <c r="U250" s="12"/>
      <c r="V250" s="12"/>
      <c r="W250" s="12"/>
      <c r="X250" s="12"/>
      <c r="Y250" s="12"/>
      <c r="Z250" s="12"/>
      <c r="AA250" s="12"/>
      <c r="AB250" s="12"/>
      <c r="AC250" s="12"/>
      <c r="AD250" s="12"/>
    </row>
    <row r="251" ht="15.75" customHeight="1">
      <c r="A251" s="102"/>
      <c r="B251" s="102"/>
      <c r="C251" s="102"/>
      <c r="D251" s="102"/>
      <c r="E251" s="102"/>
      <c r="F251" s="102"/>
      <c r="G251" s="102"/>
      <c r="H251" s="102"/>
      <c r="I251" s="102"/>
      <c r="J251" s="22"/>
      <c r="K251" s="22"/>
      <c r="L251" s="22"/>
      <c r="M251" s="22"/>
      <c r="N251" s="22"/>
      <c r="O251" s="12"/>
      <c r="P251" s="12"/>
      <c r="Q251" s="12"/>
      <c r="R251" s="12"/>
      <c r="S251" s="12"/>
      <c r="T251" s="12"/>
      <c r="U251" s="12"/>
      <c r="V251" s="12"/>
      <c r="W251" s="12"/>
      <c r="X251" s="12"/>
      <c r="Y251" s="12"/>
      <c r="Z251" s="12"/>
      <c r="AA251" s="12"/>
      <c r="AB251" s="12"/>
      <c r="AC251" s="12"/>
      <c r="AD251" s="12"/>
    </row>
    <row r="252" ht="15.75" customHeight="1">
      <c r="A252" s="102"/>
      <c r="B252" s="102"/>
      <c r="C252" s="102"/>
      <c r="D252" s="102"/>
      <c r="E252" s="102"/>
      <c r="F252" s="102"/>
      <c r="G252" s="102"/>
      <c r="H252" s="102"/>
      <c r="I252" s="102"/>
      <c r="J252" s="22"/>
      <c r="K252" s="22"/>
      <c r="L252" s="22"/>
      <c r="M252" s="22"/>
      <c r="N252" s="22"/>
      <c r="O252" s="12"/>
      <c r="P252" s="12"/>
      <c r="Q252" s="12"/>
      <c r="R252" s="12"/>
      <c r="S252" s="12"/>
      <c r="T252" s="12"/>
      <c r="U252" s="12"/>
      <c r="V252" s="12"/>
      <c r="W252" s="12"/>
      <c r="X252" s="12"/>
      <c r="Y252" s="12"/>
      <c r="Z252" s="12"/>
      <c r="AA252" s="12"/>
      <c r="AB252" s="12"/>
      <c r="AC252" s="12"/>
      <c r="AD252" s="12"/>
    </row>
    <row r="253" ht="15.75" customHeight="1">
      <c r="A253" s="102"/>
      <c r="B253" s="102"/>
      <c r="C253" s="102"/>
      <c r="D253" s="102"/>
      <c r="E253" s="102"/>
      <c r="F253" s="102"/>
      <c r="G253" s="102"/>
      <c r="H253" s="102"/>
      <c r="I253" s="102"/>
      <c r="J253" s="22"/>
      <c r="K253" s="22"/>
      <c r="L253" s="22"/>
      <c r="M253" s="22"/>
      <c r="N253" s="22"/>
      <c r="O253" s="12"/>
      <c r="P253" s="12"/>
      <c r="Q253" s="12"/>
      <c r="R253" s="12"/>
      <c r="S253" s="12"/>
      <c r="T253" s="12"/>
      <c r="U253" s="12"/>
      <c r="V253" s="12"/>
      <c r="W253" s="12"/>
      <c r="X253" s="12"/>
      <c r="Y253" s="12"/>
      <c r="Z253" s="12"/>
      <c r="AA253" s="12"/>
      <c r="AB253" s="12"/>
      <c r="AC253" s="12"/>
      <c r="AD253" s="12"/>
    </row>
    <row r="254" ht="15.75" customHeight="1">
      <c r="A254" s="102"/>
      <c r="B254" s="102"/>
      <c r="C254" s="102"/>
      <c r="D254" s="102"/>
      <c r="E254" s="102"/>
      <c r="F254" s="102"/>
      <c r="G254" s="102"/>
      <c r="H254" s="102"/>
      <c r="I254" s="102"/>
      <c r="J254" s="22"/>
      <c r="K254" s="22"/>
      <c r="L254" s="22"/>
      <c r="M254" s="22"/>
      <c r="N254" s="22"/>
      <c r="O254" s="12"/>
      <c r="P254" s="12"/>
      <c r="Q254" s="12"/>
      <c r="R254" s="12"/>
      <c r="S254" s="12"/>
      <c r="T254" s="12"/>
      <c r="U254" s="12"/>
      <c r="V254" s="12"/>
      <c r="W254" s="12"/>
      <c r="X254" s="12"/>
      <c r="Y254" s="12"/>
      <c r="Z254" s="12"/>
      <c r="AA254" s="12"/>
      <c r="AB254" s="12"/>
      <c r="AC254" s="12"/>
      <c r="AD254" s="12"/>
    </row>
    <row r="255" ht="15.75" customHeight="1">
      <c r="A255" s="102"/>
      <c r="B255" s="102"/>
      <c r="C255" s="102"/>
      <c r="D255" s="102"/>
      <c r="E255" s="102"/>
      <c r="F255" s="102"/>
      <c r="G255" s="102"/>
      <c r="H255" s="102"/>
      <c r="I255" s="102"/>
      <c r="J255" s="22"/>
      <c r="K255" s="22"/>
      <c r="L255" s="22"/>
      <c r="M255" s="22"/>
      <c r="N255" s="22"/>
      <c r="O255" s="12"/>
      <c r="P255" s="12"/>
      <c r="Q255" s="12"/>
      <c r="R255" s="12"/>
      <c r="S255" s="12"/>
      <c r="T255" s="12"/>
      <c r="U255" s="12"/>
      <c r="V255" s="12"/>
      <c r="W255" s="12"/>
      <c r="X255" s="12"/>
      <c r="Y255" s="12"/>
      <c r="Z255" s="12"/>
      <c r="AA255" s="12"/>
      <c r="AB255" s="12"/>
      <c r="AC255" s="12"/>
      <c r="AD255" s="12"/>
    </row>
    <row r="256" ht="15.75" customHeight="1">
      <c r="A256" s="102"/>
      <c r="B256" s="102"/>
      <c r="C256" s="102"/>
      <c r="D256" s="102"/>
      <c r="E256" s="102"/>
      <c r="F256" s="102"/>
      <c r="G256" s="102"/>
      <c r="H256" s="102"/>
      <c r="I256" s="102"/>
      <c r="J256" s="22"/>
      <c r="K256" s="22"/>
      <c r="L256" s="22"/>
      <c r="M256" s="22"/>
      <c r="N256" s="22"/>
      <c r="O256" s="12"/>
      <c r="P256" s="12"/>
      <c r="Q256" s="12"/>
      <c r="R256" s="12"/>
      <c r="S256" s="12"/>
      <c r="T256" s="12"/>
      <c r="U256" s="12"/>
      <c r="V256" s="12"/>
      <c r="W256" s="12"/>
      <c r="X256" s="12"/>
      <c r="Y256" s="12"/>
      <c r="Z256" s="12"/>
      <c r="AA256" s="12"/>
      <c r="AB256" s="12"/>
      <c r="AC256" s="12"/>
      <c r="AD256" s="12"/>
    </row>
    <row r="257" ht="15.75" customHeight="1">
      <c r="A257" s="102"/>
      <c r="B257" s="102"/>
      <c r="C257" s="102"/>
      <c r="D257" s="102"/>
      <c r="E257" s="102"/>
      <c r="F257" s="102"/>
      <c r="G257" s="102"/>
      <c r="H257" s="102"/>
      <c r="I257" s="102"/>
      <c r="J257" s="22"/>
      <c r="K257" s="22"/>
      <c r="L257" s="22"/>
      <c r="M257" s="22"/>
      <c r="N257" s="22"/>
      <c r="O257" s="12"/>
      <c r="P257" s="12"/>
      <c r="Q257" s="12"/>
      <c r="R257" s="12"/>
      <c r="S257" s="12"/>
      <c r="T257" s="12"/>
      <c r="U257" s="12"/>
      <c r="V257" s="12"/>
      <c r="W257" s="12"/>
      <c r="X257" s="12"/>
      <c r="Y257" s="12"/>
      <c r="Z257" s="12"/>
      <c r="AA257" s="12"/>
      <c r="AB257" s="12"/>
      <c r="AC257" s="12"/>
      <c r="AD257" s="12"/>
    </row>
    <row r="258" ht="15.75" customHeight="1">
      <c r="A258" s="102"/>
      <c r="B258" s="102"/>
      <c r="C258" s="102"/>
      <c r="D258" s="102"/>
      <c r="E258" s="102"/>
      <c r="F258" s="102"/>
      <c r="G258" s="102"/>
      <c r="H258" s="102"/>
      <c r="I258" s="102"/>
      <c r="J258" s="22"/>
      <c r="K258" s="22"/>
      <c r="L258" s="22"/>
      <c r="M258" s="22"/>
      <c r="N258" s="22"/>
      <c r="O258" s="12"/>
      <c r="P258" s="12"/>
      <c r="Q258" s="12"/>
      <c r="R258" s="12"/>
      <c r="S258" s="12"/>
      <c r="T258" s="12"/>
      <c r="U258" s="12"/>
      <c r="V258" s="12"/>
      <c r="W258" s="12"/>
      <c r="X258" s="12"/>
      <c r="Y258" s="12"/>
      <c r="Z258" s="12"/>
      <c r="AA258" s="12"/>
      <c r="AB258" s="12"/>
      <c r="AC258" s="12"/>
      <c r="AD258" s="12"/>
    </row>
    <row r="259" ht="15.75" customHeight="1">
      <c r="A259" s="102"/>
      <c r="B259" s="102"/>
      <c r="C259" s="102"/>
      <c r="D259" s="102"/>
      <c r="E259" s="102"/>
      <c r="F259" s="102"/>
      <c r="G259" s="102"/>
      <c r="H259" s="102"/>
      <c r="I259" s="102"/>
      <c r="J259" s="22"/>
      <c r="K259" s="22"/>
      <c r="L259" s="22"/>
      <c r="M259" s="22"/>
      <c r="N259" s="22"/>
      <c r="O259" s="12"/>
      <c r="P259" s="12"/>
      <c r="Q259" s="12"/>
      <c r="R259" s="12"/>
      <c r="S259" s="12"/>
      <c r="T259" s="12"/>
      <c r="U259" s="12"/>
      <c r="V259" s="12"/>
      <c r="W259" s="12"/>
      <c r="X259" s="12"/>
      <c r="Y259" s="12"/>
      <c r="Z259" s="12"/>
      <c r="AA259" s="12"/>
      <c r="AB259" s="12"/>
      <c r="AC259" s="12"/>
      <c r="AD259" s="12"/>
    </row>
    <row r="260" ht="15.75" customHeight="1">
      <c r="A260" s="102"/>
      <c r="B260" s="102"/>
      <c r="C260" s="102"/>
      <c r="D260" s="102"/>
      <c r="E260" s="102"/>
      <c r="F260" s="102"/>
      <c r="G260" s="102"/>
      <c r="H260" s="102"/>
      <c r="I260" s="102"/>
      <c r="J260" s="22"/>
      <c r="K260" s="22"/>
      <c r="L260" s="22"/>
      <c r="M260" s="22"/>
      <c r="N260" s="22"/>
      <c r="O260" s="12"/>
      <c r="P260" s="12"/>
      <c r="Q260" s="12"/>
      <c r="R260" s="12"/>
      <c r="S260" s="12"/>
      <c r="T260" s="12"/>
      <c r="U260" s="12"/>
      <c r="V260" s="12"/>
      <c r="W260" s="12"/>
      <c r="X260" s="12"/>
      <c r="Y260" s="12"/>
      <c r="Z260" s="12"/>
      <c r="AA260" s="12"/>
      <c r="AB260" s="12"/>
      <c r="AC260" s="12"/>
      <c r="AD260" s="12"/>
    </row>
    <row r="261" ht="15.75" customHeight="1">
      <c r="A261" s="102"/>
      <c r="B261" s="102"/>
      <c r="C261" s="102"/>
      <c r="D261" s="102"/>
      <c r="E261" s="102"/>
      <c r="F261" s="102"/>
      <c r="G261" s="102"/>
      <c r="H261" s="102"/>
      <c r="I261" s="102"/>
      <c r="J261" s="22"/>
      <c r="K261" s="22"/>
      <c r="L261" s="22"/>
      <c r="M261" s="22"/>
      <c r="N261" s="22"/>
      <c r="O261" s="12"/>
      <c r="P261" s="12"/>
      <c r="Q261" s="12"/>
      <c r="R261" s="12"/>
      <c r="S261" s="12"/>
      <c r="T261" s="12"/>
      <c r="U261" s="12"/>
      <c r="V261" s="12"/>
      <c r="W261" s="12"/>
      <c r="X261" s="12"/>
      <c r="Y261" s="12"/>
      <c r="Z261" s="12"/>
      <c r="AA261" s="12"/>
      <c r="AB261" s="12"/>
      <c r="AC261" s="12"/>
      <c r="AD261" s="12"/>
    </row>
    <row r="262" ht="15.75" customHeight="1">
      <c r="A262" s="102"/>
      <c r="B262" s="102"/>
      <c r="C262" s="102"/>
      <c r="D262" s="102"/>
      <c r="E262" s="102"/>
      <c r="F262" s="102"/>
      <c r="G262" s="102"/>
      <c r="H262" s="102"/>
      <c r="I262" s="102"/>
      <c r="J262" s="22"/>
      <c r="K262" s="22"/>
      <c r="L262" s="22"/>
      <c r="M262" s="22"/>
      <c r="N262" s="22"/>
      <c r="O262" s="12"/>
      <c r="P262" s="12"/>
      <c r="Q262" s="12"/>
      <c r="R262" s="12"/>
      <c r="S262" s="12"/>
      <c r="T262" s="12"/>
      <c r="U262" s="12"/>
      <c r="V262" s="12"/>
      <c r="W262" s="12"/>
      <c r="X262" s="12"/>
      <c r="Y262" s="12"/>
      <c r="Z262" s="12"/>
      <c r="AA262" s="12"/>
      <c r="AB262" s="12"/>
      <c r="AC262" s="12"/>
      <c r="AD262" s="12"/>
    </row>
    <row r="263" ht="15.75" customHeight="1">
      <c r="A263" s="102"/>
      <c r="B263" s="102"/>
      <c r="C263" s="102"/>
      <c r="D263" s="102"/>
      <c r="E263" s="102"/>
      <c r="F263" s="102"/>
      <c r="G263" s="102"/>
      <c r="H263" s="102"/>
      <c r="I263" s="102"/>
      <c r="J263" s="22"/>
      <c r="K263" s="22"/>
      <c r="L263" s="22"/>
      <c r="M263" s="22"/>
      <c r="N263" s="22"/>
      <c r="O263" s="12"/>
      <c r="P263" s="12"/>
      <c r="Q263" s="12"/>
      <c r="R263" s="12"/>
      <c r="S263" s="12"/>
      <c r="T263" s="12"/>
      <c r="U263" s="12"/>
      <c r="V263" s="12"/>
      <c r="W263" s="12"/>
      <c r="X263" s="12"/>
      <c r="Y263" s="12"/>
      <c r="Z263" s="12"/>
      <c r="AA263" s="12"/>
      <c r="AB263" s="12"/>
      <c r="AC263" s="12"/>
      <c r="AD263" s="12"/>
    </row>
    <row r="264" ht="15.75" customHeight="1">
      <c r="A264" s="22"/>
      <c r="B264" s="22"/>
      <c r="C264" s="22"/>
      <c r="D264" s="22"/>
      <c r="E264" s="22"/>
      <c r="F264" s="22"/>
      <c r="G264" s="22"/>
      <c r="H264" s="22"/>
      <c r="I264" s="22"/>
      <c r="J264" s="22"/>
      <c r="K264" s="22"/>
      <c r="L264" s="22"/>
      <c r="M264" s="22"/>
      <c r="N264" s="22"/>
      <c r="O264" s="12"/>
      <c r="P264" s="12"/>
      <c r="Q264" s="12"/>
      <c r="R264" s="12"/>
      <c r="S264" s="12"/>
      <c r="T264" s="12"/>
      <c r="U264" s="12"/>
      <c r="V264" s="12"/>
      <c r="W264" s="12"/>
      <c r="X264" s="12"/>
      <c r="Y264" s="12"/>
      <c r="Z264" s="12"/>
      <c r="AA264" s="12"/>
      <c r="AB264" s="12"/>
      <c r="AC264" s="12"/>
      <c r="AD264" s="12"/>
    </row>
    <row r="265" ht="15.75" customHeight="1">
      <c r="A265" s="22"/>
      <c r="B265" s="22"/>
      <c r="C265" s="22"/>
      <c r="D265" s="22"/>
      <c r="E265" s="22"/>
      <c r="F265" s="22"/>
      <c r="G265" s="22"/>
      <c r="H265" s="22"/>
      <c r="I265" s="22"/>
      <c r="J265" s="22"/>
      <c r="K265" s="22"/>
      <c r="L265" s="22"/>
      <c r="M265" s="22"/>
      <c r="N265" s="22"/>
      <c r="O265" s="12"/>
      <c r="P265" s="12"/>
      <c r="Q265" s="12"/>
      <c r="R265" s="12"/>
      <c r="S265" s="12"/>
      <c r="T265" s="12"/>
      <c r="U265" s="12"/>
      <c r="V265" s="12"/>
      <c r="W265" s="12"/>
      <c r="X265" s="12"/>
      <c r="Y265" s="12"/>
      <c r="Z265" s="12"/>
      <c r="AA265" s="12"/>
      <c r="AB265" s="12"/>
      <c r="AC265" s="12"/>
      <c r="AD265" s="12"/>
    </row>
    <row r="266" ht="15.75" customHeight="1">
      <c r="A266" s="22"/>
      <c r="B266" s="22"/>
      <c r="C266" s="22"/>
      <c r="D266" s="22"/>
      <c r="E266" s="22"/>
      <c r="F266" s="22"/>
      <c r="G266" s="22"/>
      <c r="H266" s="22"/>
      <c r="I266" s="22"/>
      <c r="J266" s="22"/>
      <c r="K266" s="22"/>
      <c r="L266" s="22"/>
      <c r="M266" s="22"/>
      <c r="N266" s="22"/>
      <c r="O266" s="12"/>
      <c r="P266" s="12"/>
      <c r="Q266" s="12"/>
      <c r="R266" s="12"/>
      <c r="S266" s="12"/>
      <c r="T266" s="12"/>
      <c r="U266" s="12"/>
      <c r="V266" s="12"/>
      <c r="W266" s="12"/>
      <c r="X266" s="12"/>
      <c r="Y266" s="12"/>
      <c r="Z266" s="12"/>
      <c r="AA266" s="12"/>
      <c r="AB266" s="12"/>
      <c r="AC266" s="12"/>
      <c r="AD266" s="12"/>
    </row>
    <row r="267" ht="15.75" customHeight="1">
      <c r="A267" s="22"/>
      <c r="B267" s="22"/>
      <c r="C267" s="22"/>
      <c r="D267" s="22"/>
      <c r="E267" s="22"/>
      <c r="F267" s="22"/>
      <c r="G267" s="22"/>
      <c r="H267" s="22"/>
      <c r="I267" s="22"/>
      <c r="J267" s="22"/>
      <c r="K267" s="22"/>
      <c r="L267" s="22"/>
      <c r="M267" s="22"/>
      <c r="N267" s="22"/>
      <c r="O267" s="12"/>
      <c r="P267" s="12"/>
      <c r="Q267" s="12"/>
      <c r="R267" s="12"/>
      <c r="S267" s="12"/>
      <c r="T267" s="12"/>
      <c r="U267" s="12"/>
      <c r="V267" s="12"/>
      <c r="W267" s="12"/>
      <c r="X267" s="12"/>
      <c r="Y267" s="12"/>
      <c r="Z267" s="12"/>
      <c r="AA267" s="12"/>
      <c r="AB267" s="12"/>
      <c r="AC267" s="12"/>
      <c r="AD267" s="12"/>
    </row>
    <row r="268" ht="15.75" customHeight="1">
      <c r="A268" s="22"/>
      <c r="B268" s="22"/>
      <c r="C268" s="22"/>
      <c r="D268" s="22"/>
      <c r="E268" s="22"/>
      <c r="F268" s="22"/>
      <c r="G268" s="22"/>
      <c r="H268" s="22"/>
      <c r="I268" s="22"/>
      <c r="J268" s="22"/>
      <c r="K268" s="22"/>
      <c r="L268" s="22"/>
      <c r="M268" s="22"/>
      <c r="N268" s="22"/>
      <c r="O268" s="12"/>
      <c r="P268" s="12"/>
      <c r="Q268" s="12"/>
      <c r="R268" s="12"/>
      <c r="S268" s="12"/>
      <c r="T268" s="12"/>
      <c r="U268" s="12"/>
      <c r="V268" s="12"/>
      <c r="W268" s="12"/>
      <c r="X268" s="12"/>
      <c r="Y268" s="12"/>
      <c r="Z268" s="12"/>
      <c r="AA268" s="12"/>
      <c r="AB268" s="12"/>
      <c r="AC268" s="12"/>
      <c r="AD268" s="12"/>
    </row>
    <row r="269" ht="15.75" customHeight="1">
      <c r="A269" s="22"/>
      <c r="B269" s="22"/>
      <c r="C269" s="22"/>
      <c r="D269" s="22"/>
      <c r="E269" s="22"/>
      <c r="F269" s="22"/>
      <c r="G269" s="22"/>
      <c r="H269" s="22"/>
      <c r="I269" s="22"/>
      <c r="J269" s="22"/>
      <c r="K269" s="22"/>
      <c r="L269" s="22"/>
      <c r="M269" s="22"/>
      <c r="N269" s="22"/>
      <c r="O269" s="12"/>
      <c r="P269" s="12"/>
      <c r="Q269" s="12"/>
      <c r="R269" s="12"/>
      <c r="S269" s="12"/>
      <c r="T269" s="12"/>
      <c r="U269" s="12"/>
      <c r="V269" s="12"/>
      <c r="W269" s="12"/>
      <c r="X269" s="12"/>
      <c r="Y269" s="12"/>
      <c r="Z269" s="12"/>
      <c r="AA269" s="12"/>
      <c r="AB269" s="12"/>
      <c r="AC269" s="12"/>
      <c r="AD269" s="12"/>
    </row>
    <row r="270" ht="15.75" customHeight="1">
      <c r="A270" s="222" t="s">
        <v>1434</v>
      </c>
      <c r="B270" s="19"/>
      <c r="C270" s="22"/>
      <c r="D270" s="22"/>
      <c r="E270" s="22"/>
      <c r="F270" s="22"/>
      <c r="G270" s="22"/>
      <c r="H270" s="22"/>
      <c r="I270" s="22"/>
      <c r="J270" s="22"/>
      <c r="K270" s="22"/>
      <c r="L270" s="22"/>
      <c r="M270" s="22"/>
      <c r="N270" s="22"/>
      <c r="O270" s="12"/>
      <c r="P270" s="12"/>
      <c r="Q270" s="12"/>
      <c r="R270" s="12"/>
      <c r="S270" s="12"/>
      <c r="T270" s="12"/>
      <c r="U270" s="12"/>
      <c r="V270" s="12"/>
      <c r="W270" s="12"/>
      <c r="X270" s="12"/>
      <c r="Y270" s="12"/>
      <c r="Z270" s="12"/>
      <c r="AA270" s="12"/>
      <c r="AB270" s="12"/>
      <c r="AC270" s="12"/>
      <c r="AD270" s="12"/>
    </row>
    <row r="271" ht="15.75" customHeight="1">
      <c r="A271" s="223" t="s">
        <v>228</v>
      </c>
      <c r="B271" s="224" t="s">
        <v>1444</v>
      </c>
      <c r="C271" s="22"/>
      <c r="D271" s="22"/>
      <c r="E271" s="22"/>
      <c r="F271" s="22"/>
      <c r="G271" s="22"/>
      <c r="H271" s="22"/>
      <c r="I271" s="22"/>
      <c r="J271" s="22"/>
      <c r="K271" s="22"/>
      <c r="L271" s="22"/>
      <c r="M271" s="22"/>
      <c r="N271" s="22"/>
      <c r="O271" s="12"/>
      <c r="P271" s="12"/>
      <c r="Q271" s="12"/>
      <c r="R271" s="12"/>
      <c r="S271" s="12"/>
      <c r="T271" s="12"/>
      <c r="U271" s="12"/>
      <c r="V271" s="12"/>
      <c r="W271" s="12"/>
      <c r="X271" s="12"/>
      <c r="Y271" s="12"/>
      <c r="Z271" s="12"/>
      <c r="AA271" s="12"/>
      <c r="AB271" s="12"/>
      <c r="AC271" s="12"/>
      <c r="AD271" s="12"/>
    </row>
    <row r="272" ht="15.75" customHeight="1">
      <c r="A272" s="225" t="s">
        <v>1447</v>
      </c>
      <c r="B272" s="226" t="s">
        <v>1452</v>
      </c>
      <c r="C272" s="22"/>
      <c r="D272" s="22"/>
      <c r="E272" s="22"/>
      <c r="F272" s="22"/>
      <c r="G272" s="22"/>
      <c r="H272" s="22"/>
      <c r="I272" s="22"/>
      <c r="J272" s="22"/>
      <c r="K272" s="22"/>
      <c r="L272" s="22"/>
      <c r="M272" s="22"/>
      <c r="N272" s="22"/>
      <c r="O272" s="12"/>
      <c r="P272" s="12"/>
      <c r="Q272" s="12"/>
      <c r="R272" s="12"/>
      <c r="S272" s="12"/>
      <c r="T272" s="12"/>
      <c r="U272" s="12"/>
      <c r="V272" s="12"/>
      <c r="W272" s="12"/>
      <c r="X272" s="12"/>
      <c r="Y272" s="12"/>
      <c r="Z272" s="12"/>
      <c r="AA272" s="12"/>
      <c r="AB272" s="12"/>
      <c r="AC272" s="12"/>
      <c r="AD272" s="12"/>
    </row>
    <row r="273" ht="15.75" customHeight="1">
      <c r="A273" s="225" t="s">
        <v>1458</v>
      </c>
      <c r="B273" s="226" t="s">
        <v>1459</v>
      </c>
      <c r="C273" s="22"/>
      <c r="D273" s="22"/>
      <c r="E273" s="22"/>
      <c r="F273" s="22"/>
      <c r="G273" s="22"/>
      <c r="H273" s="22"/>
      <c r="I273" s="22"/>
      <c r="J273" s="22"/>
      <c r="K273" s="22"/>
      <c r="L273" s="22"/>
      <c r="M273" s="22"/>
      <c r="N273" s="22"/>
      <c r="O273" s="12"/>
      <c r="P273" s="12"/>
      <c r="Q273" s="12"/>
      <c r="R273" s="12"/>
      <c r="S273" s="12"/>
      <c r="T273" s="12"/>
      <c r="U273" s="12"/>
      <c r="V273" s="12"/>
      <c r="W273" s="12"/>
      <c r="X273" s="12"/>
      <c r="Y273" s="12"/>
      <c r="Z273" s="12"/>
      <c r="AA273" s="12"/>
      <c r="AB273" s="12"/>
      <c r="AC273" s="12"/>
      <c r="AD273" s="12"/>
    </row>
    <row r="274" ht="15.75" customHeight="1">
      <c r="A274" s="225" t="s">
        <v>1463</v>
      </c>
      <c r="B274" s="226" t="s">
        <v>1464</v>
      </c>
      <c r="C274" s="22"/>
      <c r="D274" s="22"/>
      <c r="E274" s="22"/>
      <c r="F274" s="22"/>
      <c r="G274" s="22"/>
      <c r="H274" s="22"/>
      <c r="I274" s="22"/>
      <c r="J274" s="22"/>
      <c r="K274" s="22"/>
      <c r="L274" s="22"/>
      <c r="M274" s="22"/>
      <c r="N274" s="22"/>
      <c r="O274" s="12"/>
      <c r="P274" s="12"/>
      <c r="Q274" s="12"/>
      <c r="R274" s="12"/>
      <c r="S274" s="12"/>
      <c r="T274" s="12"/>
      <c r="U274" s="12"/>
      <c r="V274" s="12"/>
      <c r="W274" s="12"/>
      <c r="X274" s="12"/>
      <c r="Y274" s="12"/>
      <c r="Z274" s="12"/>
      <c r="AA274" s="12"/>
      <c r="AB274" s="12"/>
      <c r="AC274" s="12"/>
      <c r="AD274" s="12"/>
    </row>
    <row r="275" ht="15.75" customHeight="1">
      <c r="A275" s="225" t="s">
        <v>1466</v>
      </c>
      <c r="B275" s="226" t="s">
        <v>1469</v>
      </c>
      <c r="C275" s="22"/>
      <c r="D275" s="22"/>
      <c r="E275" s="22"/>
      <c r="F275" s="22"/>
      <c r="G275" s="22"/>
      <c r="H275" s="22"/>
      <c r="I275" s="22"/>
      <c r="J275" s="22"/>
      <c r="K275" s="22"/>
      <c r="L275" s="22"/>
      <c r="M275" s="22"/>
      <c r="N275" s="22"/>
      <c r="O275" s="12"/>
      <c r="P275" s="12"/>
      <c r="Q275" s="12"/>
      <c r="R275" s="12"/>
      <c r="S275" s="12"/>
      <c r="T275" s="12"/>
      <c r="U275" s="12"/>
      <c r="V275" s="12"/>
      <c r="W275" s="12"/>
      <c r="X275" s="12"/>
      <c r="Y275" s="12"/>
      <c r="Z275" s="12"/>
      <c r="AA275" s="12"/>
      <c r="AB275" s="12"/>
      <c r="AC275" s="12"/>
      <c r="AD275" s="12"/>
    </row>
    <row r="276" ht="15.75" customHeight="1">
      <c r="A276" s="225" t="s">
        <v>1473</v>
      </c>
      <c r="B276" s="226" t="s">
        <v>1474</v>
      </c>
      <c r="C276" s="22"/>
      <c r="D276" s="22"/>
      <c r="E276" s="22"/>
      <c r="F276" s="22"/>
      <c r="G276" s="22"/>
      <c r="H276" s="22"/>
      <c r="I276" s="22"/>
      <c r="J276" s="22"/>
      <c r="K276" s="22"/>
      <c r="L276" s="22"/>
      <c r="M276" s="22"/>
      <c r="N276" s="22"/>
      <c r="O276" s="12"/>
      <c r="P276" s="12"/>
      <c r="Q276" s="12"/>
      <c r="R276" s="12"/>
      <c r="S276" s="12"/>
      <c r="T276" s="12"/>
      <c r="U276" s="12"/>
      <c r="V276" s="12"/>
      <c r="W276" s="12"/>
      <c r="X276" s="12"/>
      <c r="Y276" s="12"/>
      <c r="Z276" s="12"/>
      <c r="AA276" s="12"/>
      <c r="AB276" s="12"/>
      <c r="AC276" s="12"/>
      <c r="AD276" s="12"/>
    </row>
    <row r="277" ht="15.75" customHeight="1">
      <c r="A277" s="225" t="s">
        <v>1478</v>
      </c>
      <c r="B277" s="226" t="s">
        <v>1479</v>
      </c>
      <c r="C277" s="22"/>
      <c r="D277" s="22"/>
      <c r="E277" s="22"/>
      <c r="F277" s="22"/>
      <c r="G277" s="22"/>
      <c r="H277" s="22"/>
      <c r="I277" s="22"/>
      <c r="J277" s="22"/>
      <c r="K277" s="22"/>
      <c r="L277" s="22"/>
      <c r="M277" s="22"/>
      <c r="N277" s="22"/>
      <c r="O277" s="12"/>
      <c r="P277" s="12"/>
      <c r="Q277" s="12"/>
      <c r="R277" s="12"/>
      <c r="S277" s="12"/>
      <c r="T277" s="12"/>
      <c r="U277" s="12"/>
      <c r="V277" s="12"/>
      <c r="W277" s="12"/>
      <c r="X277" s="12"/>
      <c r="Y277" s="12"/>
      <c r="Z277" s="12"/>
      <c r="AA277" s="12"/>
      <c r="AB277" s="12"/>
      <c r="AC277" s="12"/>
      <c r="AD277" s="12"/>
    </row>
    <row r="278" ht="15.75" customHeight="1">
      <c r="A278" s="225" t="s">
        <v>1481</v>
      </c>
      <c r="B278" s="226" t="s">
        <v>1483</v>
      </c>
      <c r="C278" s="22"/>
      <c r="D278" s="22"/>
      <c r="E278" s="22"/>
      <c r="F278" s="22"/>
      <c r="G278" s="22"/>
      <c r="H278" s="22"/>
      <c r="I278" s="22"/>
      <c r="J278" s="22"/>
      <c r="K278" s="22"/>
      <c r="L278" s="22"/>
      <c r="M278" s="22"/>
      <c r="N278" s="22"/>
      <c r="O278" s="12"/>
      <c r="P278" s="12"/>
      <c r="Q278" s="12"/>
      <c r="R278" s="12"/>
      <c r="S278" s="12"/>
      <c r="T278" s="12"/>
      <c r="U278" s="12"/>
      <c r="V278" s="12"/>
      <c r="W278" s="12"/>
      <c r="X278" s="12"/>
      <c r="Y278" s="12"/>
      <c r="Z278" s="12"/>
      <c r="AA278" s="12"/>
      <c r="AB278" s="12"/>
      <c r="AC278" s="12"/>
      <c r="AD278" s="12"/>
    </row>
    <row r="279" ht="15.75" customHeight="1">
      <c r="A279" s="225" t="s">
        <v>1487</v>
      </c>
      <c r="B279" s="226" t="s">
        <v>1488</v>
      </c>
      <c r="C279" s="22"/>
      <c r="D279" s="22"/>
      <c r="E279" s="22"/>
      <c r="F279" s="22"/>
      <c r="G279" s="22"/>
      <c r="H279" s="22"/>
      <c r="I279" s="22"/>
      <c r="J279" s="22"/>
      <c r="K279" s="22"/>
      <c r="L279" s="22"/>
      <c r="M279" s="22"/>
      <c r="N279" s="22"/>
      <c r="O279" s="12"/>
      <c r="P279" s="12"/>
      <c r="Q279" s="12"/>
      <c r="R279" s="12"/>
      <c r="S279" s="12"/>
      <c r="T279" s="12"/>
      <c r="U279" s="12"/>
      <c r="V279" s="12"/>
      <c r="W279" s="12"/>
      <c r="X279" s="12"/>
      <c r="Y279" s="12"/>
      <c r="Z279" s="12"/>
      <c r="AA279" s="12"/>
      <c r="AB279" s="12"/>
      <c r="AC279" s="12"/>
      <c r="AD279" s="12"/>
    </row>
    <row r="280" ht="15.75" customHeight="1">
      <c r="A280" s="225" t="s">
        <v>1491</v>
      </c>
      <c r="B280" s="226" t="s">
        <v>1493</v>
      </c>
      <c r="C280" s="22"/>
      <c r="D280" s="22"/>
      <c r="E280" s="22"/>
      <c r="F280" s="22"/>
      <c r="G280" s="22"/>
      <c r="H280" s="22"/>
      <c r="I280" s="22"/>
      <c r="J280" s="22"/>
      <c r="K280" s="22"/>
      <c r="L280" s="22"/>
      <c r="M280" s="22"/>
      <c r="N280" s="22"/>
      <c r="O280" s="12"/>
      <c r="P280" s="12"/>
      <c r="Q280" s="12"/>
      <c r="R280" s="12"/>
      <c r="S280" s="12"/>
      <c r="T280" s="12"/>
      <c r="U280" s="12"/>
      <c r="V280" s="12"/>
      <c r="W280" s="12"/>
      <c r="X280" s="12"/>
      <c r="Y280" s="12"/>
      <c r="Z280" s="12"/>
      <c r="AA280" s="12"/>
      <c r="AB280" s="12"/>
      <c r="AC280" s="12"/>
      <c r="AD280" s="12"/>
    </row>
    <row r="281" ht="15.75" customHeight="1">
      <c r="A281" s="225" t="s">
        <v>1496</v>
      </c>
      <c r="B281" s="226" t="s">
        <v>1499</v>
      </c>
      <c r="C281" s="22"/>
      <c r="D281" s="22"/>
      <c r="E281" s="22"/>
      <c r="F281" s="22"/>
      <c r="G281" s="22"/>
      <c r="H281" s="22"/>
      <c r="I281" s="22"/>
      <c r="J281" s="22"/>
      <c r="K281" s="22"/>
      <c r="L281" s="22"/>
      <c r="M281" s="22"/>
      <c r="N281" s="22"/>
      <c r="O281" s="12"/>
      <c r="P281" s="12"/>
      <c r="Q281" s="12"/>
      <c r="R281" s="12"/>
      <c r="S281" s="12"/>
      <c r="T281" s="12"/>
      <c r="U281" s="12"/>
      <c r="V281" s="12"/>
      <c r="W281" s="12"/>
      <c r="X281" s="12"/>
      <c r="Y281" s="12"/>
      <c r="Z281" s="12"/>
      <c r="AA281" s="12"/>
      <c r="AB281" s="12"/>
      <c r="AC281" s="12"/>
      <c r="AD281" s="12"/>
    </row>
    <row r="282" ht="15.75" customHeight="1">
      <c r="A282" s="227" t="s">
        <v>1505</v>
      </c>
      <c r="B282" s="226" t="s">
        <v>1506</v>
      </c>
      <c r="C282" s="22"/>
      <c r="D282" s="22"/>
      <c r="E282" s="22"/>
      <c r="F282" s="22"/>
      <c r="G282" s="22"/>
      <c r="H282" s="22"/>
      <c r="I282" s="22"/>
      <c r="J282" s="22"/>
      <c r="K282" s="22"/>
      <c r="L282" s="22"/>
      <c r="M282" s="22"/>
      <c r="N282" s="22"/>
      <c r="O282" s="12"/>
      <c r="P282" s="12"/>
      <c r="Q282" s="12"/>
      <c r="R282" s="12"/>
      <c r="S282" s="12"/>
      <c r="T282" s="12"/>
      <c r="U282" s="12"/>
      <c r="V282" s="12"/>
      <c r="W282" s="12"/>
      <c r="X282" s="12"/>
      <c r="Y282" s="12"/>
      <c r="Z282" s="12"/>
      <c r="AA282" s="12"/>
      <c r="AB282" s="12"/>
      <c r="AC282" s="12"/>
      <c r="AD282" s="12"/>
    </row>
    <row r="283" ht="15.75" customHeight="1">
      <c r="A283" s="225" t="s">
        <v>1510</v>
      </c>
      <c r="B283" s="226" t="s">
        <v>1511</v>
      </c>
      <c r="C283" s="22"/>
      <c r="D283" s="22"/>
      <c r="E283" s="22"/>
      <c r="F283" s="22"/>
      <c r="G283" s="22"/>
      <c r="H283" s="22"/>
      <c r="I283" s="22"/>
      <c r="J283" s="22"/>
      <c r="K283" s="22"/>
      <c r="L283" s="22"/>
      <c r="M283" s="22"/>
      <c r="N283" s="22"/>
      <c r="O283" s="12"/>
      <c r="P283" s="12"/>
      <c r="Q283" s="12"/>
      <c r="R283" s="12"/>
      <c r="S283" s="12"/>
      <c r="T283" s="12"/>
      <c r="U283" s="12"/>
      <c r="V283" s="12"/>
      <c r="W283" s="12"/>
      <c r="X283" s="12"/>
      <c r="Y283" s="12"/>
      <c r="Z283" s="12"/>
      <c r="AA283" s="12"/>
      <c r="AB283" s="12"/>
      <c r="AC283" s="12"/>
      <c r="AD283" s="12"/>
    </row>
    <row r="284" ht="15.75" customHeight="1">
      <c r="A284" s="225" t="s">
        <v>1515</v>
      </c>
      <c r="B284" s="226" t="s">
        <v>1517</v>
      </c>
      <c r="C284" s="22"/>
      <c r="D284" s="22"/>
      <c r="E284" s="22"/>
      <c r="F284" s="22"/>
      <c r="G284" s="22"/>
      <c r="H284" s="22"/>
      <c r="I284" s="22"/>
      <c r="J284" s="22"/>
      <c r="K284" s="22"/>
      <c r="L284" s="22"/>
      <c r="M284" s="22"/>
      <c r="N284" s="22"/>
      <c r="O284" s="12"/>
      <c r="P284" s="12"/>
      <c r="Q284" s="12"/>
      <c r="R284" s="12"/>
      <c r="S284" s="12"/>
      <c r="T284" s="12"/>
      <c r="U284" s="12"/>
      <c r="V284" s="12"/>
      <c r="W284" s="12"/>
      <c r="X284" s="12"/>
      <c r="Y284" s="12"/>
      <c r="Z284" s="12"/>
      <c r="AA284" s="12"/>
      <c r="AB284" s="12"/>
      <c r="AC284" s="12"/>
      <c r="AD284" s="12"/>
    </row>
    <row r="285" ht="15.75" customHeight="1">
      <c r="A285" s="225" t="s">
        <v>1520</v>
      </c>
      <c r="B285" s="226" t="s">
        <v>1522</v>
      </c>
      <c r="C285" s="22"/>
      <c r="D285" s="22"/>
      <c r="E285" s="22"/>
      <c r="F285" s="22"/>
      <c r="G285" s="22"/>
      <c r="H285" s="22"/>
      <c r="I285" s="22"/>
      <c r="J285" s="22"/>
      <c r="K285" s="22"/>
      <c r="L285" s="22"/>
      <c r="M285" s="22"/>
      <c r="N285" s="22"/>
      <c r="O285" s="12"/>
      <c r="P285" s="12"/>
      <c r="Q285" s="12"/>
      <c r="R285" s="12"/>
      <c r="S285" s="12"/>
      <c r="T285" s="12"/>
      <c r="U285" s="12"/>
      <c r="V285" s="12"/>
      <c r="W285" s="12"/>
      <c r="X285" s="12"/>
      <c r="Y285" s="12"/>
      <c r="Z285" s="12"/>
      <c r="AA285" s="12"/>
      <c r="AB285" s="12"/>
      <c r="AC285" s="12"/>
      <c r="AD285" s="12"/>
    </row>
    <row r="286" ht="15.75" customHeight="1">
      <c r="A286" s="225" t="s">
        <v>1524</v>
      </c>
      <c r="B286" s="226" t="s">
        <v>1525</v>
      </c>
      <c r="C286" s="22"/>
      <c r="D286" s="22"/>
      <c r="E286" s="22"/>
      <c r="F286" s="22"/>
      <c r="G286" s="22"/>
      <c r="H286" s="22"/>
      <c r="I286" s="22"/>
      <c r="J286" s="22"/>
      <c r="K286" s="22"/>
      <c r="L286" s="22"/>
      <c r="M286" s="22"/>
      <c r="N286" s="22"/>
      <c r="O286" s="12"/>
      <c r="P286" s="12"/>
      <c r="Q286" s="12"/>
      <c r="R286" s="12"/>
      <c r="S286" s="12"/>
      <c r="T286" s="12"/>
      <c r="U286" s="12"/>
      <c r="V286" s="12"/>
      <c r="W286" s="12"/>
      <c r="X286" s="12"/>
      <c r="Y286" s="12"/>
      <c r="Z286" s="12"/>
      <c r="AA286" s="12"/>
      <c r="AB286" s="12"/>
      <c r="AC286" s="12"/>
      <c r="AD286" s="12"/>
    </row>
    <row r="287" ht="15.75" customHeight="1">
      <c r="A287" s="225" t="s">
        <v>1531</v>
      </c>
      <c r="B287" s="226" t="s">
        <v>1533</v>
      </c>
      <c r="C287" s="22"/>
      <c r="D287" s="22"/>
      <c r="E287" s="22"/>
      <c r="F287" s="22"/>
      <c r="G287" s="22"/>
      <c r="H287" s="22"/>
      <c r="I287" s="22"/>
      <c r="J287" s="22"/>
      <c r="K287" s="22"/>
      <c r="L287" s="22"/>
      <c r="M287" s="22"/>
      <c r="N287" s="22"/>
      <c r="O287" s="12"/>
      <c r="P287" s="12"/>
      <c r="Q287" s="12"/>
      <c r="R287" s="12"/>
      <c r="S287" s="12"/>
      <c r="T287" s="12"/>
      <c r="U287" s="12"/>
      <c r="V287" s="12"/>
      <c r="W287" s="12"/>
      <c r="X287" s="12"/>
      <c r="Y287" s="12"/>
      <c r="Z287" s="12"/>
      <c r="AA287" s="12"/>
      <c r="AB287" s="12"/>
      <c r="AC287" s="12"/>
      <c r="AD287" s="12"/>
    </row>
    <row r="288" ht="15.75" customHeight="1">
      <c r="A288" s="225" t="s">
        <v>1540</v>
      </c>
      <c r="B288" s="226" t="s">
        <v>1543</v>
      </c>
      <c r="C288" s="22"/>
      <c r="D288" s="22"/>
      <c r="E288" s="22"/>
      <c r="F288" s="22"/>
      <c r="G288" s="22"/>
      <c r="H288" s="22"/>
      <c r="I288" s="22"/>
      <c r="J288" s="22"/>
      <c r="K288" s="22"/>
      <c r="L288" s="22"/>
      <c r="M288" s="22"/>
      <c r="N288" s="22"/>
      <c r="O288" s="12"/>
      <c r="P288" s="12"/>
      <c r="Q288" s="12"/>
      <c r="R288" s="12"/>
      <c r="S288" s="12"/>
      <c r="T288" s="12"/>
      <c r="U288" s="12"/>
      <c r="V288" s="12"/>
      <c r="W288" s="12"/>
      <c r="X288" s="12"/>
      <c r="Y288" s="12"/>
      <c r="Z288" s="12"/>
      <c r="AA288" s="12"/>
      <c r="AB288" s="12"/>
      <c r="AC288" s="12"/>
      <c r="AD288" s="12"/>
    </row>
    <row r="289" ht="15.75" customHeight="1">
      <c r="A289" s="22"/>
      <c r="B289" s="22"/>
      <c r="C289" s="22"/>
      <c r="D289" s="22"/>
      <c r="E289" s="22"/>
      <c r="F289" s="22"/>
      <c r="G289" s="22"/>
      <c r="H289" s="22"/>
      <c r="I289" s="22"/>
      <c r="J289" s="22"/>
      <c r="K289" s="22"/>
      <c r="L289" s="22"/>
      <c r="M289" s="22"/>
      <c r="N289" s="22"/>
      <c r="O289" s="12"/>
      <c r="P289" s="12"/>
      <c r="Q289" s="12"/>
      <c r="R289" s="12"/>
      <c r="S289" s="12"/>
      <c r="T289" s="12"/>
      <c r="U289" s="12"/>
      <c r="V289" s="12"/>
      <c r="W289" s="12"/>
      <c r="X289" s="12"/>
      <c r="Y289" s="12"/>
      <c r="Z289" s="12"/>
      <c r="AA289" s="12"/>
      <c r="AB289" s="12"/>
      <c r="AC289" s="12"/>
      <c r="AD289" s="12"/>
    </row>
    <row r="290" ht="15.75" customHeight="1">
      <c r="A290" s="22"/>
      <c r="B290" s="22"/>
      <c r="C290" s="22"/>
      <c r="D290" s="22"/>
      <c r="E290" s="22"/>
      <c r="F290" s="22"/>
      <c r="G290" s="22"/>
      <c r="H290" s="22"/>
      <c r="I290" s="22"/>
      <c r="J290" s="22"/>
      <c r="K290" s="22"/>
      <c r="L290" s="22"/>
      <c r="M290" s="22"/>
      <c r="N290" s="22"/>
      <c r="O290" s="12"/>
      <c r="P290" s="12"/>
      <c r="Q290" s="12"/>
      <c r="R290" s="12"/>
      <c r="S290" s="12"/>
      <c r="T290" s="12"/>
      <c r="U290" s="12"/>
      <c r="V290" s="12"/>
      <c r="W290" s="12"/>
      <c r="X290" s="12"/>
      <c r="Y290" s="12"/>
      <c r="Z290" s="12"/>
      <c r="AA290" s="12"/>
      <c r="AB290" s="12"/>
      <c r="AC290" s="12"/>
      <c r="AD290" s="12"/>
    </row>
    <row r="291" ht="15.75" customHeight="1">
      <c r="A291" s="22"/>
      <c r="B291" s="22"/>
      <c r="C291" s="22"/>
      <c r="D291" s="22"/>
      <c r="E291" s="22"/>
      <c r="F291" s="22"/>
      <c r="G291" s="22"/>
      <c r="H291" s="22"/>
      <c r="I291" s="22"/>
      <c r="J291" s="22"/>
      <c r="K291" s="22"/>
      <c r="L291" s="22"/>
      <c r="M291" s="22"/>
      <c r="N291" s="22"/>
      <c r="O291" s="12"/>
      <c r="P291" s="12"/>
      <c r="Q291" s="12"/>
      <c r="R291" s="12"/>
      <c r="S291" s="12"/>
      <c r="T291" s="12"/>
      <c r="U291" s="12"/>
      <c r="V291" s="12"/>
      <c r="W291" s="12"/>
      <c r="X291" s="12"/>
      <c r="Y291" s="12"/>
      <c r="Z291" s="12"/>
      <c r="AA291" s="12"/>
      <c r="AB291" s="12"/>
      <c r="AC291" s="12"/>
      <c r="AD291" s="12"/>
    </row>
    <row r="292" ht="15.75" customHeight="1">
      <c r="A292" s="22"/>
      <c r="B292" s="22"/>
      <c r="C292" s="22"/>
      <c r="D292" s="22"/>
      <c r="E292" s="22"/>
      <c r="F292" s="22"/>
      <c r="G292" s="22"/>
      <c r="H292" s="22"/>
      <c r="I292" s="22"/>
      <c r="J292" s="22"/>
      <c r="K292" s="22"/>
      <c r="L292" s="22"/>
      <c r="M292" s="22"/>
      <c r="N292" s="22"/>
      <c r="O292" s="12"/>
      <c r="P292" s="12"/>
      <c r="Q292" s="12"/>
      <c r="R292" s="12"/>
      <c r="S292" s="12"/>
      <c r="T292" s="12"/>
      <c r="U292" s="12"/>
      <c r="V292" s="12"/>
      <c r="W292" s="12"/>
      <c r="X292" s="12"/>
      <c r="Y292" s="12"/>
      <c r="Z292" s="12"/>
      <c r="AA292" s="12"/>
      <c r="AB292" s="12"/>
      <c r="AC292" s="12"/>
      <c r="AD292" s="12"/>
    </row>
    <row r="293" ht="15.75" customHeight="1">
      <c r="A293" s="22"/>
      <c r="B293" s="22"/>
      <c r="C293" s="22"/>
      <c r="D293" s="22"/>
      <c r="E293" s="22"/>
      <c r="F293" s="22"/>
      <c r="G293" s="22"/>
      <c r="H293" s="22"/>
      <c r="I293" s="22"/>
      <c r="J293" s="22"/>
      <c r="K293" s="22"/>
      <c r="L293" s="22"/>
      <c r="M293" s="22"/>
      <c r="N293" s="22"/>
      <c r="O293" s="12"/>
      <c r="P293" s="12"/>
      <c r="Q293" s="12"/>
      <c r="R293" s="12"/>
      <c r="S293" s="12"/>
      <c r="T293" s="12"/>
      <c r="U293" s="12"/>
      <c r="V293" s="12"/>
      <c r="W293" s="12"/>
      <c r="X293" s="12"/>
      <c r="Y293" s="12"/>
      <c r="Z293" s="12"/>
      <c r="AA293" s="12"/>
      <c r="AB293" s="12"/>
      <c r="AC293" s="12"/>
      <c r="AD293" s="12"/>
    </row>
    <row r="294" ht="15.75" customHeight="1">
      <c r="A294" s="22"/>
      <c r="B294" s="22"/>
      <c r="C294" s="22"/>
      <c r="D294" s="22"/>
      <c r="E294" s="22"/>
      <c r="F294" s="22"/>
      <c r="G294" s="22"/>
      <c r="H294" s="22"/>
      <c r="I294" s="22"/>
      <c r="J294" s="22"/>
      <c r="K294" s="22"/>
      <c r="L294" s="22"/>
      <c r="M294" s="22"/>
      <c r="N294" s="22"/>
      <c r="O294" s="12"/>
      <c r="P294" s="12"/>
      <c r="Q294" s="12"/>
      <c r="R294" s="12"/>
      <c r="S294" s="12"/>
      <c r="T294" s="12"/>
      <c r="U294" s="12"/>
      <c r="V294" s="12"/>
      <c r="W294" s="12"/>
      <c r="X294" s="12"/>
      <c r="Y294" s="12"/>
      <c r="Z294" s="12"/>
      <c r="AA294" s="12"/>
      <c r="AB294" s="12"/>
      <c r="AC294" s="12"/>
      <c r="AD294" s="12"/>
    </row>
    <row r="295" ht="15.75" customHeight="1">
      <c r="A295" s="22"/>
      <c r="B295" s="22"/>
      <c r="C295" s="22"/>
      <c r="D295" s="22"/>
      <c r="E295" s="22"/>
      <c r="F295" s="22"/>
      <c r="G295" s="22"/>
      <c r="H295" s="22"/>
      <c r="I295" s="22"/>
      <c r="J295" s="22"/>
      <c r="K295" s="22"/>
      <c r="L295" s="22"/>
      <c r="M295" s="22"/>
      <c r="N295" s="22"/>
      <c r="O295" s="12"/>
      <c r="P295" s="12"/>
      <c r="Q295" s="12"/>
      <c r="R295" s="12"/>
      <c r="S295" s="12"/>
      <c r="T295" s="12"/>
      <c r="U295" s="12"/>
      <c r="V295" s="12"/>
      <c r="W295" s="12"/>
      <c r="X295" s="12"/>
      <c r="Y295" s="12"/>
      <c r="Z295" s="12"/>
      <c r="AA295" s="12"/>
      <c r="AB295" s="12"/>
      <c r="AC295" s="12"/>
      <c r="AD295" s="12"/>
    </row>
    <row r="296" ht="15.75" customHeight="1">
      <c r="A296" s="22"/>
      <c r="B296" s="22"/>
      <c r="C296" s="22"/>
      <c r="D296" s="22"/>
      <c r="E296" s="22"/>
      <c r="F296" s="22"/>
      <c r="G296" s="22"/>
      <c r="H296" s="22"/>
      <c r="I296" s="22"/>
      <c r="J296" s="22"/>
      <c r="K296" s="22"/>
      <c r="L296" s="22"/>
      <c r="M296" s="22"/>
      <c r="N296" s="22"/>
      <c r="O296" s="12"/>
      <c r="P296" s="12"/>
      <c r="Q296" s="12"/>
      <c r="R296" s="12"/>
      <c r="S296" s="12"/>
      <c r="T296" s="12"/>
      <c r="U296" s="12"/>
      <c r="V296" s="12"/>
      <c r="W296" s="12"/>
      <c r="X296" s="12"/>
      <c r="Y296" s="12"/>
      <c r="Z296" s="12"/>
      <c r="AA296" s="12"/>
      <c r="AB296" s="12"/>
      <c r="AC296" s="12"/>
      <c r="AD296" s="12"/>
    </row>
    <row r="297" ht="15.75" customHeight="1">
      <c r="A297" s="22"/>
      <c r="B297" s="22"/>
      <c r="C297" s="22"/>
      <c r="D297" s="22"/>
      <c r="E297" s="22"/>
      <c r="F297" s="22"/>
      <c r="G297" s="22"/>
      <c r="H297" s="22"/>
      <c r="I297" s="22"/>
      <c r="J297" s="22"/>
      <c r="K297" s="22"/>
      <c r="L297" s="22"/>
      <c r="M297" s="22"/>
      <c r="N297" s="22"/>
      <c r="O297" s="12"/>
      <c r="P297" s="12"/>
      <c r="Q297" s="12"/>
      <c r="R297" s="12"/>
      <c r="S297" s="12"/>
      <c r="T297" s="12"/>
      <c r="U297" s="12"/>
      <c r="V297" s="12"/>
      <c r="W297" s="12"/>
      <c r="X297" s="12"/>
      <c r="Y297" s="12"/>
      <c r="Z297" s="12"/>
      <c r="AA297" s="12"/>
      <c r="AB297" s="12"/>
      <c r="AC297" s="12"/>
      <c r="AD297" s="12"/>
    </row>
    <row r="298" ht="15.75" customHeight="1">
      <c r="A298" s="22"/>
      <c r="B298" s="22"/>
      <c r="C298" s="22"/>
      <c r="D298" s="22"/>
      <c r="E298" s="22"/>
      <c r="F298" s="22"/>
      <c r="G298" s="22"/>
      <c r="H298" s="22"/>
      <c r="I298" s="22"/>
      <c r="J298" s="22"/>
      <c r="K298" s="22"/>
      <c r="L298" s="22"/>
      <c r="M298" s="22"/>
      <c r="N298" s="22"/>
      <c r="O298" s="12"/>
      <c r="P298" s="12"/>
      <c r="Q298" s="12"/>
      <c r="R298" s="12"/>
      <c r="S298" s="12"/>
      <c r="T298" s="12"/>
      <c r="U298" s="12"/>
      <c r="V298" s="12"/>
      <c r="W298" s="12"/>
      <c r="X298" s="12"/>
      <c r="Y298" s="12"/>
      <c r="Z298" s="12"/>
      <c r="AA298" s="12"/>
      <c r="AB298" s="12"/>
      <c r="AC298" s="12"/>
      <c r="AD298" s="12"/>
    </row>
    <row r="299" ht="15.75" customHeight="1">
      <c r="A299" s="22"/>
      <c r="B299" s="22"/>
      <c r="C299" s="22"/>
      <c r="D299" s="22"/>
      <c r="E299" s="22"/>
      <c r="F299" s="22"/>
      <c r="G299" s="22"/>
      <c r="H299" s="22"/>
      <c r="I299" s="22"/>
      <c r="J299" s="22"/>
      <c r="K299" s="22"/>
      <c r="L299" s="22"/>
      <c r="M299" s="22"/>
      <c r="N299" s="22"/>
      <c r="O299" s="12"/>
      <c r="P299" s="12"/>
      <c r="Q299" s="12"/>
      <c r="R299" s="12"/>
      <c r="S299" s="12"/>
      <c r="T299" s="12"/>
      <c r="U299" s="12"/>
      <c r="V299" s="12"/>
      <c r="W299" s="12"/>
      <c r="X299" s="12"/>
      <c r="Y299" s="12"/>
      <c r="Z299" s="12"/>
      <c r="AA299" s="12"/>
      <c r="AB299" s="12"/>
      <c r="AC299" s="12"/>
      <c r="AD299" s="12"/>
    </row>
    <row r="300" ht="15.75" customHeight="1">
      <c r="A300" s="22"/>
      <c r="B300" s="22"/>
      <c r="C300" s="22"/>
      <c r="D300" s="22"/>
      <c r="E300" s="22"/>
      <c r="F300" s="22"/>
      <c r="G300" s="22"/>
      <c r="H300" s="22"/>
      <c r="I300" s="22"/>
      <c r="J300" s="22"/>
      <c r="K300" s="22"/>
      <c r="L300" s="22"/>
      <c r="M300" s="22"/>
      <c r="N300" s="22"/>
      <c r="O300" s="12"/>
      <c r="P300" s="12"/>
      <c r="Q300" s="12"/>
      <c r="R300" s="12"/>
      <c r="S300" s="12"/>
      <c r="T300" s="12"/>
      <c r="U300" s="12"/>
      <c r="V300" s="12"/>
      <c r="W300" s="12"/>
      <c r="X300" s="12"/>
      <c r="Y300" s="12"/>
      <c r="Z300" s="12"/>
      <c r="AA300" s="12"/>
      <c r="AB300" s="12"/>
      <c r="AC300" s="12"/>
      <c r="AD300" s="12"/>
    </row>
    <row r="301" ht="15.75" customHeight="1">
      <c r="A301" s="22"/>
      <c r="B301" s="22"/>
      <c r="C301" s="22"/>
      <c r="D301" s="22"/>
      <c r="E301" s="22"/>
      <c r="F301" s="22"/>
      <c r="G301" s="22"/>
      <c r="H301" s="22"/>
      <c r="I301" s="22"/>
      <c r="J301" s="22"/>
      <c r="K301" s="22"/>
      <c r="L301" s="22"/>
      <c r="M301" s="22"/>
      <c r="N301" s="22"/>
      <c r="O301" s="12"/>
      <c r="P301" s="12"/>
      <c r="Q301" s="12"/>
      <c r="R301" s="12"/>
      <c r="S301" s="12"/>
      <c r="T301" s="12"/>
      <c r="U301" s="12"/>
      <c r="V301" s="12"/>
      <c r="W301" s="12"/>
      <c r="X301" s="12"/>
      <c r="Y301" s="12"/>
      <c r="Z301" s="12"/>
      <c r="AA301" s="12"/>
      <c r="AB301" s="12"/>
      <c r="AC301" s="12"/>
      <c r="AD301" s="12"/>
    </row>
    <row r="302" ht="15.75" customHeight="1">
      <c r="A302" s="22"/>
      <c r="B302" s="22"/>
      <c r="C302" s="22"/>
      <c r="D302" s="22"/>
      <c r="E302" s="22"/>
      <c r="F302" s="22"/>
      <c r="G302" s="22"/>
      <c r="H302" s="22"/>
      <c r="I302" s="22"/>
      <c r="J302" s="22"/>
      <c r="K302" s="22"/>
      <c r="L302" s="22"/>
      <c r="M302" s="22"/>
      <c r="N302" s="22"/>
      <c r="O302" s="12"/>
      <c r="P302" s="12"/>
      <c r="Q302" s="12"/>
      <c r="R302" s="12"/>
      <c r="S302" s="12"/>
      <c r="T302" s="12"/>
      <c r="U302" s="12"/>
      <c r="V302" s="12"/>
      <c r="W302" s="12"/>
      <c r="X302" s="12"/>
      <c r="Y302" s="12"/>
      <c r="Z302" s="12"/>
      <c r="AA302" s="12"/>
      <c r="AB302" s="12"/>
      <c r="AC302" s="12"/>
      <c r="AD302" s="12"/>
    </row>
    <row r="303" ht="15.75" customHeight="1">
      <c r="A303" s="22"/>
      <c r="B303" s="22"/>
      <c r="C303" s="22"/>
      <c r="D303" s="22"/>
      <c r="E303" s="22"/>
      <c r="F303" s="22"/>
      <c r="G303" s="22"/>
      <c r="H303" s="22"/>
      <c r="I303" s="22"/>
      <c r="J303" s="22"/>
      <c r="K303" s="22"/>
      <c r="L303" s="22"/>
      <c r="M303" s="22"/>
      <c r="N303" s="22"/>
      <c r="O303" s="12"/>
      <c r="P303" s="12"/>
      <c r="Q303" s="12"/>
      <c r="R303" s="12"/>
      <c r="S303" s="12"/>
      <c r="T303" s="12"/>
      <c r="U303" s="12"/>
      <c r="V303" s="12"/>
      <c r="W303" s="12"/>
      <c r="X303" s="12"/>
      <c r="Y303" s="12"/>
      <c r="Z303" s="12"/>
      <c r="AA303" s="12"/>
      <c r="AB303" s="12"/>
      <c r="AC303" s="12"/>
      <c r="AD303" s="12"/>
    </row>
    <row r="304" ht="15.75" customHeight="1">
      <c r="A304" s="22"/>
      <c r="B304" s="22"/>
      <c r="C304" s="22"/>
      <c r="D304" s="22"/>
      <c r="E304" s="22"/>
      <c r="F304" s="22"/>
      <c r="G304" s="22"/>
      <c r="H304" s="22"/>
      <c r="I304" s="22"/>
      <c r="J304" s="22"/>
      <c r="K304" s="22"/>
      <c r="L304" s="22"/>
      <c r="M304" s="22"/>
      <c r="N304" s="22"/>
      <c r="O304" s="12"/>
      <c r="P304" s="12"/>
      <c r="Q304" s="12"/>
      <c r="R304" s="12"/>
      <c r="S304" s="12"/>
      <c r="T304" s="12"/>
      <c r="U304" s="12"/>
      <c r="V304" s="12"/>
      <c r="W304" s="12"/>
      <c r="X304" s="12"/>
      <c r="Y304" s="12"/>
      <c r="Z304" s="12"/>
      <c r="AA304" s="12"/>
      <c r="AB304" s="12"/>
      <c r="AC304" s="12"/>
      <c r="AD304" s="12"/>
    </row>
    <row r="305" ht="15.75" customHeight="1">
      <c r="A305" s="233" t="s">
        <v>1603</v>
      </c>
      <c r="B305" s="22"/>
      <c r="C305" s="22"/>
      <c r="D305" s="22"/>
      <c r="E305" s="22"/>
      <c r="F305" s="22"/>
      <c r="G305" s="22"/>
      <c r="H305" s="22"/>
      <c r="I305" s="22"/>
      <c r="J305" s="22"/>
      <c r="K305" s="22"/>
      <c r="L305" s="22"/>
      <c r="M305" s="22"/>
      <c r="N305" s="22"/>
      <c r="O305" s="12"/>
      <c r="P305" s="12"/>
      <c r="Q305" s="12"/>
      <c r="R305" s="12"/>
      <c r="S305" s="12"/>
      <c r="T305" s="12"/>
      <c r="U305" s="12"/>
      <c r="V305" s="12"/>
      <c r="W305" s="12"/>
      <c r="X305" s="12"/>
      <c r="Y305" s="12"/>
      <c r="Z305" s="12"/>
      <c r="AA305" s="12"/>
      <c r="AB305" s="12"/>
      <c r="AC305" s="12"/>
      <c r="AD305" s="12"/>
    </row>
    <row r="306" ht="15.75" customHeight="1">
      <c r="A306" s="234"/>
      <c r="B306" s="22"/>
      <c r="C306" s="22"/>
      <c r="D306" s="22"/>
      <c r="E306" s="22"/>
      <c r="F306" s="22"/>
      <c r="G306" s="22"/>
      <c r="H306" s="22"/>
      <c r="I306" s="22"/>
      <c r="J306" s="22"/>
      <c r="K306" s="22"/>
      <c r="L306" s="22"/>
      <c r="M306" s="22"/>
      <c r="N306" s="22"/>
      <c r="O306" s="12"/>
      <c r="P306" s="12"/>
      <c r="Q306" s="12"/>
      <c r="R306" s="12"/>
      <c r="S306" s="12"/>
      <c r="T306" s="12"/>
      <c r="U306" s="12"/>
      <c r="V306" s="12"/>
      <c r="W306" s="12"/>
      <c r="X306" s="12"/>
      <c r="Y306" s="12"/>
      <c r="Z306" s="12"/>
      <c r="AA306" s="12"/>
      <c r="AB306" s="12"/>
      <c r="AC306" s="12"/>
      <c r="AD306" s="12"/>
    </row>
    <row r="307" ht="15.75" customHeight="1">
      <c r="A307" s="234" t="s">
        <v>1613</v>
      </c>
      <c r="B307" s="22"/>
      <c r="C307" s="22"/>
      <c r="D307" s="22"/>
      <c r="E307" s="22"/>
      <c r="F307" s="22"/>
      <c r="G307" s="22"/>
      <c r="H307" s="22"/>
      <c r="I307" s="22"/>
      <c r="J307" s="22"/>
      <c r="K307" s="22"/>
      <c r="L307" s="22"/>
      <c r="M307" s="22"/>
      <c r="N307" s="22"/>
      <c r="O307" s="12"/>
      <c r="P307" s="12"/>
      <c r="Q307" s="12"/>
      <c r="R307" s="12"/>
      <c r="S307" s="12"/>
      <c r="T307" s="12"/>
      <c r="U307" s="12"/>
      <c r="V307" s="12"/>
      <c r="W307" s="12"/>
      <c r="X307" s="12"/>
      <c r="Y307" s="12"/>
      <c r="Z307" s="12"/>
      <c r="AA307" s="12"/>
      <c r="AB307" s="12"/>
      <c r="AC307" s="12"/>
      <c r="AD307" s="12"/>
    </row>
    <row r="308" ht="15.75" customHeight="1">
      <c r="A308" s="234" t="s">
        <v>1616</v>
      </c>
      <c r="B308" s="22"/>
      <c r="C308" s="22"/>
      <c r="D308" s="22"/>
      <c r="E308" s="22"/>
      <c r="F308" s="22"/>
      <c r="G308" s="22"/>
      <c r="H308" s="22"/>
      <c r="I308" s="22"/>
      <c r="J308" s="22"/>
      <c r="K308" s="22"/>
      <c r="L308" s="22"/>
      <c r="M308" s="22"/>
      <c r="N308" s="22"/>
      <c r="O308" s="12"/>
      <c r="P308" s="12"/>
      <c r="Q308" s="12"/>
      <c r="R308" s="12"/>
      <c r="S308" s="12"/>
      <c r="T308" s="12"/>
      <c r="U308" s="12"/>
      <c r="V308" s="12"/>
      <c r="W308" s="12"/>
      <c r="X308" s="12"/>
      <c r="Y308" s="12"/>
      <c r="Z308" s="12"/>
      <c r="AA308" s="12"/>
      <c r="AB308" s="12"/>
      <c r="AC308" s="12"/>
      <c r="AD308" s="12"/>
    </row>
    <row r="309" ht="15.75" customHeight="1">
      <c r="A309" s="234" t="s">
        <v>1620</v>
      </c>
      <c r="B309" s="22"/>
      <c r="C309" s="22"/>
      <c r="D309" s="22"/>
      <c r="E309" s="22"/>
      <c r="F309" s="22"/>
      <c r="G309" s="22"/>
      <c r="H309" s="22"/>
      <c r="I309" s="22"/>
      <c r="J309" s="22"/>
      <c r="K309" s="22"/>
      <c r="L309" s="22"/>
      <c r="M309" s="22"/>
      <c r="N309" s="22"/>
      <c r="O309" s="12"/>
      <c r="P309" s="12"/>
      <c r="Q309" s="12"/>
      <c r="R309" s="12"/>
      <c r="S309" s="12"/>
      <c r="T309" s="12"/>
      <c r="U309" s="12"/>
      <c r="V309" s="12"/>
      <c r="W309" s="12"/>
      <c r="X309" s="12"/>
      <c r="Y309" s="12"/>
      <c r="Z309" s="12"/>
      <c r="AA309" s="12"/>
      <c r="AB309" s="12"/>
      <c r="AC309" s="12"/>
      <c r="AD309" s="12"/>
    </row>
    <row r="310" ht="15.75" customHeight="1">
      <c r="A310" s="234" t="s">
        <v>1623</v>
      </c>
      <c r="B310" s="22"/>
      <c r="C310" s="22"/>
      <c r="D310" s="22"/>
      <c r="E310" s="22"/>
      <c r="F310" s="22"/>
      <c r="G310" s="22"/>
      <c r="H310" s="22"/>
      <c r="I310" s="22"/>
      <c r="J310" s="22"/>
      <c r="K310" s="22"/>
      <c r="L310" s="22"/>
      <c r="M310" s="22"/>
      <c r="N310" s="22"/>
      <c r="O310" s="12"/>
      <c r="P310" s="12"/>
      <c r="Q310" s="12"/>
      <c r="R310" s="12"/>
      <c r="S310" s="12"/>
      <c r="T310" s="12"/>
      <c r="U310" s="12"/>
      <c r="V310" s="12"/>
      <c r="W310" s="12"/>
      <c r="X310" s="12"/>
      <c r="Y310" s="12"/>
      <c r="Z310" s="12"/>
      <c r="AA310" s="12"/>
      <c r="AB310" s="12"/>
      <c r="AC310" s="12"/>
      <c r="AD310" s="12"/>
    </row>
    <row r="311" ht="15.75" customHeight="1">
      <c r="A311" s="234" t="s">
        <v>1628</v>
      </c>
      <c r="B311" s="22"/>
      <c r="C311" s="22"/>
      <c r="D311" s="22"/>
      <c r="E311" s="22"/>
      <c r="F311" s="22"/>
      <c r="G311" s="22"/>
      <c r="H311" s="22"/>
      <c r="I311" s="22"/>
      <c r="J311" s="22"/>
      <c r="K311" s="22"/>
      <c r="L311" s="22"/>
      <c r="M311" s="22"/>
      <c r="N311" s="22"/>
      <c r="O311" s="12"/>
      <c r="P311" s="12"/>
      <c r="Q311" s="12"/>
      <c r="R311" s="12"/>
      <c r="S311" s="12"/>
      <c r="T311" s="12"/>
      <c r="U311" s="12"/>
      <c r="V311" s="12"/>
      <c r="W311" s="12"/>
      <c r="X311" s="12"/>
      <c r="Y311" s="12"/>
      <c r="Z311" s="12"/>
      <c r="AA311" s="12"/>
      <c r="AB311" s="12"/>
      <c r="AC311" s="12"/>
      <c r="AD311" s="12"/>
    </row>
    <row r="312" ht="15.75" customHeight="1">
      <c r="A312" s="234" t="s">
        <v>1633</v>
      </c>
      <c r="B312" s="22"/>
      <c r="C312" s="22"/>
      <c r="D312" s="22"/>
      <c r="E312" s="22"/>
      <c r="F312" s="22"/>
      <c r="G312" s="22"/>
      <c r="H312" s="22"/>
      <c r="I312" s="22"/>
      <c r="J312" s="22"/>
      <c r="K312" s="22"/>
      <c r="L312" s="22"/>
      <c r="M312" s="22"/>
      <c r="N312" s="22"/>
      <c r="O312" s="12"/>
      <c r="P312" s="12"/>
      <c r="Q312" s="12"/>
      <c r="R312" s="12"/>
      <c r="S312" s="12"/>
      <c r="T312" s="12"/>
      <c r="U312" s="12"/>
      <c r="V312" s="12"/>
      <c r="W312" s="12"/>
      <c r="X312" s="12"/>
      <c r="Y312" s="12"/>
      <c r="Z312" s="12"/>
      <c r="AA312" s="12"/>
      <c r="AB312" s="12"/>
      <c r="AC312" s="12"/>
      <c r="AD312" s="12"/>
    </row>
    <row r="313" ht="15.75" customHeight="1">
      <c r="A313" s="234" t="s">
        <v>1635</v>
      </c>
      <c r="B313" s="22"/>
      <c r="C313" s="22"/>
      <c r="D313" s="22"/>
      <c r="E313" s="22"/>
      <c r="F313" s="22"/>
      <c r="G313" s="22"/>
      <c r="H313" s="22"/>
      <c r="I313" s="22"/>
      <c r="J313" s="22"/>
      <c r="K313" s="22"/>
      <c r="L313" s="22"/>
      <c r="M313" s="22"/>
      <c r="N313" s="22"/>
      <c r="O313" s="12"/>
      <c r="P313" s="12"/>
      <c r="Q313" s="12"/>
      <c r="R313" s="12"/>
      <c r="S313" s="12"/>
      <c r="T313" s="12"/>
      <c r="U313" s="12"/>
      <c r="V313" s="12"/>
      <c r="W313" s="12"/>
      <c r="X313" s="12"/>
      <c r="Y313" s="12"/>
      <c r="Z313" s="12"/>
      <c r="AA313" s="12"/>
      <c r="AB313" s="12"/>
      <c r="AC313" s="12"/>
      <c r="AD313" s="12"/>
    </row>
    <row r="314" ht="15.75" customHeight="1">
      <c r="A314" s="234" t="s">
        <v>1639</v>
      </c>
      <c r="B314" s="22"/>
      <c r="C314" s="22"/>
      <c r="D314" s="22"/>
      <c r="E314" s="22"/>
      <c r="F314" s="22"/>
      <c r="G314" s="22"/>
      <c r="H314" s="22"/>
      <c r="I314" s="22"/>
      <c r="J314" s="22"/>
      <c r="K314" s="22"/>
      <c r="L314" s="22"/>
      <c r="M314" s="22"/>
      <c r="N314" s="22"/>
      <c r="O314" s="12"/>
      <c r="P314" s="12"/>
      <c r="Q314" s="12"/>
      <c r="R314" s="12"/>
      <c r="S314" s="12"/>
      <c r="T314" s="12"/>
      <c r="U314" s="12"/>
      <c r="V314" s="12"/>
      <c r="W314" s="12"/>
      <c r="X314" s="12"/>
      <c r="Y314" s="12"/>
      <c r="Z314" s="12"/>
      <c r="AA314" s="12"/>
      <c r="AB314" s="12"/>
      <c r="AC314" s="12"/>
      <c r="AD314" s="12"/>
    </row>
    <row r="315" ht="15.75" customHeight="1">
      <c r="A315" s="234" t="s">
        <v>1520</v>
      </c>
      <c r="B315" s="22"/>
      <c r="C315" s="22"/>
      <c r="D315" s="22"/>
      <c r="E315" s="22"/>
      <c r="F315" s="22"/>
      <c r="G315" s="22"/>
      <c r="H315" s="22"/>
      <c r="I315" s="22"/>
      <c r="J315" s="22"/>
      <c r="K315" s="22"/>
      <c r="L315" s="22"/>
      <c r="M315" s="22"/>
      <c r="N315" s="22"/>
      <c r="O315" s="12"/>
      <c r="P315" s="12"/>
      <c r="Q315" s="12"/>
      <c r="R315" s="12"/>
      <c r="S315" s="12"/>
      <c r="T315" s="12"/>
      <c r="U315" s="12"/>
      <c r="V315" s="12"/>
      <c r="W315" s="12"/>
      <c r="X315" s="12"/>
      <c r="Y315" s="12"/>
      <c r="Z315" s="12"/>
      <c r="AA315" s="12"/>
      <c r="AB315" s="12"/>
      <c r="AC315" s="12"/>
      <c r="AD315" s="12"/>
    </row>
    <row r="316" ht="15.75" customHeight="1">
      <c r="A316" s="234" t="s">
        <v>1642</v>
      </c>
      <c r="B316" s="22"/>
      <c r="C316" s="22"/>
      <c r="D316" s="22"/>
      <c r="E316" s="22"/>
      <c r="F316" s="22"/>
      <c r="G316" s="22"/>
      <c r="H316" s="22"/>
      <c r="I316" s="22"/>
      <c r="J316" s="22"/>
      <c r="K316" s="22"/>
      <c r="L316" s="22"/>
      <c r="M316" s="22"/>
      <c r="N316" s="22"/>
      <c r="O316" s="12"/>
      <c r="P316" s="12"/>
      <c r="Q316" s="12"/>
      <c r="R316" s="12"/>
      <c r="S316" s="12"/>
      <c r="T316" s="12"/>
      <c r="U316" s="12"/>
      <c r="V316" s="12"/>
      <c r="W316" s="12"/>
      <c r="X316" s="12"/>
      <c r="Y316" s="12"/>
      <c r="Z316" s="12"/>
      <c r="AA316" s="12"/>
      <c r="AB316" s="12"/>
      <c r="AC316" s="12"/>
      <c r="AD316" s="12"/>
    </row>
    <row r="317" ht="15.75" customHeight="1">
      <c r="A317" s="234" t="s">
        <v>1647</v>
      </c>
      <c r="B317" s="22"/>
      <c r="C317" s="22"/>
      <c r="D317" s="22"/>
      <c r="E317" s="22"/>
      <c r="F317" s="22"/>
      <c r="G317" s="22"/>
      <c r="H317" s="22"/>
      <c r="I317" s="22"/>
      <c r="J317" s="22"/>
      <c r="K317" s="22"/>
      <c r="L317" s="22"/>
      <c r="M317" s="22"/>
      <c r="N317" s="22"/>
      <c r="O317" s="12"/>
      <c r="P317" s="12"/>
      <c r="Q317" s="12"/>
      <c r="R317" s="12"/>
      <c r="S317" s="12"/>
      <c r="T317" s="12"/>
      <c r="U317" s="12"/>
      <c r="V317" s="12"/>
      <c r="W317" s="12"/>
      <c r="X317" s="12"/>
      <c r="Y317" s="12"/>
      <c r="Z317" s="12"/>
      <c r="AA317" s="12"/>
      <c r="AB317" s="12"/>
      <c r="AC317" s="12"/>
      <c r="AD317" s="12"/>
    </row>
    <row r="318" ht="15.75" customHeight="1">
      <c r="A318" s="234" t="s">
        <v>1623</v>
      </c>
      <c r="B318" s="22"/>
      <c r="C318" s="22"/>
      <c r="D318" s="22"/>
      <c r="E318" s="22"/>
      <c r="F318" s="22"/>
      <c r="G318" s="22"/>
      <c r="H318" s="22"/>
      <c r="I318" s="22"/>
      <c r="J318" s="22"/>
      <c r="K318" s="22"/>
      <c r="L318" s="22"/>
      <c r="M318" s="22"/>
      <c r="N318" s="22"/>
      <c r="O318" s="12"/>
      <c r="P318" s="12"/>
      <c r="Q318" s="12"/>
      <c r="R318" s="12"/>
      <c r="S318" s="12"/>
      <c r="T318" s="12"/>
      <c r="U318" s="12"/>
      <c r="V318" s="12"/>
      <c r="W318" s="12"/>
      <c r="X318" s="12"/>
      <c r="Y318" s="12"/>
      <c r="Z318" s="12"/>
      <c r="AA318" s="12"/>
      <c r="AB318" s="12"/>
      <c r="AC318" s="12"/>
      <c r="AD318" s="12"/>
    </row>
    <row r="319" ht="15.75" customHeight="1">
      <c r="A319" s="234" t="s">
        <v>1628</v>
      </c>
      <c r="B319" s="22"/>
      <c r="C319" s="22"/>
      <c r="D319" s="22"/>
      <c r="E319" s="22"/>
      <c r="F319" s="22"/>
      <c r="G319" s="22"/>
      <c r="H319" s="22"/>
      <c r="I319" s="22"/>
      <c r="J319" s="22"/>
      <c r="K319" s="22"/>
      <c r="L319" s="22"/>
      <c r="M319" s="22"/>
      <c r="N319" s="22"/>
      <c r="O319" s="12"/>
      <c r="P319" s="12"/>
      <c r="Q319" s="12"/>
      <c r="R319" s="12"/>
      <c r="S319" s="12"/>
      <c r="T319" s="12"/>
      <c r="U319" s="12"/>
      <c r="V319" s="12"/>
      <c r="W319" s="12"/>
      <c r="X319" s="12"/>
      <c r="Y319" s="12"/>
      <c r="Z319" s="12"/>
      <c r="AA319" s="12"/>
      <c r="AB319" s="12"/>
      <c r="AC319" s="12"/>
      <c r="AD319" s="12"/>
    </row>
    <row r="320" ht="15.75" customHeight="1">
      <c r="A320" s="234" t="s">
        <v>1633</v>
      </c>
      <c r="B320" s="22"/>
      <c r="C320" s="22"/>
      <c r="D320" s="22"/>
      <c r="E320" s="22"/>
      <c r="F320" s="22"/>
      <c r="G320" s="22"/>
      <c r="H320" s="22"/>
      <c r="I320" s="22"/>
      <c r="J320" s="22"/>
      <c r="K320" s="22"/>
      <c r="L320" s="22"/>
      <c r="M320" s="22"/>
      <c r="N320" s="22"/>
      <c r="O320" s="12"/>
      <c r="P320" s="12"/>
      <c r="Q320" s="12"/>
      <c r="R320" s="12"/>
      <c r="S320" s="12"/>
      <c r="T320" s="12"/>
      <c r="U320" s="12"/>
      <c r="V320" s="12"/>
      <c r="W320" s="12"/>
      <c r="X320" s="12"/>
      <c r="Y320" s="12"/>
      <c r="Z320" s="12"/>
      <c r="AA320" s="12"/>
      <c r="AB320" s="12"/>
      <c r="AC320" s="12"/>
      <c r="AD320" s="12"/>
    </row>
    <row r="321" ht="15.75" customHeight="1">
      <c r="A321" s="234" t="s">
        <v>1659</v>
      </c>
      <c r="B321" s="22"/>
      <c r="C321" s="22"/>
      <c r="D321" s="22"/>
      <c r="E321" s="22"/>
      <c r="F321" s="22"/>
      <c r="G321" s="22"/>
      <c r="H321" s="22"/>
      <c r="I321" s="22"/>
      <c r="J321" s="22"/>
      <c r="K321" s="22"/>
      <c r="L321" s="22"/>
      <c r="M321" s="22"/>
      <c r="N321" s="22"/>
      <c r="O321" s="12"/>
      <c r="P321" s="12"/>
      <c r="Q321" s="12"/>
      <c r="R321" s="12"/>
      <c r="S321" s="12"/>
      <c r="T321" s="12"/>
      <c r="U321" s="12"/>
      <c r="V321" s="12"/>
      <c r="W321" s="12"/>
      <c r="X321" s="12"/>
      <c r="Y321" s="12"/>
      <c r="Z321" s="12"/>
      <c r="AA321" s="12"/>
      <c r="AB321" s="12"/>
      <c r="AC321" s="12"/>
      <c r="AD321" s="12"/>
    </row>
    <row r="322" ht="15.75" customHeight="1">
      <c r="A322" s="234" t="s">
        <v>1628</v>
      </c>
      <c r="B322" s="22"/>
      <c r="C322" s="22"/>
      <c r="D322" s="22"/>
      <c r="E322" s="22"/>
      <c r="F322" s="22"/>
      <c r="G322" s="22"/>
      <c r="H322" s="22"/>
      <c r="I322" s="22"/>
      <c r="J322" s="22"/>
      <c r="K322" s="22"/>
      <c r="L322" s="22"/>
      <c r="M322" s="22"/>
      <c r="N322" s="22"/>
      <c r="O322" s="12"/>
      <c r="P322" s="12"/>
      <c r="Q322" s="12"/>
      <c r="R322" s="12"/>
      <c r="S322" s="12"/>
      <c r="T322" s="12"/>
      <c r="U322" s="12"/>
      <c r="V322" s="12"/>
      <c r="W322" s="12"/>
      <c r="X322" s="12"/>
      <c r="Y322" s="12"/>
      <c r="Z322" s="12"/>
      <c r="AA322" s="12"/>
      <c r="AB322" s="12"/>
      <c r="AC322" s="12"/>
      <c r="AD322" s="12"/>
    </row>
    <row r="323" ht="15.75" customHeight="1">
      <c r="A323" s="234" t="s">
        <v>1665</v>
      </c>
      <c r="B323" s="22"/>
      <c r="C323" s="22"/>
      <c r="D323" s="22"/>
      <c r="E323" s="22"/>
      <c r="F323" s="22"/>
      <c r="G323" s="22"/>
      <c r="H323" s="22"/>
      <c r="I323" s="22"/>
      <c r="J323" s="22"/>
      <c r="K323" s="22"/>
      <c r="L323" s="22"/>
      <c r="M323" s="22"/>
      <c r="N323" s="22"/>
      <c r="O323" s="12"/>
      <c r="P323" s="12"/>
      <c r="Q323" s="12"/>
      <c r="R323" s="12"/>
      <c r="S323" s="12"/>
      <c r="T323" s="12"/>
      <c r="U323" s="12"/>
      <c r="V323" s="12"/>
      <c r="W323" s="12"/>
      <c r="X323" s="12"/>
      <c r="Y323" s="12"/>
      <c r="Z323" s="12"/>
      <c r="AA323" s="12"/>
      <c r="AB323" s="12"/>
      <c r="AC323" s="12"/>
      <c r="AD323" s="12"/>
    </row>
    <row r="324" ht="15.75" customHeight="1">
      <c r="A324" s="234" t="s">
        <v>1639</v>
      </c>
      <c r="B324" s="22"/>
      <c r="C324" s="22"/>
      <c r="D324" s="22"/>
      <c r="E324" s="22"/>
      <c r="F324" s="22"/>
      <c r="G324" s="22"/>
      <c r="H324" s="22"/>
      <c r="I324" s="22"/>
      <c r="J324" s="22"/>
      <c r="K324" s="22"/>
      <c r="L324" s="22"/>
      <c r="M324" s="22"/>
      <c r="N324" s="22"/>
      <c r="O324" s="12"/>
      <c r="P324" s="12"/>
      <c r="Q324" s="12"/>
      <c r="R324" s="12"/>
      <c r="S324" s="12"/>
      <c r="T324" s="12"/>
      <c r="U324" s="12"/>
      <c r="V324" s="12"/>
      <c r="W324" s="12"/>
      <c r="X324" s="12"/>
      <c r="Y324" s="12"/>
      <c r="Z324" s="12"/>
      <c r="AA324" s="12"/>
      <c r="AB324" s="12"/>
      <c r="AC324" s="12"/>
      <c r="AD324" s="12"/>
    </row>
    <row r="325" ht="15.75" customHeight="1">
      <c r="A325" s="234" t="s">
        <v>1531</v>
      </c>
      <c r="B325" s="22"/>
      <c r="C325" s="22"/>
      <c r="D325" s="22"/>
      <c r="E325" s="22"/>
      <c r="F325" s="22"/>
      <c r="G325" s="22"/>
      <c r="H325" s="22"/>
      <c r="I325" s="22"/>
      <c r="J325" s="22"/>
      <c r="K325" s="22"/>
      <c r="L325" s="22"/>
      <c r="M325" s="22"/>
      <c r="N325" s="22"/>
      <c r="O325" s="12"/>
      <c r="P325" s="12"/>
      <c r="Q325" s="12"/>
      <c r="R325" s="12"/>
      <c r="S325" s="12"/>
      <c r="T325" s="12"/>
      <c r="U325" s="12"/>
      <c r="V325" s="12"/>
      <c r="W325" s="12"/>
      <c r="X325" s="12"/>
      <c r="Y325" s="12"/>
      <c r="Z325" s="12"/>
      <c r="AA325" s="12"/>
      <c r="AB325" s="12"/>
      <c r="AC325" s="12"/>
      <c r="AD325" s="12"/>
    </row>
    <row r="326" ht="15.75" customHeight="1">
      <c r="A326" s="234" t="s">
        <v>1623</v>
      </c>
      <c r="B326" s="22"/>
      <c r="C326" s="22"/>
      <c r="D326" s="22"/>
      <c r="E326" s="22"/>
      <c r="F326" s="22"/>
      <c r="G326" s="22"/>
      <c r="H326" s="22"/>
      <c r="I326" s="22"/>
      <c r="J326" s="22"/>
      <c r="K326" s="22"/>
      <c r="L326" s="22"/>
      <c r="M326" s="22"/>
      <c r="N326" s="22"/>
      <c r="O326" s="12"/>
      <c r="P326" s="12"/>
      <c r="Q326" s="12"/>
      <c r="R326" s="12"/>
      <c r="S326" s="12"/>
      <c r="T326" s="12"/>
      <c r="U326" s="12"/>
      <c r="V326" s="12"/>
      <c r="W326" s="12"/>
      <c r="X326" s="12"/>
      <c r="Y326" s="12"/>
      <c r="Z326" s="12"/>
      <c r="AA326" s="12"/>
      <c r="AB326" s="12"/>
      <c r="AC326" s="12"/>
      <c r="AD326" s="12"/>
    </row>
    <row r="327" ht="15.75" customHeight="1">
      <c r="A327" s="234" t="s">
        <v>1681</v>
      </c>
      <c r="B327" s="22"/>
      <c r="C327" s="22"/>
      <c r="D327" s="22"/>
      <c r="E327" s="22"/>
      <c r="F327" s="22"/>
      <c r="G327" s="22"/>
      <c r="H327" s="22"/>
      <c r="I327" s="22"/>
      <c r="J327" s="22"/>
      <c r="K327" s="22"/>
      <c r="L327" s="22"/>
      <c r="M327" s="22"/>
      <c r="N327" s="22"/>
      <c r="O327" s="12"/>
      <c r="P327" s="12"/>
      <c r="Q327" s="12"/>
      <c r="R327" s="12"/>
      <c r="S327" s="12"/>
      <c r="T327" s="12"/>
      <c r="U327" s="12"/>
      <c r="V327" s="12"/>
      <c r="W327" s="12"/>
      <c r="X327" s="12"/>
      <c r="Y327" s="12"/>
      <c r="Z327" s="12"/>
      <c r="AA327" s="12"/>
      <c r="AB327" s="12"/>
      <c r="AC327" s="12"/>
      <c r="AD327" s="12"/>
    </row>
    <row r="328" ht="15.75" customHeight="1">
      <c r="A328" s="234" t="s">
        <v>1531</v>
      </c>
      <c r="B328" s="22"/>
      <c r="C328" s="22"/>
      <c r="D328" s="22"/>
      <c r="E328" s="22"/>
      <c r="F328" s="22"/>
      <c r="G328" s="22"/>
      <c r="H328" s="22"/>
      <c r="I328" s="22"/>
      <c r="J328" s="22"/>
      <c r="K328" s="22"/>
      <c r="L328" s="22"/>
      <c r="M328" s="22"/>
      <c r="N328" s="22"/>
      <c r="O328" s="12"/>
      <c r="P328" s="12"/>
      <c r="Q328" s="12"/>
      <c r="R328" s="12"/>
      <c r="S328" s="12"/>
      <c r="T328" s="12"/>
      <c r="U328" s="12"/>
      <c r="V328" s="12"/>
      <c r="W328" s="12"/>
      <c r="X328" s="12"/>
      <c r="Y328" s="12"/>
      <c r="Z328" s="12"/>
      <c r="AA328" s="12"/>
      <c r="AB328" s="12"/>
      <c r="AC328" s="12"/>
      <c r="AD328" s="12"/>
    </row>
    <row r="329" ht="15.75" customHeight="1">
      <c r="A329" s="234" t="s">
        <v>1691</v>
      </c>
      <c r="B329" s="22"/>
      <c r="C329" s="22"/>
      <c r="D329" s="22"/>
      <c r="E329" s="22"/>
      <c r="F329" s="22"/>
      <c r="G329" s="22"/>
      <c r="H329" s="22"/>
      <c r="I329" s="22"/>
      <c r="J329" s="22"/>
      <c r="K329" s="22"/>
      <c r="L329" s="22"/>
      <c r="M329" s="22"/>
      <c r="N329" s="22"/>
      <c r="O329" s="12"/>
      <c r="P329" s="12"/>
      <c r="Q329" s="12"/>
      <c r="R329" s="12"/>
      <c r="S329" s="12"/>
      <c r="T329" s="12"/>
      <c r="U329" s="12"/>
      <c r="V329" s="12"/>
      <c r="W329" s="12"/>
      <c r="X329" s="12"/>
      <c r="Y329" s="12"/>
      <c r="Z329" s="12"/>
      <c r="AA329" s="12"/>
      <c r="AB329" s="12"/>
      <c r="AC329" s="12"/>
      <c r="AD329" s="12"/>
    </row>
    <row r="330" ht="15.75" customHeight="1">
      <c r="A330" s="234" t="s">
        <v>1692</v>
      </c>
      <c r="B330" s="22"/>
      <c r="C330" s="22"/>
      <c r="D330" s="22"/>
      <c r="E330" s="22"/>
      <c r="F330" s="22"/>
      <c r="G330" s="22"/>
      <c r="H330" s="22"/>
      <c r="I330" s="22"/>
      <c r="J330" s="22"/>
      <c r="K330" s="22"/>
      <c r="L330" s="22"/>
      <c r="M330" s="22"/>
      <c r="N330" s="22"/>
      <c r="O330" s="12"/>
      <c r="P330" s="12"/>
      <c r="Q330" s="12"/>
      <c r="R330" s="12"/>
      <c r="S330" s="12"/>
      <c r="T330" s="12"/>
      <c r="U330" s="12"/>
      <c r="V330" s="12"/>
      <c r="W330" s="12"/>
      <c r="X330" s="12"/>
      <c r="Y330" s="12"/>
      <c r="Z330" s="12"/>
      <c r="AA330" s="12"/>
      <c r="AB330" s="12"/>
      <c r="AC330" s="12"/>
      <c r="AD330" s="12"/>
    </row>
    <row r="331" ht="15.75" customHeight="1">
      <c r="A331" s="234" t="s">
        <v>1695</v>
      </c>
      <c r="B331" s="22"/>
      <c r="C331" s="22"/>
      <c r="D331" s="22"/>
      <c r="E331" s="22"/>
      <c r="F331" s="22"/>
      <c r="G331" s="22"/>
      <c r="H331" s="22"/>
      <c r="I331" s="22"/>
      <c r="J331" s="22"/>
      <c r="K331" s="22"/>
      <c r="L331" s="22"/>
      <c r="M331" s="22"/>
      <c r="N331" s="22"/>
      <c r="O331" s="12"/>
      <c r="P331" s="12"/>
      <c r="Q331" s="12"/>
      <c r="R331" s="12"/>
      <c r="S331" s="12"/>
      <c r="T331" s="12"/>
      <c r="U331" s="12"/>
      <c r="V331" s="12"/>
      <c r="W331" s="12"/>
      <c r="X331" s="12"/>
      <c r="Y331" s="12"/>
      <c r="Z331" s="12"/>
      <c r="AA331" s="12"/>
      <c r="AB331" s="12"/>
      <c r="AC331" s="12"/>
      <c r="AD331" s="12"/>
    </row>
    <row r="332" ht="15.75" customHeight="1">
      <c r="A332" s="234" t="s">
        <v>1701</v>
      </c>
      <c r="B332" s="22"/>
      <c r="C332" s="22"/>
      <c r="D332" s="22"/>
      <c r="E332" s="22"/>
      <c r="F332" s="22"/>
      <c r="G332" s="22"/>
      <c r="H332" s="22"/>
      <c r="I332" s="22"/>
      <c r="J332" s="22"/>
      <c r="K332" s="22"/>
      <c r="L332" s="22"/>
      <c r="M332" s="22"/>
      <c r="N332" s="22"/>
      <c r="O332" s="12"/>
      <c r="P332" s="12"/>
      <c r="Q332" s="12"/>
      <c r="R332" s="12"/>
      <c r="S332" s="12"/>
      <c r="T332" s="12"/>
      <c r="U332" s="12"/>
      <c r="V332" s="12"/>
      <c r="W332" s="12"/>
      <c r="X332" s="12"/>
      <c r="Y332" s="12"/>
      <c r="Z332" s="12"/>
      <c r="AA332" s="12"/>
      <c r="AB332" s="12"/>
      <c r="AC332" s="12"/>
      <c r="AD332" s="12"/>
    </row>
    <row r="333" ht="15.75" customHeight="1">
      <c r="A333" s="22"/>
      <c r="B333" s="22"/>
      <c r="C333" s="22"/>
      <c r="D333" s="22"/>
      <c r="E333" s="22"/>
      <c r="F333" s="22"/>
      <c r="G333" s="22"/>
      <c r="H333" s="22"/>
      <c r="I333" s="22"/>
      <c r="J333" s="22"/>
      <c r="K333" s="22"/>
      <c r="L333" s="22"/>
      <c r="M333" s="22"/>
      <c r="N333" s="22"/>
      <c r="O333" s="12"/>
      <c r="P333" s="12"/>
      <c r="Q333" s="12"/>
      <c r="R333" s="12"/>
      <c r="S333" s="12"/>
      <c r="T333" s="12"/>
      <c r="U333" s="12"/>
      <c r="V333" s="12"/>
      <c r="W333" s="12"/>
      <c r="X333" s="12"/>
      <c r="Y333" s="12"/>
      <c r="Z333" s="12"/>
      <c r="AA333" s="12"/>
      <c r="AB333" s="12"/>
      <c r="AC333" s="12"/>
      <c r="AD333" s="12"/>
    </row>
    <row r="334" ht="15.75" customHeight="1">
      <c r="A334" s="22"/>
      <c r="B334" s="22"/>
      <c r="C334" s="22"/>
      <c r="D334" s="22"/>
      <c r="E334" s="22"/>
      <c r="F334" s="22"/>
      <c r="G334" s="22"/>
      <c r="H334" s="22"/>
      <c r="I334" s="22"/>
      <c r="J334" s="22"/>
      <c r="K334" s="22"/>
      <c r="L334" s="22"/>
      <c r="M334" s="22"/>
      <c r="N334" s="22"/>
      <c r="O334" s="12"/>
      <c r="P334" s="12"/>
      <c r="Q334" s="12"/>
      <c r="R334" s="12"/>
      <c r="S334" s="12"/>
      <c r="T334" s="12"/>
      <c r="U334" s="12"/>
      <c r="V334" s="12"/>
      <c r="W334" s="12"/>
      <c r="X334" s="12"/>
      <c r="Y334" s="12"/>
      <c r="Z334" s="12"/>
      <c r="AA334" s="12"/>
      <c r="AB334" s="12"/>
      <c r="AC334" s="12"/>
      <c r="AD334" s="12"/>
    </row>
    <row r="335" ht="15.75" customHeight="1">
      <c r="A335" s="22"/>
      <c r="B335" s="22"/>
      <c r="C335" s="22"/>
      <c r="D335" s="22"/>
      <c r="E335" s="22"/>
      <c r="F335" s="22"/>
      <c r="G335" s="22"/>
      <c r="H335" s="22"/>
      <c r="I335" s="22"/>
      <c r="J335" s="22"/>
      <c r="K335" s="22"/>
      <c r="L335" s="22"/>
      <c r="M335" s="22"/>
      <c r="N335" s="22"/>
      <c r="O335" s="12"/>
      <c r="P335" s="12"/>
      <c r="Q335" s="12"/>
      <c r="R335" s="12"/>
      <c r="S335" s="12"/>
      <c r="T335" s="12"/>
      <c r="U335" s="12"/>
      <c r="V335" s="12"/>
      <c r="W335" s="12"/>
      <c r="X335" s="12"/>
      <c r="Y335" s="12"/>
      <c r="Z335" s="12"/>
      <c r="AA335" s="12"/>
      <c r="AB335" s="12"/>
      <c r="AC335" s="12"/>
      <c r="AD335" s="12"/>
    </row>
    <row r="336" ht="15.75" customHeight="1">
      <c r="A336" s="22"/>
      <c r="B336" s="22"/>
      <c r="C336" s="22"/>
      <c r="D336" s="22"/>
      <c r="E336" s="22"/>
      <c r="F336" s="22"/>
      <c r="G336" s="22"/>
      <c r="H336" s="22"/>
      <c r="I336" s="22"/>
      <c r="J336" s="22"/>
      <c r="K336" s="22"/>
      <c r="L336" s="22"/>
      <c r="M336" s="22"/>
      <c r="N336" s="22"/>
      <c r="O336" s="12"/>
      <c r="P336" s="12"/>
      <c r="Q336" s="12"/>
      <c r="R336" s="12"/>
      <c r="S336" s="12"/>
      <c r="T336" s="12"/>
      <c r="U336" s="12"/>
      <c r="V336" s="12"/>
      <c r="W336" s="12"/>
      <c r="X336" s="12"/>
      <c r="Y336" s="12"/>
      <c r="Z336" s="12"/>
      <c r="AA336" s="12"/>
      <c r="AB336" s="12"/>
      <c r="AC336" s="12"/>
      <c r="AD336" s="12"/>
    </row>
    <row r="337" ht="15.75" customHeight="1">
      <c r="A337" s="22"/>
      <c r="B337" s="22"/>
      <c r="C337" s="22"/>
      <c r="D337" s="22"/>
      <c r="E337" s="22"/>
      <c r="F337" s="22"/>
      <c r="G337" s="22"/>
      <c r="H337" s="22"/>
      <c r="I337" s="22"/>
      <c r="J337" s="22"/>
      <c r="K337" s="22"/>
      <c r="L337" s="22"/>
      <c r="M337" s="22"/>
      <c r="N337" s="22"/>
      <c r="O337" s="12"/>
      <c r="P337" s="12"/>
      <c r="Q337" s="12"/>
      <c r="R337" s="12"/>
      <c r="S337" s="12"/>
      <c r="T337" s="12"/>
      <c r="U337" s="12"/>
      <c r="V337" s="12"/>
      <c r="W337" s="12"/>
      <c r="X337" s="12"/>
      <c r="Y337" s="12"/>
      <c r="Z337" s="12"/>
      <c r="AA337" s="12"/>
      <c r="AB337" s="12"/>
      <c r="AC337" s="12"/>
      <c r="AD337" s="12"/>
    </row>
    <row r="338" ht="15.75" customHeight="1">
      <c r="A338" s="22"/>
      <c r="B338" s="22"/>
      <c r="C338" s="22"/>
      <c r="D338" s="22"/>
      <c r="E338" s="22"/>
      <c r="F338" s="22"/>
      <c r="G338" s="22"/>
      <c r="H338" s="22"/>
      <c r="I338" s="22"/>
      <c r="J338" s="22"/>
      <c r="K338" s="22"/>
      <c r="L338" s="22"/>
      <c r="M338" s="22"/>
      <c r="N338" s="22"/>
      <c r="O338" s="12"/>
      <c r="P338" s="12"/>
      <c r="Q338" s="12"/>
      <c r="R338" s="12"/>
      <c r="S338" s="12"/>
      <c r="T338" s="12"/>
      <c r="U338" s="12"/>
      <c r="V338" s="12"/>
      <c r="W338" s="12"/>
      <c r="X338" s="12"/>
      <c r="Y338" s="12"/>
      <c r="Z338" s="12"/>
      <c r="AA338" s="12"/>
      <c r="AB338" s="12"/>
      <c r="AC338" s="12"/>
      <c r="AD338" s="12"/>
    </row>
    <row r="339" ht="15.75" customHeight="1">
      <c r="A339" s="22"/>
      <c r="B339" s="22"/>
      <c r="C339" s="22"/>
      <c r="D339" s="22"/>
      <c r="E339" s="22"/>
      <c r="F339" s="22"/>
      <c r="G339" s="22"/>
      <c r="H339" s="22"/>
      <c r="I339" s="22"/>
      <c r="J339" s="22"/>
      <c r="K339" s="22"/>
      <c r="L339" s="22"/>
      <c r="M339" s="22"/>
      <c r="N339" s="22"/>
      <c r="O339" s="12"/>
      <c r="P339" s="12"/>
      <c r="Q339" s="12"/>
      <c r="R339" s="12"/>
      <c r="S339" s="12"/>
      <c r="T339" s="12"/>
      <c r="U339" s="12"/>
      <c r="V339" s="12"/>
      <c r="W339" s="12"/>
      <c r="X339" s="12"/>
      <c r="Y339" s="12"/>
      <c r="Z339" s="12"/>
      <c r="AA339" s="12"/>
      <c r="AB339" s="12"/>
      <c r="AC339" s="12"/>
      <c r="AD339" s="12"/>
    </row>
    <row r="340" ht="15.75" customHeight="1">
      <c r="A340" s="22"/>
      <c r="B340" s="22"/>
      <c r="C340" s="22"/>
      <c r="D340" s="22"/>
      <c r="E340" s="22"/>
      <c r="F340" s="22"/>
      <c r="G340" s="22"/>
      <c r="H340" s="22"/>
      <c r="I340" s="22"/>
      <c r="J340" s="22"/>
      <c r="K340" s="22"/>
      <c r="L340" s="22"/>
      <c r="M340" s="22"/>
      <c r="N340" s="22"/>
      <c r="O340" s="12"/>
      <c r="P340" s="12"/>
      <c r="Q340" s="12"/>
      <c r="R340" s="12"/>
      <c r="S340" s="12"/>
      <c r="T340" s="12"/>
      <c r="U340" s="12"/>
      <c r="V340" s="12"/>
      <c r="W340" s="12"/>
      <c r="X340" s="12"/>
      <c r="Y340" s="12"/>
      <c r="Z340" s="12"/>
      <c r="AA340" s="12"/>
      <c r="AB340" s="12"/>
      <c r="AC340" s="12"/>
      <c r="AD340" s="12"/>
    </row>
    <row r="341" ht="15.75" customHeight="1">
      <c r="A341" s="22"/>
      <c r="B341" s="22"/>
      <c r="C341" s="22"/>
      <c r="D341" s="22"/>
      <c r="E341" s="22"/>
      <c r="F341" s="22"/>
      <c r="G341" s="22"/>
      <c r="H341" s="22"/>
      <c r="I341" s="22"/>
      <c r="J341" s="22"/>
      <c r="K341" s="22"/>
      <c r="L341" s="22"/>
      <c r="M341" s="22"/>
      <c r="N341" s="22"/>
      <c r="O341" s="12"/>
      <c r="P341" s="12"/>
      <c r="Q341" s="12"/>
      <c r="R341" s="12"/>
      <c r="S341" s="12"/>
      <c r="T341" s="12"/>
      <c r="U341" s="12"/>
      <c r="V341" s="12"/>
      <c r="W341" s="12"/>
      <c r="X341" s="12"/>
      <c r="Y341" s="12"/>
      <c r="Z341" s="12"/>
      <c r="AA341" s="12"/>
      <c r="AB341" s="12"/>
      <c r="AC341" s="12"/>
      <c r="AD341" s="12"/>
    </row>
    <row r="342" ht="15.75" customHeight="1">
      <c r="A342" s="22"/>
      <c r="B342" s="22"/>
      <c r="C342" s="22"/>
      <c r="D342" s="22"/>
      <c r="E342" s="22"/>
      <c r="F342" s="22"/>
      <c r="G342" s="22"/>
      <c r="H342" s="22"/>
      <c r="I342" s="22"/>
      <c r="J342" s="22"/>
      <c r="K342" s="22"/>
      <c r="L342" s="22"/>
      <c r="M342" s="22"/>
      <c r="N342" s="22"/>
      <c r="O342" s="12"/>
      <c r="P342" s="12"/>
      <c r="Q342" s="12"/>
      <c r="R342" s="12"/>
      <c r="S342" s="12"/>
      <c r="T342" s="12"/>
      <c r="U342" s="12"/>
      <c r="V342" s="12"/>
      <c r="W342" s="12"/>
      <c r="X342" s="12"/>
      <c r="Y342" s="12"/>
      <c r="Z342" s="12"/>
      <c r="AA342" s="12"/>
      <c r="AB342" s="12"/>
      <c r="AC342" s="12"/>
      <c r="AD342" s="12"/>
    </row>
    <row r="343" ht="15.75" customHeight="1">
      <c r="A343" s="22"/>
      <c r="B343" s="22"/>
      <c r="C343" s="22"/>
      <c r="D343" s="22"/>
      <c r="E343" s="22"/>
      <c r="F343" s="22"/>
      <c r="G343" s="22"/>
      <c r="H343" s="22"/>
      <c r="I343" s="22"/>
      <c r="J343" s="22"/>
      <c r="K343" s="22"/>
      <c r="L343" s="22"/>
      <c r="M343" s="22"/>
      <c r="N343" s="22"/>
      <c r="O343" s="12"/>
      <c r="P343" s="12"/>
      <c r="Q343" s="12"/>
      <c r="R343" s="12"/>
      <c r="S343" s="12"/>
      <c r="T343" s="12"/>
      <c r="U343" s="12"/>
      <c r="V343" s="12"/>
      <c r="W343" s="12"/>
      <c r="X343" s="12"/>
      <c r="Y343" s="12"/>
      <c r="Z343" s="12"/>
      <c r="AA343" s="12"/>
      <c r="AB343" s="12"/>
      <c r="AC343" s="12"/>
      <c r="AD343" s="12"/>
    </row>
    <row r="344" ht="15.75" customHeight="1">
      <c r="A344" s="22"/>
      <c r="B344" s="22"/>
      <c r="C344" s="22"/>
      <c r="D344" s="22"/>
      <c r="E344" s="22"/>
      <c r="F344" s="22"/>
      <c r="G344" s="22"/>
      <c r="H344" s="22"/>
      <c r="I344" s="22"/>
      <c r="J344" s="22"/>
      <c r="K344" s="22"/>
      <c r="L344" s="22"/>
      <c r="M344" s="22"/>
      <c r="N344" s="22"/>
      <c r="O344" s="12"/>
      <c r="P344" s="12"/>
      <c r="Q344" s="12"/>
      <c r="R344" s="12"/>
      <c r="S344" s="12"/>
      <c r="T344" s="12"/>
      <c r="U344" s="12"/>
      <c r="V344" s="12"/>
      <c r="W344" s="12"/>
      <c r="X344" s="12"/>
      <c r="Y344" s="12"/>
      <c r="Z344" s="12"/>
      <c r="AA344" s="12"/>
      <c r="AB344" s="12"/>
      <c r="AC344" s="12"/>
      <c r="AD344" s="12"/>
    </row>
    <row r="345" ht="15.75" customHeight="1">
      <c r="A345" s="22"/>
      <c r="B345" s="22"/>
      <c r="C345" s="22"/>
      <c r="D345" s="22"/>
      <c r="E345" s="22"/>
      <c r="F345" s="22"/>
      <c r="G345" s="22"/>
      <c r="H345" s="22"/>
      <c r="I345" s="22"/>
      <c r="J345" s="22"/>
      <c r="K345" s="22"/>
      <c r="L345" s="22"/>
      <c r="M345" s="22"/>
      <c r="N345" s="22"/>
      <c r="O345" s="12"/>
      <c r="P345" s="12"/>
      <c r="Q345" s="12"/>
      <c r="R345" s="12"/>
      <c r="S345" s="12"/>
      <c r="T345" s="12"/>
      <c r="U345" s="12"/>
      <c r="V345" s="12"/>
      <c r="W345" s="12"/>
      <c r="X345" s="12"/>
      <c r="Y345" s="12"/>
      <c r="Z345" s="12"/>
      <c r="AA345" s="12"/>
      <c r="AB345" s="12"/>
      <c r="AC345" s="12"/>
      <c r="AD345" s="12"/>
    </row>
    <row r="346" ht="15.75" customHeight="1">
      <c r="A346" s="22"/>
      <c r="B346" s="22"/>
      <c r="C346" s="22"/>
      <c r="D346" s="22"/>
      <c r="E346" s="22"/>
      <c r="F346" s="22"/>
      <c r="G346" s="22"/>
      <c r="H346" s="22"/>
      <c r="I346" s="22"/>
      <c r="J346" s="22"/>
      <c r="K346" s="22"/>
      <c r="L346" s="22"/>
      <c r="M346" s="22"/>
      <c r="N346" s="22"/>
      <c r="O346" s="12"/>
      <c r="P346" s="12"/>
      <c r="Q346" s="12"/>
      <c r="R346" s="12"/>
      <c r="S346" s="12"/>
      <c r="T346" s="12"/>
      <c r="U346" s="12"/>
      <c r="V346" s="12"/>
      <c r="W346" s="12"/>
      <c r="X346" s="12"/>
      <c r="Y346" s="12"/>
      <c r="Z346" s="12"/>
      <c r="AA346" s="12"/>
      <c r="AB346" s="12"/>
      <c r="AC346" s="12"/>
      <c r="AD346" s="12"/>
    </row>
    <row r="347" ht="15.75" customHeight="1">
      <c r="A347" s="22"/>
      <c r="B347" s="22"/>
      <c r="C347" s="22"/>
      <c r="D347" s="22"/>
      <c r="E347" s="22"/>
      <c r="F347" s="22"/>
      <c r="G347" s="22"/>
      <c r="H347" s="22"/>
      <c r="I347" s="22"/>
      <c r="J347" s="22"/>
      <c r="K347" s="22"/>
      <c r="L347" s="22"/>
      <c r="M347" s="22"/>
      <c r="N347" s="22"/>
      <c r="O347" s="12"/>
      <c r="P347" s="12"/>
      <c r="Q347" s="12"/>
      <c r="R347" s="12"/>
      <c r="S347" s="12"/>
      <c r="T347" s="12"/>
      <c r="U347" s="12"/>
      <c r="V347" s="12"/>
      <c r="W347" s="12"/>
      <c r="X347" s="12"/>
      <c r="Y347" s="12"/>
      <c r="Z347" s="12"/>
      <c r="AA347" s="12"/>
      <c r="AB347" s="12"/>
      <c r="AC347" s="12"/>
      <c r="AD347" s="12"/>
    </row>
    <row r="348" ht="15.75" customHeight="1">
      <c r="A348" s="22"/>
      <c r="B348" s="22"/>
      <c r="C348" s="22"/>
      <c r="D348" s="22"/>
      <c r="E348" s="22"/>
      <c r="F348" s="22"/>
      <c r="G348" s="22"/>
      <c r="H348" s="22"/>
      <c r="I348" s="22"/>
      <c r="J348" s="22"/>
      <c r="K348" s="22"/>
      <c r="L348" s="22"/>
      <c r="M348" s="22"/>
      <c r="N348" s="22"/>
      <c r="O348" s="12"/>
      <c r="P348" s="12"/>
      <c r="Q348" s="12"/>
      <c r="R348" s="12"/>
      <c r="S348" s="12"/>
      <c r="T348" s="12"/>
      <c r="U348" s="12"/>
      <c r="V348" s="12"/>
      <c r="W348" s="12"/>
      <c r="X348" s="12"/>
      <c r="Y348" s="12"/>
      <c r="Z348" s="12"/>
      <c r="AA348" s="12"/>
      <c r="AB348" s="12"/>
      <c r="AC348" s="12"/>
      <c r="AD348" s="12"/>
    </row>
    <row r="349" ht="15.75" customHeight="1">
      <c r="A349" s="22"/>
      <c r="B349" s="22"/>
      <c r="C349" s="22"/>
      <c r="D349" s="22"/>
      <c r="E349" s="22"/>
      <c r="F349" s="22"/>
      <c r="G349" s="22"/>
      <c r="H349" s="22"/>
      <c r="I349" s="22"/>
      <c r="J349" s="22"/>
      <c r="K349" s="22"/>
      <c r="L349" s="22"/>
      <c r="M349" s="22"/>
      <c r="N349" s="22"/>
      <c r="O349" s="12"/>
      <c r="P349" s="12"/>
      <c r="Q349" s="12"/>
      <c r="R349" s="12"/>
      <c r="S349" s="12"/>
      <c r="T349" s="12"/>
      <c r="U349" s="12"/>
      <c r="V349" s="12"/>
      <c r="W349" s="12"/>
      <c r="X349" s="12"/>
      <c r="Y349" s="12"/>
      <c r="Z349" s="12"/>
      <c r="AA349" s="12"/>
      <c r="AB349" s="12"/>
      <c r="AC349" s="12"/>
      <c r="AD349" s="12"/>
    </row>
    <row r="350" ht="15.75" customHeight="1">
      <c r="A350" s="22"/>
      <c r="B350" s="22"/>
      <c r="C350" s="22"/>
      <c r="D350" s="22"/>
      <c r="E350" s="22"/>
      <c r="F350" s="22"/>
      <c r="G350" s="22"/>
      <c r="H350" s="22"/>
      <c r="I350" s="22"/>
      <c r="J350" s="22"/>
      <c r="K350" s="22"/>
      <c r="L350" s="22"/>
      <c r="M350" s="22"/>
      <c r="N350" s="22"/>
      <c r="O350" s="12"/>
      <c r="P350" s="12"/>
      <c r="Q350" s="12"/>
      <c r="R350" s="12"/>
      <c r="S350" s="12"/>
      <c r="T350" s="12"/>
      <c r="U350" s="12"/>
      <c r="V350" s="12"/>
      <c r="W350" s="12"/>
      <c r="X350" s="12"/>
      <c r="Y350" s="12"/>
      <c r="Z350" s="12"/>
      <c r="AA350" s="12"/>
      <c r="AB350" s="12"/>
      <c r="AC350" s="12"/>
      <c r="AD350" s="12"/>
    </row>
    <row r="351" ht="15.75" customHeight="1">
      <c r="A351" s="22"/>
      <c r="B351" s="22"/>
      <c r="C351" s="22"/>
      <c r="D351" s="22"/>
      <c r="E351" s="22"/>
      <c r="F351" s="22"/>
      <c r="G351" s="22"/>
      <c r="H351" s="22"/>
      <c r="I351" s="22"/>
      <c r="J351" s="22"/>
      <c r="K351" s="22"/>
      <c r="L351" s="22"/>
      <c r="M351" s="22"/>
      <c r="N351" s="22"/>
      <c r="O351" s="12"/>
      <c r="P351" s="12"/>
      <c r="Q351" s="12"/>
      <c r="R351" s="12"/>
      <c r="S351" s="12"/>
      <c r="T351" s="12"/>
      <c r="U351" s="12"/>
      <c r="V351" s="12"/>
      <c r="W351" s="12"/>
      <c r="X351" s="12"/>
      <c r="Y351" s="12"/>
      <c r="Z351" s="12"/>
      <c r="AA351" s="12"/>
      <c r="AB351" s="12"/>
      <c r="AC351" s="12"/>
      <c r="AD351" s="12"/>
    </row>
    <row r="352" ht="15.75" customHeight="1">
      <c r="A352" s="22"/>
      <c r="B352" s="22"/>
      <c r="C352" s="22"/>
      <c r="D352" s="22"/>
      <c r="E352" s="22"/>
      <c r="F352" s="22"/>
      <c r="G352" s="22"/>
      <c r="H352" s="22"/>
      <c r="I352" s="22"/>
      <c r="J352" s="22"/>
      <c r="K352" s="22"/>
      <c r="L352" s="22"/>
      <c r="M352" s="22"/>
      <c r="N352" s="22"/>
      <c r="O352" s="12"/>
      <c r="P352" s="12"/>
      <c r="Q352" s="12"/>
      <c r="R352" s="12"/>
      <c r="S352" s="12"/>
      <c r="T352" s="12"/>
      <c r="U352" s="12"/>
      <c r="V352" s="12"/>
      <c r="W352" s="12"/>
      <c r="X352" s="12"/>
      <c r="Y352" s="12"/>
      <c r="Z352" s="12"/>
      <c r="AA352" s="12"/>
      <c r="AB352" s="12"/>
      <c r="AC352" s="12"/>
      <c r="AD352" s="12"/>
    </row>
    <row r="353" ht="15.75" customHeight="1">
      <c r="A353" s="22"/>
      <c r="B353" s="22"/>
      <c r="C353" s="22"/>
      <c r="D353" s="22"/>
      <c r="E353" s="22"/>
      <c r="F353" s="22"/>
      <c r="G353" s="22"/>
      <c r="H353" s="22"/>
      <c r="I353" s="22"/>
      <c r="J353" s="22"/>
      <c r="K353" s="22"/>
      <c r="L353" s="22"/>
      <c r="M353" s="22"/>
      <c r="N353" s="22"/>
      <c r="O353" s="12"/>
      <c r="P353" s="12"/>
      <c r="Q353" s="12"/>
      <c r="R353" s="12"/>
      <c r="S353" s="12"/>
      <c r="T353" s="12"/>
      <c r="U353" s="12"/>
      <c r="V353" s="12"/>
      <c r="W353" s="12"/>
      <c r="X353" s="12"/>
      <c r="Y353" s="12"/>
      <c r="Z353" s="12"/>
      <c r="AA353" s="12"/>
      <c r="AB353" s="12"/>
      <c r="AC353" s="12"/>
      <c r="AD353" s="12"/>
    </row>
    <row r="354" ht="15.75" customHeight="1">
      <c r="A354" s="22"/>
      <c r="B354" s="22"/>
      <c r="C354" s="22"/>
      <c r="D354" s="22"/>
      <c r="E354" s="22"/>
      <c r="F354" s="22"/>
      <c r="G354" s="22"/>
      <c r="H354" s="22"/>
      <c r="I354" s="22"/>
      <c r="J354" s="22"/>
      <c r="K354" s="22"/>
      <c r="L354" s="22"/>
      <c r="M354" s="22"/>
      <c r="N354" s="22"/>
      <c r="O354" s="12"/>
      <c r="P354" s="12"/>
      <c r="Q354" s="12"/>
      <c r="R354" s="12"/>
      <c r="S354" s="12"/>
      <c r="T354" s="12"/>
      <c r="U354" s="12"/>
      <c r="V354" s="12"/>
      <c r="W354" s="12"/>
      <c r="X354" s="12"/>
      <c r="Y354" s="12"/>
      <c r="Z354" s="12"/>
      <c r="AA354" s="12"/>
      <c r="AB354" s="12"/>
      <c r="AC354" s="12"/>
      <c r="AD354" s="12"/>
    </row>
    <row r="355" ht="15.75" customHeight="1">
      <c r="A355" s="22"/>
      <c r="B355" s="22"/>
      <c r="C355" s="22"/>
      <c r="D355" s="22"/>
      <c r="E355" s="22"/>
      <c r="F355" s="22"/>
      <c r="G355" s="22"/>
      <c r="H355" s="22"/>
      <c r="I355" s="22"/>
      <c r="J355" s="22"/>
      <c r="K355" s="22"/>
      <c r="L355" s="22"/>
      <c r="M355" s="22"/>
      <c r="N355" s="22"/>
      <c r="O355" s="12"/>
      <c r="P355" s="12"/>
      <c r="Q355" s="12"/>
      <c r="R355" s="12"/>
      <c r="S355" s="12"/>
      <c r="T355" s="12"/>
      <c r="U355" s="12"/>
      <c r="V355" s="12"/>
      <c r="W355" s="12"/>
      <c r="X355" s="12"/>
      <c r="Y355" s="12"/>
      <c r="Z355" s="12"/>
      <c r="AA355" s="12"/>
      <c r="AB355" s="12"/>
      <c r="AC355" s="12"/>
      <c r="AD355" s="12"/>
    </row>
    <row r="356" ht="15.75" customHeight="1">
      <c r="A356" s="22"/>
      <c r="B356" s="22"/>
      <c r="C356" s="22"/>
      <c r="D356" s="22"/>
      <c r="E356" s="22"/>
      <c r="F356" s="22"/>
      <c r="G356" s="22"/>
      <c r="H356" s="22"/>
      <c r="I356" s="22"/>
      <c r="J356" s="22"/>
      <c r="K356" s="22"/>
      <c r="L356" s="22"/>
      <c r="M356" s="22"/>
      <c r="N356" s="22"/>
      <c r="O356" s="12"/>
      <c r="P356" s="12"/>
      <c r="Q356" s="12"/>
      <c r="R356" s="12"/>
      <c r="S356" s="12"/>
      <c r="T356" s="12"/>
      <c r="U356" s="12"/>
      <c r="V356" s="12"/>
      <c r="W356" s="12"/>
      <c r="X356" s="12"/>
      <c r="Y356" s="12"/>
      <c r="Z356" s="12"/>
      <c r="AA356" s="12"/>
      <c r="AB356" s="12"/>
      <c r="AC356" s="12"/>
      <c r="AD356" s="12"/>
    </row>
    <row r="357" ht="15.75" customHeight="1">
      <c r="A357" s="22"/>
      <c r="B357" s="22"/>
      <c r="C357" s="22"/>
      <c r="D357" s="22"/>
      <c r="E357" s="22"/>
      <c r="F357" s="22"/>
      <c r="G357" s="22"/>
      <c r="H357" s="22"/>
      <c r="I357" s="22"/>
      <c r="J357" s="22"/>
      <c r="K357" s="22"/>
      <c r="L357" s="22"/>
      <c r="M357" s="22"/>
      <c r="N357" s="22"/>
      <c r="O357" s="12"/>
      <c r="P357" s="12"/>
      <c r="Q357" s="12"/>
      <c r="R357" s="12"/>
      <c r="S357" s="12"/>
      <c r="T357" s="12"/>
      <c r="U357" s="12"/>
      <c r="V357" s="12"/>
      <c r="W357" s="12"/>
      <c r="X357" s="12"/>
      <c r="Y357" s="12"/>
      <c r="Z357" s="12"/>
      <c r="AA357" s="12"/>
      <c r="AB357" s="12"/>
      <c r="AC357" s="12"/>
      <c r="AD357" s="12"/>
    </row>
    <row r="358" ht="15.75" customHeight="1">
      <c r="A358" s="22"/>
      <c r="B358" s="22"/>
      <c r="C358" s="22"/>
      <c r="D358" s="22"/>
      <c r="E358" s="22"/>
      <c r="F358" s="22"/>
      <c r="G358" s="22"/>
      <c r="H358" s="22"/>
      <c r="I358" s="22"/>
      <c r="J358" s="22"/>
      <c r="K358" s="22"/>
      <c r="L358" s="22"/>
      <c r="M358" s="22"/>
      <c r="N358" s="22"/>
      <c r="O358" s="12"/>
      <c r="P358" s="12"/>
      <c r="Q358" s="12"/>
      <c r="R358" s="12"/>
      <c r="S358" s="12"/>
      <c r="T358" s="12"/>
      <c r="U358" s="12"/>
      <c r="V358" s="12"/>
      <c r="W358" s="12"/>
      <c r="X358" s="12"/>
      <c r="Y358" s="12"/>
      <c r="Z358" s="12"/>
      <c r="AA358" s="12"/>
      <c r="AB358" s="12"/>
      <c r="AC358" s="12"/>
      <c r="AD358" s="12"/>
    </row>
    <row r="359" ht="15.75" customHeight="1">
      <c r="A359" s="22"/>
      <c r="B359" s="22"/>
      <c r="C359" s="22"/>
      <c r="D359" s="22"/>
      <c r="E359" s="22"/>
      <c r="F359" s="22"/>
      <c r="G359" s="22"/>
      <c r="H359" s="22"/>
      <c r="I359" s="22"/>
      <c r="J359" s="22"/>
      <c r="K359" s="22"/>
      <c r="L359" s="22"/>
      <c r="M359" s="22"/>
      <c r="N359" s="22"/>
      <c r="O359" s="12"/>
      <c r="P359" s="12"/>
      <c r="Q359" s="12"/>
      <c r="R359" s="12"/>
      <c r="S359" s="12"/>
      <c r="T359" s="12"/>
      <c r="U359" s="12"/>
      <c r="V359" s="12"/>
      <c r="W359" s="12"/>
      <c r="X359" s="12"/>
      <c r="Y359" s="12"/>
      <c r="Z359" s="12"/>
      <c r="AA359" s="12"/>
      <c r="AB359" s="12"/>
      <c r="AC359" s="12"/>
      <c r="AD359" s="12"/>
    </row>
    <row r="360" ht="15.75" customHeight="1">
      <c r="A360" s="22"/>
      <c r="B360" s="22"/>
      <c r="C360" s="22"/>
      <c r="D360" s="22"/>
      <c r="E360" s="22"/>
      <c r="F360" s="22"/>
      <c r="G360" s="22"/>
      <c r="H360" s="22"/>
      <c r="I360" s="22"/>
      <c r="J360" s="22"/>
      <c r="K360" s="22"/>
      <c r="L360" s="22"/>
      <c r="M360" s="22"/>
      <c r="N360" s="22"/>
      <c r="O360" s="12"/>
      <c r="P360" s="12"/>
      <c r="Q360" s="12"/>
      <c r="R360" s="12"/>
      <c r="S360" s="12"/>
      <c r="T360" s="12"/>
      <c r="U360" s="12"/>
      <c r="V360" s="12"/>
      <c r="W360" s="12"/>
      <c r="X360" s="12"/>
      <c r="Y360" s="12"/>
      <c r="Z360" s="12"/>
      <c r="AA360" s="12"/>
      <c r="AB360" s="12"/>
      <c r="AC360" s="12"/>
      <c r="AD360" s="12"/>
    </row>
    <row r="361" ht="15.75" customHeight="1">
      <c r="A361" s="22"/>
      <c r="B361" s="22"/>
      <c r="C361" s="22"/>
      <c r="D361" s="22"/>
      <c r="E361" s="22"/>
      <c r="F361" s="22"/>
      <c r="G361" s="22"/>
      <c r="H361" s="22"/>
      <c r="I361" s="22"/>
      <c r="J361" s="22"/>
      <c r="K361" s="22"/>
      <c r="L361" s="22"/>
      <c r="M361" s="22"/>
      <c r="N361" s="22"/>
      <c r="O361" s="12"/>
      <c r="P361" s="12"/>
      <c r="Q361" s="12"/>
      <c r="R361" s="12"/>
      <c r="S361" s="12"/>
      <c r="T361" s="12"/>
      <c r="U361" s="12"/>
      <c r="V361" s="12"/>
      <c r="W361" s="12"/>
      <c r="X361" s="12"/>
      <c r="Y361" s="12"/>
      <c r="Z361" s="12"/>
      <c r="AA361" s="12"/>
      <c r="AB361" s="12"/>
      <c r="AC361" s="12"/>
      <c r="AD361" s="12"/>
    </row>
    <row r="362" ht="15.75" customHeight="1">
      <c r="A362" s="22"/>
      <c r="B362" s="22"/>
      <c r="C362" s="22"/>
      <c r="D362" s="22"/>
      <c r="E362" s="22"/>
      <c r="F362" s="22"/>
      <c r="G362" s="22"/>
      <c r="H362" s="22"/>
      <c r="I362" s="22"/>
      <c r="J362" s="22"/>
      <c r="K362" s="22"/>
      <c r="L362" s="22"/>
      <c r="M362" s="22"/>
      <c r="N362" s="22"/>
      <c r="O362" s="12"/>
      <c r="P362" s="12"/>
      <c r="Q362" s="12"/>
      <c r="R362" s="12"/>
      <c r="S362" s="12"/>
      <c r="T362" s="12"/>
      <c r="U362" s="12"/>
      <c r="V362" s="12"/>
      <c r="W362" s="12"/>
      <c r="X362" s="12"/>
      <c r="Y362" s="12"/>
      <c r="Z362" s="12"/>
      <c r="AA362" s="12"/>
      <c r="AB362" s="12"/>
      <c r="AC362" s="12"/>
      <c r="AD362" s="12"/>
    </row>
    <row r="363" ht="15.75" customHeight="1">
      <c r="A363" s="22"/>
      <c r="B363" s="22"/>
      <c r="C363" s="22"/>
      <c r="D363" s="22"/>
      <c r="E363" s="22"/>
      <c r="F363" s="22"/>
      <c r="G363" s="22"/>
      <c r="H363" s="22"/>
      <c r="I363" s="22"/>
      <c r="J363" s="22"/>
      <c r="K363" s="22"/>
      <c r="L363" s="22"/>
      <c r="M363" s="22"/>
      <c r="N363" s="22"/>
      <c r="O363" s="12"/>
      <c r="P363" s="12"/>
      <c r="Q363" s="12"/>
      <c r="R363" s="12"/>
      <c r="S363" s="12"/>
      <c r="T363" s="12"/>
      <c r="U363" s="12"/>
      <c r="V363" s="12"/>
      <c r="W363" s="12"/>
      <c r="X363" s="12"/>
      <c r="Y363" s="12"/>
      <c r="Z363" s="12"/>
      <c r="AA363" s="12"/>
      <c r="AB363" s="12"/>
      <c r="AC363" s="12"/>
      <c r="AD363" s="12"/>
    </row>
    <row r="364" ht="15.75" customHeight="1">
      <c r="A364" s="22"/>
      <c r="B364" s="22"/>
      <c r="C364" s="22"/>
      <c r="D364" s="22"/>
      <c r="E364" s="22"/>
      <c r="F364" s="22"/>
      <c r="G364" s="22"/>
      <c r="H364" s="22"/>
      <c r="I364" s="22"/>
      <c r="J364" s="22"/>
      <c r="K364" s="22"/>
      <c r="L364" s="22"/>
      <c r="M364" s="22"/>
      <c r="N364" s="22"/>
      <c r="O364" s="12"/>
      <c r="P364" s="12"/>
      <c r="Q364" s="12"/>
      <c r="R364" s="12"/>
      <c r="S364" s="12"/>
      <c r="T364" s="12"/>
      <c r="U364" s="12"/>
      <c r="V364" s="12"/>
      <c r="W364" s="12"/>
      <c r="X364" s="12"/>
      <c r="Y364" s="12"/>
      <c r="Z364" s="12"/>
      <c r="AA364" s="12"/>
      <c r="AB364" s="12"/>
      <c r="AC364" s="12"/>
      <c r="AD364" s="12"/>
    </row>
    <row r="365" ht="15.75" customHeight="1">
      <c r="A365" s="22"/>
      <c r="B365" s="22"/>
      <c r="C365" s="22"/>
      <c r="D365" s="22"/>
      <c r="E365" s="22"/>
      <c r="F365" s="22"/>
      <c r="G365" s="22"/>
      <c r="H365" s="22"/>
      <c r="I365" s="22"/>
      <c r="J365" s="22"/>
      <c r="K365" s="22"/>
      <c r="L365" s="22"/>
      <c r="M365" s="22"/>
      <c r="N365" s="22"/>
      <c r="O365" s="12"/>
      <c r="P365" s="12"/>
      <c r="Q365" s="12"/>
      <c r="R365" s="12"/>
      <c r="S365" s="12"/>
      <c r="T365" s="12"/>
      <c r="U365" s="12"/>
      <c r="V365" s="12"/>
      <c r="W365" s="12"/>
      <c r="X365" s="12"/>
      <c r="Y365" s="12"/>
      <c r="Z365" s="12"/>
      <c r="AA365" s="12"/>
      <c r="AB365" s="12"/>
      <c r="AC365" s="12"/>
      <c r="AD365" s="12"/>
    </row>
    <row r="366" ht="15.75" customHeight="1">
      <c r="A366" s="22"/>
      <c r="B366" s="22"/>
      <c r="C366" s="22"/>
      <c r="D366" s="22"/>
      <c r="E366" s="22"/>
      <c r="F366" s="22"/>
      <c r="G366" s="22"/>
      <c r="H366" s="22"/>
      <c r="I366" s="22"/>
      <c r="J366" s="22"/>
      <c r="K366" s="22"/>
      <c r="L366" s="22"/>
      <c r="M366" s="22"/>
      <c r="N366" s="22"/>
      <c r="O366" s="12"/>
      <c r="P366" s="12"/>
      <c r="Q366" s="12"/>
      <c r="R366" s="12"/>
      <c r="S366" s="12"/>
      <c r="T366" s="12"/>
      <c r="U366" s="12"/>
      <c r="V366" s="12"/>
      <c r="W366" s="12"/>
      <c r="X366" s="12"/>
      <c r="Y366" s="12"/>
      <c r="Z366" s="12"/>
      <c r="AA366" s="12"/>
      <c r="AB366" s="12"/>
      <c r="AC366" s="12"/>
      <c r="AD366" s="12"/>
    </row>
    <row r="367" ht="15.75" customHeight="1">
      <c r="A367" s="22"/>
      <c r="B367" s="22"/>
      <c r="C367" s="22"/>
      <c r="D367" s="22"/>
      <c r="E367" s="22"/>
      <c r="F367" s="22"/>
      <c r="G367" s="22"/>
      <c r="H367" s="22"/>
      <c r="I367" s="22"/>
      <c r="J367" s="22"/>
      <c r="K367" s="22"/>
      <c r="L367" s="22"/>
      <c r="M367" s="22"/>
      <c r="N367" s="22"/>
      <c r="O367" s="12"/>
      <c r="P367" s="12"/>
      <c r="Q367" s="12"/>
      <c r="R367" s="12"/>
      <c r="S367" s="12"/>
      <c r="T367" s="12"/>
      <c r="U367" s="12"/>
      <c r="V367" s="12"/>
      <c r="W367" s="12"/>
      <c r="X367" s="12"/>
      <c r="Y367" s="12"/>
      <c r="Z367" s="12"/>
      <c r="AA367" s="12"/>
      <c r="AB367" s="12"/>
      <c r="AC367" s="12"/>
      <c r="AD367" s="12"/>
    </row>
    <row r="368" ht="15.75" customHeight="1">
      <c r="A368" s="22"/>
      <c r="B368" s="22"/>
      <c r="C368" s="22"/>
      <c r="D368" s="22"/>
      <c r="E368" s="22"/>
      <c r="F368" s="22"/>
      <c r="G368" s="22"/>
      <c r="H368" s="22"/>
      <c r="I368" s="22"/>
      <c r="J368" s="22"/>
      <c r="K368" s="22"/>
      <c r="L368" s="22"/>
      <c r="M368" s="22"/>
      <c r="N368" s="22"/>
      <c r="O368" s="12"/>
      <c r="P368" s="12"/>
      <c r="Q368" s="12"/>
      <c r="R368" s="12"/>
      <c r="S368" s="12"/>
      <c r="T368" s="12"/>
      <c r="U368" s="12"/>
      <c r="V368" s="12"/>
      <c r="W368" s="12"/>
      <c r="X368" s="12"/>
      <c r="Y368" s="12"/>
      <c r="Z368" s="12"/>
      <c r="AA368" s="12"/>
      <c r="AB368" s="12"/>
      <c r="AC368" s="12"/>
      <c r="AD368" s="12"/>
    </row>
    <row r="369" ht="15.75" customHeight="1">
      <c r="A369" s="22"/>
      <c r="B369" s="22"/>
      <c r="C369" s="22"/>
      <c r="D369" s="22"/>
      <c r="E369" s="22"/>
      <c r="F369" s="22"/>
      <c r="G369" s="22"/>
      <c r="H369" s="22"/>
      <c r="I369" s="22"/>
      <c r="J369" s="22"/>
      <c r="K369" s="22"/>
      <c r="L369" s="22"/>
      <c r="M369" s="22"/>
      <c r="N369" s="22"/>
      <c r="O369" s="12"/>
      <c r="P369" s="12"/>
      <c r="Q369" s="12"/>
      <c r="R369" s="12"/>
      <c r="S369" s="12"/>
      <c r="T369" s="12"/>
      <c r="U369" s="12"/>
      <c r="V369" s="12"/>
      <c r="W369" s="12"/>
      <c r="X369" s="12"/>
      <c r="Y369" s="12"/>
      <c r="Z369" s="12"/>
      <c r="AA369" s="12"/>
      <c r="AB369" s="12"/>
      <c r="AC369" s="12"/>
      <c r="AD369" s="12"/>
    </row>
    <row r="370" ht="15.75" customHeight="1">
      <c r="A370" s="22"/>
      <c r="B370" s="22"/>
      <c r="C370" s="22"/>
      <c r="D370" s="22"/>
      <c r="E370" s="22"/>
      <c r="F370" s="22"/>
      <c r="G370" s="22"/>
      <c r="H370" s="22"/>
      <c r="I370" s="22"/>
      <c r="J370" s="22"/>
      <c r="K370" s="22"/>
      <c r="L370" s="22"/>
      <c r="M370" s="22"/>
      <c r="N370" s="22"/>
      <c r="O370" s="12"/>
      <c r="P370" s="12"/>
      <c r="Q370" s="12"/>
      <c r="R370" s="12"/>
      <c r="S370" s="12"/>
      <c r="T370" s="12"/>
      <c r="U370" s="12"/>
      <c r="V370" s="12"/>
      <c r="W370" s="12"/>
      <c r="X370" s="12"/>
      <c r="Y370" s="12"/>
      <c r="Z370" s="12"/>
      <c r="AA370" s="12"/>
      <c r="AB370" s="12"/>
      <c r="AC370" s="12"/>
      <c r="AD370" s="12"/>
    </row>
    <row r="371" ht="15.75" customHeight="1">
      <c r="A371" s="22"/>
      <c r="B371" s="22"/>
      <c r="C371" s="22"/>
      <c r="D371" s="22"/>
      <c r="E371" s="22"/>
      <c r="F371" s="22"/>
      <c r="G371" s="22"/>
      <c r="H371" s="22"/>
      <c r="I371" s="22"/>
      <c r="J371" s="22"/>
      <c r="K371" s="22"/>
      <c r="L371" s="22"/>
      <c r="M371" s="22"/>
      <c r="N371" s="22"/>
      <c r="O371" s="12"/>
      <c r="P371" s="12"/>
      <c r="Q371" s="12"/>
      <c r="R371" s="12"/>
      <c r="S371" s="12"/>
      <c r="T371" s="12"/>
      <c r="U371" s="12"/>
      <c r="V371" s="12"/>
      <c r="W371" s="12"/>
      <c r="X371" s="12"/>
      <c r="Y371" s="12"/>
      <c r="Z371" s="12"/>
      <c r="AA371" s="12"/>
      <c r="AB371" s="12"/>
      <c r="AC371" s="12"/>
      <c r="AD371" s="12"/>
    </row>
    <row r="372" ht="15.75" customHeight="1">
      <c r="A372" s="22"/>
      <c r="B372" s="22"/>
      <c r="C372" s="22"/>
      <c r="D372" s="22"/>
      <c r="E372" s="22"/>
      <c r="F372" s="22"/>
      <c r="G372" s="22"/>
      <c r="H372" s="22"/>
      <c r="I372" s="22"/>
      <c r="J372" s="22"/>
      <c r="K372" s="22"/>
      <c r="L372" s="22"/>
      <c r="M372" s="22"/>
      <c r="N372" s="22"/>
      <c r="O372" s="12"/>
      <c r="P372" s="12"/>
      <c r="Q372" s="12"/>
      <c r="R372" s="12"/>
      <c r="S372" s="12"/>
      <c r="T372" s="12"/>
      <c r="U372" s="12"/>
      <c r="V372" s="12"/>
      <c r="W372" s="12"/>
      <c r="X372" s="12"/>
      <c r="Y372" s="12"/>
      <c r="Z372" s="12"/>
      <c r="AA372" s="12"/>
      <c r="AB372" s="12"/>
      <c r="AC372" s="12"/>
      <c r="AD372" s="12"/>
    </row>
    <row r="373" ht="15.75" customHeight="1">
      <c r="A373" s="22"/>
      <c r="B373" s="22"/>
      <c r="C373" s="22"/>
      <c r="D373" s="22"/>
      <c r="E373" s="22"/>
      <c r="F373" s="22"/>
      <c r="G373" s="22"/>
      <c r="H373" s="22"/>
      <c r="I373" s="22"/>
      <c r="J373" s="22"/>
      <c r="K373" s="22"/>
      <c r="L373" s="22"/>
      <c r="M373" s="22"/>
      <c r="N373" s="22"/>
      <c r="O373" s="12"/>
      <c r="P373" s="12"/>
      <c r="Q373" s="12"/>
      <c r="R373" s="12"/>
      <c r="S373" s="12"/>
      <c r="T373" s="12"/>
      <c r="U373" s="12"/>
      <c r="V373" s="12"/>
      <c r="W373" s="12"/>
      <c r="X373" s="12"/>
      <c r="Y373" s="12"/>
      <c r="Z373" s="12"/>
      <c r="AA373" s="12"/>
      <c r="AB373" s="12"/>
      <c r="AC373" s="12"/>
      <c r="AD373" s="12"/>
    </row>
    <row r="374" ht="15.75" customHeight="1">
      <c r="A374" s="22"/>
      <c r="B374" s="22"/>
      <c r="C374" s="22"/>
      <c r="D374" s="22"/>
      <c r="E374" s="22"/>
      <c r="F374" s="22"/>
      <c r="G374" s="22"/>
      <c r="H374" s="22"/>
      <c r="I374" s="22"/>
      <c r="J374" s="22"/>
      <c r="K374" s="22"/>
      <c r="L374" s="22"/>
      <c r="M374" s="22"/>
      <c r="N374" s="22"/>
      <c r="O374" s="12"/>
      <c r="P374" s="12"/>
      <c r="Q374" s="12"/>
      <c r="R374" s="12"/>
      <c r="S374" s="12"/>
      <c r="T374" s="12"/>
      <c r="U374" s="12"/>
      <c r="V374" s="12"/>
      <c r="W374" s="12"/>
      <c r="X374" s="12"/>
      <c r="Y374" s="12"/>
      <c r="Z374" s="12"/>
      <c r="AA374" s="12"/>
      <c r="AB374" s="12"/>
      <c r="AC374" s="12"/>
      <c r="AD374" s="12"/>
    </row>
    <row r="375" ht="15.75" customHeight="1">
      <c r="A375" s="22"/>
      <c r="B375" s="22"/>
      <c r="C375" s="22"/>
      <c r="D375" s="22"/>
      <c r="E375" s="22"/>
      <c r="F375" s="22"/>
      <c r="G375" s="22"/>
      <c r="H375" s="22"/>
      <c r="I375" s="22"/>
      <c r="J375" s="22"/>
      <c r="K375" s="22"/>
      <c r="L375" s="22"/>
      <c r="M375" s="22"/>
      <c r="N375" s="22"/>
      <c r="O375" s="12"/>
      <c r="P375" s="12"/>
      <c r="Q375" s="12"/>
      <c r="R375" s="12"/>
      <c r="S375" s="12"/>
      <c r="T375" s="12"/>
      <c r="U375" s="12"/>
      <c r="V375" s="12"/>
      <c r="W375" s="12"/>
      <c r="X375" s="12"/>
      <c r="Y375" s="12"/>
      <c r="Z375" s="12"/>
      <c r="AA375" s="12"/>
      <c r="AB375" s="12"/>
      <c r="AC375" s="12"/>
      <c r="AD375" s="12"/>
    </row>
    <row r="376" ht="15.75" customHeight="1">
      <c r="A376" s="22"/>
      <c r="B376" s="22"/>
      <c r="C376" s="22"/>
      <c r="D376" s="22"/>
      <c r="E376" s="22"/>
      <c r="F376" s="22"/>
      <c r="G376" s="22"/>
      <c r="H376" s="22"/>
      <c r="I376" s="22"/>
      <c r="J376" s="22"/>
      <c r="K376" s="22"/>
      <c r="L376" s="22"/>
      <c r="M376" s="22"/>
      <c r="N376" s="22"/>
      <c r="O376" s="12"/>
      <c r="P376" s="12"/>
      <c r="Q376" s="12"/>
      <c r="R376" s="12"/>
      <c r="S376" s="12"/>
      <c r="T376" s="12"/>
      <c r="U376" s="12"/>
      <c r="V376" s="12"/>
      <c r="W376" s="12"/>
      <c r="X376" s="12"/>
      <c r="Y376" s="12"/>
      <c r="Z376" s="12"/>
      <c r="AA376" s="12"/>
      <c r="AB376" s="12"/>
      <c r="AC376" s="12"/>
      <c r="AD376" s="12"/>
    </row>
    <row r="377" ht="15.75" customHeight="1">
      <c r="A377" s="22"/>
      <c r="B377" s="22"/>
      <c r="C377" s="22"/>
      <c r="D377" s="22"/>
      <c r="E377" s="22"/>
      <c r="F377" s="22"/>
      <c r="G377" s="22"/>
      <c r="H377" s="22"/>
      <c r="I377" s="22"/>
      <c r="J377" s="22"/>
      <c r="K377" s="22"/>
      <c r="L377" s="22"/>
      <c r="M377" s="22"/>
      <c r="N377" s="22"/>
      <c r="O377" s="12"/>
      <c r="P377" s="12"/>
      <c r="Q377" s="12"/>
      <c r="R377" s="12"/>
      <c r="S377" s="12"/>
      <c r="T377" s="12"/>
      <c r="U377" s="12"/>
      <c r="V377" s="12"/>
      <c r="W377" s="12"/>
      <c r="X377" s="12"/>
      <c r="Y377" s="12"/>
      <c r="Z377" s="12"/>
      <c r="AA377" s="12"/>
      <c r="AB377" s="12"/>
      <c r="AC377" s="12"/>
      <c r="AD377" s="12"/>
    </row>
    <row r="378" ht="15.75" customHeight="1">
      <c r="A378" s="22"/>
      <c r="B378" s="22"/>
      <c r="C378" s="22"/>
      <c r="D378" s="22"/>
      <c r="E378" s="22"/>
      <c r="F378" s="22"/>
      <c r="G378" s="22"/>
      <c r="H378" s="22"/>
      <c r="I378" s="22"/>
      <c r="J378" s="22"/>
      <c r="K378" s="22"/>
      <c r="L378" s="22"/>
      <c r="M378" s="22"/>
      <c r="N378" s="22"/>
      <c r="O378" s="12"/>
      <c r="P378" s="12"/>
      <c r="Q378" s="12"/>
      <c r="R378" s="12"/>
      <c r="S378" s="12"/>
      <c r="T378" s="12"/>
      <c r="U378" s="12"/>
      <c r="V378" s="12"/>
      <c r="W378" s="12"/>
      <c r="X378" s="12"/>
      <c r="Y378" s="12"/>
      <c r="Z378" s="12"/>
      <c r="AA378" s="12"/>
      <c r="AB378" s="12"/>
      <c r="AC378" s="12"/>
      <c r="AD378" s="12"/>
    </row>
    <row r="379" ht="15.75" customHeight="1">
      <c r="A379" s="22"/>
      <c r="B379" s="22"/>
      <c r="C379" s="22"/>
      <c r="D379" s="22"/>
      <c r="E379" s="22"/>
      <c r="F379" s="22"/>
      <c r="G379" s="22"/>
      <c r="H379" s="22"/>
      <c r="I379" s="22"/>
      <c r="J379" s="22"/>
      <c r="K379" s="22"/>
      <c r="L379" s="22"/>
      <c r="M379" s="22"/>
      <c r="N379" s="22"/>
      <c r="O379" s="12"/>
      <c r="P379" s="12"/>
      <c r="Q379" s="12"/>
      <c r="R379" s="12"/>
      <c r="S379" s="12"/>
      <c r="T379" s="12"/>
      <c r="U379" s="12"/>
      <c r="V379" s="12"/>
      <c r="W379" s="12"/>
      <c r="X379" s="12"/>
      <c r="Y379" s="12"/>
      <c r="Z379" s="12"/>
      <c r="AA379" s="12"/>
      <c r="AB379" s="12"/>
      <c r="AC379" s="12"/>
      <c r="AD379" s="12"/>
    </row>
    <row r="380" ht="15.75" customHeight="1">
      <c r="A380" s="22"/>
      <c r="B380" s="22"/>
      <c r="C380" s="22"/>
      <c r="D380" s="22"/>
      <c r="E380" s="22"/>
      <c r="F380" s="22"/>
      <c r="G380" s="22"/>
      <c r="H380" s="22"/>
      <c r="I380" s="22"/>
      <c r="J380" s="22"/>
      <c r="K380" s="22"/>
      <c r="L380" s="22"/>
      <c r="M380" s="22"/>
      <c r="N380" s="22"/>
      <c r="O380" s="12"/>
      <c r="P380" s="12"/>
      <c r="Q380" s="12"/>
      <c r="R380" s="12"/>
      <c r="S380" s="12"/>
      <c r="T380" s="12"/>
      <c r="U380" s="12"/>
      <c r="V380" s="12"/>
      <c r="W380" s="12"/>
      <c r="X380" s="12"/>
      <c r="Y380" s="12"/>
      <c r="Z380" s="12"/>
      <c r="AA380" s="12"/>
      <c r="AB380" s="12"/>
      <c r="AC380" s="12"/>
      <c r="AD380" s="12"/>
    </row>
    <row r="381" ht="15.75" customHeight="1">
      <c r="A381" s="22"/>
      <c r="B381" s="22"/>
      <c r="C381" s="22"/>
      <c r="D381" s="22"/>
      <c r="E381" s="22"/>
      <c r="F381" s="22"/>
      <c r="G381" s="22"/>
      <c r="H381" s="22"/>
      <c r="I381" s="22"/>
      <c r="J381" s="22"/>
      <c r="K381" s="22"/>
      <c r="L381" s="22"/>
      <c r="M381" s="22"/>
      <c r="N381" s="22"/>
      <c r="O381" s="12"/>
      <c r="P381" s="12"/>
      <c r="Q381" s="12"/>
      <c r="R381" s="12"/>
      <c r="S381" s="12"/>
      <c r="T381" s="12"/>
      <c r="U381" s="12"/>
      <c r="V381" s="12"/>
      <c r="W381" s="12"/>
      <c r="X381" s="12"/>
      <c r="Y381" s="12"/>
      <c r="Z381" s="12"/>
      <c r="AA381" s="12"/>
      <c r="AB381" s="12"/>
      <c r="AC381" s="12"/>
      <c r="AD381" s="12"/>
    </row>
    <row r="382" ht="15.75" customHeight="1">
      <c r="A382" s="22"/>
      <c r="B382" s="22"/>
      <c r="C382" s="22"/>
      <c r="D382" s="22"/>
      <c r="E382" s="22"/>
      <c r="F382" s="22"/>
      <c r="G382" s="22"/>
      <c r="H382" s="22"/>
      <c r="I382" s="22"/>
      <c r="J382" s="22"/>
      <c r="K382" s="22"/>
      <c r="L382" s="22"/>
      <c r="M382" s="22"/>
      <c r="N382" s="22"/>
      <c r="O382" s="12"/>
      <c r="P382" s="12"/>
      <c r="Q382" s="12"/>
      <c r="R382" s="12"/>
      <c r="S382" s="12"/>
      <c r="T382" s="12"/>
      <c r="U382" s="12"/>
      <c r="V382" s="12"/>
      <c r="W382" s="12"/>
      <c r="X382" s="12"/>
      <c r="Y382" s="12"/>
      <c r="Z382" s="12"/>
      <c r="AA382" s="12"/>
      <c r="AB382" s="12"/>
      <c r="AC382" s="12"/>
      <c r="AD382" s="12"/>
    </row>
    <row r="383" ht="15.75" customHeight="1">
      <c r="A383" s="22"/>
      <c r="B383" s="22"/>
      <c r="C383" s="22"/>
      <c r="D383" s="22"/>
      <c r="E383" s="22"/>
      <c r="F383" s="22"/>
      <c r="G383" s="22"/>
      <c r="H383" s="22"/>
      <c r="I383" s="22"/>
      <c r="J383" s="22"/>
      <c r="K383" s="22"/>
      <c r="L383" s="22"/>
      <c r="M383" s="22"/>
      <c r="N383" s="22"/>
      <c r="O383" s="12"/>
      <c r="P383" s="12"/>
      <c r="Q383" s="12"/>
      <c r="R383" s="12"/>
      <c r="S383" s="12"/>
      <c r="T383" s="12"/>
      <c r="U383" s="12"/>
      <c r="V383" s="12"/>
      <c r="W383" s="12"/>
      <c r="X383" s="12"/>
      <c r="Y383" s="12"/>
      <c r="Z383" s="12"/>
      <c r="AA383" s="12"/>
      <c r="AB383" s="12"/>
      <c r="AC383" s="12"/>
      <c r="AD383" s="12"/>
    </row>
    <row r="384" ht="15.75" customHeight="1">
      <c r="A384" s="22"/>
      <c r="B384" s="22"/>
      <c r="C384" s="22"/>
      <c r="D384" s="22"/>
      <c r="E384" s="22"/>
      <c r="F384" s="22"/>
      <c r="G384" s="22"/>
      <c r="H384" s="22"/>
      <c r="I384" s="22"/>
      <c r="J384" s="22"/>
      <c r="K384" s="22"/>
      <c r="L384" s="22"/>
      <c r="M384" s="22"/>
      <c r="N384" s="22"/>
      <c r="O384" s="12"/>
      <c r="P384" s="12"/>
      <c r="Q384" s="12"/>
      <c r="R384" s="12"/>
      <c r="S384" s="12"/>
      <c r="T384" s="12"/>
      <c r="U384" s="12"/>
      <c r="V384" s="12"/>
      <c r="W384" s="12"/>
      <c r="X384" s="12"/>
      <c r="Y384" s="12"/>
      <c r="Z384" s="12"/>
      <c r="AA384" s="12"/>
      <c r="AB384" s="12"/>
      <c r="AC384" s="12"/>
      <c r="AD384" s="12"/>
    </row>
    <row r="385" ht="15.75" customHeight="1">
      <c r="A385" s="22"/>
      <c r="B385" s="22"/>
      <c r="C385" s="22"/>
      <c r="D385" s="22"/>
      <c r="E385" s="22"/>
      <c r="F385" s="22"/>
      <c r="G385" s="22"/>
      <c r="H385" s="22"/>
      <c r="I385" s="22"/>
      <c r="J385" s="22"/>
      <c r="K385" s="22"/>
      <c r="L385" s="22"/>
      <c r="M385" s="22"/>
      <c r="N385" s="22"/>
      <c r="O385" s="12"/>
      <c r="P385" s="12"/>
      <c r="Q385" s="12"/>
      <c r="R385" s="12"/>
      <c r="S385" s="12"/>
      <c r="T385" s="12"/>
      <c r="U385" s="12"/>
      <c r="V385" s="12"/>
      <c r="W385" s="12"/>
      <c r="X385" s="12"/>
      <c r="Y385" s="12"/>
      <c r="Z385" s="12"/>
      <c r="AA385" s="12"/>
      <c r="AB385" s="12"/>
      <c r="AC385" s="12"/>
      <c r="AD385" s="12"/>
    </row>
    <row r="386" ht="15.75" customHeight="1">
      <c r="A386" s="22"/>
      <c r="B386" s="22"/>
      <c r="C386" s="22"/>
      <c r="D386" s="22"/>
      <c r="E386" s="22"/>
      <c r="F386" s="22"/>
      <c r="G386" s="22"/>
      <c r="H386" s="22"/>
      <c r="I386" s="22"/>
      <c r="J386" s="22"/>
      <c r="K386" s="22"/>
      <c r="L386" s="22"/>
      <c r="M386" s="22"/>
      <c r="N386" s="22"/>
      <c r="O386" s="12"/>
      <c r="P386" s="12"/>
      <c r="Q386" s="12"/>
      <c r="R386" s="12"/>
      <c r="S386" s="12"/>
      <c r="T386" s="12"/>
      <c r="U386" s="12"/>
      <c r="V386" s="12"/>
      <c r="W386" s="12"/>
      <c r="X386" s="12"/>
      <c r="Y386" s="12"/>
      <c r="Z386" s="12"/>
      <c r="AA386" s="12"/>
      <c r="AB386" s="12"/>
      <c r="AC386" s="12"/>
      <c r="AD386" s="12"/>
    </row>
    <row r="387" ht="15.75" customHeight="1">
      <c r="A387" s="22"/>
      <c r="B387" s="22"/>
      <c r="C387" s="22"/>
      <c r="D387" s="22"/>
      <c r="E387" s="22"/>
      <c r="F387" s="22"/>
      <c r="G387" s="22"/>
      <c r="H387" s="22"/>
      <c r="I387" s="22"/>
      <c r="J387" s="22"/>
      <c r="K387" s="22"/>
      <c r="L387" s="22"/>
      <c r="M387" s="22"/>
      <c r="N387" s="22"/>
      <c r="O387" s="12"/>
      <c r="P387" s="12"/>
      <c r="Q387" s="12"/>
      <c r="R387" s="12"/>
      <c r="S387" s="12"/>
      <c r="T387" s="12"/>
      <c r="U387" s="12"/>
      <c r="V387" s="12"/>
      <c r="W387" s="12"/>
      <c r="X387" s="12"/>
      <c r="Y387" s="12"/>
      <c r="Z387" s="12"/>
      <c r="AA387" s="12"/>
      <c r="AB387" s="12"/>
      <c r="AC387" s="12"/>
      <c r="AD387" s="12"/>
    </row>
    <row r="388" ht="15.75" customHeight="1">
      <c r="A388" s="22"/>
      <c r="B388" s="22"/>
      <c r="C388" s="22"/>
      <c r="D388" s="22"/>
      <c r="E388" s="22"/>
      <c r="F388" s="22"/>
      <c r="G388" s="22"/>
      <c r="H388" s="22"/>
      <c r="I388" s="22"/>
      <c r="J388" s="22"/>
      <c r="K388" s="22"/>
      <c r="L388" s="22"/>
      <c r="M388" s="22"/>
      <c r="N388" s="22"/>
      <c r="O388" s="12"/>
      <c r="P388" s="12"/>
      <c r="Q388" s="12"/>
      <c r="R388" s="12"/>
      <c r="S388" s="12"/>
      <c r="T388" s="12"/>
      <c r="U388" s="12"/>
      <c r="V388" s="12"/>
      <c r="W388" s="12"/>
      <c r="X388" s="12"/>
      <c r="Y388" s="12"/>
      <c r="Z388" s="12"/>
      <c r="AA388" s="12"/>
      <c r="AB388" s="12"/>
      <c r="AC388" s="12"/>
      <c r="AD388" s="12"/>
    </row>
    <row r="389" ht="15.75" customHeight="1">
      <c r="A389" s="22"/>
      <c r="B389" s="22"/>
      <c r="C389" s="22"/>
      <c r="D389" s="22"/>
      <c r="E389" s="22"/>
      <c r="F389" s="22"/>
      <c r="G389" s="22"/>
      <c r="H389" s="22"/>
      <c r="I389" s="22"/>
      <c r="J389" s="22"/>
      <c r="K389" s="22"/>
      <c r="L389" s="22"/>
      <c r="M389" s="22"/>
      <c r="N389" s="22"/>
      <c r="O389" s="12"/>
      <c r="P389" s="12"/>
      <c r="Q389" s="12"/>
      <c r="R389" s="12"/>
      <c r="S389" s="12"/>
      <c r="T389" s="12"/>
      <c r="U389" s="12"/>
      <c r="V389" s="12"/>
      <c r="W389" s="12"/>
      <c r="X389" s="12"/>
      <c r="Y389" s="12"/>
      <c r="Z389" s="12"/>
      <c r="AA389" s="12"/>
      <c r="AB389" s="12"/>
      <c r="AC389" s="12"/>
      <c r="AD389" s="12"/>
    </row>
    <row r="390" ht="15.75" customHeight="1">
      <c r="A390" s="22"/>
      <c r="B390" s="22"/>
      <c r="C390" s="22"/>
      <c r="D390" s="22"/>
      <c r="E390" s="22"/>
      <c r="F390" s="22"/>
      <c r="G390" s="22"/>
      <c r="H390" s="22"/>
      <c r="I390" s="22"/>
      <c r="J390" s="22"/>
      <c r="K390" s="22"/>
      <c r="L390" s="22"/>
      <c r="M390" s="22"/>
      <c r="N390" s="22"/>
      <c r="O390" s="12"/>
      <c r="P390" s="12"/>
      <c r="Q390" s="12"/>
      <c r="R390" s="12"/>
      <c r="S390" s="12"/>
      <c r="T390" s="12"/>
      <c r="U390" s="12"/>
      <c r="V390" s="12"/>
      <c r="W390" s="12"/>
      <c r="X390" s="12"/>
      <c r="Y390" s="12"/>
      <c r="Z390" s="12"/>
      <c r="AA390" s="12"/>
      <c r="AB390" s="12"/>
      <c r="AC390" s="12"/>
      <c r="AD390" s="12"/>
    </row>
    <row r="391" ht="15.75" customHeight="1">
      <c r="A391" s="22"/>
      <c r="B391" s="22"/>
      <c r="C391" s="22"/>
      <c r="D391" s="22"/>
      <c r="E391" s="22"/>
      <c r="F391" s="22"/>
      <c r="G391" s="22"/>
      <c r="H391" s="22"/>
      <c r="I391" s="22"/>
      <c r="J391" s="22"/>
      <c r="K391" s="22"/>
      <c r="L391" s="22"/>
      <c r="M391" s="22"/>
      <c r="N391" s="22"/>
      <c r="O391" s="12"/>
      <c r="P391" s="12"/>
      <c r="Q391" s="12"/>
      <c r="R391" s="12"/>
      <c r="S391" s="12"/>
      <c r="T391" s="12"/>
      <c r="U391" s="12"/>
      <c r="V391" s="12"/>
      <c r="W391" s="12"/>
      <c r="X391" s="12"/>
      <c r="Y391" s="12"/>
      <c r="Z391" s="12"/>
      <c r="AA391" s="12"/>
      <c r="AB391" s="12"/>
      <c r="AC391" s="12"/>
      <c r="AD391" s="12"/>
    </row>
    <row r="392" ht="15.75" customHeight="1">
      <c r="A392" s="22"/>
      <c r="B392" s="22"/>
      <c r="C392" s="22"/>
      <c r="D392" s="22"/>
      <c r="E392" s="22"/>
      <c r="F392" s="22"/>
      <c r="G392" s="22"/>
      <c r="H392" s="22"/>
      <c r="I392" s="22"/>
      <c r="J392" s="22"/>
      <c r="K392" s="22"/>
      <c r="L392" s="22"/>
      <c r="M392" s="22"/>
      <c r="N392" s="22"/>
      <c r="O392" s="12"/>
      <c r="P392" s="12"/>
      <c r="Q392" s="12"/>
      <c r="R392" s="12"/>
      <c r="S392" s="12"/>
      <c r="T392" s="12"/>
      <c r="U392" s="12"/>
      <c r="V392" s="12"/>
      <c r="W392" s="12"/>
      <c r="X392" s="12"/>
      <c r="Y392" s="12"/>
      <c r="Z392" s="12"/>
      <c r="AA392" s="12"/>
      <c r="AB392" s="12"/>
      <c r="AC392" s="12"/>
      <c r="AD392" s="12"/>
    </row>
    <row r="393" ht="15.75" customHeight="1">
      <c r="A393" s="22"/>
      <c r="B393" s="22"/>
      <c r="C393" s="22"/>
      <c r="D393" s="22"/>
      <c r="E393" s="22"/>
      <c r="F393" s="22"/>
      <c r="G393" s="22"/>
      <c r="H393" s="22"/>
      <c r="I393" s="22"/>
      <c r="J393" s="22"/>
      <c r="K393" s="22"/>
      <c r="L393" s="22"/>
      <c r="M393" s="22"/>
      <c r="N393" s="22"/>
      <c r="O393" s="12"/>
      <c r="P393" s="12"/>
      <c r="Q393" s="12"/>
      <c r="R393" s="12"/>
      <c r="S393" s="12"/>
      <c r="T393" s="12"/>
      <c r="U393" s="12"/>
      <c r="V393" s="12"/>
      <c r="W393" s="12"/>
      <c r="X393" s="12"/>
      <c r="Y393" s="12"/>
      <c r="Z393" s="12"/>
      <c r="AA393" s="12"/>
      <c r="AB393" s="12"/>
      <c r="AC393" s="12"/>
      <c r="AD393" s="12"/>
    </row>
    <row r="394" ht="15.75" customHeight="1">
      <c r="A394" s="22"/>
      <c r="B394" s="22"/>
      <c r="C394" s="22"/>
      <c r="D394" s="22"/>
      <c r="E394" s="22"/>
      <c r="F394" s="22"/>
      <c r="G394" s="22"/>
      <c r="H394" s="22"/>
      <c r="I394" s="22"/>
      <c r="J394" s="22"/>
      <c r="K394" s="22"/>
      <c r="L394" s="22"/>
      <c r="M394" s="22"/>
      <c r="N394" s="22"/>
      <c r="O394" s="12"/>
      <c r="P394" s="12"/>
      <c r="Q394" s="12"/>
      <c r="R394" s="12"/>
      <c r="S394" s="12"/>
      <c r="T394" s="12"/>
      <c r="U394" s="12"/>
      <c r="V394" s="12"/>
      <c r="W394" s="12"/>
      <c r="X394" s="12"/>
      <c r="Y394" s="12"/>
      <c r="Z394" s="12"/>
      <c r="AA394" s="12"/>
      <c r="AB394" s="12"/>
      <c r="AC394" s="12"/>
      <c r="AD394" s="12"/>
    </row>
    <row r="395" ht="15.75" customHeight="1">
      <c r="A395" s="22"/>
      <c r="B395" s="22"/>
      <c r="C395" s="22"/>
      <c r="D395" s="22"/>
      <c r="E395" s="22"/>
      <c r="F395" s="22"/>
      <c r="G395" s="22"/>
      <c r="H395" s="22"/>
      <c r="I395" s="22"/>
      <c r="J395" s="22"/>
      <c r="K395" s="22"/>
      <c r="L395" s="22"/>
      <c r="M395" s="22"/>
      <c r="N395" s="22"/>
      <c r="O395" s="12"/>
      <c r="P395" s="12"/>
      <c r="Q395" s="12"/>
      <c r="R395" s="12"/>
      <c r="S395" s="12"/>
      <c r="T395" s="12"/>
      <c r="U395" s="12"/>
      <c r="V395" s="12"/>
      <c r="W395" s="12"/>
      <c r="X395" s="12"/>
      <c r="Y395" s="12"/>
      <c r="Z395" s="12"/>
      <c r="AA395" s="12"/>
      <c r="AB395" s="12"/>
      <c r="AC395" s="12"/>
      <c r="AD395" s="12"/>
    </row>
    <row r="396" ht="15.75" customHeight="1">
      <c r="A396" s="22"/>
      <c r="B396" s="22"/>
      <c r="C396" s="22"/>
      <c r="D396" s="22"/>
      <c r="E396" s="22"/>
      <c r="F396" s="22"/>
      <c r="G396" s="22"/>
      <c r="H396" s="22"/>
      <c r="I396" s="22"/>
      <c r="J396" s="22"/>
      <c r="K396" s="22"/>
      <c r="L396" s="22"/>
      <c r="M396" s="22"/>
      <c r="N396" s="22"/>
      <c r="O396" s="12"/>
      <c r="P396" s="12"/>
      <c r="Q396" s="12"/>
      <c r="R396" s="12"/>
      <c r="S396" s="12"/>
      <c r="T396" s="12"/>
      <c r="U396" s="12"/>
      <c r="V396" s="12"/>
      <c r="W396" s="12"/>
      <c r="X396" s="12"/>
      <c r="Y396" s="12"/>
      <c r="Z396" s="12"/>
      <c r="AA396" s="12"/>
      <c r="AB396" s="12"/>
      <c r="AC396" s="12"/>
      <c r="AD396" s="12"/>
    </row>
    <row r="397" ht="15.75" customHeight="1">
      <c r="A397" s="22"/>
      <c r="B397" s="22"/>
      <c r="C397" s="22"/>
      <c r="D397" s="22"/>
      <c r="E397" s="22"/>
      <c r="F397" s="22"/>
      <c r="G397" s="22"/>
      <c r="H397" s="22"/>
      <c r="I397" s="22"/>
      <c r="J397" s="22"/>
      <c r="K397" s="22"/>
      <c r="L397" s="22"/>
      <c r="M397" s="22"/>
      <c r="N397" s="22"/>
      <c r="O397" s="12"/>
      <c r="P397" s="12"/>
      <c r="Q397" s="12"/>
      <c r="R397" s="12"/>
      <c r="S397" s="12"/>
      <c r="T397" s="12"/>
      <c r="U397" s="12"/>
      <c r="V397" s="12"/>
      <c r="W397" s="12"/>
      <c r="X397" s="12"/>
      <c r="Y397" s="12"/>
      <c r="Z397" s="12"/>
      <c r="AA397" s="12"/>
      <c r="AB397" s="12"/>
      <c r="AC397" s="12"/>
      <c r="AD397" s="12"/>
    </row>
    <row r="398" ht="15.75" customHeight="1">
      <c r="A398" s="22"/>
      <c r="B398" s="22"/>
      <c r="C398" s="22"/>
      <c r="D398" s="22"/>
      <c r="E398" s="22"/>
      <c r="F398" s="22"/>
      <c r="G398" s="22"/>
      <c r="H398" s="22"/>
      <c r="I398" s="22"/>
      <c r="J398" s="22"/>
      <c r="K398" s="22"/>
      <c r="L398" s="22"/>
      <c r="M398" s="22"/>
      <c r="N398" s="22"/>
      <c r="O398" s="12"/>
      <c r="P398" s="12"/>
      <c r="Q398" s="12"/>
      <c r="R398" s="12"/>
      <c r="S398" s="12"/>
      <c r="T398" s="12"/>
      <c r="U398" s="12"/>
      <c r="V398" s="12"/>
      <c r="W398" s="12"/>
      <c r="X398" s="12"/>
      <c r="Y398" s="12"/>
      <c r="Z398" s="12"/>
      <c r="AA398" s="12"/>
      <c r="AB398" s="12"/>
      <c r="AC398" s="12"/>
      <c r="AD398" s="12"/>
    </row>
    <row r="399" ht="15.75" customHeight="1">
      <c r="A399" s="22"/>
      <c r="B399" s="22"/>
      <c r="C399" s="22"/>
      <c r="D399" s="22"/>
      <c r="E399" s="22"/>
      <c r="F399" s="22"/>
      <c r="G399" s="22"/>
      <c r="H399" s="22"/>
      <c r="I399" s="22"/>
      <c r="J399" s="22"/>
      <c r="K399" s="22"/>
      <c r="L399" s="22"/>
      <c r="M399" s="22"/>
      <c r="N399" s="22"/>
      <c r="O399" s="12"/>
      <c r="P399" s="12"/>
      <c r="Q399" s="12"/>
      <c r="R399" s="12"/>
      <c r="S399" s="12"/>
      <c r="T399" s="12"/>
      <c r="U399" s="12"/>
      <c r="V399" s="12"/>
      <c r="W399" s="12"/>
      <c r="X399" s="12"/>
      <c r="Y399" s="12"/>
      <c r="Z399" s="12"/>
      <c r="AA399" s="12"/>
      <c r="AB399" s="12"/>
      <c r="AC399" s="12"/>
      <c r="AD399" s="12"/>
    </row>
    <row r="400" ht="15.75" customHeight="1">
      <c r="A400" s="22"/>
      <c r="B400" s="22"/>
      <c r="C400" s="22"/>
      <c r="D400" s="22"/>
      <c r="E400" s="22"/>
      <c r="F400" s="22"/>
      <c r="G400" s="22"/>
      <c r="H400" s="22"/>
      <c r="I400" s="22"/>
      <c r="J400" s="22"/>
      <c r="K400" s="22"/>
      <c r="L400" s="22"/>
      <c r="M400" s="22"/>
      <c r="N400" s="22"/>
      <c r="O400" s="12"/>
      <c r="P400" s="12"/>
      <c r="Q400" s="12"/>
      <c r="R400" s="12"/>
      <c r="S400" s="12"/>
      <c r="T400" s="12"/>
      <c r="U400" s="12"/>
      <c r="V400" s="12"/>
      <c r="W400" s="12"/>
      <c r="X400" s="12"/>
      <c r="Y400" s="12"/>
      <c r="Z400" s="12"/>
      <c r="AA400" s="12"/>
      <c r="AB400" s="12"/>
      <c r="AC400" s="12"/>
      <c r="AD400" s="12"/>
    </row>
    <row r="401" ht="15.75" customHeight="1">
      <c r="A401" s="22"/>
      <c r="B401" s="22"/>
      <c r="C401" s="22"/>
      <c r="D401" s="22"/>
      <c r="E401" s="22"/>
      <c r="F401" s="22"/>
      <c r="G401" s="22"/>
      <c r="H401" s="22"/>
      <c r="I401" s="22"/>
      <c r="J401" s="22"/>
      <c r="K401" s="22"/>
      <c r="L401" s="22"/>
      <c r="M401" s="22"/>
      <c r="N401" s="22"/>
      <c r="O401" s="12"/>
      <c r="P401" s="12"/>
      <c r="Q401" s="12"/>
      <c r="R401" s="12"/>
      <c r="S401" s="12"/>
      <c r="T401" s="12"/>
      <c r="U401" s="12"/>
      <c r="V401" s="12"/>
      <c r="W401" s="12"/>
      <c r="X401" s="12"/>
      <c r="Y401" s="12"/>
      <c r="Z401" s="12"/>
      <c r="AA401" s="12"/>
      <c r="AB401" s="12"/>
      <c r="AC401" s="12"/>
      <c r="AD401" s="12"/>
    </row>
    <row r="402" ht="15.75" customHeight="1">
      <c r="A402" s="22"/>
      <c r="B402" s="22"/>
      <c r="C402" s="22"/>
      <c r="D402" s="22"/>
      <c r="E402" s="22"/>
      <c r="F402" s="22"/>
      <c r="G402" s="22"/>
      <c r="H402" s="22"/>
      <c r="I402" s="22"/>
      <c r="J402" s="22"/>
      <c r="K402" s="22"/>
      <c r="L402" s="22"/>
      <c r="M402" s="22"/>
      <c r="N402" s="22"/>
      <c r="O402" s="12"/>
      <c r="P402" s="12"/>
      <c r="Q402" s="12"/>
      <c r="R402" s="12"/>
      <c r="S402" s="12"/>
      <c r="T402" s="12"/>
      <c r="U402" s="12"/>
      <c r="V402" s="12"/>
      <c r="W402" s="12"/>
      <c r="X402" s="12"/>
      <c r="Y402" s="12"/>
      <c r="Z402" s="12"/>
      <c r="AA402" s="12"/>
      <c r="AB402" s="12"/>
      <c r="AC402" s="12"/>
      <c r="AD402" s="12"/>
    </row>
    <row r="403" ht="15.75" customHeight="1">
      <c r="A403" s="22"/>
      <c r="B403" s="22"/>
      <c r="C403" s="22"/>
      <c r="D403" s="22"/>
      <c r="E403" s="22"/>
      <c r="F403" s="22"/>
      <c r="G403" s="22"/>
      <c r="H403" s="22"/>
      <c r="I403" s="22"/>
      <c r="J403" s="22"/>
      <c r="K403" s="22"/>
      <c r="L403" s="22"/>
      <c r="M403" s="22"/>
      <c r="N403" s="22"/>
      <c r="O403" s="12"/>
      <c r="P403" s="12"/>
      <c r="Q403" s="12"/>
      <c r="R403" s="12"/>
      <c r="S403" s="12"/>
      <c r="T403" s="12"/>
      <c r="U403" s="12"/>
      <c r="V403" s="12"/>
      <c r="W403" s="12"/>
      <c r="X403" s="12"/>
      <c r="Y403" s="12"/>
      <c r="Z403" s="12"/>
      <c r="AA403" s="12"/>
      <c r="AB403" s="12"/>
      <c r="AC403" s="12"/>
      <c r="AD403" s="12"/>
    </row>
    <row r="404" ht="15.75" customHeight="1">
      <c r="A404" s="22"/>
      <c r="B404" s="22"/>
      <c r="C404" s="22"/>
      <c r="D404" s="22"/>
      <c r="E404" s="22"/>
      <c r="F404" s="22"/>
      <c r="G404" s="22"/>
      <c r="H404" s="22"/>
      <c r="I404" s="22"/>
      <c r="J404" s="22"/>
      <c r="K404" s="22"/>
      <c r="L404" s="22"/>
      <c r="M404" s="22"/>
      <c r="N404" s="22"/>
      <c r="O404" s="12"/>
      <c r="P404" s="12"/>
      <c r="Q404" s="12"/>
      <c r="R404" s="12"/>
      <c r="S404" s="12"/>
      <c r="T404" s="12"/>
      <c r="U404" s="12"/>
      <c r="V404" s="12"/>
      <c r="W404" s="12"/>
      <c r="X404" s="12"/>
      <c r="Y404" s="12"/>
      <c r="Z404" s="12"/>
      <c r="AA404" s="12"/>
      <c r="AB404" s="12"/>
      <c r="AC404" s="12"/>
      <c r="AD404" s="12"/>
    </row>
    <row r="405" ht="15.75" customHeight="1">
      <c r="A405" s="22"/>
      <c r="B405" s="22"/>
      <c r="C405" s="22"/>
      <c r="D405" s="22"/>
      <c r="E405" s="22"/>
      <c r="F405" s="22"/>
      <c r="G405" s="22"/>
      <c r="H405" s="22"/>
      <c r="I405" s="22"/>
      <c r="J405" s="22"/>
      <c r="K405" s="22"/>
      <c r="L405" s="22"/>
      <c r="M405" s="22"/>
      <c r="N405" s="22"/>
      <c r="O405" s="12"/>
      <c r="P405" s="12"/>
      <c r="Q405" s="12"/>
      <c r="R405" s="12"/>
      <c r="S405" s="12"/>
      <c r="T405" s="12"/>
      <c r="U405" s="12"/>
      <c r="V405" s="12"/>
      <c r="W405" s="12"/>
      <c r="X405" s="12"/>
      <c r="Y405" s="12"/>
      <c r="Z405" s="12"/>
      <c r="AA405" s="12"/>
      <c r="AB405" s="12"/>
      <c r="AC405" s="12"/>
      <c r="AD405" s="12"/>
    </row>
    <row r="406" ht="15.75" customHeight="1">
      <c r="A406" s="22"/>
      <c r="B406" s="22"/>
      <c r="C406" s="22"/>
      <c r="D406" s="22"/>
      <c r="E406" s="22"/>
      <c r="F406" s="22"/>
      <c r="G406" s="22"/>
      <c r="H406" s="22"/>
      <c r="I406" s="22"/>
      <c r="J406" s="22"/>
      <c r="K406" s="22"/>
      <c r="L406" s="22"/>
      <c r="M406" s="22"/>
      <c r="N406" s="22"/>
      <c r="O406" s="12"/>
      <c r="P406" s="12"/>
      <c r="Q406" s="12"/>
      <c r="R406" s="12"/>
      <c r="S406" s="12"/>
      <c r="T406" s="12"/>
      <c r="U406" s="12"/>
      <c r="V406" s="12"/>
      <c r="W406" s="12"/>
      <c r="X406" s="12"/>
      <c r="Y406" s="12"/>
      <c r="Z406" s="12"/>
      <c r="AA406" s="12"/>
      <c r="AB406" s="12"/>
      <c r="AC406" s="12"/>
      <c r="AD406" s="12"/>
    </row>
    <row r="407" ht="15.75" customHeight="1">
      <c r="A407" s="22"/>
      <c r="B407" s="22"/>
      <c r="C407" s="22"/>
      <c r="D407" s="22"/>
      <c r="E407" s="22"/>
      <c r="F407" s="22"/>
      <c r="G407" s="22"/>
      <c r="H407" s="22"/>
      <c r="I407" s="22"/>
      <c r="J407" s="22"/>
      <c r="K407" s="22"/>
      <c r="L407" s="22"/>
      <c r="M407" s="22"/>
      <c r="N407" s="22"/>
      <c r="O407" s="12"/>
      <c r="P407" s="12"/>
      <c r="Q407" s="12"/>
      <c r="R407" s="12"/>
      <c r="S407" s="12"/>
      <c r="T407" s="12"/>
      <c r="U407" s="12"/>
      <c r="V407" s="12"/>
      <c r="W407" s="12"/>
      <c r="X407" s="12"/>
      <c r="Y407" s="12"/>
      <c r="Z407" s="12"/>
      <c r="AA407" s="12"/>
      <c r="AB407" s="12"/>
      <c r="AC407" s="12"/>
      <c r="AD407" s="12"/>
    </row>
    <row r="408" ht="15.75" customHeight="1">
      <c r="A408" s="22"/>
      <c r="B408" s="22"/>
      <c r="C408" s="22"/>
      <c r="D408" s="22"/>
      <c r="E408" s="22"/>
      <c r="F408" s="22"/>
      <c r="G408" s="22"/>
      <c r="H408" s="22"/>
      <c r="I408" s="22"/>
      <c r="J408" s="22"/>
      <c r="K408" s="22"/>
      <c r="L408" s="22"/>
      <c r="M408" s="22"/>
      <c r="N408" s="22"/>
      <c r="O408" s="12"/>
      <c r="P408" s="12"/>
      <c r="Q408" s="12"/>
      <c r="R408" s="12"/>
      <c r="S408" s="12"/>
      <c r="T408" s="12"/>
      <c r="U408" s="12"/>
      <c r="V408" s="12"/>
      <c r="W408" s="12"/>
      <c r="X408" s="12"/>
      <c r="Y408" s="12"/>
      <c r="Z408" s="12"/>
      <c r="AA408" s="12"/>
      <c r="AB408" s="12"/>
      <c r="AC408" s="12"/>
      <c r="AD408" s="12"/>
    </row>
    <row r="409" ht="15.75" customHeight="1">
      <c r="A409" s="22"/>
      <c r="B409" s="22"/>
      <c r="C409" s="22"/>
      <c r="D409" s="22"/>
      <c r="E409" s="22"/>
      <c r="F409" s="22"/>
      <c r="G409" s="22"/>
      <c r="H409" s="22"/>
      <c r="I409" s="22"/>
      <c r="J409" s="22"/>
      <c r="K409" s="22"/>
      <c r="L409" s="22"/>
      <c r="M409" s="22"/>
      <c r="N409" s="22"/>
      <c r="O409" s="12"/>
      <c r="P409" s="12"/>
      <c r="Q409" s="12"/>
      <c r="R409" s="12"/>
      <c r="S409" s="12"/>
      <c r="T409" s="12"/>
      <c r="U409" s="12"/>
      <c r="V409" s="12"/>
      <c r="W409" s="12"/>
      <c r="X409" s="12"/>
      <c r="Y409" s="12"/>
      <c r="Z409" s="12"/>
      <c r="AA409" s="12"/>
      <c r="AB409" s="12"/>
      <c r="AC409" s="12"/>
      <c r="AD409" s="12"/>
    </row>
    <row r="410" ht="15.75" customHeight="1">
      <c r="A410" s="22"/>
      <c r="B410" s="22"/>
      <c r="C410" s="22"/>
      <c r="D410" s="22"/>
      <c r="E410" s="22"/>
      <c r="F410" s="22"/>
      <c r="G410" s="22"/>
      <c r="H410" s="22"/>
      <c r="I410" s="22"/>
      <c r="J410" s="22"/>
      <c r="K410" s="22"/>
      <c r="L410" s="22"/>
      <c r="M410" s="22"/>
      <c r="N410" s="22"/>
      <c r="O410" s="12"/>
      <c r="P410" s="12"/>
      <c r="Q410" s="12"/>
      <c r="R410" s="12"/>
      <c r="S410" s="12"/>
      <c r="T410" s="12"/>
      <c r="U410" s="12"/>
      <c r="V410" s="12"/>
      <c r="W410" s="12"/>
      <c r="X410" s="12"/>
      <c r="Y410" s="12"/>
      <c r="Z410" s="12"/>
      <c r="AA410" s="12"/>
      <c r="AB410" s="12"/>
      <c r="AC410" s="12"/>
      <c r="AD410" s="12"/>
    </row>
    <row r="411" ht="15.75" customHeight="1">
      <c r="A411" s="22"/>
      <c r="B411" s="22"/>
      <c r="C411" s="22"/>
      <c r="D411" s="22"/>
      <c r="E411" s="22"/>
      <c r="F411" s="22"/>
      <c r="G411" s="22"/>
      <c r="H411" s="22"/>
      <c r="I411" s="22"/>
      <c r="J411" s="22"/>
      <c r="K411" s="22"/>
      <c r="L411" s="22"/>
      <c r="M411" s="22"/>
      <c r="N411" s="22"/>
      <c r="O411" s="12"/>
      <c r="P411" s="12"/>
      <c r="Q411" s="12"/>
      <c r="R411" s="12"/>
      <c r="S411" s="12"/>
      <c r="T411" s="12"/>
      <c r="U411" s="12"/>
      <c r="V411" s="12"/>
      <c r="W411" s="12"/>
      <c r="X411" s="12"/>
      <c r="Y411" s="12"/>
      <c r="Z411" s="12"/>
      <c r="AA411" s="12"/>
      <c r="AB411" s="12"/>
      <c r="AC411" s="12"/>
      <c r="AD411" s="12"/>
    </row>
    <row r="412" ht="15.75" customHeight="1">
      <c r="A412" s="22"/>
      <c r="B412" s="22"/>
      <c r="C412" s="22"/>
      <c r="D412" s="22"/>
      <c r="E412" s="22"/>
      <c r="F412" s="22"/>
      <c r="G412" s="22"/>
      <c r="H412" s="22"/>
      <c r="I412" s="22"/>
      <c r="J412" s="22"/>
      <c r="K412" s="22"/>
      <c r="L412" s="22"/>
      <c r="M412" s="22"/>
      <c r="N412" s="22"/>
      <c r="O412" s="12"/>
      <c r="P412" s="12"/>
      <c r="Q412" s="12"/>
      <c r="R412" s="12"/>
      <c r="S412" s="12"/>
      <c r="T412" s="12"/>
      <c r="U412" s="12"/>
      <c r="V412" s="12"/>
      <c r="W412" s="12"/>
      <c r="X412" s="12"/>
      <c r="Y412" s="12"/>
      <c r="Z412" s="12"/>
      <c r="AA412" s="12"/>
      <c r="AB412" s="12"/>
      <c r="AC412" s="12"/>
      <c r="AD412" s="12"/>
    </row>
    <row r="413" ht="15.75" customHeight="1">
      <c r="A413" s="22"/>
      <c r="B413" s="22"/>
      <c r="C413" s="22"/>
      <c r="D413" s="22"/>
      <c r="E413" s="22"/>
      <c r="F413" s="22"/>
      <c r="G413" s="22"/>
      <c r="H413" s="22"/>
      <c r="I413" s="22"/>
      <c r="J413" s="22"/>
      <c r="K413" s="22"/>
      <c r="L413" s="22"/>
      <c r="M413" s="22"/>
      <c r="N413" s="22"/>
      <c r="O413" s="12"/>
      <c r="P413" s="12"/>
      <c r="Q413" s="12"/>
      <c r="R413" s="12"/>
      <c r="S413" s="12"/>
      <c r="T413" s="12"/>
      <c r="U413" s="12"/>
      <c r="V413" s="12"/>
      <c r="W413" s="12"/>
      <c r="X413" s="12"/>
      <c r="Y413" s="12"/>
      <c r="Z413" s="12"/>
      <c r="AA413" s="12"/>
      <c r="AB413" s="12"/>
      <c r="AC413" s="12"/>
      <c r="AD413" s="12"/>
    </row>
    <row r="414" ht="15.75" customHeight="1">
      <c r="A414" s="22"/>
      <c r="B414" s="22"/>
      <c r="C414" s="22"/>
      <c r="D414" s="22"/>
      <c r="E414" s="22"/>
      <c r="F414" s="22"/>
      <c r="G414" s="22"/>
      <c r="H414" s="22"/>
      <c r="I414" s="22"/>
      <c r="J414" s="22"/>
      <c r="K414" s="22"/>
      <c r="L414" s="22"/>
      <c r="M414" s="22"/>
      <c r="N414" s="22"/>
      <c r="O414" s="12"/>
      <c r="P414" s="12"/>
      <c r="Q414" s="12"/>
      <c r="R414" s="12"/>
      <c r="S414" s="12"/>
      <c r="T414" s="12"/>
      <c r="U414" s="12"/>
      <c r="V414" s="12"/>
      <c r="W414" s="12"/>
      <c r="X414" s="12"/>
      <c r="Y414" s="12"/>
      <c r="Z414" s="12"/>
      <c r="AA414" s="12"/>
      <c r="AB414" s="12"/>
      <c r="AC414" s="12"/>
      <c r="AD414" s="12"/>
    </row>
    <row r="415" ht="15.75" customHeight="1">
      <c r="A415" s="22"/>
      <c r="B415" s="22"/>
      <c r="C415" s="22"/>
      <c r="D415" s="22"/>
      <c r="E415" s="22"/>
      <c r="F415" s="22"/>
      <c r="G415" s="22"/>
      <c r="H415" s="22"/>
      <c r="I415" s="22"/>
      <c r="J415" s="22"/>
      <c r="K415" s="22"/>
      <c r="L415" s="22"/>
      <c r="M415" s="22"/>
      <c r="N415" s="22"/>
      <c r="O415" s="12"/>
      <c r="P415" s="12"/>
      <c r="Q415" s="12"/>
      <c r="R415" s="12"/>
      <c r="S415" s="12"/>
      <c r="T415" s="12"/>
      <c r="U415" s="12"/>
      <c r="V415" s="12"/>
      <c r="W415" s="12"/>
      <c r="X415" s="12"/>
      <c r="Y415" s="12"/>
      <c r="Z415" s="12"/>
      <c r="AA415" s="12"/>
      <c r="AB415" s="12"/>
      <c r="AC415" s="12"/>
      <c r="AD415" s="12"/>
    </row>
    <row r="416" ht="15.75" customHeight="1">
      <c r="A416" s="22"/>
      <c r="B416" s="22"/>
      <c r="C416" s="22"/>
      <c r="D416" s="22"/>
      <c r="E416" s="22"/>
      <c r="F416" s="22"/>
      <c r="G416" s="22"/>
      <c r="H416" s="22"/>
      <c r="I416" s="22"/>
      <c r="J416" s="22"/>
      <c r="K416" s="22"/>
      <c r="L416" s="22"/>
      <c r="M416" s="22"/>
      <c r="N416" s="22"/>
      <c r="O416" s="12"/>
      <c r="P416" s="12"/>
      <c r="Q416" s="12"/>
      <c r="R416" s="12"/>
      <c r="S416" s="12"/>
      <c r="T416" s="12"/>
      <c r="U416" s="12"/>
      <c r="V416" s="12"/>
      <c r="W416" s="12"/>
      <c r="X416" s="12"/>
      <c r="Y416" s="12"/>
      <c r="Z416" s="12"/>
      <c r="AA416" s="12"/>
      <c r="AB416" s="12"/>
      <c r="AC416" s="12"/>
      <c r="AD416" s="12"/>
    </row>
    <row r="417" ht="15.75" customHeight="1">
      <c r="A417" s="22"/>
      <c r="B417" s="22"/>
      <c r="C417" s="22"/>
      <c r="D417" s="22"/>
      <c r="E417" s="22"/>
      <c r="F417" s="22"/>
      <c r="G417" s="22"/>
      <c r="H417" s="22"/>
      <c r="I417" s="22"/>
      <c r="J417" s="22"/>
      <c r="K417" s="22"/>
      <c r="L417" s="22"/>
      <c r="M417" s="22"/>
      <c r="N417" s="22"/>
      <c r="O417" s="12"/>
      <c r="P417" s="12"/>
      <c r="Q417" s="12"/>
      <c r="R417" s="12"/>
      <c r="S417" s="12"/>
      <c r="T417" s="12"/>
      <c r="U417" s="12"/>
      <c r="V417" s="12"/>
      <c r="W417" s="12"/>
      <c r="X417" s="12"/>
      <c r="Y417" s="12"/>
      <c r="Z417" s="12"/>
      <c r="AA417" s="12"/>
      <c r="AB417" s="12"/>
      <c r="AC417" s="12"/>
      <c r="AD417" s="12"/>
    </row>
    <row r="418" ht="15.75" customHeight="1">
      <c r="A418" s="22"/>
      <c r="B418" s="22"/>
      <c r="C418" s="22"/>
      <c r="D418" s="22"/>
      <c r="E418" s="22"/>
      <c r="F418" s="22"/>
      <c r="G418" s="22"/>
      <c r="H418" s="22"/>
      <c r="I418" s="22"/>
      <c r="J418" s="22"/>
      <c r="K418" s="22"/>
      <c r="L418" s="22"/>
      <c r="M418" s="22"/>
      <c r="N418" s="22"/>
      <c r="O418" s="12"/>
      <c r="P418" s="12"/>
      <c r="Q418" s="12"/>
      <c r="R418" s="12"/>
      <c r="S418" s="12"/>
      <c r="T418" s="12"/>
      <c r="U418" s="12"/>
      <c r="V418" s="12"/>
      <c r="W418" s="12"/>
      <c r="X418" s="12"/>
      <c r="Y418" s="12"/>
      <c r="Z418" s="12"/>
      <c r="AA418" s="12"/>
      <c r="AB418" s="12"/>
      <c r="AC418" s="12"/>
      <c r="AD418" s="12"/>
    </row>
    <row r="419" ht="15.75" customHeight="1">
      <c r="A419" s="22"/>
      <c r="B419" s="22"/>
      <c r="C419" s="22"/>
      <c r="D419" s="22"/>
      <c r="E419" s="22"/>
      <c r="F419" s="22"/>
      <c r="G419" s="22"/>
      <c r="H419" s="22"/>
      <c r="I419" s="22"/>
      <c r="J419" s="22"/>
      <c r="K419" s="22"/>
      <c r="L419" s="22"/>
      <c r="M419" s="22"/>
      <c r="N419" s="22"/>
      <c r="O419" s="12"/>
      <c r="P419" s="12"/>
      <c r="Q419" s="12"/>
      <c r="R419" s="12"/>
      <c r="S419" s="12"/>
      <c r="T419" s="12"/>
      <c r="U419" s="12"/>
      <c r="V419" s="12"/>
      <c r="W419" s="12"/>
      <c r="X419" s="12"/>
      <c r="Y419" s="12"/>
      <c r="Z419" s="12"/>
      <c r="AA419" s="12"/>
      <c r="AB419" s="12"/>
      <c r="AC419" s="12"/>
      <c r="AD419" s="12"/>
    </row>
    <row r="420" ht="15.75" customHeight="1">
      <c r="A420" s="22"/>
      <c r="B420" s="22"/>
      <c r="C420" s="22"/>
      <c r="D420" s="22"/>
      <c r="E420" s="22"/>
      <c r="F420" s="22"/>
      <c r="G420" s="22"/>
      <c r="H420" s="22"/>
      <c r="I420" s="22"/>
      <c r="J420" s="22"/>
      <c r="K420" s="22"/>
      <c r="L420" s="22"/>
      <c r="M420" s="22"/>
      <c r="N420" s="22"/>
      <c r="O420" s="12"/>
      <c r="P420" s="12"/>
      <c r="Q420" s="12"/>
      <c r="R420" s="12"/>
      <c r="S420" s="12"/>
      <c r="T420" s="12"/>
      <c r="U420" s="12"/>
      <c r="V420" s="12"/>
      <c r="W420" s="12"/>
      <c r="X420" s="12"/>
      <c r="Y420" s="12"/>
      <c r="Z420" s="12"/>
      <c r="AA420" s="12"/>
      <c r="AB420" s="12"/>
      <c r="AC420" s="12"/>
      <c r="AD420" s="12"/>
    </row>
    <row r="421" ht="15.75" customHeight="1">
      <c r="A421" s="22"/>
      <c r="B421" s="22"/>
      <c r="C421" s="22"/>
      <c r="D421" s="22"/>
      <c r="E421" s="22"/>
      <c r="F421" s="22"/>
      <c r="G421" s="22"/>
      <c r="H421" s="22"/>
      <c r="I421" s="22"/>
      <c r="J421" s="22"/>
      <c r="K421" s="22"/>
      <c r="L421" s="22"/>
      <c r="M421" s="22"/>
      <c r="N421" s="22"/>
      <c r="O421" s="12"/>
      <c r="P421" s="12"/>
      <c r="Q421" s="12"/>
      <c r="R421" s="12"/>
      <c r="S421" s="12"/>
      <c r="T421" s="12"/>
      <c r="U421" s="12"/>
      <c r="V421" s="12"/>
      <c r="W421" s="12"/>
      <c r="X421" s="12"/>
      <c r="Y421" s="12"/>
      <c r="Z421" s="12"/>
      <c r="AA421" s="12"/>
      <c r="AB421" s="12"/>
      <c r="AC421" s="12"/>
      <c r="AD421" s="12"/>
    </row>
    <row r="422" ht="15.75" customHeight="1">
      <c r="A422" s="22"/>
      <c r="B422" s="22"/>
      <c r="C422" s="22"/>
      <c r="D422" s="22"/>
      <c r="E422" s="22"/>
      <c r="F422" s="22"/>
      <c r="G422" s="22"/>
      <c r="H422" s="22"/>
      <c r="I422" s="22"/>
      <c r="J422" s="22"/>
      <c r="K422" s="22"/>
      <c r="L422" s="22"/>
      <c r="M422" s="22"/>
      <c r="N422" s="22"/>
      <c r="O422" s="12"/>
      <c r="P422" s="12"/>
      <c r="Q422" s="12"/>
      <c r="R422" s="12"/>
      <c r="S422" s="12"/>
      <c r="T422" s="12"/>
      <c r="U422" s="12"/>
      <c r="V422" s="12"/>
      <c r="W422" s="12"/>
      <c r="X422" s="12"/>
      <c r="Y422" s="12"/>
      <c r="Z422" s="12"/>
      <c r="AA422" s="12"/>
      <c r="AB422" s="12"/>
      <c r="AC422" s="12"/>
      <c r="AD422" s="12"/>
    </row>
    <row r="423" ht="15.75" customHeight="1">
      <c r="A423" s="22"/>
      <c r="B423" s="22"/>
      <c r="C423" s="22"/>
      <c r="D423" s="22"/>
      <c r="E423" s="22"/>
      <c r="F423" s="22"/>
      <c r="G423" s="22"/>
      <c r="H423" s="22"/>
      <c r="I423" s="22"/>
      <c r="J423" s="22"/>
      <c r="K423" s="22"/>
      <c r="L423" s="22"/>
      <c r="M423" s="22"/>
      <c r="N423" s="22"/>
      <c r="O423" s="12"/>
      <c r="P423" s="12"/>
      <c r="Q423" s="12"/>
      <c r="R423" s="12"/>
      <c r="S423" s="12"/>
      <c r="T423" s="12"/>
      <c r="U423" s="12"/>
      <c r="V423" s="12"/>
      <c r="W423" s="12"/>
      <c r="X423" s="12"/>
      <c r="Y423" s="12"/>
      <c r="Z423" s="12"/>
      <c r="AA423" s="12"/>
      <c r="AB423" s="12"/>
      <c r="AC423" s="12"/>
      <c r="AD423" s="12"/>
    </row>
    <row r="424" ht="15.75" customHeight="1">
      <c r="A424" s="22"/>
      <c r="B424" s="22"/>
      <c r="C424" s="22"/>
      <c r="D424" s="22"/>
      <c r="E424" s="22"/>
      <c r="F424" s="22"/>
      <c r="G424" s="22"/>
      <c r="H424" s="22"/>
      <c r="I424" s="22"/>
      <c r="J424" s="22"/>
      <c r="K424" s="22"/>
      <c r="L424" s="22"/>
      <c r="M424" s="22"/>
      <c r="N424" s="22"/>
      <c r="O424" s="12"/>
      <c r="P424" s="12"/>
      <c r="Q424" s="12"/>
      <c r="R424" s="12"/>
      <c r="S424" s="12"/>
      <c r="T424" s="12"/>
      <c r="U424" s="12"/>
      <c r="V424" s="12"/>
      <c r="W424" s="12"/>
      <c r="X424" s="12"/>
      <c r="Y424" s="12"/>
      <c r="Z424" s="12"/>
      <c r="AA424" s="12"/>
      <c r="AB424" s="12"/>
      <c r="AC424" s="12"/>
      <c r="AD424" s="12"/>
    </row>
    <row r="425" ht="15.75" customHeight="1">
      <c r="A425" s="22"/>
      <c r="B425" s="22"/>
      <c r="C425" s="22"/>
      <c r="D425" s="22"/>
      <c r="E425" s="22"/>
      <c r="F425" s="22"/>
      <c r="G425" s="22"/>
      <c r="H425" s="22"/>
      <c r="I425" s="22"/>
      <c r="J425" s="22"/>
      <c r="K425" s="22"/>
      <c r="L425" s="22"/>
      <c r="M425" s="22"/>
      <c r="N425" s="22"/>
      <c r="O425" s="12"/>
      <c r="P425" s="12"/>
      <c r="Q425" s="12"/>
      <c r="R425" s="12"/>
      <c r="S425" s="12"/>
      <c r="T425" s="12"/>
      <c r="U425" s="12"/>
      <c r="V425" s="12"/>
      <c r="W425" s="12"/>
      <c r="X425" s="12"/>
      <c r="Y425" s="12"/>
      <c r="Z425" s="12"/>
      <c r="AA425" s="12"/>
      <c r="AB425" s="12"/>
      <c r="AC425" s="12"/>
      <c r="AD425" s="12"/>
    </row>
    <row r="426" ht="15.75" customHeight="1">
      <c r="A426" s="22"/>
      <c r="B426" s="22"/>
      <c r="C426" s="22"/>
      <c r="D426" s="22"/>
      <c r="E426" s="22"/>
      <c r="F426" s="22"/>
      <c r="G426" s="22"/>
      <c r="H426" s="22"/>
      <c r="I426" s="22"/>
      <c r="J426" s="22"/>
      <c r="K426" s="22"/>
      <c r="L426" s="22"/>
      <c r="M426" s="22"/>
      <c r="N426" s="22"/>
      <c r="O426" s="12"/>
      <c r="P426" s="12"/>
      <c r="Q426" s="12"/>
      <c r="R426" s="12"/>
      <c r="S426" s="12"/>
      <c r="T426" s="12"/>
      <c r="U426" s="12"/>
      <c r="V426" s="12"/>
      <c r="W426" s="12"/>
      <c r="X426" s="12"/>
      <c r="Y426" s="12"/>
      <c r="Z426" s="12"/>
      <c r="AA426" s="12"/>
      <c r="AB426" s="12"/>
      <c r="AC426" s="12"/>
      <c r="AD426" s="12"/>
    </row>
    <row r="427" ht="15.75" customHeight="1">
      <c r="A427" s="22"/>
      <c r="B427" s="22"/>
      <c r="C427" s="22"/>
      <c r="D427" s="22"/>
      <c r="E427" s="22"/>
      <c r="F427" s="22"/>
      <c r="G427" s="22"/>
      <c r="H427" s="22"/>
      <c r="I427" s="22"/>
      <c r="J427" s="22"/>
      <c r="K427" s="22"/>
      <c r="L427" s="22"/>
      <c r="M427" s="22"/>
      <c r="N427" s="22"/>
      <c r="O427" s="12"/>
      <c r="P427" s="12"/>
      <c r="Q427" s="12"/>
      <c r="R427" s="12"/>
      <c r="S427" s="12"/>
      <c r="T427" s="12"/>
      <c r="U427" s="12"/>
      <c r="V427" s="12"/>
      <c r="W427" s="12"/>
      <c r="X427" s="12"/>
      <c r="Y427" s="12"/>
      <c r="Z427" s="12"/>
      <c r="AA427" s="12"/>
      <c r="AB427" s="12"/>
      <c r="AC427" s="12"/>
      <c r="AD427" s="12"/>
    </row>
    <row r="428" ht="15.75" customHeight="1">
      <c r="A428" s="22"/>
      <c r="B428" s="22"/>
      <c r="C428" s="22"/>
      <c r="D428" s="22"/>
      <c r="E428" s="22"/>
      <c r="F428" s="22"/>
      <c r="G428" s="22"/>
      <c r="H428" s="22"/>
      <c r="I428" s="22"/>
      <c r="J428" s="22"/>
      <c r="K428" s="22"/>
      <c r="L428" s="22"/>
      <c r="M428" s="22"/>
      <c r="N428" s="22"/>
      <c r="O428" s="12"/>
      <c r="P428" s="12"/>
      <c r="Q428" s="12"/>
      <c r="R428" s="12"/>
      <c r="S428" s="12"/>
      <c r="T428" s="12"/>
      <c r="U428" s="12"/>
      <c r="V428" s="12"/>
      <c r="W428" s="12"/>
      <c r="X428" s="12"/>
      <c r="Y428" s="12"/>
      <c r="Z428" s="12"/>
      <c r="AA428" s="12"/>
      <c r="AB428" s="12"/>
      <c r="AC428" s="12"/>
      <c r="AD428" s="12"/>
    </row>
    <row r="429" ht="15.75" customHeight="1">
      <c r="A429" s="22"/>
      <c r="B429" s="22"/>
      <c r="C429" s="22"/>
      <c r="D429" s="22"/>
      <c r="E429" s="22"/>
      <c r="F429" s="22"/>
      <c r="G429" s="22"/>
      <c r="H429" s="22"/>
      <c r="I429" s="22"/>
      <c r="J429" s="22"/>
      <c r="K429" s="22"/>
      <c r="L429" s="22"/>
      <c r="M429" s="22"/>
      <c r="N429" s="22"/>
      <c r="O429" s="12"/>
      <c r="P429" s="12"/>
      <c r="Q429" s="12"/>
      <c r="R429" s="12"/>
      <c r="S429" s="12"/>
      <c r="T429" s="12"/>
      <c r="U429" s="12"/>
      <c r="V429" s="12"/>
      <c r="W429" s="12"/>
      <c r="X429" s="12"/>
      <c r="Y429" s="12"/>
      <c r="Z429" s="12"/>
      <c r="AA429" s="12"/>
      <c r="AB429" s="12"/>
      <c r="AC429" s="12"/>
      <c r="AD429" s="12"/>
    </row>
    <row r="430" ht="15.75" customHeight="1">
      <c r="A430" s="22"/>
      <c r="B430" s="22"/>
      <c r="C430" s="22"/>
      <c r="D430" s="22"/>
      <c r="E430" s="22"/>
      <c r="F430" s="22"/>
      <c r="G430" s="22"/>
      <c r="H430" s="22"/>
      <c r="I430" s="22"/>
      <c r="J430" s="22"/>
      <c r="K430" s="22"/>
      <c r="L430" s="22"/>
      <c r="M430" s="22"/>
      <c r="N430" s="22"/>
      <c r="O430" s="12"/>
      <c r="P430" s="12"/>
      <c r="Q430" s="12"/>
      <c r="R430" s="12"/>
      <c r="S430" s="12"/>
      <c r="T430" s="12"/>
      <c r="U430" s="12"/>
      <c r="V430" s="12"/>
      <c r="W430" s="12"/>
      <c r="X430" s="12"/>
      <c r="Y430" s="12"/>
      <c r="Z430" s="12"/>
      <c r="AA430" s="12"/>
      <c r="AB430" s="12"/>
      <c r="AC430" s="12"/>
      <c r="AD430" s="12"/>
    </row>
    <row r="431" ht="15.75" customHeight="1">
      <c r="A431" s="22"/>
      <c r="B431" s="22"/>
      <c r="C431" s="22"/>
      <c r="D431" s="22"/>
      <c r="E431" s="22"/>
      <c r="F431" s="22"/>
      <c r="G431" s="22"/>
      <c r="H431" s="22"/>
      <c r="I431" s="22"/>
      <c r="J431" s="22"/>
      <c r="K431" s="22"/>
      <c r="L431" s="22"/>
      <c r="M431" s="22"/>
      <c r="N431" s="22"/>
      <c r="O431" s="12"/>
      <c r="P431" s="12"/>
      <c r="Q431" s="12"/>
      <c r="R431" s="12"/>
      <c r="S431" s="12"/>
      <c r="T431" s="12"/>
      <c r="U431" s="12"/>
      <c r="V431" s="12"/>
      <c r="W431" s="12"/>
      <c r="X431" s="12"/>
      <c r="Y431" s="12"/>
      <c r="Z431" s="12"/>
      <c r="AA431" s="12"/>
      <c r="AB431" s="12"/>
      <c r="AC431" s="12"/>
      <c r="AD431" s="12"/>
    </row>
    <row r="432" ht="15.75" customHeight="1">
      <c r="A432" s="22"/>
      <c r="B432" s="22"/>
      <c r="C432" s="22"/>
      <c r="D432" s="22"/>
      <c r="E432" s="22"/>
      <c r="F432" s="22"/>
      <c r="G432" s="22"/>
      <c r="H432" s="22"/>
      <c r="I432" s="22"/>
      <c r="J432" s="22"/>
      <c r="K432" s="22"/>
      <c r="L432" s="22"/>
      <c r="M432" s="22"/>
      <c r="N432" s="22"/>
      <c r="O432" s="12"/>
      <c r="P432" s="12"/>
      <c r="Q432" s="12"/>
      <c r="R432" s="12"/>
      <c r="S432" s="12"/>
      <c r="T432" s="12"/>
      <c r="U432" s="12"/>
      <c r="V432" s="12"/>
      <c r="W432" s="12"/>
      <c r="X432" s="12"/>
      <c r="Y432" s="12"/>
      <c r="Z432" s="12"/>
      <c r="AA432" s="12"/>
      <c r="AB432" s="12"/>
      <c r="AC432" s="12"/>
      <c r="AD432" s="12"/>
    </row>
    <row r="433" ht="15.75" customHeight="1">
      <c r="A433" s="22"/>
      <c r="B433" s="22"/>
      <c r="C433" s="22"/>
      <c r="D433" s="22"/>
      <c r="E433" s="22"/>
      <c r="F433" s="22"/>
      <c r="G433" s="22"/>
      <c r="H433" s="22"/>
      <c r="I433" s="22"/>
      <c r="J433" s="22"/>
      <c r="K433" s="22"/>
      <c r="L433" s="22"/>
      <c r="M433" s="22"/>
      <c r="N433" s="22"/>
      <c r="O433" s="12"/>
      <c r="P433" s="12"/>
      <c r="Q433" s="12"/>
      <c r="R433" s="12"/>
      <c r="S433" s="12"/>
      <c r="T433" s="12"/>
      <c r="U433" s="12"/>
      <c r="V433" s="12"/>
      <c r="W433" s="12"/>
      <c r="X433" s="12"/>
      <c r="Y433" s="12"/>
      <c r="Z433" s="12"/>
      <c r="AA433" s="12"/>
      <c r="AB433" s="12"/>
      <c r="AC433" s="12"/>
      <c r="AD433" s="12"/>
    </row>
    <row r="434" ht="15.75" customHeight="1">
      <c r="A434" s="22"/>
      <c r="B434" s="22"/>
      <c r="C434" s="22"/>
      <c r="D434" s="22"/>
      <c r="E434" s="22"/>
      <c r="F434" s="22"/>
      <c r="G434" s="22"/>
      <c r="H434" s="22"/>
      <c r="I434" s="22"/>
      <c r="J434" s="22"/>
      <c r="K434" s="22"/>
      <c r="L434" s="22"/>
      <c r="M434" s="22"/>
      <c r="N434" s="22"/>
      <c r="O434" s="12"/>
      <c r="P434" s="12"/>
      <c r="Q434" s="12"/>
      <c r="R434" s="12"/>
      <c r="S434" s="12"/>
      <c r="T434" s="12"/>
      <c r="U434" s="12"/>
      <c r="V434" s="12"/>
      <c r="W434" s="12"/>
      <c r="X434" s="12"/>
      <c r="Y434" s="12"/>
      <c r="Z434" s="12"/>
      <c r="AA434" s="12"/>
      <c r="AB434" s="12"/>
      <c r="AC434" s="12"/>
      <c r="AD434" s="12"/>
    </row>
    <row r="435" ht="15.75" customHeight="1">
      <c r="A435" s="22"/>
      <c r="B435" s="22"/>
      <c r="C435" s="22"/>
      <c r="D435" s="22"/>
      <c r="E435" s="22"/>
      <c r="F435" s="22"/>
      <c r="G435" s="22"/>
      <c r="H435" s="22"/>
      <c r="I435" s="22"/>
      <c r="J435" s="22"/>
      <c r="K435" s="22"/>
      <c r="L435" s="22"/>
      <c r="M435" s="22"/>
      <c r="N435" s="22"/>
      <c r="O435" s="12"/>
      <c r="P435" s="12"/>
      <c r="Q435" s="12"/>
      <c r="R435" s="12"/>
      <c r="S435" s="12"/>
      <c r="T435" s="12"/>
      <c r="U435" s="12"/>
      <c r="V435" s="12"/>
      <c r="W435" s="12"/>
      <c r="X435" s="12"/>
      <c r="Y435" s="12"/>
      <c r="Z435" s="12"/>
      <c r="AA435" s="12"/>
      <c r="AB435" s="12"/>
      <c r="AC435" s="12"/>
      <c r="AD435" s="12"/>
    </row>
    <row r="436" ht="15.75" customHeight="1">
      <c r="A436" s="22"/>
      <c r="B436" s="22"/>
      <c r="C436" s="22"/>
      <c r="D436" s="22"/>
      <c r="E436" s="22"/>
      <c r="F436" s="22"/>
      <c r="G436" s="22"/>
      <c r="H436" s="22"/>
      <c r="I436" s="22"/>
      <c r="J436" s="22"/>
      <c r="K436" s="22"/>
      <c r="L436" s="22"/>
      <c r="M436" s="22"/>
      <c r="N436" s="22"/>
      <c r="O436" s="12"/>
      <c r="P436" s="12"/>
      <c r="Q436" s="12"/>
      <c r="R436" s="12"/>
      <c r="S436" s="12"/>
      <c r="T436" s="12"/>
      <c r="U436" s="12"/>
      <c r="V436" s="12"/>
      <c r="W436" s="12"/>
      <c r="X436" s="12"/>
      <c r="Y436" s="12"/>
      <c r="Z436" s="12"/>
      <c r="AA436" s="12"/>
      <c r="AB436" s="12"/>
      <c r="AC436" s="12"/>
      <c r="AD436" s="12"/>
    </row>
    <row r="437" ht="15.75" customHeight="1">
      <c r="A437" s="22"/>
      <c r="B437" s="22"/>
      <c r="C437" s="22"/>
      <c r="D437" s="22"/>
      <c r="E437" s="22"/>
      <c r="F437" s="22"/>
      <c r="G437" s="22"/>
      <c r="H437" s="22"/>
      <c r="I437" s="22"/>
      <c r="J437" s="22"/>
      <c r="K437" s="22"/>
      <c r="L437" s="22"/>
      <c r="M437" s="22"/>
      <c r="N437" s="22"/>
      <c r="O437" s="12"/>
      <c r="P437" s="12"/>
      <c r="Q437" s="12"/>
      <c r="R437" s="12"/>
      <c r="S437" s="12"/>
      <c r="T437" s="12"/>
      <c r="U437" s="12"/>
      <c r="V437" s="12"/>
      <c r="W437" s="12"/>
      <c r="X437" s="12"/>
      <c r="Y437" s="12"/>
      <c r="Z437" s="12"/>
      <c r="AA437" s="12"/>
      <c r="AB437" s="12"/>
      <c r="AC437" s="12"/>
      <c r="AD437" s="12"/>
    </row>
    <row r="438" ht="15.75" customHeight="1">
      <c r="A438" s="22"/>
      <c r="B438" s="22"/>
      <c r="C438" s="22"/>
      <c r="D438" s="22"/>
      <c r="E438" s="22"/>
      <c r="F438" s="22"/>
      <c r="G438" s="22"/>
      <c r="H438" s="22"/>
      <c r="I438" s="22"/>
      <c r="J438" s="22"/>
      <c r="K438" s="22"/>
      <c r="L438" s="22"/>
      <c r="M438" s="22"/>
      <c r="N438" s="22"/>
      <c r="O438" s="12"/>
      <c r="P438" s="12"/>
      <c r="Q438" s="12"/>
      <c r="R438" s="12"/>
      <c r="S438" s="12"/>
      <c r="T438" s="12"/>
      <c r="U438" s="12"/>
      <c r="V438" s="12"/>
      <c r="W438" s="12"/>
      <c r="X438" s="12"/>
      <c r="Y438" s="12"/>
      <c r="Z438" s="12"/>
      <c r="AA438" s="12"/>
      <c r="AB438" s="12"/>
      <c r="AC438" s="12"/>
      <c r="AD438" s="12"/>
    </row>
    <row r="439" ht="15.75" customHeight="1">
      <c r="A439" s="22"/>
      <c r="B439" s="22"/>
      <c r="C439" s="22"/>
      <c r="D439" s="22"/>
      <c r="E439" s="22"/>
      <c r="F439" s="22"/>
      <c r="G439" s="22"/>
      <c r="H439" s="22"/>
      <c r="I439" s="22"/>
      <c r="J439" s="22"/>
      <c r="K439" s="22"/>
      <c r="L439" s="22"/>
      <c r="M439" s="22"/>
      <c r="N439" s="22"/>
      <c r="O439" s="12"/>
      <c r="P439" s="12"/>
      <c r="Q439" s="12"/>
      <c r="R439" s="12"/>
      <c r="S439" s="12"/>
      <c r="T439" s="12"/>
      <c r="U439" s="12"/>
      <c r="V439" s="12"/>
      <c r="W439" s="12"/>
      <c r="X439" s="12"/>
      <c r="Y439" s="12"/>
      <c r="Z439" s="12"/>
      <c r="AA439" s="12"/>
      <c r="AB439" s="12"/>
      <c r="AC439" s="12"/>
      <c r="AD439" s="12"/>
    </row>
    <row r="440" ht="15.75" customHeight="1">
      <c r="A440" s="22"/>
      <c r="B440" s="22"/>
      <c r="C440" s="22"/>
      <c r="D440" s="22"/>
      <c r="E440" s="22"/>
      <c r="F440" s="22"/>
      <c r="G440" s="22"/>
      <c r="H440" s="22"/>
      <c r="I440" s="22"/>
      <c r="J440" s="22"/>
      <c r="K440" s="22"/>
      <c r="L440" s="22"/>
      <c r="M440" s="22"/>
      <c r="N440" s="22"/>
      <c r="O440" s="12"/>
      <c r="P440" s="12"/>
      <c r="Q440" s="12"/>
      <c r="R440" s="12"/>
      <c r="S440" s="12"/>
      <c r="T440" s="12"/>
      <c r="U440" s="12"/>
      <c r="V440" s="12"/>
      <c r="W440" s="12"/>
      <c r="X440" s="12"/>
      <c r="Y440" s="12"/>
      <c r="Z440" s="12"/>
      <c r="AA440" s="12"/>
      <c r="AB440" s="12"/>
      <c r="AC440" s="12"/>
      <c r="AD440" s="12"/>
    </row>
    <row r="441" ht="15.75" customHeight="1">
      <c r="A441" s="22"/>
      <c r="B441" s="22"/>
      <c r="C441" s="22"/>
      <c r="D441" s="22"/>
      <c r="E441" s="22"/>
      <c r="F441" s="22"/>
      <c r="G441" s="22"/>
      <c r="H441" s="22"/>
      <c r="I441" s="22"/>
      <c r="J441" s="22"/>
      <c r="K441" s="22"/>
      <c r="L441" s="22"/>
      <c r="M441" s="22"/>
      <c r="N441" s="22"/>
      <c r="O441" s="12"/>
      <c r="P441" s="12"/>
      <c r="Q441" s="12"/>
      <c r="R441" s="12"/>
      <c r="S441" s="12"/>
      <c r="T441" s="12"/>
      <c r="U441" s="12"/>
      <c r="V441" s="12"/>
      <c r="W441" s="12"/>
      <c r="X441" s="12"/>
      <c r="Y441" s="12"/>
      <c r="Z441" s="12"/>
      <c r="AA441" s="12"/>
      <c r="AB441" s="12"/>
      <c r="AC441" s="12"/>
      <c r="AD441" s="12"/>
    </row>
    <row r="442" ht="15.75" customHeight="1">
      <c r="A442" s="22"/>
      <c r="B442" s="22"/>
      <c r="C442" s="22"/>
      <c r="D442" s="22"/>
      <c r="E442" s="22"/>
      <c r="F442" s="22"/>
      <c r="G442" s="22"/>
      <c r="H442" s="22"/>
      <c r="I442" s="22"/>
      <c r="J442" s="22"/>
      <c r="K442" s="22"/>
      <c r="L442" s="22"/>
      <c r="M442" s="22"/>
      <c r="N442" s="22"/>
      <c r="O442" s="12"/>
      <c r="P442" s="12"/>
      <c r="Q442" s="12"/>
      <c r="R442" s="12"/>
      <c r="S442" s="12"/>
      <c r="T442" s="12"/>
      <c r="U442" s="12"/>
      <c r="V442" s="12"/>
      <c r="W442" s="12"/>
      <c r="X442" s="12"/>
      <c r="Y442" s="12"/>
      <c r="Z442" s="12"/>
      <c r="AA442" s="12"/>
      <c r="AB442" s="12"/>
      <c r="AC442" s="12"/>
      <c r="AD442" s="12"/>
    </row>
    <row r="443" ht="15.75" customHeight="1">
      <c r="A443" s="22"/>
      <c r="B443" s="22"/>
      <c r="C443" s="22"/>
      <c r="D443" s="22"/>
      <c r="E443" s="22"/>
      <c r="F443" s="22"/>
      <c r="G443" s="22"/>
      <c r="H443" s="22"/>
      <c r="I443" s="22"/>
      <c r="J443" s="22"/>
      <c r="K443" s="22"/>
      <c r="L443" s="22"/>
      <c r="M443" s="22"/>
      <c r="N443" s="22"/>
      <c r="O443" s="12"/>
      <c r="P443" s="12"/>
      <c r="Q443" s="12"/>
      <c r="R443" s="12"/>
      <c r="S443" s="12"/>
      <c r="T443" s="12"/>
      <c r="U443" s="12"/>
      <c r="V443" s="12"/>
      <c r="W443" s="12"/>
      <c r="X443" s="12"/>
      <c r="Y443" s="12"/>
      <c r="Z443" s="12"/>
      <c r="AA443" s="12"/>
      <c r="AB443" s="12"/>
      <c r="AC443" s="12"/>
      <c r="AD443" s="12"/>
    </row>
    <row r="444" ht="15.75" customHeight="1">
      <c r="A444" s="22"/>
      <c r="B444" s="22"/>
      <c r="C444" s="22"/>
      <c r="D444" s="22"/>
      <c r="E444" s="22"/>
      <c r="F444" s="22"/>
      <c r="G444" s="22"/>
      <c r="H444" s="22"/>
      <c r="I444" s="22"/>
      <c r="J444" s="22"/>
      <c r="K444" s="22"/>
      <c r="L444" s="22"/>
      <c r="M444" s="22"/>
      <c r="N444" s="22"/>
      <c r="O444" s="12"/>
      <c r="P444" s="12"/>
      <c r="Q444" s="12"/>
      <c r="R444" s="12"/>
      <c r="S444" s="12"/>
      <c r="T444" s="12"/>
      <c r="U444" s="12"/>
      <c r="V444" s="12"/>
      <c r="W444" s="12"/>
      <c r="X444" s="12"/>
      <c r="Y444" s="12"/>
      <c r="Z444" s="12"/>
      <c r="AA444" s="12"/>
      <c r="AB444" s="12"/>
      <c r="AC444" s="12"/>
      <c r="AD444" s="12"/>
    </row>
    <row r="445" ht="15.75" customHeight="1">
      <c r="A445" s="22"/>
      <c r="B445" s="22"/>
      <c r="C445" s="22"/>
      <c r="D445" s="22"/>
      <c r="E445" s="22"/>
      <c r="F445" s="22"/>
      <c r="G445" s="22"/>
      <c r="H445" s="22"/>
      <c r="I445" s="22"/>
      <c r="J445" s="22"/>
      <c r="K445" s="22"/>
      <c r="L445" s="22"/>
      <c r="M445" s="22"/>
      <c r="N445" s="22"/>
      <c r="O445" s="12"/>
      <c r="P445" s="12"/>
      <c r="Q445" s="12"/>
      <c r="R445" s="12"/>
      <c r="S445" s="12"/>
      <c r="T445" s="12"/>
      <c r="U445" s="12"/>
      <c r="V445" s="12"/>
      <c r="W445" s="12"/>
      <c r="X445" s="12"/>
      <c r="Y445" s="12"/>
      <c r="Z445" s="12"/>
      <c r="AA445" s="12"/>
      <c r="AB445" s="12"/>
      <c r="AC445" s="12"/>
      <c r="AD445" s="12"/>
    </row>
    <row r="446" ht="15.75" customHeight="1">
      <c r="A446" s="22"/>
      <c r="B446" s="22"/>
      <c r="C446" s="22"/>
      <c r="D446" s="22"/>
      <c r="E446" s="22"/>
      <c r="F446" s="22"/>
      <c r="G446" s="22"/>
      <c r="H446" s="22"/>
      <c r="I446" s="22"/>
      <c r="J446" s="22"/>
      <c r="K446" s="22"/>
      <c r="L446" s="22"/>
      <c r="M446" s="22"/>
      <c r="N446" s="22"/>
      <c r="O446" s="12"/>
      <c r="P446" s="12"/>
      <c r="Q446" s="12"/>
      <c r="R446" s="12"/>
      <c r="S446" s="12"/>
      <c r="T446" s="12"/>
      <c r="U446" s="12"/>
      <c r="V446" s="12"/>
      <c r="W446" s="12"/>
      <c r="X446" s="12"/>
      <c r="Y446" s="12"/>
      <c r="Z446" s="12"/>
      <c r="AA446" s="12"/>
      <c r="AB446" s="12"/>
      <c r="AC446" s="12"/>
      <c r="AD446" s="12"/>
    </row>
    <row r="447" ht="15.75" customHeight="1">
      <c r="A447" s="22"/>
      <c r="B447" s="22"/>
      <c r="C447" s="22"/>
      <c r="D447" s="22"/>
      <c r="E447" s="22"/>
      <c r="F447" s="22"/>
      <c r="G447" s="22"/>
      <c r="H447" s="22"/>
      <c r="I447" s="22"/>
      <c r="J447" s="22"/>
      <c r="K447" s="22"/>
      <c r="L447" s="22"/>
      <c r="M447" s="22"/>
      <c r="N447" s="22"/>
      <c r="O447" s="12"/>
      <c r="P447" s="12"/>
      <c r="Q447" s="12"/>
      <c r="R447" s="12"/>
      <c r="S447" s="12"/>
      <c r="T447" s="12"/>
      <c r="U447" s="12"/>
      <c r="V447" s="12"/>
      <c r="W447" s="12"/>
      <c r="X447" s="12"/>
      <c r="Y447" s="12"/>
      <c r="Z447" s="12"/>
      <c r="AA447" s="12"/>
      <c r="AB447" s="12"/>
      <c r="AC447" s="12"/>
      <c r="AD447" s="12"/>
    </row>
    <row r="448" ht="15.75" customHeight="1">
      <c r="A448" s="22"/>
      <c r="B448" s="22"/>
      <c r="C448" s="22"/>
      <c r="D448" s="22"/>
      <c r="E448" s="22"/>
      <c r="F448" s="22"/>
      <c r="G448" s="22"/>
      <c r="H448" s="22"/>
      <c r="I448" s="22"/>
      <c r="J448" s="22"/>
      <c r="K448" s="22"/>
      <c r="L448" s="22"/>
      <c r="M448" s="22"/>
      <c r="N448" s="22"/>
      <c r="O448" s="12"/>
      <c r="P448" s="12"/>
      <c r="Q448" s="12"/>
      <c r="R448" s="12"/>
      <c r="S448" s="12"/>
      <c r="T448" s="12"/>
      <c r="U448" s="12"/>
      <c r="V448" s="12"/>
      <c r="W448" s="12"/>
      <c r="X448" s="12"/>
      <c r="Y448" s="12"/>
      <c r="Z448" s="12"/>
      <c r="AA448" s="12"/>
      <c r="AB448" s="12"/>
      <c r="AC448" s="12"/>
      <c r="AD448" s="12"/>
    </row>
    <row r="449" ht="15.75" customHeight="1">
      <c r="A449" s="22"/>
      <c r="B449" s="22"/>
      <c r="C449" s="22"/>
      <c r="D449" s="22"/>
      <c r="E449" s="22"/>
      <c r="F449" s="22"/>
      <c r="G449" s="22"/>
      <c r="H449" s="22"/>
      <c r="I449" s="22"/>
      <c r="J449" s="22"/>
      <c r="K449" s="22"/>
      <c r="L449" s="22"/>
      <c r="M449" s="22"/>
      <c r="N449" s="22"/>
      <c r="O449" s="12"/>
      <c r="P449" s="12"/>
      <c r="Q449" s="12"/>
      <c r="R449" s="12"/>
      <c r="S449" s="12"/>
      <c r="T449" s="12"/>
      <c r="U449" s="12"/>
      <c r="V449" s="12"/>
      <c r="W449" s="12"/>
      <c r="X449" s="12"/>
      <c r="Y449" s="12"/>
      <c r="Z449" s="12"/>
      <c r="AA449" s="12"/>
      <c r="AB449" s="12"/>
      <c r="AC449" s="12"/>
      <c r="AD449" s="12"/>
    </row>
    <row r="450" ht="15.75" customHeight="1">
      <c r="A450" s="22"/>
      <c r="B450" s="22"/>
      <c r="C450" s="22"/>
      <c r="D450" s="22"/>
      <c r="E450" s="22"/>
      <c r="F450" s="22"/>
      <c r="G450" s="22"/>
      <c r="H450" s="22"/>
      <c r="I450" s="22"/>
      <c r="J450" s="22"/>
      <c r="K450" s="22"/>
      <c r="L450" s="22"/>
      <c r="M450" s="22"/>
      <c r="N450" s="22"/>
      <c r="O450" s="12"/>
      <c r="P450" s="12"/>
      <c r="Q450" s="12"/>
      <c r="R450" s="12"/>
      <c r="S450" s="12"/>
      <c r="T450" s="12"/>
      <c r="U450" s="12"/>
      <c r="V450" s="12"/>
      <c r="W450" s="12"/>
      <c r="X450" s="12"/>
      <c r="Y450" s="12"/>
      <c r="Z450" s="12"/>
      <c r="AA450" s="12"/>
      <c r="AB450" s="12"/>
      <c r="AC450" s="12"/>
      <c r="AD450" s="12"/>
    </row>
    <row r="451" ht="15.75" customHeight="1">
      <c r="A451" s="22"/>
      <c r="B451" s="22"/>
      <c r="C451" s="22"/>
      <c r="D451" s="22"/>
      <c r="E451" s="22"/>
      <c r="F451" s="22"/>
      <c r="G451" s="22"/>
      <c r="H451" s="22"/>
      <c r="I451" s="22"/>
      <c r="J451" s="22"/>
      <c r="K451" s="22"/>
      <c r="L451" s="22"/>
      <c r="M451" s="22"/>
      <c r="N451" s="22"/>
      <c r="O451" s="12"/>
      <c r="P451" s="12"/>
      <c r="Q451" s="12"/>
      <c r="R451" s="12"/>
      <c r="S451" s="12"/>
      <c r="T451" s="12"/>
      <c r="U451" s="12"/>
      <c r="V451" s="12"/>
      <c r="W451" s="12"/>
      <c r="X451" s="12"/>
      <c r="Y451" s="12"/>
      <c r="Z451" s="12"/>
      <c r="AA451" s="12"/>
      <c r="AB451" s="12"/>
      <c r="AC451" s="12"/>
      <c r="AD451" s="12"/>
    </row>
    <row r="452" ht="15.75" customHeight="1">
      <c r="A452" s="22"/>
      <c r="B452" s="22"/>
      <c r="C452" s="22"/>
      <c r="D452" s="22"/>
      <c r="E452" s="22"/>
      <c r="F452" s="22"/>
      <c r="G452" s="22"/>
      <c r="H452" s="22"/>
      <c r="I452" s="22"/>
      <c r="J452" s="22"/>
      <c r="K452" s="22"/>
      <c r="L452" s="22"/>
      <c r="M452" s="22"/>
      <c r="N452" s="22"/>
      <c r="O452" s="12"/>
      <c r="P452" s="12"/>
      <c r="Q452" s="12"/>
      <c r="R452" s="12"/>
      <c r="S452" s="12"/>
      <c r="T452" s="12"/>
      <c r="U452" s="12"/>
      <c r="V452" s="12"/>
      <c r="W452" s="12"/>
      <c r="X452" s="12"/>
      <c r="Y452" s="12"/>
      <c r="Z452" s="12"/>
      <c r="AA452" s="12"/>
      <c r="AB452" s="12"/>
      <c r="AC452" s="12"/>
      <c r="AD452" s="12"/>
    </row>
    <row r="453" ht="15.75" customHeight="1">
      <c r="A453" s="22"/>
      <c r="B453" s="22"/>
      <c r="C453" s="22"/>
      <c r="D453" s="22"/>
      <c r="E453" s="22"/>
      <c r="F453" s="22"/>
      <c r="G453" s="22"/>
      <c r="H453" s="22"/>
      <c r="I453" s="22"/>
      <c r="J453" s="22"/>
      <c r="K453" s="22"/>
      <c r="L453" s="22"/>
      <c r="M453" s="22"/>
      <c r="N453" s="22"/>
      <c r="O453" s="12"/>
      <c r="P453" s="12"/>
      <c r="Q453" s="12"/>
      <c r="R453" s="12"/>
      <c r="S453" s="12"/>
      <c r="T453" s="12"/>
      <c r="U453" s="12"/>
      <c r="V453" s="12"/>
      <c r="W453" s="12"/>
      <c r="X453" s="12"/>
      <c r="Y453" s="12"/>
      <c r="Z453" s="12"/>
      <c r="AA453" s="12"/>
      <c r="AB453" s="12"/>
      <c r="AC453" s="12"/>
      <c r="AD453" s="12"/>
    </row>
    <row r="454" ht="15.75" customHeight="1">
      <c r="A454" s="22"/>
      <c r="B454" s="22"/>
      <c r="C454" s="22"/>
      <c r="D454" s="22"/>
      <c r="E454" s="22"/>
      <c r="F454" s="22"/>
      <c r="G454" s="22"/>
      <c r="H454" s="22"/>
      <c r="I454" s="22"/>
      <c r="J454" s="22"/>
      <c r="K454" s="22"/>
      <c r="L454" s="22"/>
      <c r="M454" s="22"/>
      <c r="N454" s="22"/>
      <c r="O454" s="12"/>
      <c r="P454" s="12"/>
      <c r="Q454" s="12"/>
      <c r="R454" s="12"/>
      <c r="S454" s="12"/>
      <c r="T454" s="12"/>
      <c r="U454" s="12"/>
      <c r="V454" s="12"/>
      <c r="W454" s="12"/>
      <c r="X454" s="12"/>
      <c r="Y454" s="12"/>
      <c r="Z454" s="12"/>
      <c r="AA454" s="12"/>
      <c r="AB454" s="12"/>
      <c r="AC454" s="12"/>
      <c r="AD454" s="12"/>
    </row>
    <row r="455" ht="15.75" customHeight="1">
      <c r="A455" s="22"/>
      <c r="B455" s="22"/>
      <c r="C455" s="22"/>
      <c r="D455" s="22"/>
      <c r="E455" s="22"/>
      <c r="F455" s="22"/>
      <c r="G455" s="22"/>
      <c r="H455" s="22"/>
      <c r="I455" s="22"/>
      <c r="J455" s="22"/>
      <c r="K455" s="22"/>
      <c r="L455" s="22"/>
      <c r="M455" s="22"/>
      <c r="N455" s="22"/>
      <c r="O455" s="12"/>
      <c r="P455" s="12"/>
      <c r="Q455" s="12"/>
      <c r="R455" s="12"/>
      <c r="S455" s="12"/>
      <c r="T455" s="12"/>
      <c r="U455" s="12"/>
      <c r="V455" s="12"/>
      <c r="W455" s="12"/>
      <c r="X455" s="12"/>
      <c r="Y455" s="12"/>
      <c r="Z455" s="12"/>
      <c r="AA455" s="12"/>
      <c r="AB455" s="12"/>
      <c r="AC455" s="12"/>
      <c r="AD455" s="12"/>
    </row>
    <row r="456" ht="15.75" customHeight="1">
      <c r="A456" s="22"/>
      <c r="B456" s="22"/>
      <c r="C456" s="22"/>
      <c r="D456" s="22"/>
      <c r="E456" s="22"/>
      <c r="F456" s="22"/>
      <c r="G456" s="22"/>
      <c r="H456" s="22"/>
      <c r="I456" s="22"/>
      <c r="J456" s="22"/>
      <c r="K456" s="22"/>
      <c r="L456" s="22"/>
      <c r="M456" s="22"/>
      <c r="N456" s="22"/>
      <c r="O456" s="12"/>
      <c r="P456" s="12"/>
      <c r="Q456" s="12"/>
      <c r="R456" s="12"/>
      <c r="S456" s="12"/>
      <c r="T456" s="12"/>
      <c r="U456" s="12"/>
      <c r="V456" s="12"/>
      <c r="W456" s="12"/>
      <c r="X456" s="12"/>
      <c r="Y456" s="12"/>
      <c r="Z456" s="12"/>
      <c r="AA456" s="12"/>
      <c r="AB456" s="12"/>
      <c r="AC456" s="12"/>
      <c r="AD456" s="12"/>
    </row>
    <row r="457" ht="15.75" customHeight="1">
      <c r="A457" s="22"/>
      <c r="B457" s="22"/>
      <c r="C457" s="22"/>
      <c r="D457" s="22"/>
      <c r="E457" s="22"/>
      <c r="F457" s="22"/>
      <c r="G457" s="22"/>
      <c r="H457" s="22"/>
      <c r="I457" s="22"/>
      <c r="J457" s="22"/>
      <c r="K457" s="22"/>
      <c r="L457" s="22"/>
      <c r="M457" s="22"/>
      <c r="N457" s="22"/>
      <c r="O457" s="12"/>
      <c r="P457" s="12"/>
      <c r="Q457" s="12"/>
      <c r="R457" s="12"/>
      <c r="S457" s="12"/>
      <c r="T457" s="12"/>
      <c r="U457" s="12"/>
      <c r="V457" s="12"/>
      <c r="W457" s="12"/>
      <c r="X457" s="12"/>
      <c r="Y457" s="12"/>
      <c r="Z457" s="12"/>
      <c r="AA457" s="12"/>
      <c r="AB457" s="12"/>
      <c r="AC457" s="12"/>
      <c r="AD457" s="12"/>
    </row>
    <row r="458" ht="15.75" customHeight="1">
      <c r="A458" s="22"/>
      <c r="B458" s="22"/>
      <c r="C458" s="22"/>
      <c r="D458" s="22"/>
      <c r="E458" s="22"/>
      <c r="F458" s="22"/>
      <c r="G458" s="22"/>
      <c r="H458" s="22"/>
      <c r="I458" s="22"/>
      <c r="J458" s="22"/>
      <c r="K458" s="22"/>
      <c r="L458" s="22"/>
      <c r="M458" s="22"/>
      <c r="N458" s="22"/>
      <c r="O458" s="12"/>
      <c r="P458" s="12"/>
      <c r="Q458" s="12"/>
      <c r="R458" s="12"/>
      <c r="S458" s="12"/>
      <c r="T458" s="12"/>
      <c r="U458" s="12"/>
      <c r="V458" s="12"/>
      <c r="W458" s="12"/>
      <c r="X458" s="12"/>
      <c r="Y458" s="12"/>
      <c r="Z458" s="12"/>
      <c r="AA458" s="12"/>
      <c r="AB458" s="12"/>
      <c r="AC458" s="12"/>
      <c r="AD458" s="12"/>
    </row>
    <row r="459" ht="15.75" customHeight="1">
      <c r="A459" s="22"/>
      <c r="B459" s="22"/>
      <c r="C459" s="22"/>
      <c r="D459" s="22"/>
      <c r="E459" s="22"/>
      <c r="F459" s="22"/>
      <c r="G459" s="22"/>
      <c r="H459" s="22"/>
      <c r="I459" s="22"/>
      <c r="J459" s="22"/>
      <c r="K459" s="22"/>
      <c r="L459" s="22"/>
      <c r="M459" s="22"/>
      <c r="N459" s="22"/>
      <c r="O459" s="12"/>
      <c r="P459" s="12"/>
      <c r="Q459" s="12"/>
      <c r="R459" s="12"/>
      <c r="S459" s="12"/>
      <c r="T459" s="12"/>
      <c r="U459" s="12"/>
      <c r="V459" s="12"/>
      <c r="W459" s="12"/>
      <c r="X459" s="12"/>
      <c r="Y459" s="12"/>
      <c r="Z459" s="12"/>
      <c r="AA459" s="12"/>
      <c r="AB459" s="12"/>
      <c r="AC459" s="12"/>
      <c r="AD459" s="12"/>
    </row>
    <row r="460" ht="15.75" customHeight="1">
      <c r="A460" s="22"/>
      <c r="B460" s="22"/>
      <c r="C460" s="22"/>
      <c r="D460" s="22"/>
      <c r="E460" s="22"/>
      <c r="F460" s="22"/>
      <c r="G460" s="22"/>
      <c r="H460" s="22"/>
      <c r="I460" s="22"/>
      <c r="J460" s="22"/>
      <c r="K460" s="22"/>
      <c r="L460" s="22"/>
      <c r="M460" s="22"/>
      <c r="N460" s="22"/>
      <c r="O460" s="12"/>
      <c r="P460" s="12"/>
      <c r="Q460" s="12"/>
      <c r="R460" s="12"/>
      <c r="S460" s="12"/>
      <c r="T460" s="12"/>
      <c r="U460" s="12"/>
      <c r="V460" s="12"/>
      <c r="W460" s="12"/>
      <c r="X460" s="12"/>
      <c r="Y460" s="12"/>
      <c r="Z460" s="12"/>
      <c r="AA460" s="12"/>
      <c r="AB460" s="12"/>
      <c r="AC460" s="12"/>
      <c r="AD460" s="12"/>
    </row>
    <row r="461" ht="15.75" customHeight="1">
      <c r="A461" s="22"/>
      <c r="B461" s="22"/>
      <c r="C461" s="22"/>
      <c r="D461" s="22"/>
      <c r="E461" s="22"/>
      <c r="F461" s="22"/>
      <c r="G461" s="22"/>
      <c r="H461" s="22"/>
      <c r="I461" s="22"/>
      <c r="J461" s="22"/>
      <c r="K461" s="22"/>
      <c r="L461" s="22"/>
      <c r="M461" s="22"/>
      <c r="N461" s="22"/>
      <c r="O461" s="12"/>
      <c r="P461" s="12"/>
      <c r="Q461" s="12"/>
      <c r="R461" s="12"/>
      <c r="S461" s="12"/>
      <c r="T461" s="12"/>
      <c r="U461" s="12"/>
      <c r="V461" s="12"/>
      <c r="W461" s="12"/>
      <c r="X461" s="12"/>
      <c r="Y461" s="12"/>
      <c r="Z461" s="12"/>
      <c r="AA461" s="12"/>
      <c r="AB461" s="12"/>
      <c r="AC461" s="12"/>
      <c r="AD461" s="12"/>
    </row>
    <row r="462" ht="15.75" customHeight="1">
      <c r="A462" s="22"/>
      <c r="B462" s="22"/>
      <c r="C462" s="22"/>
      <c r="D462" s="22"/>
      <c r="E462" s="22"/>
      <c r="F462" s="22"/>
      <c r="G462" s="22"/>
      <c r="H462" s="22"/>
      <c r="I462" s="22"/>
      <c r="J462" s="22"/>
      <c r="K462" s="22"/>
      <c r="L462" s="22"/>
      <c r="M462" s="22"/>
      <c r="N462" s="22"/>
      <c r="O462" s="12"/>
      <c r="P462" s="12"/>
      <c r="Q462" s="12"/>
      <c r="R462" s="12"/>
      <c r="S462" s="12"/>
      <c r="T462" s="12"/>
      <c r="U462" s="12"/>
      <c r="V462" s="12"/>
      <c r="W462" s="12"/>
      <c r="X462" s="12"/>
      <c r="Y462" s="12"/>
      <c r="Z462" s="12"/>
      <c r="AA462" s="12"/>
      <c r="AB462" s="12"/>
      <c r="AC462" s="12"/>
      <c r="AD462" s="12"/>
    </row>
    <row r="463" ht="15.75" customHeight="1">
      <c r="A463" s="22"/>
      <c r="B463" s="22"/>
      <c r="C463" s="22"/>
      <c r="D463" s="22"/>
      <c r="E463" s="22"/>
      <c r="F463" s="22"/>
      <c r="G463" s="22"/>
      <c r="H463" s="22"/>
      <c r="I463" s="22"/>
      <c r="J463" s="22"/>
      <c r="K463" s="22"/>
      <c r="L463" s="22"/>
      <c r="M463" s="22"/>
      <c r="N463" s="22"/>
      <c r="O463" s="12"/>
      <c r="P463" s="12"/>
      <c r="Q463" s="12"/>
      <c r="R463" s="12"/>
      <c r="S463" s="12"/>
      <c r="T463" s="12"/>
      <c r="U463" s="12"/>
      <c r="V463" s="12"/>
      <c r="W463" s="12"/>
      <c r="X463" s="12"/>
      <c r="Y463" s="12"/>
      <c r="Z463" s="12"/>
      <c r="AA463" s="12"/>
      <c r="AB463" s="12"/>
      <c r="AC463" s="12"/>
      <c r="AD463" s="12"/>
    </row>
    <row r="464" ht="15.75" customHeight="1">
      <c r="A464" s="22"/>
      <c r="B464" s="22"/>
      <c r="C464" s="22"/>
      <c r="D464" s="22"/>
      <c r="E464" s="22"/>
      <c r="F464" s="22"/>
      <c r="G464" s="22"/>
      <c r="H464" s="22"/>
      <c r="I464" s="22"/>
      <c r="J464" s="22"/>
      <c r="K464" s="22"/>
      <c r="L464" s="22"/>
      <c r="M464" s="22"/>
      <c r="N464" s="22"/>
      <c r="O464" s="12"/>
      <c r="P464" s="12"/>
      <c r="Q464" s="12"/>
      <c r="R464" s="12"/>
      <c r="S464" s="12"/>
      <c r="T464" s="12"/>
      <c r="U464" s="12"/>
      <c r="V464" s="12"/>
      <c r="W464" s="12"/>
      <c r="X464" s="12"/>
      <c r="Y464" s="12"/>
      <c r="Z464" s="12"/>
      <c r="AA464" s="12"/>
      <c r="AB464" s="12"/>
      <c r="AC464" s="12"/>
      <c r="AD464" s="12"/>
    </row>
    <row r="465" ht="15.75" customHeight="1">
      <c r="A465" s="22"/>
      <c r="B465" s="22"/>
      <c r="C465" s="22"/>
      <c r="D465" s="22"/>
      <c r="E465" s="22"/>
      <c r="F465" s="22"/>
      <c r="G465" s="22"/>
      <c r="H465" s="22"/>
      <c r="I465" s="22"/>
      <c r="J465" s="22"/>
      <c r="K465" s="22"/>
      <c r="L465" s="22"/>
      <c r="M465" s="22"/>
      <c r="N465" s="22"/>
      <c r="O465" s="12"/>
      <c r="P465" s="12"/>
      <c r="Q465" s="12"/>
      <c r="R465" s="12"/>
      <c r="S465" s="12"/>
      <c r="T465" s="12"/>
      <c r="U465" s="12"/>
      <c r="V465" s="12"/>
      <c r="W465" s="12"/>
      <c r="X465" s="12"/>
      <c r="Y465" s="12"/>
      <c r="Z465" s="12"/>
      <c r="AA465" s="12"/>
      <c r="AB465" s="12"/>
      <c r="AC465" s="12"/>
      <c r="AD465" s="12"/>
    </row>
    <row r="466" ht="15.75" customHeight="1">
      <c r="A466" s="22"/>
      <c r="B466" s="22"/>
      <c r="C466" s="22"/>
      <c r="D466" s="22"/>
      <c r="E466" s="22"/>
      <c r="F466" s="22"/>
      <c r="G466" s="22"/>
      <c r="H466" s="22"/>
      <c r="I466" s="22"/>
      <c r="J466" s="22"/>
      <c r="K466" s="22"/>
      <c r="L466" s="22"/>
      <c r="M466" s="22"/>
      <c r="N466" s="22"/>
      <c r="O466" s="12"/>
      <c r="P466" s="12"/>
      <c r="Q466" s="12"/>
      <c r="R466" s="12"/>
      <c r="S466" s="12"/>
      <c r="T466" s="12"/>
      <c r="U466" s="12"/>
      <c r="V466" s="12"/>
      <c r="W466" s="12"/>
      <c r="X466" s="12"/>
      <c r="Y466" s="12"/>
      <c r="Z466" s="12"/>
      <c r="AA466" s="12"/>
      <c r="AB466" s="12"/>
      <c r="AC466" s="12"/>
      <c r="AD466" s="12"/>
    </row>
    <row r="467" ht="15.75" customHeight="1">
      <c r="A467" s="22"/>
      <c r="B467" s="22"/>
      <c r="C467" s="22"/>
      <c r="D467" s="22"/>
      <c r="E467" s="22"/>
      <c r="F467" s="22"/>
      <c r="G467" s="22"/>
      <c r="H467" s="22"/>
      <c r="I467" s="22"/>
      <c r="J467" s="22"/>
      <c r="K467" s="22"/>
      <c r="L467" s="22"/>
      <c r="M467" s="22"/>
      <c r="N467" s="22"/>
      <c r="O467" s="12"/>
      <c r="P467" s="12"/>
      <c r="Q467" s="12"/>
      <c r="R467" s="12"/>
      <c r="S467" s="12"/>
      <c r="T467" s="12"/>
      <c r="U467" s="12"/>
      <c r="V467" s="12"/>
      <c r="W467" s="12"/>
      <c r="X467" s="12"/>
      <c r="Y467" s="12"/>
      <c r="Z467" s="12"/>
      <c r="AA467" s="12"/>
      <c r="AB467" s="12"/>
      <c r="AC467" s="12"/>
      <c r="AD467" s="12"/>
    </row>
    <row r="468" ht="15.75" customHeight="1">
      <c r="A468" s="22"/>
      <c r="B468" s="22"/>
      <c r="C468" s="22"/>
      <c r="D468" s="22"/>
      <c r="E468" s="22"/>
      <c r="F468" s="22"/>
      <c r="G468" s="22"/>
      <c r="H468" s="22"/>
      <c r="I468" s="22"/>
      <c r="J468" s="22"/>
      <c r="K468" s="22"/>
      <c r="L468" s="22"/>
      <c r="M468" s="22"/>
      <c r="N468" s="22"/>
      <c r="O468" s="12"/>
      <c r="P468" s="12"/>
      <c r="Q468" s="12"/>
      <c r="R468" s="12"/>
      <c r="S468" s="12"/>
      <c r="T468" s="12"/>
      <c r="U468" s="12"/>
      <c r="V468" s="12"/>
      <c r="W468" s="12"/>
      <c r="X468" s="12"/>
      <c r="Y468" s="12"/>
      <c r="Z468" s="12"/>
      <c r="AA468" s="12"/>
      <c r="AB468" s="12"/>
      <c r="AC468" s="12"/>
      <c r="AD468" s="12"/>
    </row>
    <row r="469" ht="15.75" customHeight="1">
      <c r="A469" s="22"/>
      <c r="B469" s="22"/>
      <c r="C469" s="22"/>
      <c r="D469" s="22"/>
      <c r="E469" s="22"/>
      <c r="F469" s="22"/>
      <c r="G469" s="22"/>
      <c r="H469" s="22"/>
      <c r="I469" s="22"/>
      <c r="J469" s="22"/>
      <c r="K469" s="22"/>
      <c r="L469" s="22"/>
      <c r="M469" s="22"/>
      <c r="N469" s="22"/>
      <c r="O469" s="12"/>
      <c r="P469" s="12"/>
      <c r="Q469" s="12"/>
      <c r="R469" s="12"/>
      <c r="S469" s="12"/>
      <c r="T469" s="12"/>
      <c r="U469" s="12"/>
      <c r="V469" s="12"/>
      <c r="W469" s="12"/>
      <c r="X469" s="12"/>
      <c r="Y469" s="12"/>
      <c r="Z469" s="12"/>
      <c r="AA469" s="12"/>
      <c r="AB469" s="12"/>
      <c r="AC469" s="12"/>
      <c r="AD469" s="12"/>
    </row>
    <row r="470" ht="15.75" customHeight="1">
      <c r="A470" s="22"/>
      <c r="B470" s="22"/>
      <c r="C470" s="22"/>
      <c r="D470" s="22"/>
      <c r="E470" s="22"/>
      <c r="F470" s="22"/>
      <c r="G470" s="22"/>
      <c r="H470" s="22"/>
      <c r="I470" s="22"/>
      <c r="J470" s="22"/>
      <c r="K470" s="22"/>
      <c r="L470" s="22"/>
      <c r="M470" s="22"/>
      <c r="N470" s="22"/>
      <c r="O470" s="12"/>
      <c r="P470" s="12"/>
      <c r="Q470" s="12"/>
      <c r="R470" s="12"/>
      <c r="S470" s="12"/>
      <c r="T470" s="12"/>
      <c r="U470" s="12"/>
      <c r="V470" s="12"/>
      <c r="W470" s="12"/>
      <c r="X470" s="12"/>
      <c r="Y470" s="12"/>
      <c r="Z470" s="12"/>
      <c r="AA470" s="12"/>
      <c r="AB470" s="12"/>
      <c r="AC470" s="12"/>
      <c r="AD470" s="12"/>
    </row>
    <row r="471" ht="15.75" customHeight="1">
      <c r="A471" s="22"/>
      <c r="B471" s="22"/>
      <c r="C471" s="22"/>
      <c r="D471" s="22"/>
      <c r="E471" s="22"/>
      <c r="F471" s="22"/>
      <c r="G471" s="22"/>
      <c r="H471" s="22"/>
      <c r="I471" s="22"/>
      <c r="J471" s="22"/>
      <c r="K471" s="22"/>
      <c r="L471" s="22"/>
      <c r="M471" s="22"/>
      <c r="N471" s="22"/>
      <c r="O471" s="12"/>
      <c r="P471" s="12"/>
      <c r="Q471" s="12"/>
      <c r="R471" s="12"/>
      <c r="S471" s="12"/>
      <c r="T471" s="12"/>
      <c r="U471" s="12"/>
      <c r="V471" s="12"/>
      <c r="W471" s="12"/>
      <c r="X471" s="12"/>
      <c r="Y471" s="12"/>
      <c r="Z471" s="12"/>
      <c r="AA471" s="12"/>
      <c r="AB471" s="12"/>
      <c r="AC471" s="12"/>
      <c r="AD471" s="12"/>
    </row>
    <row r="472" ht="15.75" customHeight="1">
      <c r="A472" s="22"/>
      <c r="B472" s="22"/>
      <c r="C472" s="22"/>
      <c r="D472" s="22"/>
      <c r="E472" s="22"/>
      <c r="F472" s="22"/>
      <c r="G472" s="22"/>
      <c r="H472" s="22"/>
      <c r="I472" s="22"/>
      <c r="J472" s="22"/>
      <c r="K472" s="22"/>
      <c r="L472" s="22"/>
      <c r="M472" s="22"/>
      <c r="N472" s="22"/>
      <c r="O472" s="12"/>
      <c r="P472" s="12"/>
      <c r="Q472" s="12"/>
      <c r="R472" s="12"/>
      <c r="S472" s="12"/>
      <c r="T472" s="12"/>
      <c r="U472" s="12"/>
      <c r="V472" s="12"/>
      <c r="W472" s="12"/>
      <c r="X472" s="12"/>
      <c r="Y472" s="12"/>
      <c r="Z472" s="12"/>
      <c r="AA472" s="12"/>
      <c r="AB472" s="12"/>
      <c r="AC472" s="12"/>
      <c r="AD472" s="12"/>
    </row>
    <row r="473" ht="15.75" customHeight="1">
      <c r="A473" s="22"/>
      <c r="B473" s="22"/>
      <c r="C473" s="22"/>
      <c r="D473" s="22"/>
      <c r="E473" s="22"/>
      <c r="F473" s="22"/>
      <c r="G473" s="22"/>
      <c r="H473" s="22"/>
      <c r="I473" s="22"/>
      <c r="J473" s="22"/>
      <c r="K473" s="22"/>
      <c r="L473" s="22"/>
      <c r="M473" s="22"/>
      <c r="N473" s="22"/>
      <c r="O473" s="12"/>
      <c r="P473" s="12"/>
      <c r="Q473" s="12"/>
      <c r="R473" s="12"/>
      <c r="S473" s="12"/>
      <c r="T473" s="12"/>
      <c r="U473" s="12"/>
      <c r="V473" s="12"/>
      <c r="W473" s="12"/>
      <c r="X473" s="12"/>
      <c r="Y473" s="12"/>
      <c r="Z473" s="12"/>
      <c r="AA473" s="12"/>
      <c r="AB473" s="12"/>
      <c r="AC473" s="12"/>
      <c r="AD473" s="12"/>
    </row>
    <row r="474" ht="15.75" customHeight="1">
      <c r="A474" s="22"/>
      <c r="B474" s="22"/>
      <c r="C474" s="22"/>
      <c r="D474" s="22"/>
      <c r="E474" s="22"/>
      <c r="F474" s="22"/>
      <c r="G474" s="22"/>
      <c r="H474" s="22"/>
      <c r="I474" s="22"/>
      <c r="J474" s="22"/>
      <c r="K474" s="22"/>
      <c r="L474" s="22"/>
      <c r="M474" s="22"/>
      <c r="N474" s="22"/>
      <c r="O474" s="12"/>
      <c r="P474" s="12"/>
      <c r="Q474" s="12"/>
      <c r="R474" s="12"/>
      <c r="S474" s="12"/>
      <c r="T474" s="12"/>
      <c r="U474" s="12"/>
      <c r="V474" s="12"/>
      <c r="W474" s="12"/>
      <c r="X474" s="12"/>
      <c r="Y474" s="12"/>
      <c r="Z474" s="12"/>
      <c r="AA474" s="12"/>
      <c r="AB474" s="12"/>
      <c r="AC474" s="12"/>
      <c r="AD474" s="12"/>
    </row>
    <row r="475" ht="15.75" customHeight="1">
      <c r="A475" s="22"/>
      <c r="B475" s="22"/>
      <c r="C475" s="22"/>
      <c r="D475" s="22"/>
      <c r="E475" s="22"/>
      <c r="F475" s="22"/>
      <c r="G475" s="22"/>
      <c r="H475" s="22"/>
      <c r="I475" s="22"/>
      <c r="J475" s="22"/>
      <c r="K475" s="22"/>
      <c r="L475" s="22"/>
      <c r="M475" s="22"/>
      <c r="N475" s="22"/>
      <c r="O475" s="12"/>
      <c r="P475" s="12"/>
      <c r="Q475" s="12"/>
      <c r="R475" s="12"/>
      <c r="S475" s="12"/>
      <c r="T475" s="12"/>
      <c r="U475" s="12"/>
      <c r="V475" s="12"/>
      <c r="W475" s="12"/>
      <c r="X475" s="12"/>
      <c r="Y475" s="12"/>
      <c r="Z475" s="12"/>
      <c r="AA475" s="12"/>
      <c r="AB475" s="12"/>
      <c r="AC475" s="12"/>
      <c r="AD475" s="12"/>
    </row>
    <row r="476" ht="15.75" customHeight="1">
      <c r="A476" s="22"/>
      <c r="B476" s="22"/>
      <c r="C476" s="22"/>
      <c r="D476" s="22"/>
      <c r="E476" s="22"/>
      <c r="F476" s="22"/>
      <c r="G476" s="22"/>
      <c r="H476" s="22"/>
      <c r="I476" s="22"/>
      <c r="J476" s="22"/>
      <c r="K476" s="22"/>
      <c r="L476" s="22"/>
      <c r="M476" s="22"/>
      <c r="N476" s="22"/>
      <c r="O476" s="12"/>
      <c r="P476" s="12"/>
      <c r="Q476" s="12"/>
      <c r="R476" s="12"/>
      <c r="S476" s="12"/>
      <c r="T476" s="12"/>
      <c r="U476" s="12"/>
      <c r="V476" s="12"/>
      <c r="W476" s="12"/>
      <c r="X476" s="12"/>
      <c r="Y476" s="12"/>
      <c r="Z476" s="12"/>
      <c r="AA476" s="12"/>
      <c r="AB476" s="12"/>
      <c r="AC476" s="12"/>
      <c r="AD476" s="12"/>
    </row>
    <row r="477" ht="15.75" customHeight="1">
      <c r="A477" s="22"/>
      <c r="B477" s="22"/>
      <c r="C477" s="22"/>
      <c r="D477" s="22"/>
      <c r="E477" s="22"/>
      <c r="F477" s="22"/>
      <c r="G477" s="22"/>
      <c r="H477" s="22"/>
      <c r="I477" s="22"/>
      <c r="J477" s="22"/>
      <c r="K477" s="22"/>
      <c r="L477" s="22"/>
      <c r="M477" s="22"/>
      <c r="N477" s="22"/>
      <c r="O477" s="12"/>
      <c r="P477" s="12"/>
      <c r="Q477" s="12"/>
      <c r="R477" s="12"/>
      <c r="S477" s="12"/>
      <c r="T477" s="12"/>
      <c r="U477" s="12"/>
      <c r="V477" s="12"/>
      <c r="W477" s="12"/>
      <c r="X477" s="12"/>
      <c r="Y477" s="12"/>
      <c r="Z477" s="12"/>
      <c r="AA477" s="12"/>
      <c r="AB477" s="12"/>
      <c r="AC477" s="12"/>
      <c r="AD477" s="12"/>
    </row>
    <row r="478" ht="15.75" customHeight="1">
      <c r="A478" s="22"/>
      <c r="B478" s="22"/>
      <c r="C478" s="22"/>
      <c r="D478" s="22"/>
      <c r="E478" s="22"/>
      <c r="F478" s="22"/>
      <c r="G478" s="22"/>
      <c r="H478" s="22"/>
      <c r="I478" s="22"/>
      <c r="J478" s="22"/>
      <c r="K478" s="22"/>
      <c r="L478" s="22"/>
      <c r="M478" s="22"/>
      <c r="N478" s="22"/>
      <c r="O478" s="12"/>
      <c r="P478" s="12"/>
      <c r="Q478" s="12"/>
      <c r="R478" s="12"/>
      <c r="S478" s="12"/>
      <c r="T478" s="12"/>
      <c r="U478" s="12"/>
      <c r="V478" s="12"/>
      <c r="W478" s="12"/>
      <c r="X478" s="12"/>
      <c r="Y478" s="12"/>
      <c r="Z478" s="12"/>
      <c r="AA478" s="12"/>
      <c r="AB478" s="12"/>
      <c r="AC478" s="12"/>
      <c r="AD478" s="12"/>
    </row>
    <row r="479" ht="15.75" customHeight="1">
      <c r="A479" s="22"/>
      <c r="B479" s="22"/>
      <c r="C479" s="22"/>
      <c r="D479" s="22"/>
      <c r="E479" s="22"/>
      <c r="F479" s="22"/>
      <c r="G479" s="22"/>
      <c r="H479" s="22"/>
      <c r="I479" s="22"/>
      <c r="J479" s="22"/>
      <c r="K479" s="22"/>
      <c r="L479" s="22"/>
      <c r="M479" s="22"/>
      <c r="N479" s="22"/>
      <c r="O479" s="12"/>
      <c r="P479" s="12"/>
      <c r="Q479" s="12"/>
      <c r="R479" s="12"/>
      <c r="S479" s="12"/>
      <c r="T479" s="12"/>
      <c r="U479" s="12"/>
      <c r="V479" s="12"/>
      <c r="W479" s="12"/>
      <c r="X479" s="12"/>
      <c r="Y479" s="12"/>
      <c r="Z479" s="12"/>
      <c r="AA479" s="12"/>
      <c r="AB479" s="12"/>
      <c r="AC479" s="12"/>
      <c r="AD479" s="12"/>
    </row>
    <row r="480" ht="15.75" customHeight="1">
      <c r="A480" s="22"/>
      <c r="B480" s="22"/>
      <c r="C480" s="22"/>
      <c r="D480" s="22"/>
      <c r="E480" s="22"/>
      <c r="F480" s="22"/>
      <c r="G480" s="22"/>
      <c r="H480" s="22"/>
      <c r="I480" s="22"/>
      <c r="J480" s="22"/>
      <c r="K480" s="22"/>
      <c r="L480" s="22"/>
      <c r="M480" s="22"/>
      <c r="N480" s="22"/>
      <c r="O480" s="12"/>
      <c r="P480" s="12"/>
      <c r="Q480" s="12"/>
      <c r="R480" s="12"/>
      <c r="S480" s="12"/>
      <c r="T480" s="12"/>
      <c r="U480" s="12"/>
      <c r="V480" s="12"/>
      <c r="W480" s="12"/>
      <c r="X480" s="12"/>
      <c r="Y480" s="12"/>
      <c r="Z480" s="12"/>
      <c r="AA480" s="12"/>
      <c r="AB480" s="12"/>
      <c r="AC480" s="12"/>
      <c r="AD480" s="12"/>
    </row>
    <row r="481" ht="15.75" customHeight="1">
      <c r="A481" s="22"/>
      <c r="B481" s="22"/>
      <c r="C481" s="22"/>
      <c r="D481" s="22"/>
      <c r="E481" s="22"/>
      <c r="F481" s="22"/>
      <c r="G481" s="22"/>
      <c r="H481" s="22"/>
      <c r="I481" s="22"/>
      <c r="J481" s="22"/>
      <c r="K481" s="22"/>
      <c r="L481" s="22"/>
      <c r="M481" s="22"/>
      <c r="N481" s="22"/>
      <c r="O481" s="12"/>
      <c r="P481" s="12"/>
      <c r="Q481" s="12"/>
      <c r="R481" s="12"/>
      <c r="S481" s="12"/>
      <c r="T481" s="12"/>
      <c r="U481" s="12"/>
      <c r="V481" s="12"/>
      <c r="W481" s="12"/>
      <c r="X481" s="12"/>
      <c r="Y481" s="12"/>
      <c r="Z481" s="12"/>
      <c r="AA481" s="12"/>
      <c r="AB481" s="12"/>
      <c r="AC481" s="12"/>
      <c r="AD481" s="12"/>
    </row>
    <row r="482" ht="15.75" customHeight="1">
      <c r="A482" s="22"/>
      <c r="B482" s="22"/>
      <c r="C482" s="22"/>
      <c r="D482" s="22"/>
      <c r="E482" s="22"/>
      <c r="F482" s="22"/>
      <c r="G482" s="22"/>
      <c r="H482" s="22"/>
      <c r="I482" s="22"/>
      <c r="J482" s="22"/>
      <c r="K482" s="22"/>
      <c r="L482" s="22"/>
      <c r="M482" s="22"/>
      <c r="N482" s="22"/>
      <c r="O482" s="12"/>
      <c r="P482" s="12"/>
      <c r="Q482" s="12"/>
      <c r="R482" s="12"/>
      <c r="S482" s="12"/>
      <c r="T482" s="12"/>
      <c r="U482" s="12"/>
      <c r="V482" s="12"/>
      <c r="W482" s="12"/>
      <c r="X482" s="12"/>
      <c r="Y482" s="12"/>
      <c r="Z482" s="12"/>
      <c r="AA482" s="12"/>
      <c r="AB482" s="12"/>
      <c r="AC482" s="12"/>
      <c r="AD482" s="12"/>
    </row>
    <row r="483" ht="15.75" customHeight="1">
      <c r="A483" s="22"/>
      <c r="B483" s="22"/>
      <c r="C483" s="22"/>
      <c r="D483" s="22"/>
      <c r="E483" s="22"/>
      <c r="F483" s="22"/>
      <c r="G483" s="22"/>
      <c r="H483" s="22"/>
      <c r="I483" s="22"/>
      <c r="J483" s="22"/>
      <c r="K483" s="22"/>
      <c r="L483" s="22"/>
      <c r="M483" s="22"/>
      <c r="N483" s="22"/>
      <c r="O483" s="12"/>
      <c r="P483" s="12"/>
      <c r="Q483" s="12"/>
      <c r="R483" s="12"/>
      <c r="S483" s="12"/>
      <c r="T483" s="12"/>
      <c r="U483" s="12"/>
      <c r="V483" s="12"/>
      <c r="W483" s="12"/>
      <c r="X483" s="12"/>
      <c r="Y483" s="12"/>
      <c r="Z483" s="12"/>
      <c r="AA483" s="12"/>
      <c r="AB483" s="12"/>
      <c r="AC483" s="12"/>
      <c r="AD483" s="12"/>
    </row>
    <row r="484" ht="15.75" customHeight="1">
      <c r="A484" s="22"/>
      <c r="B484" s="22"/>
      <c r="C484" s="22"/>
      <c r="D484" s="22"/>
      <c r="E484" s="22"/>
      <c r="F484" s="22"/>
      <c r="G484" s="22"/>
      <c r="H484" s="22"/>
      <c r="I484" s="22"/>
      <c r="J484" s="22"/>
      <c r="K484" s="22"/>
      <c r="L484" s="22"/>
      <c r="M484" s="22"/>
      <c r="N484" s="22"/>
      <c r="O484" s="12"/>
      <c r="P484" s="12"/>
      <c r="Q484" s="12"/>
      <c r="R484" s="12"/>
      <c r="S484" s="12"/>
      <c r="T484" s="12"/>
      <c r="U484" s="12"/>
      <c r="V484" s="12"/>
      <c r="W484" s="12"/>
      <c r="X484" s="12"/>
      <c r="Y484" s="12"/>
      <c r="Z484" s="12"/>
      <c r="AA484" s="12"/>
      <c r="AB484" s="12"/>
      <c r="AC484" s="12"/>
      <c r="AD484" s="12"/>
    </row>
    <row r="485" ht="15.75" customHeight="1">
      <c r="A485" s="22"/>
      <c r="B485" s="22"/>
      <c r="C485" s="22"/>
      <c r="D485" s="22"/>
      <c r="E485" s="22"/>
      <c r="F485" s="22"/>
      <c r="G485" s="22"/>
      <c r="H485" s="22"/>
      <c r="I485" s="22"/>
      <c r="J485" s="22"/>
      <c r="K485" s="22"/>
      <c r="L485" s="22"/>
      <c r="M485" s="22"/>
      <c r="N485" s="22"/>
      <c r="O485" s="12"/>
      <c r="P485" s="12"/>
      <c r="Q485" s="12"/>
      <c r="R485" s="12"/>
      <c r="S485" s="12"/>
      <c r="T485" s="12"/>
      <c r="U485" s="12"/>
      <c r="V485" s="12"/>
      <c r="W485" s="12"/>
      <c r="X485" s="12"/>
      <c r="Y485" s="12"/>
      <c r="Z485" s="12"/>
      <c r="AA485" s="12"/>
      <c r="AB485" s="12"/>
      <c r="AC485" s="12"/>
      <c r="AD485" s="12"/>
    </row>
    <row r="486" ht="15.75" customHeight="1">
      <c r="A486" s="22"/>
      <c r="B486" s="22"/>
      <c r="C486" s="22"/>
      <c r="D486" s="22"/>
      <c r="E486" s="22"/>
      <c r="F486" s="22"/>
      <c r="G486" s="22"/>
      <c r="H486" s="22"/>
      <c r="I486" s="22"/>
      <c r="J486" s="22"/>
      <c r="K486" s="22"/>
      <c r="L486" s="22"/>
      <c r="M486" s="22"/>
      <c r="N486" s="22"/>
      <c r="O486" s="12"/>
      <c r="P486" s="12"/>
      <c r="Q486" s="12"/>
      <c r="R486" s="12"/>
      <c r="S486" s="12"/>
      <c r="T486" s="12"/>
      <c r="U486" s="12"/>
      <c r="V486" s="12"/>
      <c r="W486" s="12"/>
      <c r="X486" s="12"/>
      <c r="Y486" s="12"/>
      <c r="Z486" s="12"/>
      <c r="AA486" s="12"/>
      <c r="AB486" s="12"/>
      <c r="AC486" s="12"/>
      <c r="AD486" s="12"/>
    </row>
    <row r="487" ht="15.75" customHeight="1">
      <c r="A487" s="22"/>
      <c r="B487" s="22"/>
      <c r="C487" s="22"/>
      <c r="D487" s="22"/>
      <c r="E487" s="22"/>
      <c r="F487" s="22"/>
      <c r="G487" s="22"/>
      <c r="H487" s="22"/>
      <c r="I487" s="22"/>
      <c r="J487" s="22"/>
      <c r="K487" s="22"/>
      <c r="L487" s="22"/>
      <c r="M487" s="22"/>
      <c r="N487" s="22"/>
      <c r="O487" s="12"/>
      <c r="P487" s="12"/>
      <c r="Q487" s="12"/>
      <c r="R487" s="12"/>
      <c r="S487" s="12"/>
      <c r="T487" s="12"/>
      <c r="U487" s="12"/>
      <c r="V487" s="12"/>
      <c r="W487" s="12"/>
      <c r="X487" s="12"/>
      <c r="Y487" s="12"/>
      <c r="Z487" s="12"/>
      <c r="AA487" s="12"/>
      <c r="AB487" s="12"/>
      <c r="AC487" s="12"/>
      <c r="AD487" s="12"/>
    </row>
    <row r="488" ht="15.75" customHeight="1">
      <c r="A488" s="22"/>
      <c r="B488" s="22"/>
      <c r="C488" s="22"/>
      <c r="D488" s="22"/>
      <c r="E488" s="22"/>
      <c r="F488" s="22"/>
      <c r="G488" s="22"/>
      <c r="H488" s="22"/>
      <c r="I488" s="22"/>
      <c r="J488" s="22"/>
      <c r="K488" s="22"/>
      <c r="L488" s="22"/>
      <c r="M488" s="22"/>
      <c r="N488" s="22"/>
      <c r="O488" s="12"/>
      <c r="P488" s="12"/>
      <c r="Q488" s="12"/>
      <c r="R488" s="12"/>
      <c r="S488" s="12"/>
      <c r="T488" s="12"/>
      <c r="U488" s="12"/>
      <c r="V488" s="12"/>
      <c r="W488" s="12"/>
      <c r="X488" s="12"/>
      <c r="Y488" s="12"/>
      <c r="Z488" s="12"/>
      <c r="AA488" s="12"/>
      <c r="AB488" s="12"/>
      <c r="AC488" s="12"/>
      <c r="AD488" s="12"/>
    </row>
    <row r="489" ht="15.75" customHeight="1">
      <c r="A489" s="22"/>
      <c r="B489" s="22"/>
      <c r="C489" s="22"/>
      <c r="D489" s="22"/>
      <c r="E489" s="22"/>
      <c r="F489" s="22"/>
      <c r="G489" s="22"/>
      <c r="H489" s="22"/>
      <c r="I489" s="22"/>
      <c r="J489" s="22"/>
      <c r="K489" s="22"/>
      <c r="L489" s="22"/>
      <c r="M489" s="22"/>
      <c r="N489" s="22"/>
      <c r="O489" s="12"/>
      <c r="P489" s="12"/>
      <c r="Q489" s="12"/>
      <c r="R489" s="12"/>
      <c r="S489" s="12"/>
      <c r="T489" s="12"/>
      <c r="U489" s="12"/>
      <c r="V489" s="12"/>
      <c r="W489" s="12"/>
      <c r="X489" s="12"/>
      <c r="Y489" s="12"/>
      <c r="Z489" s="12"/>
      <c r="AA489" s="12"/>
      <c r="AB489" s="12"/>
      <c r="AC489" s="12"/>
      <c r="AD489" s="12"/>
    </row>
    <row r="490" ht="15.75" customHeight="1">
      <c r="A490" s="22"/>
      <c r="B490" s="22"/>
      <c r="C490" s="22"/>
      <c r="D490" s="22"/>
      <c r="E490" s="22"/>
      <c r="F490" s="22"/>
      <c r="G490" s="22"/>
      <c r="H490" s="22"/>
      <c r="I490" s="22"/>
      <c r="J490" s="22"/>
      <c r="K490" s="22"/>
      <c r="L490" s="22"/>
      <c r="M490" s="22"/>
      <c r="N490" s="22"/>
      <c r="O490" s="12"/>
      <c r="P490" s="12"/>
      <c r="Q490" s="12"/>
      <c r="R490" s="12"/>
      <c r="S490" s="12"/>
      <c r="T490" s="12"/>
      <c r="U490" s="12"/>
      <c r="V490" s="12"/>
      <c r="W490" s="12"/>
      <c r="X490" s="12"/>
      <c r="Y490" s="12"/>
      <c r="Z490" s="12"/>
      <c r="AA490" s="12"/>
      <c r="AB490" s="12"/>
      <c r="AC490" s="12"/>
      <c r="AD490" s="12"/>
    </row>
    <row r="491" ht="15.75" customHeight="1">
      <c r="A491" s="22"/>
      <c r="B491" s="22"/>
      <c r="C491" s="22"/>
      <c r="D491" s="22"/>
      <c r="E491" s="22"/>
      <c r="F491" s="22"/>
      <c r="G491" s="22"/>
      <c r="H491" s="22"/>
      <c r="I491" s="22"/>
      <c r="J491" s="22"/>
      <c r="K491" s="22"/>
      <c r="L491" s="22"/>
      <c r="M491" s="22"/>
      <c r="N491" s="22"/>
      <c r="O491" s="12"/>
      <c r="P491" s="12"/>
      <c r="Q491" s="12"/>
      <c r="R491" s="12"/>
      <c r="S491" s="12"/>
      <c r="T491" s="12"/>
      <c r="U491" s="12"/>
      <c r="V491" s="12"/>
      <c r="W491" s="12"/>
      <c r="X491" s="12"/>
      <c r="Y491" s="12"/>
      <c r="Z491" s="12"/>
      <c r="AA491" s="12"/>
      <c r="AB491" s="12"/>
      <c r="AC491" s="12"/>
      <c r="AD491" s="12"/>
    </row>
    <row r="492" ht="15.75" customHeight="1">
      <c r="A492" s="22"/>
      <c r="B492" s="22"/>
      <c r="C492" s="22"/>
      <c r="D492" s="22"/>
      <c r="E492" s="22"/>
      <c r="F492" s="22"/>
      <c r="G492" s="22"/>
      <c r="H492" s="22"/>
      <c r="I492" s="22"/>
      <c r="J492" s="22"/>
      <c r="K492" s="22"/>
      <c r="L492" s="22"/>
      <c r="M492" s="22"/>
      <c r="N492" s="22"/>
      <c r="O492" s="12"/>
      <c r="P492" s="12"/>
      <c r="Q492" s="12"/>
      <c r="R492" s="12"/>
      <c r="S492" s="12"/>
      <c r="T492" s="12"/>
      <c r="U492" s="12"/>
      <c r="V492" s="12"/>
      <c r="W492" s="12"/>
      <c r="X492" s="12"/>
      <c r="Y492" s="12"/>
      <c r="Z492" s="12"/>
      <c r="AA492" s="12"/>
      <c r="AB492" s="12"/>
      <c r="AC492" s="12"/>
      <c r="AD492" s="12"/>
    </row>
    <row r="493" ht="15.75" customHeight="1">
      <c r="A493" s="22"/>
      <c r="B493" s="22"/>
      <c r="C493" s="22"/>
      <c r="D493" s="22"/>
      <c r="E493" s="22"/>
      <c r="F493" s="22"/>
      <c r="G493" s="22"/>
      <c r="H493" s="22"/>
      <c r="I493" s="22"/>
      <c r="J493" s="22"/>
      <c r="K493" s="22"/>
      <c r="L493" s="22"/>
      <c r="M493" s="22"/>
      <c r="N493" s="22"/>
      <c r="O493" s="12"/>
      <c r="P493" s="12"/>
      <c r="Q493" s="12"/>
      <c r="R493" s="12"/>
      <c r="S493" s="12"/>
      <c r="T493" s="12"/>
      <c r="U493" s="12"/>
      <c r="V493" s="12"/>
      <c r="W493" s="12"/>
      <c r="X493" s="12"/>
      <c r="Y493" s="12"/>
      <c r="Z493" s="12"/>
      <c r="AA493" s="12"/>
      <c r="AB493" s="12"/>
      <c r="AC493" s="12"/>
      <c r="AD493" s="12"/>
    </row>
    <row r="494" ht="15.75" customHeight="1">
      <c r="A494" s="22"/>
      <c r="B494" s="22"/>
      <c r="C494" s="22"/>
      <c r="D494" s="22"/>
      <c r="E494" s="22"/>
      <c r="F494" s="22"/>
      <c r="G494" s="22"/>
      <c r="H494" s="22"/>
      <c r="I494" s="22"/>
      <c r="J494" s="22"/>
      <c r="K494" s="22"/>
      <c r="L494" s="22"/>
      <c r="M494" s="22"/>
      <c r="N494" s="22"/>
      <c r="O494" s="12"/>
      <c r="P494" s="12"/>
      <c r="Q494" s="12"/>
      <c r="R494" s="12"/>
      <c r="S494" s="12"/>
      <c r="T494" s="12"/>
      <c r="U494" s="12"/>
      <c r="V494" s="12"/>
      <c r="W494" s="12"/>
      <c r="X494" s="12"/>
      <c r="Y494" s="12"/>
      <c r="Z494" s="12"/>
      <c r="AA494" s="12"/>
      <c r="AB494" s="12"/>
      <c r="AC494" s="12"/>
      <c r="AD494" s="12"/>
    </row>
    <row r="495" ht="15.75" customHeight="1">
      <c r="A495" s="22"/>
      <c r="B495" s="22"/>
      <c r="C495" s="22"/>
      <c r="D495" s="22"/>
      <c r="E495" s="22"/>
      <c r="F495" s="22"/>
      <c r="G495" s="22"/>
      <c r="H495" s="22"/>
      <c r="I495" s="22"/>
      <c r="J495" s="22"/>
      <c r="K495" s="22"/>
      <c r="L495" s="22"/>
      <c r="M495" s="22"/>
      <c r="N495" s="22"/>
      <c r="O495" s="12"/>
      <c r="P495" s="12"/>
      <c r="Q495" s="12"/>
      <c r="R495" s="12"/>
      <c r="S495" s="12"/>
      <c r="T495" s="12"/>
      <c r="U495" s="12"/>
      <c r="V495" s="12"/>
      <c r="W495" s="12"/>
      <c r="X495" s="12"/>
      <c r="Y495" s="12"/>
      <c r="Z495" s="12"/>
      <c r="AA495" s="12"/>
      <c r="AB495" s="12"/>
      <c r="AC495" s="12"/>
      <c r="AD495" s="12"/>
    </row>
    <row r="496" ht="15.75" customHeight="1">
      <c r="A496" s="22"/>
      <c r="B496" s="22"/>
      <c r="C496" s="22"/>
      <c r="D496" s="22"/>
      <c r="E496" s="22"/>
      <c r="F496" s="22"/>
      <c r="G496" s="22"/>
      <c r="H496" s="22"/>
      <c r="I496" s="22"/>
      <c r="J496" s="22"/>
      <c r="K496" s="22"/>
      <c r="L496" s="22"/>
      <c r="M496" s="22"/>
      <c r="N496" s="22"/>
      <c r="O496" s="12"/>
      <c r="P496" s="12"/>
      <c r="Q496" s="12"/>
      <c r="R496" s="12"/>
      <c r="S496" s="12"/>
      <c r="T496" s="12"/>
      <c r="U496" s="12"/>
      <c r="V496" s="12"/>
      <c r="W496" s="12"/>
      <c r="X496" s="12"/>
      <c r="Y496" s="12"/>
      <c r="Z496" s="12"/>
      <c r="AA496" s="12"/>
      <c r="AB496" s="12"/>
      <c r="AC496" s="12"/>
      <c r="AD496" s="12"/>
    </row>
    <row r="497" ht="15.75" customHeight="1">
      <c r="A497" s="22"/>
      <c r="B497" s="22"/>
      <c r="C497" s="22"/>
      <c r="D497" s="22"/>
      <c r="E497" s="22"/>
      <c r="F497" s="22"/>
      <c r="G497" s="22"/>
      <c r="H497" s="22"/>
      <c r="I497" s="22"/>
      <c r="J497" s="22"/>
      <c r="K497" s="22"/>
      <c r="L497" s="22"/>
      <c r="M497" s="22"/>
      <c r="N497" s="22"/>
      <c r="O497" s="12"/>
      <c r="P497" s="12"/>
      <c r="Q497" s="12"/>
      <c r="R497" s="12"/>
      <c r="S497" s="12"/>
      <c r="T497" s="12"/>
      <c r="U497" s="12"/>
      <c r="V497" s="12"/>
      <c r="W497" s="12"/>
      <c r="X497" s="12"/>
      <c r="Y497" s="12"/>
      <c r="Z497" s="12"/>
      <c r="AA497" s="12"/>
      <c r="AB497" s="12"/>
      <c r="AC497" s="12"/>
      <c r="AD497" s="12"/>
    </row>
    <row r="498" ht="15.75" customHeight="1">
      <c r="A498" s="22"/>
      <c r="B498" s="22"/>
      <c r="C498" s="22"/>
      <c r="D498" s="22"/>
      <c r="E498" s="22"/>
      <c r="F498" s="22"/>
      <c r="G498" s="22"/>
      <c r="H498" s="22"/>
      <c r="I498" s="22"/>
      <c r="J498" s="22"/>
      <c r="K498" s="22"/>
      <c r="L498" s="22"/>
      <c r="M498" s="22"/>
      <c r="N498" s="22"/>
      <c r="O498" s="12"/>
      <c r="P498" s="12"/>
      <c r="Q498" s="12"/>
      <c r="R498" s="12"/>
      <c r="S498" s="12"/>
      <c r="T498" s="12"/>
      <c r="U498" s="12"/>
      <c r="V498" s="12"/>
      <c r="W498" s="12"/>
      <c r="X498" s="12"/>
      <c r="Y498" s="12"/>
      <c r="Z498" s="12"/>
      <c r="AA498" s="12"/>
      <c r="AB498" s="12"/>
      <c r="AC498" s="12"/>
      <c r="AD498" s="12"/>
    </row>
    <row r="499" ht="15.75" customHeight="1">
      <c r="A499" s="22"/>
      <c r="B499" s="22"/>
      <c r="C499" s="22"/>
      <c r="D499" s="22"/>
      <c r="E499" s="22"/>
      <c r="F499" s="22"/>
      <c r="G499" s="22"/>
      <c r="H499" s="22"/>
      <c r="I499" s="22"/>
      <c r="J499" s="22"/>
      <c r="K499" s="22"/>
      <c r="L499" s="22"/>
      <c r="M499" s="22"/>
      <c r="N499" s="22"/>
      <c r="O499" s="12"/>
      <c r="P499" s="12"/>
      <c r="Q499" s="12"/>
      <c r="R499" s="12"/>
      <c r="S499" s="12"/>
      <c r="T499" s="12"/>
      <c r="U499" s="12"/>
      <c r="V499" s="12"/>
      <c r="W499" s="12"/>
      <c r="X499" s="12"/>
      <c r="Y499" s="12"/>
      <c r="Z499" s="12"/>
      <c r="AA499" s="12"/>
      <c r="AB499" s="12"/>
      <c r="AC499" s="12"/>
      <c r="AD499" s="12"/>
    </row>
    <row r="500" ht="15.75" customHeight="1">
      <c r="A500" s="22"/>
      <c r="B500" s="22"/>
      <c r="C500" s="22"/>
      <c r="D500" s="22"/>
      <c r="E500" s="22"/>
      <c r="F500" s="22"/>
      <c r="G500" s="22"/>
      <c r="H500" s="22"/>
      <c r="I500" s="22"/>
      <c r="J500" s="22"/>
      <c r="K500" s="22"/>
      <c r="L500" s="22"/>
      <c r="M500" s="22"/>
      <c r="N500" s="22"/>
      <c r="O500" s="12"/>
      <c r="P500" s="12"/>
      <c r="Q500" s="12"/>
      <c r="R500" s="12"/>
      <c r="S500" s="12"/>
      <c r="T500" s="12"/>
      <c r="U500" s="12"/>
      <c r="V500" s="12"/>
      <c r="W500" s="12"/>
      <c r="X500" s="12"/>
      <c r="Y500" s="12"/>
      <c r="Z500" s="12"/>
      <c r="AA500" s="12"/>
      <c r="AB500" s="12"/>
      <c r="AC500" s="12"/>
      <c r="AD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row>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N1:T1"/>
    <mergeCell ref="N2:T12"/>
    <mergeCell ref="A108:M108"/>
    <mergeCell ref="A270:B270"/>
  </mergeCells>
  <dataValidations>
    <dataValidation type="list" allowBlank="1" showErrorMessage="1" sqref="H46">
      <formula1>"C4,C2"</formula1>
    </dataValidation>
    <dataValidation type="list" allowBlank="1" showErrorMessage="1" sqref="H3:H12 H14:H43">
      <formula1>"C1,C2,C3,C4,C5"</formula1>
    </dataValidation>
    <dataValidation type="list" allowBlank="1" showErrorMessage="1" sqref="H44:H45">
      <formula1>"C1,C2,C3,C4"</formula1>
    </dataValidation>
  </dataValidations>
  <hyperlinks>
    <hyperlink r:id="rId1" ref="I19"/>
    <hyperlink r:id="rId2" ref="I20"/>
    <hyperlink r:id="rId3" ref="I51"/>
    <hyperlink r:id="rId4" ref="I52"/>
  </hyperlinks>
  <printOptions/>
  <pageMargins bottom="0.75" footer="0.0" header="0.0" left="0.7" right="0.7" top="0.75"/>
  <pageSetup orientation="landscape"/>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0"/>
    <col customWidth="1" min="2" max="3" width="30.0"/>
    <col customWidth="1" min="4" max="6" width="16.0"/>
    <col customWidth="1" min="7" max="9" width="14.0"/>
    <col customWidth="1" min="10" max="10" width="32.0"/>
    <col customWidth="1" min="11" max="17" width="23.0"/>
    <col customWidth="1" min="19" max="24" width="24.0"/>
    <col customWidth="1" min="25" max="25" width="15.0"/>
  </cols>
  <sheetData>
    <row r="1" ht="22.5" customHeight="1">
      <c r="A1" s="3" t="s">
        <v>1</v>
      </c>
      <c r="K1" s="6"/>
      <c r="L1" s="6"/>
      <c r="M1" s="6"/>
      <c r="N1" s="6"/>
      <c r="O1" s="6"/>
      <c r="P1" s="6"/>
      <c r="Q1" s="6"/>
      <c r="R1" s="6"/>
      <c r="S1" s="10" t="s">
        <v>15</v>
      </c>
      <c r="AB1" s="12"/>
    </row>
    <row r="2" ht="22.5" customHeight="1">
      <c r="K2" s="12"/>
      <c r="L2" s="12"/>
      <c r="M2" s="12"/>
      <c r="N2" s="12"/>
      <c r="O2" s="12"/>
      <c r="P2" s="12"/>
      <c r="Q2" s="12"/>
      <c r="R2" s="12"/>
      <c r="AB2" s="12"/>
    </row>
    <row r="3" ht="22.5" customHeight="1">
      <c r="K3" s="12"/>
      <c r="L3" s="12"/>
      <c r="M3" s="12" t="s">
        <v>29</v>
      </c>
      <c r="R3" s="12"/>
      <c r="AB3" s="12"/>
    </row>
    <row r="4" ht="22.5" customHeight="1">
      <c r="A4" s="16" t="s">
        <v>31</v>
      </c>
      <c r="B4" s="18" t="s">
        <v>38</v>
      </c>
      <c r="C4" s="18" t="s">
        <v>40</v>
      </c>
      <c r="D4" s="18" t="s">
        <v>42</v>
      </c>
      <c r="E4" s="18" t="s">
        <v>43</v>
      </c>
      <c r="F4" s="18" t="s">
        <v>45</v>
      </c>
      <c r="G4" s="18" t="s">
        <v>46</v>
      </c>
      <c r="H4" s="18" t="s">
        <v>48</v>
      </c>
      <c r="I4" s="18" t="s">
        <v>50</v>
      </c>
      <c r="J4" s="18" t="s">
        <v>51</v>
      </c>
      <c r="K4" s="24" t="s">
        <v>53</v>
      </c>
      <c r="L4" s="24" t="s">
        <v>55</v>
      </c>
      <c r="M4" s="18" t="s">
        <v>56</v>
      </c>
      <c r="N4" s="18" t="s">
        <v>56</v>
      </c>
      <c r="O4" s="18" t="s">
        <v>56</v>
      </c>
      <c r="P4" s="18" t="s">
        <v>56</v>
      </c>
      <c r="Q4" s="18" t="s">
        <v>56</v>
      </c>
      <c r="R4" s="26"/>
      <c r="S4" s="28" t="s">
        <v>58</v>
      </c>
      <c r="T4" s="28" t="s">
        <v>62</v>
      </c>
      <c r="U4" s="28" t="s">
        <v>64</v>
      </c>
      <c r="V4" s="28" t="s">
        <v>65</v>
      </c>
      <c r="W4" s="28" t="s">
        <v>67</v>
      </c>
      <c r="X4" s="30" t="s">
        <v>48</v>
      </c>
      <c r="Y4" s="32"/>
      <c r="Z4" s="12"/>
      <c r="AA4" s="12"/>
      <c r="AB4" s="12"/>
    </row>
    <row r="5" ht="22.5" customHeight="1">
      <c r="A5" s="36">
        <v>1.0</v>
      </c>
      <c r="B5" s="38" t="s">
        <v>74</v>
      </c>
      <c r="C5" s="40" t="s">
        <v>75</v>
      </c>
      <c r="D5" s="43">
        <v>53.0</v>
      </c>
      <c r="E5" s="40" t="s">
        <v>76</v>
      </c>
      <c r="F5" s="40"/>
      <c r="G5" s="45">
        <v>45957.0</v>
      </c>
      <c r="H5" s="40" t="s">
        <v>79</v>
      </c>
      <c r="I5" s="45">
        <v>45964.0</v>
      </c>
      <c r="J5" s="40" t="s">
        <v>80</v>
      </c>
      <c r="K5" s="49"/>
      <c r="L5" s="49"/>
      <c r="M5" s="49"/>
      <c r="N5" s="49"/>
      <c r="O5" s="49"/>
      <c r="P5" s="49"/>
      <c r="Q5" s="49"/>
      <c r="R5" s="22"/>
      <c r="S5" s="55">
        <v>1.0</v>
      </c>
      <c r="T5" s="57" t="s">
        <v>84</v>
      </c>
      <c r="U5" s="57" t="s">
        <v>86</v>
      </c>
      <c r="V5" s="55" t="s">
        <v>89</v>
      </c>
      <c r="W5" s="55"/>
      <c r="X5" s="59"/>
      <c r="Y5" s="61"/>
      <c r="Z5" s="63"/>
      <c r="AA5" s="12"/>
      <c r="AB5" s="12"/>
    </row>
    <row r="6" ht="22.5" customHeight="1">
      <c r="A6" s="36">
        <v>2.0</v>
      </c>
      <c r="B6" s="65" t="s">
        <v>97</v>
      </c>
      <c r="C6" s="40" t="s">
        <v>99</v>
      </c>
      <c r="D6" s="43">
        <v>53.0</v>
      </c>
      <c r="E6" s="40" t="s">
        <v>100</v>
      </c>
      <c r="F6" s="40" t="s">
        <v>102</v>
      </c>
      <c r="G6" s="45"/>
      <c r="H6" s="40"/>
      <c r="I6" s="70"/>
      <c r="J6" s="40" t="s">
        <v>104</v>
      </c>
      <c r="K6" s="49"/>
      <c r="L6" s="49"/>
      <c r="M6" s="49"/>
      <c r="N6" s="49"/>
      <c r="O6" s="49"/>
      <c r="P6" s="49"/>
      <c r="Q6" s="49"/>
      <c r="R6" s="22"/>
      <c r="S6" s="40">
        <v>2.0</v>
      </c>
      <c r="T6" s="65" t="s">
        <v>107</v>
      </c>
      <c r="U6" s="65" t="s">
        <v>108</v>
      </c>
      <c r="V6" s="55" t="s">
        <v>89</v>
      </c>
      <c r="W6" s="40"/>
      <c r="X6" s="75"/>
      <c r="Y6" s="77"/>
      <c r="Z6" s="12"/>
      <c r="AA6" s="12"/>
      <c r="AB6" s="12"/>
    </row>
    <row r="7" ht="22.5" customHeight="1">
      <c r="A7" s="36">
        <v>3.0</v>
      </c>
      <c r="B7" s="79" t="s">
        <v>113</v>
      </c>
      <c r="C7" s="38" t="s">
        <v>115</v>
      </c>
      <c r="D7" s="43">
        <v>54.0</v>
      </c>
      <c r="E7" s="40" t="s">
        <v>117</v>
      </c>
      <c r="F7" s="40"/>
      <c r="G7" s="45">
        <v>46186.0</v>
      </c>
      <c r="H7" s="40" t="s">
        <v>119</v>
      </c>
      <c r="I7" s="70" t="s">
        <v>120</v>
      </c>
      <c r="J7" s="40" t="s">
        <v>121</v>
      </c>
      <c r="K7" s="82" t="s">
        <v>122</v>
      </c>
      <c r="L7" s="83" t="s">
        <v>124</v>
      </c>
      <c r="M7" s="49" t="s">
        <v>90</v>
      </c>
      <c r="N7" s="49" t="s">
        <v>128</v>
      </c>
      <c r="O7" s="49"/>
      <c r="P7" s="49"/>
      <c r="Q7" s="49"/>
      <c r="R7" s="22"/>
      <c r="S7" s="40"/>
      <c r="T7" s="40"/>
      <c r="U7" s="40"/>
      <c r="V7" s="40"/>
      <c r="W7" s="40"/>
      <c r="X7" s="75"/>
      <c r="Y7" s="77"/>
      <c r="Z7" s="12"/>
      <c r="AA7" s="12"/>
      <c r="AB7" s="12"/>
    </row>
    <row r="8" ht="22.5" customHeight="1">
      <c r="A8" s="36">
        <v>4.0</v>
      </c>
      <c r="B8" s="38" t="s">
        <v>130</v>
      </c>
      <c r="C8" s="40" t="s">
        <v>131</v>
      </c>
      <c r="D8" s="86">
        <v>45.0</v>
      </c>
      <c r="E8" s="22" t="s">
        <v>133</v>
      </c>
      <c r="F8" s="40"/>
      <c r="G8" s="45"/>
      <c r="H8" s="40"/>
      <c r="I8" s="70"/>
      <c r="J8" s="40" t="s">
        <v>134</v>
      </c>
      <c r="K8" s="49"/>
      <c r="L8" s="49"/>
      <c r="M8" s="49"/>
      <c r="N8" s="49"/>
      <c r="O8" s="49"/>
      <c r="P8" s="49"/>
      <c r="Q8" s="49"/>
      <c r="R8" s="22"/>
      <c r="S8" s="40"/>
      <c r="T8" s="40"/>
      <c r="U8" s="40"/>
      <c r="V8" s="40"/>
      <c r="W8" s="40"/>
      <c r="X8" s="75"/>
      <c r="Y8" s="77"/>
      <c r="Z8" s="12"/>
      <c r="AA8" s="12"/>
      <c r="AB8" s="12"/>
    </row>
    <row r="9" ht="22.5" customHeight="1">
      <c r="A9" s="36">
        <v>5.0</v>
      </c>
      <c r="B9" s="79" t="s">
        <v>135</v>
      </c>
      <c r="C9" s="38" t="s">
        <v>136</v>
      </c>
      <c r="D9" s="43">
        <v>46.0</v>
      </c>
      <c r="E9" s="40" t="s">
        <v>138</v>
      </c>
      <c r="F9" s="40"/>
      <c r="G9" s="45"/>
      <c r="H9" s="40" t="s">
        <v>79</v>
      </c>
      <c r="I9" s="70"/>
      <c r="J9" s="40" t="s">
        <v>141</v>
      </c>
      <c r="K9" s="49"/>
      <c r="L9" s="49"/>
      <c r="M9" s="49"/>
      <c r="N9" s="49"/>
      <c r="O9" s="49"/>
      <c r="P9" s="49"/>
      <c r="Q9" s="49"/>
      <c r="R9" s="22"/>
      <c r="S9" s="40"/>
      <c r="T9" s="40"/>
      <c r="U9" s="40"/>
      <c r="V9" s="40"/>
      <c r="W9" s="40"/>
      <c r="X9" s="75"/>
      <c r="Y9" s="77"/>
      <c r="Z9" s="12"/>
      <c r="AA9" s="12"/>
      <c r="AB9" s="12"/>
    </row>
    <row r="10" ht="22.5" customHeight="1">
      <c r="A10" s="36">
        <v>6.0</v>
      </c>
      <c r="B10" s="38" t="s">
        <v>144</v>
      </c>
      <c r="C10" s="94" t="s">
        <v>145</v>
      </c>
      <c r="D10" s="43">
        <v>97.0</v>
      </c>
      <c r="E10" s="40" t="s">
        <v>149</v>
      </c>
      <c r="F10" s="40"/>
      <c r="G10" s="45">
        <v>46200.0</v>
      </c>
      <c r="H10" s="40" t="s">
        <v>119</v>
      </c>
      <c r="I10" s="70"/>
      <c r="J10" s="40" t="s">
        <v>154</v>
      </c>
      <c r="K10" s="95" t="s">
        <v>155</v>
      </c>
      <c r="L10" s="83" t="s">
        <v>159</v>
      </c>
      <c r="M10" s="49" t="s">
        <v>90</v>
      </c>
      <c r="N10" s="49"/>
      <c r="O10" s="49"/>
      <c r="P10" s="49"/>
      <c r="Q10" s="49"/>
      <c r="R10" s="22"/>
      <c r="S10" s="40"/>
      <c r="T10" s="40"/>
      <c r="U10" s="40"/>
      <c r="V10" s="40"/>
      <c r="W10" s="40"/>
      <c r="X10" s="75"/>
      <c r="Y10" s="77"/>
      <c r="Z10" s="12"/>
      <c r="AA10" s="12"/>
      <c r="AB10" s="12"/>
    </row>
    <row r="11" ht="22.5" customHeight="1">
      <c r="A11" s="36">
        <v>7.0</v>
      </c>
      <c r="B11" s="38" t="s">
        <v>161</v>
      </c>
      <c r="C11" s="40" t="s">
        <v>162</v>
      </c>
      <c r="D11" s="43">
        <v>58.0</v>
      </c>
      <c r="E11" s="40" t="s">
        <v>163</v>
      </c>
      <c r="F11" s="40"/>
      <c r="G11" s="45"/>
      <c r="H11" s="40"/>
      <c r="I11" s="70"/>
      <c r="J11" s="40" t="s">
        <v>164</v>
      </c>
      <c r="K11" s="49"/>
      <c r="L11" s="49"/>
      <c r="M11" s="49"/>
      <c r="N11" s="49"/>
      <c r="O11" s="49"/>
      <c r="P11" s="49"/>
      <c r="Q11" s="49"/>
      <c r="R11" s="22"/>
      <c r="S11" s="40"/>
      <c r="T11" s="40"/>
      <c r="U11" s="40"/>
      <c r="V11" s="40"/>
      <c r="W11" s="40"/>
      <c r="X11" s="75"/>
      <c r="Y11" s="77"/>
      <c r="Z11" s="12"/>
      <c r="AA11" s="12"/>
      <c r="AB11" s="12"/>
    </row>
    <row r="12" ht="22.5" customHeight="1">
      <c r="A12" s="36">
        <v>8.0</v>
      </c>
      <c r="B12" s="65" t="s">
        <v>170</v>
      </c>
      <c r="C12" s="38" t="s">
        <v>171</v>
      </c>
      <c r="D12" s="43">
        <v>44.0</v>
      </c>
      <c r="E12" s="40" t="s">
        <v>153</v>
      </c>
      <c r="F12" s="40"/>
      <c r="G12" s="45"/>
      <c r="H12" s="40" t="s">
        <v>79</v>
      </c>
      <c r="I12" s="70"/>
      <c r="J12" s="40" t="s">
        <v>173</v>
      </c>
      <c r="K12" s="49"/>
      <c r="L12" s="49"/>
      <c r="M12" s="49" t="s">
        <v>116</v>
      </c>
      <c r="N12" s="49"/>
      <c r="O12" s="49"/>
      <c r="P12" s="49"/>
      <c r="Q12" s="49"/>
      <c r="R12" s="22"/>
      <c r="S12" s="40"/>
      <c r="T12" s="40"/>
      <c r="U12" s="40"/>
      <c r="V12" s="40"/>
      <c r="W12" s="40"/>
      <c r="X12" s="75"/>
      <c r="Y12" s="77"/>
      <c r="Z12" s="12"/>
      <c r="AA12" s="12"/>
      <c r="AB12" s="12"/>
    </row>
    <row r="13" ht="22.5" customHeight="1">
      <c r="A13" s="36">
        <v>9.0</v>
      </c>
      <c r="B13" s="79" t="s">
        <v>176</v>
      </c>
      <c r="C13" s="22" t="s">
        <v>177</v>
      </c>
      <c r="D13" s="43">
        <v>35.0</v>
      </c>
      <c r="E13" s="40" t="s">
        <v>179</v>
      </c>
      <c r="F13" s="40"/>
      <c r="G13" s="45"/>
      <c r="H13" s="40"/>
      <c r="I13" s="70"/>
      <c r="J13" s="40" t="s">
        <v>183</v>
      </c>
      <c r="K13" s="49"/>
      <c r="L13" s="49"/>
      <c r="M13" s="49"/>
      <c r="N13" s="49"/>
      <c r="O13" s="49"/>
      <c r="P13" s="49"/>
      <c r="Q13" s="49"/>
      <c r="R13" s="22"/>
      <c r="S13" s="40"/>
      <c r="T13" s="40"/>
      <c r="U13" s="40"/>
      <c r="V13" s="40"/>
      <c r="W13" s="40"/>
      <c r="X13" s="75"/>
      <c r="Y13" s="77"/>
      <c r="Z13" s="12"/>
      <c r="AA13" s="12"/>
      <c r="AB13" s="12"/>
    </row>
    <row r="14" ht="22.5" customHeight="1">
      <c r="A14" s="36">
        <v>10.0</v>
      </c>
      <c r="B14" s="38" t="s">
        <v>185</v>
      </c>
      <c r="C14" s="40" t="s">
        <v>186</v>
      </c>
      <c r="D14" s="43">
        <v>38.0</v>
      </c>
      <c r="E14" s="40" t="s">
        <v>187</v>
      </c>
      <c r="F14" s="40"/>
      <c r="G14" s="45"/>
      <c r="H14" s="40"/>
      <c r="I14" s="70"/>
      <c r="J14" s="40" t="s">
        <v>189</v>
      </c>
      <c r="K14" s="49"/>
      <c r="L14" s="49"/>
      <c r="M14" s="49"/>
      <c r="N14" s="49"/>
      <c r="O14" s="49"/>
      <c r="P14" s="49"/>
      <c r="Q14" s="49"/>
      <c r="R14" s="22"/>
      <c r="S14" s="40"/>
      <c r="T14" s="40"/>
      <c r="U14" s="40"/>
      <c r="V14" s="40"/>
      <c r="W14" s="40"/>
      <c r="X14" s="75"/>
      <c r="Y14" s="77"/>
      <c r="Z14" s="12"/>
      <c r="AA14" s="12"/>
      <c r="AB14" s="12"/>
    </row>
    <row r="15" ht="22.5" customHeight="1">
      <c r="A15" s="36">
        <v>11.0</v>
      </c>
      <c r="B15" s="79" t="s">
        <v>193</v>
      </c>
      <c r="C15" s="38" t="s">
        <v>194</v>
      </c>
      <c r="D15" s="43">
        <v>32.0</v>
      </c>
      <c r="E15" s="40" t="s">
        <v>195</v>
      </c>
      <c r="F15" s="40"/>
      <c r="G15" s="45">
        <v>45966.0</v>
      </c>
      <c r="H15" s="40" t="s">
        <v>197</v>
      </c>
      <c r="I15" s="70"/>
      <c r="J15" s="40" t="s">
        <v>198</v>
      </c>
      <c r="K15" s="49"/>
      <c r="L15" s="49"/>
      <c r="M15" s="49"/>
      <c r="N15" s="49"/>
      <c r="O15" s="49"/>
      <c r="P15" s="49"/>
      <c r="Q15" s="49"/>
      <c r="R15" s="22"/>
      <c r="S15" s="40"/>
      <c r="T15" s="40"/>
      <c r="U15" s="40"/>
      <c r="V15" s="40"/>
      <c r="W15" s="40"/>
      <c r="X15" s="75"/>
      <c r="Y15" s="77"/>
      <c r="Z15" s="12"/>
      <c r="AA15" s="12"/>
      <c r="AB15" s="12"/>
    </row>
    <row r="16" ht="22.5" customHeight="1">
      <c r="A16" s="36">
        <v>12.0</v>
      </c>
      <c r="B16" s="79" t="s">
        <v>201</v>
      </c>
      <c r="C16" s="38" t="s">
        <v>203</v>
      </c>
      <c r="D16" s="43">
        <v>53.0</v>
      </c>
      <c r="E16" s="40" t="s">
        <v>205</v>
      </c>
      <c r="F16" s="40" t="s">
        <v>102</v>
      </c>
      <c r="G16" s="70"/>
      <c r="H16" s="40"/>
      <c r="I16" s="70"/>
      <c r="J16" s="40"/>
      <c r="K16" s="49"/>
      <c r="L16" s="49"/>
      <c r="M16" s="49"/>
      <c r="N16" s="49"/>
      <c r="O16" s="49"/>
      <c r="P16" s="49"/>
      <c r="Q16" s="49"/>
      <c r="R16" s="22"/>
      <c r="S16" s="40"/>
      <c r="T16" s="40"/>
      <c r="U16" s="40"/>
      <c r="V16" s="40"/>
      <c r="W16" s="40"/>
      <c r="X16" s="75"/>
      <c r="Y16" s="77"/>
      <c r="Z16" s="12"/>
      <c r="AA16" s="12"/>
      <c r="AB16" s="12"/>
    </row>
    <row r="17" ht="22.5" customHeight="1">
      <c r="A17" s="36">
        <v>13.0</v>
      </c>
      <c r="B17" s="38" t="s">
        <v>213</v>
      </c>
      <c r="C17" s="38" t="s">
        <v>214</v>
      </c>
      <c r="D17" s="43">
        <v>30.0</v>
      </c>
      <c r="E17" s="40" t="s">
        <v>215</v>
      </c>
      <c r="F17" s="40"/>
      <c r="G17" s="70"/>
      <c r="H17" s="40"/>
      <c r="I17" s="70"/>
      <c r="J17" s="40"/>
      <c r="K17" s="49"/>
      <c r="L17" s="49"/>
      <c r="M17" s="49"/>
      <c r="N17" s="49"/>
      <c r="O17" s="49"/>
      <c r="P17" s="49"/>
      <c r="Q17" s="49"/>
      <c r="R17" s="22"/>
      <c r="S17" s="40"/>
      <c r="T17" s="40"/>
      <c r="U17" s="40"/>
      <c r="V17" s="40"/>
      <c r="W17" s="40"/>
      <c r="X17" s="75"/>
      <c r="Y17" s="77"/>
      <c r="Z17" s="12"/>
      <c r="AA17" s="12"/>
      <c r="AB17" s="12"/>
    </row>
    <row r="18" ht="22.5" customHeight="1">
      <c r="A18" s="36">
        <v>14.0</v>
      </c>
      <c r="B18" s="38" t="s">
        <v>220</v>
      </c>
      <c r="C18" s="38" t="s">
        <v>221</v>
      </c>
      <c r="D18" s="43">
        <v>19.0</v>
      </c>
      <c r="E18" s="40" t="s">
        <v>222</v>
      </c>
      <c r="F18" s="40"/>
      <c r="G18" s="70"/>
      <c r="H18" s="40"/>
      <c r="I18" s="70"/>
      <c r="J18" s="40"/>
      <c r="K18" s="49"/>
      <c r="L18" s="49"/>
      <c r="M18" s="49"/>
      <c r="N18" s="49"/>
      <c r="O18" s="49"/>
      <c r="P18" s="49"/>
      <c r="Q18" s="49"/>
      <c r="R18" s="22"/>
      <c r="S18" s="40"/>
      <c r="T18" s="40"/>
      <c r="U18" s="40"/>
      <c r="V18" s="40"/>
      <c r="W18" s="40"/>
      <c r="X18" s="75"/>
      <c r="Y18" s="77"/>
      <c r="Z18" s="12"/>
      <c r="AA18" s="12"/>
      <c r="AB18" s="12"/>
    </row>
    <row r="19" ht="22.5" customHeight="1">
      <c r="A19" s="36">
        <v>15.0</v>
      </c>
      <c r="B19" s="38" t="s">
        <v>224</v>
      </c>
      <c r="C19" s="65" t="s">
        <v>225</v>
      </c>
      <c r="D19" s="43">
        <v>34.0</v>
      </c>
      <c r="E19" s="40" t="s">
        <v>226</v>
      </c>
      <c r="F19" s="40" t="s">
        <v>227</v>
      </c>
      <c r="G19" s="70"/>
      <c r="H19" s="40"/>
      <c r="I19" s="70"/>
      <c r="J19" s="40"/>
      <c r="K19" s="49"/>
      <c r="L19" s="49"/>
      <c r="M19" s="49"/>
      <c r="N19" s="49"/>
      <c r="O19" s="49"/>
      <c r="P19" s="49"/>
      <c r="Q19" s="49"/>
      <c r="R19" s="22"/>
      <c r="S19" s="40"/>
      <c r="T19" s="40"/>
      <c r="U19" s="40"/>
      <c r="V19" s="40"/>
      <c r="W19" s="40"/>
      <c r="X19" s="75"/>
      <c r="Y19" s="77"/>
      <c r="Z19" s="12"/>
      <c r="AA19" s="12"/>
      <c r="AB19" s="12"/>
    </row>
    <row r="20" ht="22.5" customHeight="1">
      <c r="A20" s="36">
        <v>16.0</v>
      </c>
      <c r="B20" s="38" t="s">
        <v>229</v>
      </c>
      <c r="C20" s="65" t="s">
        <v>231</v>
      </c>
      <c r="D20" s="43">
        <v>35.0</v>
      </c>
      <c r="E20" s="40" t="s">
        <v>222</v>
      </c>
      <c r="F20" s="40"/>
      <c r="G20" s="70"/>
      <c r="H20" s="40" t="s">
        <v>79</v>
      </c>
      <c r="I20" s="70"/>
      <c r="J20" s="40"/>
      <c r="K20" s="49"/>
      <c r="L20" s="49"/>
      <c r="M20" s="49" t="s">
        <v>116</v>
      </c>
      <c r="N20" s="49"/>
      <c r="O20" s="49"/>
      <c r="P20" s="49"/>
      <c r="Q20" s="49"/>
      <c r="R20" s="22"/>
      <c r="S20" s="40"/>
      <c r="T20" s="40"/>
      <c r="U20" s="40"/>
      <c r="V20" s="40"/>
      <c r="W20" s="40"/>
      <c r="X20" s="75"/>
      <c r="Y20" s="77"/>
      <c r="Z20" s="12"/>
      <c r="AA20" s="12"/>
      <c r="AB20" s="12"/>
    </row>
    <row r="21" ht="22.5" customHeight="1">
      <c r="A21" s="36">
        <v>17.0</v>
      </c>
      <c r="B21" s="38" t="s">
        <v>236</v>
      </c>
      <c r="C21" s="38" t="s">
        <v>237</v>
      </c>
      <c r="D21" s="43">
        <v>32.0</v>
      </c>
      <c r="E21" s="40" t="s">
        <v>238</v>
      </c>
      <c r="F21" s="40" t="s">
        <v>240</v>
      </c>
      <c r="G21" s="70"/>
      <c r="H21" s="40"/>
      <c r="I21" s="70"/>
      <c r="J21" s="40"/>
      <c r="K21" s="49"/>
      <c r="L21" s="49"/>
      <c r="M21" s="49"/>
      <c r="N21" s="49"/>
      <c r="O21" s="49"/>
      <c r="P21" s="49"/>
      <c r="Q21" s="49"/>
      <c r="R21" s="22"/>
      <c r="S21" s="40"/>
      <c r="T21" s="40"/>
      <c r="U21" s="40"/>
      <c r="V21" s="40"/>
      <c r="W21" s="40"/>
      <c r="X21" s="75"/>
      <c r="Y21" s="77"/>
      <c r="Z21" s="12"/>
      <c r="AA21" s="12"/>
      <c r="AB21" s="12"/>
    </row>
    <row r="22" ht="22.5" customHeight="1">
      <c r="A22" s="36">
        <v>18.0</v>
      </c>
      <c r="B22" s="38" t="s">
        <v>242</v>
      </c>
      <c r="C22" s="38" t="s">
        <v>245</v>
      </c>
      <c r="D22" s="43">
        <v>36.0</v>
      </c>
      <c r="E22" s="40" t="s">
        <v>246</v>
      </c>
      <c r="F22" s="40"/>
      <c r="G22" s="70"/>
      <c r="H22" s="40"/>
      <c r="I22" s="70"/>
      <c r="J22" s="40"/>
      <c r="K22" s="49"/>
      <c r="L22" s="49"/>
      <c r="M22" s="49"/>
      <c r="N22" s="49"/>
      <c r="O22" s="49"/>
      <c r="P22" s="49"/>
      <c r="Q22" s="49"/>
      <c r="R22" s="22"/>
      <c r="S22" s="40"/>
      <c r="T22" s="40"/>
      <c r="U22" s="40"/>
      <c r="V22" s="40"/>
      <c r="W22" s="40"/>
      <c r="X22" s="75"/>
      <c r="Y22" s="77"/>
      <c r="Z22" s="12"/>
      <c r="AA22" s="12"/>
      <c r="AB22" s="12"/>
    </row>
    <row r="23" ht="22.5" customHeight="1">
      <c r="A23" s="36">
        <v>19.0</v>
      </c>
      <c r="B23" s="79" t="s">
        <v>250</v>
      </c>
      <c r="C23" s="38" t="s">
        <v>252</v>
      </c>
      <c r="D23" s="43">
        <v>35.0</v>
      </c>
      <c r="E23" s="40" t="s">
        <v>254</v>
      </c>
      <c r="F23" s="40"/>
      <c r="G23" s="70"/>
      <c r="H23" s="40"/>
      <c r="I23" s="70"/>
      <c r="J23" s="40"/>
      <c r="K23" s="40"/>
      <c r="L23" s="49"/>
      <c r="M23" s="49"/>
      <c r="N23" s="49"/>
      <c r="O23" s="49"/>
      <c r="P23" s="49"/>
      <c r="Q23" s="49"/>
      <c r="R23" s="22"/>
      <c r="S23" s="40"/>
      <c r="T23" s="40"/>
      <c r="U23" s="40"/>
      <c r="V23" s="40"/>
      <c r="W23" s="40"/>
      <c r="X23" s="75"/>
      <c r="Y23" s="77"/>
      <c r="Z23" s="12"/>
      <c r="AA23" s="12"/>
      <c r="AB23" s="12"/>
    </row>
    <row r="24" ht="22.5" customHeight="1">
      <c r="A24" s="36">
        <v>20.0</v>
      </c>
      <c r="B24" s="38" t="s">
        <v>259</v>
      </c>
      <c r="C24" s="38" t="s">
        <v>261</v>
      </c>
      <c r="D24" s="43">
        <v>31.0</v>
      </c>
      <c r="E24" s="40" t="s">
        <v>222</v>
      </c>
      <c r="F24" s="40"/>
      <c r="G24" s="70"/>
      <c r="H24" s="40"/>
      <c r="I24" s="70"/>
      <c r="J24" s="40"/>
      <c r="K24" s="40"/>
      <c r="L24" s="49"/>
      <c r="M24" s="49"/>
      <c r="N24" s="49"/>
      <c r="O24" s="49"/>
      <c r="P24" s="49"/>
      <c r="Q24" s="49"/>
      <c r="R24" s="22"/>
      <c r="S24" s="40"/>
      <c r="T24" s="40"/>
      <c r="U24" s="40"/>
      <c r="V24" s="40"/>
      <c r="W24" s="40"/>
      <c r="X24" s="75"/>
      <c r="Y24" s="77"/>
      <c r="Z24" s="12"/>
      <c r="AA24" s="12"/>
      <c r="AB24" s="12"/>
    </row>
    <row r="25" ht="22.5" customHeight="1">
      <c r="A25" s="36">
        <v>21.0</v>
      </c>
      <c r="B25" s="65" t="s">
        <v>268</v>
      </c>
      <c r="C25" s="65" t="s">
        <v>270</v>
      </c>
      <c r="D25" s="40">
        <v>39.0</v>
      </c>
      <c r="E25" s="40" t="s">
        <v>271</v>
      </c>
      <c r="F25" s="40"/>
      <c r="G25" s="70"/>
      <c r="H25" s="40"/>
      <c r="I25" s="70"/>
      <c r="J25" s="40"/>
      <c r="K25" s="40"/>
      <c r="L25" s="49"/>
      <c r="M25" s="49"/>
      <c r="N25" s="49"/>
      <c r="O25" s="49"/>
      <c r="P25" s="49"/>
      <c r="Q25" s="49"/>
      <c r="R25" s="22"/>
      <c r="S25" s="40"/>
      <c r="T25" s="40"/>
      <c r="U25" s="40"/>
      <c r="V25" s="40"/>
      <c r="W25" s="40"/>
      <c r="X25" s="75"/>
      <c r="Y25" s="77"/>
      <c r="Z25" s="12"/>
      <c r="AA25" s="12"/>
      <c r="AB25" s="12"/>
    </row>
    <row r="26" ht="22.5" customHeight="1">
      <c r="A26" s="36">
        <v>22.0</v>
      </c>
      <c r="B26" s="65" t="s">
        <v>278</v>
      </c>
      <c r="C26" s="65" t="s">
        <v>279</v>
      </c>
      <c r="D26" s="40">
        <v>64.0</v>
      </c>
      <c r="E26" s="40" t="s">
        <v>280</v>
      </c>
      <c r="F26" s="40"/>
      <c r="G26" s="70"/>
      <c r="H26" s="40"/>
      <c r="I26" s="70"/>
      <c r="J26" s="40"/>
      <c r="K26" s="40"/>
      <c r="L26" s="49"/>
      <c r="M26" s="49"/>
      <c r="N26" s="49"/>
      <c r="O26" s="49"/>
      <c r="P26" s="49"/>
      <c r="Q26" s="49"/>
      <c r="R26" s="22"/>
      <c r="S26" s="40"/>
      <c r="T26" s="40"/>
      <c r="U26" s="40"/>
      <c r="V26" s="40"/>
      <c r="W26" s="40"/>
      <c r="X26" s="75"/>
      <c r="Y26" s="77"/>
      <c r="Z26" s="12"/>
      <c r="AA26" s="12"/>
      <c r="AB26" s="12"/>
    </row>
    <row r="27" ht="22.5" customHeight="1">
      <c r="A27" s="36">
        <v>23.0</v>
      </c>
      <c r="B27" s="108" t="s">
        <v>286</v>
      </c>
      <c r="C27" s="40" t="s">
        <v>289</v>
      </c>
      <c r="D27" s="40">
        <v>55.0</v>
      </c>
      <c r="E27" s="40" t="s">
        <v>290</v>
      </c>
      <c r="F27" s="40"/>
      <c r="G27" s="70"/>
      <c r="H27" s="40"/>
      <c r="I27" s="70"/>
      <c r="J27" s="40"/>
      <c r="K27" s="40"/>
      <c r="L27" s="49"/>
      <c r="M27" s="49"/>
      <c r="N27" s="49"/>
      <c r="O27" s="49"/>
      <c r="P27" s="49"/>
      <c r="Q27" s="49"/>
      <c r="R27" s="22"/>
      <c r="S27" s="40"/>
      <c r="T27" s="40"/>
      <c r="U27" s="40"/>
      <c r="V27" s="40"/>
      <c r="W27" s="40"/>
      <c r="X27" s="75"/>
      <c r="Y27" s="77"/>
      <c r="Z27" s="12"/>
      <c r="AA27" s="12"/>
      <c r="AB27" s="12"/>
    </row>
    <row r="28" ht="22.5" customHeight="1">
      <c r="A28" s="36">
        <v>24.0</v>
      </c>
      <c r="B28" s="113" t="s">
        <v>299</v>
      </c>
      <c r="C28" s="113" t="s">
        <v>300</v>
      </c>
      <c r="D28" s="115">
        <v>39.0</v>
      </c>
      <c r="E28" s="115" t="s">
        <v>302</v>
      </c>
      <c r="F28" s="115"/>
      <c r="G28" s="116"/>
      <c r="H28" s="115"/>
      <c r="I28" s="116"/>
      <c r="J28" s="115"/>
      <c r="K28" s="40"/>
      <c r="L28" s="49"/>
      <c r="M28" s="49"/>
      <c r="N28" s="49"/>
      <c r="O28" s="49"/>
      <c r="P28" s="49"/>
      <c r="Q28" s="49"/>
      <c r="R28" s="22"/>
      <c r="S28" s="40"/>
      <c r="T28" s="40"/>
      <c r="U28" s="40"/>
      <c r="V28" s="40"/>
      <c r="W28" s="40"/>
      <c r="X28" s="75"/>
      <c r="Y28" s="77"/>
      <c r="Z28" s="12"/>
      <c r="AA28" s="12"/>
      <c r="AB28" s="12"/>
    </row>
    <row r="29" ht="22.5" customHeight="1">
      <c r="A29" s="36">
        <v>25.0</v>
      </c>
      <c r="B29" s="113" t="s">
        <v>308</v>
      </c>
      <c r="C29" s="115" t="s">
        <v>310</v>
      </c>
      <c r="D29" s="115">
        <v>23.0</v>
      </c>
      <c r="E29" s="115" t="s">
        <v>311</v>
      </c>
      <c r="F29" s="115"/>
      <c r="G29" s="116"/>
      <c r="H29" s="115"/>
      <c r="I29" s="116"/>
      <c r="J29" s="115"/>
      <c r="K29" s="115"/>
      <c r="L29" s="49"/>
      <c r="M29" s="49"/>
      <c r="N29" s="49"/>
      <c r="O29" s="49"/>
      <c r="P29" s="49"/>
      <c r="Q29" s="49"/>
      <c r="R29" s="117"/>
      <c r="S29" s="115"/>
      <c r="T29" s="115"/>
      <c r="U29" s="115"/>
      <c r="V29" s="115"/>
      <c r="W29" s="115"/>
      <c r="X29" s="118"/>
      <c r="Y29" s="119"/>
      <c r="Z29" s="120"/>
      <c r="AA29" s="12"/>
      <c r="AB29" s="12"/>
    </row>
    <row r="30" ht="22.5" customHeight="1">
      <c r="A30" s="36">
        <v>26.0</v>
      </c>
      <c r="B30" s="121" t="s">
        <v>319</v>
      </c>
      <c r="C30" s="113" t="s">
        <v>322</v>
      </c>
      <c r="D30" s="115">
        <v>53.0</v>
      </c>
      <c r="E30" s="115" t="s">
        <v>324</v>
      </c>
      <c r="F30" s="122"/>
      <c r="G30" s="116"/>
      <c r="H30" s="115"/>
      <c r="I30" s="116"/>
      <c r="J30" s="115"/>
      <c r="K30" s="40"/>
      <c r="L30" s="49"/>
      <c r="M30" s="49"/>
      <c r="N30" s="49"/>
      <c r="O30" s="49"/>
      <c r="P30" s="49"/>
      <c r="Q30" s="49"/>
      <c r="R30" s="22"/>
      <c r="S30" s="40"/>
      <c r="T30" s="40"/>
      <c r="U30" s="40"/>
      <c r="V30" s="40"/>
      <c r="W30" s="40"/>
      <c r="X30" s="75"/>
      <c r="Y30" s="77"/>
      <c r="Z30" s="12"/>
      <c r="AA30" s="12"/>
      <c r="AB30" s="12"/>
    </row>
    <row r="31" ht="22.5" customHeight="1">
      <c r="A31" s="125">
        <v>27.0</v>
      </c>
      <c r="B31" s="113" t="s">
        <v>333</v>
      </c>
      <c r="C31" s="115" t="s">
        <v>334</v>
      </c>
      <c r="D31" s="115">
        <v>69.0</v>
      </c>
      <c r="E31" s="115" t="s">
        <v>335</v>
      </c>
      <c r="F31" s="115" t="s">
        <v>336</v>
      </c>
      <c r="G31" s="116"/>
      <c r="H31" s="115"/>
      <c r="I31" s="116"/>
      <c r="J31" s="115"/>
      <c r="K31" s="40"/>
      <c r="L31" s="49"/>
      <c r="M31" s="49"/>
      <c r="N31" s="49"/>
      <c r="O31" s="49"/>
      <c r="P31" s="49"/>
      <c r="Q31" s="49"/>
      <c r="R31" s="22"/>
      <c r="S31" s="40"/>
      <c r="T31" s="40"/>
      <c r="U31" s="40"/>
      <c r="V31" s="40"/>
      <c r="W31" s="40"/>
      <c r="X31" s="75"/>
      <c r="Y31" s="77"/>
      <c r="Z31" s="12"/>
      <c r="AA31" s="12"/>
      <c r="AB31" s="12"/>
    </row>
    <row r="32" ht="22.5" customHeight="1">
      <c r="A32" s="125">
        <v>28.0</v>
      </c>
      <c r="B32" s="113" t="s">
        <v>344</v>
      </c>
      <c r="C32" s="113" t="s">
        <v>345</v>
      </c>
      <c r="D32" s="115">
        <v>20.0</v>
      </c>
      <c r="E32" s="115">
        <v>548.0</v>
      </c>
      <c r="F32" s="115" t="s">
        <v>346</v>
      </c>
      <c r="G32" s="116"/>
      <c r="H32" s="115"/>
      <c r="I32" s="116"/>
      <c r="J32" s="115"/>
      <c r="K32" s="40"/>
      <c r="L32" s="49"/>
      <c r="M32" s="49"/>
      <c r="N32" s="49"/>
      <c r="O32" s="49"/>
      <c r="P32" s="49"/>
      <c r="Q32" s="49"/>
      <c r="R32" s="22"/>
      <c r="S32" s="22"/>
      <c r="T32" s="22"/>
      <c r="U32" s="22"/>
      <c r="V32" s="22"/>
      <c r="W32" s="22"/>
      <c r="X32" s="22"/>
      <c r="Y32" s="12"/>
      <c r="Z32" s="12"/>
      <c r="AA32" s="12"/>
      <c r="AB32" s="12"/>
    </row>
    <row r="33" ht="22.5" customHeight="1">
      <c r="A33" s="125">
        <v>29.0</v>
      </c>
      <c r="B33" s="113" t="s">
        <v>352</v>
      </c>
      <c r="C33" s="113" t="s">
        <v>354</v>
      </c>
      <c r="D33" s="115">
        <v>46.0</v>
      </c>
      <c r="E33" s="115" t="s">
        <v>356</v>
      </c>
      <c r="F33" s="115" t="s">
        <v>346</v>
      </c>
      <c r="G33" s="116"/>
      <c r="H33" s="115"/>
      <c r="I33" s="116"/>
      <c r="J33" s="115"/>
      <c r="K33" s="40"/>
      <c r="L33" s="49"/>
      <c r="M33" s="49"/>
      <c r="N33" s="49"/>
      <c r="O33" s="49"/>
      <c r="P33" s="49"/>
      <c r="Q33" s="49"/>
      <c r="R33" s="22"/>
      <c r="S33" s="22"/>
      <c r="T33" s="22"/>
      <c r="U33" s="22"/>
      <c r="V33" s="22"/>
      <c r="W33" s="22"/>
      <c r="X33" s="22"/>
      <c r="Y33" s="12"/>
      <c r="Z33" s="12"/>
      <c r="AA33" s="12"/>
      <c r="AB33" s="12"/>
    </row>
    <row r="34" ht="22.5" customHeight="1">
      <c r="A34" s="125">
        <v>30.0</v>
      </c>
      <c r="B34" s="113" t="s">
        <v>357</v>
      </c>
      <c r="C34" s="115" t="s">
        <v>358</v>
      </c>
      <c r="D34" s="115">
        <v>64.0</v>
      </c>
      <c r="E34" s="115" t="s">
        <v>360</v>
      </c>
      <c r="F34" s="122"/>
      <c r="G34" s="116"/>
      <c r="H34" s="115" t="s">
        <v>79</v>
      </c>
      <c r="I34" s="116"/>
      <c r="J34" s="115"/>
      <c r="K34" s="40"/>
      <c r="L34" s="49"/>
      <c r="M34" s="49" t="s">
        <v>116</v>
      </c>
      <c r="N34" s="49"/>
      <c r="O34" s="49"/>
      <c r="P34" s="49"/>
      <c r="Q34" s="49"/>
      <c r="R34" s="22"/>
      <c r="S34" s="22"/>
      <c r="T34" s="22"/>
      <c r="U34" s="22"/>
      <c r="V34" s="22"/>
      <c r="W34" s="22"/>
      <c r="X34" s="22"/>
      <c r="Y34" s="12"/>
      <c r="Z34" s="12"/>
      <c r="AA34" s="12"/>
      <c r="AB34" s="12"/>
    </row>
    <row r="35" ht="22.5" customHeight="1">
      <c r="A35" s="125">
        <v>31.0</v>
      </c>
      <c r="B35" s="113" t="s">
        <v>365</v>
      </c>
      <c r="C35" s="115" t="s">
        <v>366</v>
      </c>
      <c r="D35" s="115">
        <v>26.0</v>
      </c>
      <c r="E35" s="50" t="s">
        <v>368</v>
      </c>
      <c r="F35" s="115" t="s">
        <v>346</v>
      </c>
      <c r="G35" s="116"/>
      <c r="H35" s="115"/>
      <c r="I35" s="116"/>
      <c r="J35" s="115"/>
      <c r="K35" s="40"/>
      <c r="L35" s="49"/>
      <c r="M35" s="49"/>
      <c r="N35" s="49"/>
      <c r="O35" s="49"/>
      <c r="P35" s="49"/>
      <c r="Q35" s="49"/>
      <c r="R35" s="22"/>
      <c r="S35" s="22"/>
      <c r="T35" s="22"/>
      <c r="U35" s="22"/>
      <c r="V35" s="22"/>
      <c r="W35" s="22"/>
      <c r="X35" s="22"/>
      <c r="Y35" s="12"/>
      <c r="Z35" s="12"/>
      <c r="AA35" s="12"/>
      <c r="AB35" s="12"/>
    </row>
    <row r="36" ht="22.5" customHeight="1">
      <c r="A36" s="125">
        <v>32.0</v>
      </c>
      <c r="B36" s="113" t="s">
        <v>201</v>
      </c>
      <c r="C36" s="113" t="s">
        <v>372</v>
      </c>
      <c r="D36" s="115">
        <v>54.0</v>
      </c>
      <c r="E36" s="115" t="s">
        <v>373</v>
      </c>
      <c r="F36" s="122"/>
      <c r="G36" s="116"/>
      <c r="H36" s="115"/>
      <c r="I36" s="116"/>
      <c r="J36" s="115"/>
      <c r="K36" s="40"/>
      <c r="L36" s="49"/>
      <c r="M36" s="49"/>
      <c r="N36" s="49"/>
      <c r="O36" s="49"/>
      <c r="P36" s="49"/>
      <c r="Q36" s="49"/>
      <c r="R36" s="22"/>
      <c r="S36" s="22"/>
      <c r="T36" s="22"/>
      <c r="U36" s="22"/>
      <c r="V36" s="22"/>
      <c r="W36" s="22"/>
      <c r="X36" s="22"/>
      <c r="Y36" s="12"/>
      <c r="Z36" s="12"/>
      <c r="AA36" s="12"/>
      <c r="AB36" s="12"/>
    </row>
    <row r="37" ht="22.5" customHeight="1">
      <c r="A37" s="125">
        <v>33.0</v>
      </c>
      <c r="B37" s="113" t="s">
        <v>381</v>
      </c>
      <c r="C37" s="113" t="s">
        <v>382</v>
      </c>
      <c r="D37" s="115">
        <v>39.0</v>
      </c>
      <c r="E37" s="115" t="s">
        <v>383</v>
      </c>
      <c r="F37" s="122"/>
      <c r="G37" s="116"/>
      <c r="H37" s="115"/>
      <c r="I37" s="116"/>
      <c r="J37" s="115"/>
      <c r="K37" s="40"/>
      <c r="L37" s="49"/>
      <c r="M37" s="49"/>
      <c r="N37" s="49"/>
      <c r="O37" s="49"/>
      <c r="P37" s="49"/>
      <c r="Q37" s="49"/>
      <c r="R37" s="22"/>
      <c r="S37" s="22"/>
      <c r="T37" s="22"/>
      <c r="U37" s="22"/>
      <c r="V37" s="22"/>
      <c r="W37" s="22"/>
      <c r="X37" s="22"/>
      <c r="Y37" s="12"/>
      <c r="Z37" s="12"/>
      <c r="AA37" s="12"/>
      <c r="AB37" s="12"/>
    </row>
    <row r="38" ht="22.5" customHeight="1">
      <c r="A38" s="125">
        <v>34.0</v>
      </c>
      <c r="B38" s="113" t="s">
        <v>385</v>
      </c>
      <c r="C38" s="115" t="s">
        <v>387</v>
      </c>
      <c r="D38" s="115">
        <v>43.0</v>
      </c>
      <c r="E38" s="115" t="s">
        <v>389</v>
      </c>
      <c r="F38" s="115" t="s">
        <v>390</v>
      </c>
      <c r="G38" s="116"/>
      <c r="H38" s="115"/>
      <c r="I38" s="116"/>
      <c r="J38" s="115"/>
      <c r="K38" s="40"/>
      <c r="L38" s="49"/>
      <c r="M38" s="49"/>
      <c r="N38" s="49"/>
      <c r="O38" s="49"/>
      <c r="P38" s="49"/>
      <c r="Q38" s="49"/>
      <c r="R38" s="22"/>
      <c r="S38" s="22"/>
      <c r="T38" s="22"/>
      <c r="U38" s="22"/>
      <c r="V38" s="22"/>
      <c r="W38" s="22"/>
      <c r="X38" s="22"/>
      <c r="Y38" s="12"/>
      <c r="Z38" s="12"/>
      <c r="AA38" s="12"/>
      <c r="AB38" s="12"/>
    </row>
    <row r="39" ht="22.5" customHeight="1">
      <c r="A39" s="125">
        <v>35.0</v>
      </c>
      <c r="B39" s="113" t="s">
        <v>392</v>
      </c>
      <c r="C39" s="113" t="s">
        <v>393</v>
      </c>
      <c r="D39" s="115">
        <v>31.0</v>
      </c>
      <c r="E39" s="115" t="s">
        <v>394</v>
      </c>
      <c r="F39" s="122"/>
      <c r="G39" s="116"/>
      <c r="H39" s="115" t="s">
        <v>79</v>
      </c>
      <c r="I39" s="116"/>
      <c r="J39" s="115"/>
      <c r="K39" s="40"/>
      <c r="L39" s="49"/>
      <c r="M39" s="49" t="s">
        <v>116</v>
      </c>
      <c r="N39" s="49"/>
      <c r="O39" s="49"/>
      <c r="P39" s="49"/>
      <c r="Q39" s="49"/>
      <c r="R39" s="22"/>
      <c r="S39" s="22"/>
      <c r="T39" s="22"/>
      <c r="U39" s="22"/>
      <c r="V39" s="22"/>
      <c r="W39" s="22"/>
      <c r="X39" s="22"/>
      <c r="Y39" s="12"/>
      <c r="Z39" s="12"/>
      <c r="AA39" s="12"/>
      <c r="AB39" s="12"/>
    </row>
    <row r="40" ht="22.5" customHeight="1">
      <c r="A40" s="125"/>
      <c r="B40" s="115"/>
      <c r="C40" s="115"/>
      <c r="D40" s="122"/>
      <c r="E40" s="115"/>
      <c r="F40" s="131"/>
      <c r="G40" s="116"/>
      <c r="H40" s="115"/>
      <c r="I40" s="116"/>
      <c r="J40" s="115"/>
      <c r="K40" s="40"/>
      <c r="L40" s="49"/>
      <c r="M40" s="49"/>
      <c r="N40" s="49"/>
      <c r="O40" s="49"/>
      <c r="P40" s="49"/>
      <c r="Q40" s="49"/>
      <c r="R40" s="22"/>
      <c r="S40" s="22"/>
      <c r="T40" s="22"/>
      <c r="U40" s="22"/>
      <c r="V40" s="22"/>
      <c r="W40" s="22"/>
      <c r="X40" s="22"/>
      <c r="Y40" s="12"/>
      <c r="Z40" s="12"/>
      <c r="AA40" s="12"/>
      <c r="AB40" s="12"/>
    </row>
    <row r="41" ht="22.5" customHeight="1">
      <c r="A41" s="114"/>
      <c r="B41" s="40"/>
      <c r="C41" s="40"/>
      <c r="D41" s="40"/>
      <c r="E41" s="40"/>
      <c r="F41" s="40"/>
      <c r="G41" s="70"/>
      <c r="H41" s="40"/>
      <c r="I41" s="70"/>
      <c r="J41" s="40"/>
      <c r="K41" s="40"/>
      <c r="L41" s="49"/>
      <c r="M41" s="49"/>
      <c r="N41" s="49"/>
      <c r="O41" s="49"/>
      <c r="P41" s="49"/>
      <c r="Q41" s="49"/>
      <c r="R41" s="22"/>
      <c r="S41" s="22"/>
      <c r="T41" s="22"/>
      <c r="U41" s="22"/>
      <c r="V41" s="22"/>
      <c r="W41" s="22"/>
      <c r="X41" s="22"/>
      <c r="Y41" s="12"/>
      <c r="Z41" s="12"/>
      <c r="AA41" s="12"/>
      <c r="AB41" s="12"/>
    </row>
    <row r="42" ht="22.5" customHeight="1">
      <c r="A42" s="114"/>
      <c r="B42" s="40"/>
      <c r="C42" s="40"/>
      <c r="D42" s="40"/>
      <c r="E42" s="40"/>
      <c r="F42" s="40"/>
      <c r="G42" s="70"/>
      <c r="H42" s="40"/>
      <c r="I42" s="70"/>
      <c r="J42" s="40"/>
      <c r="K42" s="40"/>
      <c r="L42" s="49"/>
      <c r="M42" s="49"/>
      <c r="N42" s="49"/>
      <c r="O42" s="49"/>
      <c r="P42" s="49"/>
      <c r="Q42" s="49"/>
      <c r="R42" s="22"/>
      <c r="S42" s="22"/>
      <c r="T42" s="22"/>
      <c r="U42" s="22"/>
      <c r="V42" s="22"/>
      <c r="W42" s="22"/>
      <c r="X42" s="22"/>
      <c r="Y42" s="12"/>
      <c r="Z42" s="12"/>
      <c r="AA42" s="12"/>
      <c r="AB42" s="12"/>
    </row>
    <row r="43" ht="22.5" customHeight="1">
      <c r="A43" s="134"/>
      <c r="B43" s="40"/>
      <c r="C43" s="40"/>
      <c r="D43" s="40"/>
      <c r="E43" s="40"/>
      <c r="F43" s="40"/>
      <c r="G43" s="70"/>
      <c r="H43" s="40"/>
      <c r="I43" s="70"/>
      <c r="J43" s="40"/>
      <c r="K43" s="40"/>
      <c r="L43" s="40"/>
      <c r="M43" s="40"/>
      <c r="N43" s="40"/>
      <c r="O43" s="40"/>
      <c r="P43" s="40"/>
      <c r="Q43" s="40"/>
      <c r="R43" s="22"/>
      <c r="S43" s="22"/>
      <c r="T43" s="22"/>
      <c r="U43" s="22"/>
      <c r="V43" s="22"/>
      <c r="W43" s="22"/>
      <c r="X43" s="22"/>
      <c r="Y43" s="12"/>
      <c r="Z43" s="12"/>
      <c r="AA43" s="12"/>
      <c r="AB43" s="12"/>
    </row>
    <row r="44" ht="22.5" customHeight="1">
      <c r="A44" s="22"/>
      <c r="B44" s="22"/>
      <c r="C44" s="22"/>
      <c r="D44" s="22"/>
      <c r="E44" s="22"/>
      <c r="F44" s="22"/>
      <c r="G44" s="135"/>
      <c r="H44" s="22"/>
      <c r="I44" s="135"/>
      <c r="J44" s="22"/>
      <c r="K44" s="22"/>
      <c r="L44" s="22"/>
      <c r="M44" s="22"/>
      <c r="N44" s="22"/>
      <c r="O44" s="22"/>
      <c r="P44" s="22"/>
      <c r="Q44" s="22"/>
      <c r="R44" s="22"/>
      <c r="S44" s="22"/>
      <c r="T44" s="22"/>
      <c r="U44" s="22"/>
      <c r="V44" s="22"/>
      <c r="W44" s="22"/>
      <c r="X44" s="22"/>
      <c r="Y44" s="12"/>
      <c r="Z44" s="12"/>
      <c r="AA44" s="12"/>
      <c r="AB44" s="12"/>
    </row>
    <row r="45" ht="22.5" customHeight="1">
      <c r="A45" s="137"/>
      <c r="B45" s="22"/>
      <c r="C45" s="22"/>
      <c r="D45" s="22"/>
      <c r="E45" s="22"/>
      <c r="F45" s="22"/>
      <c r="G45" s="135"/>
      <c r="H45" s="22"/>
      <c r="I45" s="135"/>
      <c r="J45" s="22"/>
      <c r="K45" s="22"/>
      <c r="L45" s="22"/>
      <c r="M45" s="22"/>
      <c r="N45" s="22"/>
      <c r="O45" s="22"/>
      <c r="P45" s="22"/>
      <c r="Q45" s="22"/>
      <c r="R45" s="22"/>
      <c r="S45" s="22"/>
      <c r="T45" s="22"/>
      <c r="U45" s="22"/>
      <c r="V45" s="22"/>
      <c r="W45" s="22"/>
      <c r="X45" s="22"/>
      <c r="Y45" s="12"/>
      <c r="Z45" s="12"/>
      <c r="AA45" s="12"/>
      <c r="AB45" s="12"/>
    </row>
    <row r="46" ht="22.5" customHeight="1">
      <c r="A46" s="22"/>
      <c r="B46" s="22"/>
      <c r="C46" s="22"/>
      <c r="D46" s="22"/>
      <c r="E46" s="22"/>
      <c r="F46" s="22"/>
      <c r="G46" s="135"/>
      <c r="H46" s="22"/>
      <c r="I46" s="135"/>
      <c r="J46" s="22"/>
      <c r="K46" s="22"/>
      <c r="L46" s="22"/>
      <c r="M46" s="22"/>
      <c r="N46" s="22"/>
      <c r="O46" s="22"/>
      <c r="P46" s="22"/>
      <c r="Q46" s="22"/>
      <c r="R46" s="22"/>
      <c r="S46" s="22"/>
      <c r="T46" s="22"/>
      <c r="U46" s="22"/>
      <c r="V46" s="22"/>
      <c r="W46" s="22"/>
      <c r="X46" s="22"/>
      <c r="Y46" s="12"/>
      <c r="Z46" s="12"/>
      <c r="AA46" s="12"/>
      <c r="AB46" s="12"/>
    </row>
    <row r="47" ht="22.5" customHeight="1">
      <c r="A47" s="22"/>
      <c r="B47" s="22"/>
      <c r="C47" s="22"/>
      <c r="D47" s="22"/>
      <c r="E47" s="22"/>
      <c r="F47" s="22"/>
      <c r="G47" s="135"/>
      <c r="H47" s="22"/>
      <c r="I47" s="135"/>
      <c r="J47" s="22"/>
      <c r="K47" s="22"/>
      <c r="L47" s="22"/>
      <c r="M47" s="22"/>
      <c r="N47" s="22"/>
      <c r="O47" s="22"/>
      <c r="P47" s="22"/>
      <c r="Q47" s="22"/>
      <c r="R47" s="22"/>
      <c r="S47" s="22"/>
      <c r="T47" s="22"/>
      <c r="U47" s="22"/>
      <c r="V47" s="22"/>
      <c r="W47" s="22"/>
      <c r="X47" s="22"/>
      <c r="Y47" s="12"/>
      <c r="Z47" s="12"/>
      <c r="AA47" s="12"/>
      <c r="AB47" s="12"/>
    </row>
    <row r="48" ht="22.5" customHeight="1">
      <c r="A48" s="22"/>
      <c r="B48" s="102"/>
      <c r="C48" s="22"/>
      <c r="D48" s="22"/>
      <c r="E48" s="22"/>
      <c r="F48" s="137"/>
      <c r="G48" s="135"/>
      <c r="H48" s="139"/>
      <c r="I48" s="135"/>
      <c r="J48" s="22"/>
      <c r="K48" s="22"/>
      <c r="L48" s="22"/>
      <c r="M48" s="22"/>
      <c r="N48" s="22"/>
      <c r="O48" s="22"/>
      <c r="P48" s="22"/>
      <c r="Q48" s="22"/>
      <c r="R48" s="22"/>
      <c r="S48" s="22"/>
      <c r="T48" s="22"/>
      <c r="U48" s="22"/>
      <c r="V48" s="22"/>
      <c r="W48" s="22"/>
      <c r="X48" s="22"/>
      <c r="Y48" s="12"/>
      <c r="Z48" s="12"/>
      <c r="AA48" s="12"/>
      <c r="AB48" s="12"/>
    </row>
    <row r="49" ht="22.5" customHeight="1">
      <c r="A49" s="22"/>
      <c r="B49" s="22"/>
      <c r="C49" s="22"/>
      <c r="D49" s="22"/>
      <c r="E49" s="22"/>
      <c r="F49" s="137"/>
      <c r="G49" s="135"/>
      <c r="H49" s="139"/>
      <c r="I49" s="135"/>
      <c r="J49" s="22"/>
      <c r="K49" s="22"/>
      <c r="L49" s="22"/>
      <c r="M49" s="22"/>
      <c r="N49" s="22"/>
      <c r="O49" s="22"/>
      <c r="P49" s="22"/>
      <c r="Q49" s="22"/>
      <c r="R49" s="22"/>
      <c r="S49" s="22"/>
      <c r="T49" s="22"/>
      <c r="U49" s="22"/>
      <c r="V49" s="22"/>
      <c r="W49" s="22"/>
      <c r="X49" s="22"/>
      <c r="Y49" s="12"/>
      <c r="Z49" s="12"/>
      <c r="AA49" s="12"/>
      <c r="AB49" s="12"/>
    </row>
    <row r="50" ht="22.5" customHeight="1">
      <c r="A50" s="22"/>
      <c r="B50" s="22"/>
      <c r="C50" s="22"/>
      <c r="D50" s="22"/>
      <c r="E50" s="22"/>
      <c r="F50" s="137"/>
      <c r="G50" s="135"/>
      <c r="H50" s="139"/>
      <c r="I50" s="135"/>
      <c r="J50" s="22"/>
      <c r="K50" s="22"/>
      <c r="L50" s="22"/>
      <c r="M50" s="22"/>
      <c r="N50" s="22"/>
      <c r="O50" s="22"/>
      <c r="P50" s="22"/>
      <c r="Q50" s="22"/>
      <c r="R50" s="22"/>
      <c r="S50" s="22"/>
      <c r="T50" s="22"/>
      <c r="U50" s="22"/>
      <c r="V50" s="22"/>
      <c r="W50" s="22"/>
      <c r="X50" s="22"/>
      <c r="Y50" s="12"/>
      <c r="Z50" s="12"/>
      <c r="AA50" s="12"/>
      <c r="AB50" s="12"/>
    </row>
    <row r="51" ht="22.5" customHeight="1">
      <c r="A51" s="22"/>
      <c r="B51" s="22"/>
      <c r="C51" s="22"/>
      <c r="D51" s="22"/>
      <c r="E51" s="22"/>
      <c r="F51" s="137"/>
      <c r="G51" s="135"/>
      <c r="H51" s="139"/>
      <c r="I51" s="135"/>
      <c r="J51" s="22"/>
      <c r="K51" s="22"/>
      <c r="L51" s="22"/>
      <c r="M51" s="22"/>
      <c r="N51" s="22"/>
      <c r="O51" s="22"/>
      <c r="P51" s="22"/>
      <c r="Q51" s="22"/>
      <c r="R51" s="22"/>
      <c r="S51" s="22"/>
      <c r="T51" s="22"/>
      <c r="U51" s="22"/>
      <c r="V51" s="22"/>
      <c r="W51" s="22"/>
      <c r="X51" s="22"/>
      <c r="Y51" s="12"/>
      <c r="Z51" s="12"/>
      <c r="AA51" s="12"/>
      <c r="AB51" s="12"/>
    </row>
    <row r="52" ht="22.5" customHeight="1">
      <c r="A52" s="22"/>
      <c r="B52" s="22"/>
      <c r="C52" s="22"/>
      <c r="D52" s="22"/>
      <c r="E52" s="22"/>
      <c r="F52" s="137"/>
      <c r="G52" s="135"/>
      <c r="H52" s="139"/>
      <c r="I52" s="135"/>
      <c r="J52" s="22"/>
      <c r="K52" s="22"/>
      <c r="L52" s="22"/>
      <c r="M52" s="22"/>
      <c r="N52" s="22"/>
      <c r="O52" s="22"/>
      <c r="P52" s="22"/>
      <c r="Q52" s="22"/>
      <c r="R52" s="22"/>
      <c r="S52" s="22"/>
      <c r="T52" s="22"/>
      <c r="U52" s="22"/>
      <c r="V52" s="22"/>
      <c r="W52" s="22"/>
      <c r="X52" s="22"/>
      <c r="Y52" s="12"/>
      <c r="Z52" s="12"/>
      <c r="AA52" s="12"/>
      <c r="AB52" s="12"/>
    </row>
    <row r="53" ht="22.5" customHeight="1">
      <c r="A53" s="140"/>
      <c r="B53" s="117"/>
      <c r="C53" s="22"/>
      <c r="D53" s="22"/>
      <c r="E53" s="22"/>
      <c r="F53" s="137"/>
      <c r="G53" s="135"/>
      <c r="H53" s="139"/>
      <c r="I53" s="135"/>
      <c r="J53" s="22"/>
      <c r="K53" s="22"/>
      <c r="L53" s="22"/>
      <c r="M53" s="22"/>
      <c r="N53" s="22"/>
      <c r="O53" s="22"/>
      <c r="P53" s="22"/>
      <c r="Q53" s="22"/>
      <c r="R53" s="22"/>
      <c r="S53" s="22"/>
      <c r="T53" s="22"/>
      <c r="U53" s="22"/>
      <c r="V53" s="22"/>
      <c r="W53" s="22"/>
      <c r="X53" s="22"/>
      <c r="Y53" s="12"/>
      <c r="Z53" s="12"/>
      <c r="AA53" s="12"/>
      <c r="AB53" s="12"/>
    </row>
    <row r="54" ht="22.5" customHeight="1">
      <c r="S54" s="141"/>
      <c r="T54" s="22"/>
      <c r="U54" s="22"/>
      <c r="V54" s="22"/>
      <c r="W54" s="22"/>
      <c r="X54" s="22"/>
      <c r="Y54" s="12"/>
      <c r="Z54" s="12"/>
      <c r="AA54" s="12"/>
      <c r="AB54" s="12"/>
    </row>
    <row r="55" ht="22.5" customHeight="1">
      <c r="S55" s="22"/>
      <c r="T55" s="22"/>
      <c r="U55" s="22"/>
      <c r="V55" s="22"/>
      <c r="W55" s="22"/>
      <c r="X55" s="22"/>
      <c r="Y55" s="12"/>
      <c r="Z55" s="12"/>
      <c r="AA55" s="12"/>
      <c r="AB55" s="12"/>
    </row>
    <row r="56" ht="22.5" customHeight="1">
      <c r="S56" s="22"/>
      <c r="T56" s="22"/>
      <c r="U56" s="22"/>
      <c r="V56" s="22"/>
      <c r="W56" s="22"/>
      <c r="X56" s="22"/>
      <c r="Y56" s="12"/>
      <c r="Z56" s="12"/>
      <c r="AA56" s="12"/>
      <c r="AB56" s="12"/>
    </row>
    <row r="57" ht="22.5" customHeight="1">
      <c r="S57" s="22"/>
      <c r="T57" s="22"/>
      <c r="U57" s="22"/>
      <c r="V57" s="22"/>
      <c r="W57" s="22"/>
      <c r="X57" s="22"/>
      <c r="Y57" s="12"/>
      <c r="Z57" s="12"/>
      <c r="AA57" s="12"/>
      <c r="AB57" s="12"/>
    </row>
    <row r="58" ht="22.5" customHeight="1">
      <c r="S58" s="22"/>
      <c r="T58" s="22"/>
      <c r="U58" s="22"/>
      <c r="V58" s="22"/>
      <c r="W58" s="22"/>
      <c r="X58" s="22"/>
      <c r="Y58" s="12"/>
      <c r="Z58" s="12"/>
      <c r="AA58" s="12"/>
      <c r="AB58" s="12"/>
    </row>
    <row r="59" ht="22.5" customHeight="1">
      <c r="S59" s="22"/>
      <c r="T59" s="22"/>
      <c r="U59" s="22"/>
      <c r="V59" s="22"/>
      <c r="W59" s="22"/>
      <c r="X59" s="22"/>
      <c r="Y59" s="12"/>
      <c r="Z59" s="12"/>
      <c r="AA59" s="12"/>
      <c r="AB59" s="12"/>
    </row>
    <row r="60" ht="22.5" customHeight="1">
      <c r="S60" s="22"/>
      <c r="T60" s="22"/>
      <c r="U60" s="22"/>
      <c r="V60" s="22"/>
      <c r="W60" s="22"/>
      <c r="X60" s="22"/>
      <c r="Y60" s="12"/>
      <c r="Z60" s="12"/>
      <c r="AA60" s="12"/>
      <c r="AB60" s="12"/>
    </row>
    <row r="61" ht="22.5" customHeight="1">
      <c r="S61" s="22"/>
      <c r="T61" s="22"/>
      <c r="U61" s="22"/>
      <c r="V61" s="22"/>
      <c r="W61" s="22"/>
      <c r="X61" s="22"/>
      <c r="Y61" s="12"/>
      <c r="Z61" s="12"/>
      <c r="AA61" s="12"/>
      <c r="AB61" s="12"/>
    </row>
    <row r="62" ht="22.5" customHeight="1">
      <c r="S62" s="22"/>
      <c r="T62" s="22"/>
      <c r="U62" s="22"/>
      <c r="V62" s="22"/>
      <c r="W62" s="22"/>
      <c r="X62" s="22"/>
      <c r="Y62" s="12"/>
      <c r="Z62" s="12"/>
      <c r="AA62" s="12"/>
      <c r="AB62" s="12"/>
    </row>
    <row r="63" ht="22.5" customHeight="1">
      <c r="S63" s="22"/>
      <c r="T63" s="22"/>
      <c r="U63" s="22"/>
      <c r="V63" s="22"/>
      <c r="W63" s="22"/>
      <c r="X63" s="22"/>
      <c r="Y63" s="12"/>
      <c r="Z63" s="12"/>
      <c r="AA63" s="12"/>
      <c r="AB63" s="12"/>
    </row>
    <row r="64" ht="22.5" customHeight="1">
      <c r="S64" s="22"/>
      <c r="T64" s="22"/>
      <c r="U64" s="22"/>
      <c r="V64" s="22"/>
      <c r="W64" s="22"/>
      <c r="X64" s="22"/>
      <c r="Y64" s="12"/>
      <c r="Z64" s="12"/>
      <c r="AA64" s="12"/>
      <c r="AB64" s="12"/>
    </row>
    <row r="65" ht="22.5" customHeight="1">
      <c r="S65" s="22"/>
      <c r="T65" s="22"/>
      <c r="U65" s="22"/>
      <c r="V65" s="22"/>
      <c r="W65" s="22"/>
      <c r="X65" s="22"/>
      <c r="Y65" s="12"/>
      <c r="Z65" s="12"/>
      <c r="AA65" s="12"/>
      <c r="AB65" s="12"/>
    </row>
    <row r="66" ht="22.5" customHeight="1">
      <c r="S66" s="22"/>
      <c r="T66" s="22"/>
      <c r="U66" s="22"/>
      <c r="V66" s="22"/>
      <c r="W66" s="22"/>
      <c r="X66" s="22"/>
      <c r="Y66" s="12"/>
      <c r="Z66" s="12"/>
      <c r="AA66" s="12"/>
      <c r="AB66" s="12"/>
    </row>
    <row r="67" ht="22.5" customHeight="1">
      <c r="S67" s="22"/>
      <c r="T67" s="22"/>
      <c r="U67" s="22"/>
      <c r="V67" s="22"/>
      <c r="W67" s="22"/>
      <c r="X67" s="22"/>
      <c r="Y67" s="12"/>
      <c r="Z67" s="12"/>
      <c r="AA67" s="12"/>
      <c r="AB67" s="12"/>
    </row>
    <row r="68" ht="22.5" customHeight="1">
      <c r="S68" s="22"/>
      <c r="T68" s="22"/>
      <c r="U68" s="22"/>
      <c r="V68" s="22"/>
      <c r="W68" s="22"/>
      <c r="X68" s="22"/>
      <c r="Y68" s="12"/>
      <c r="Z68" s="12"/>
      <c r="AA68" s="12"/>
      <c r="AB68" s="12"/>
    </row>
    <row r="69" ht="22.5" customHeight="1">
      <c r="A69" s="144" t="s">
        <v>480</v>
      </c>
      <c r="B69" s="145" t="s">
        <v>483</v>
      </c>
      <c r="C69" s="146" t="s">
        <v>486</v>
      </c>
      <c r="D69" s="147" t="s">
        <v>487</v>
      </c>
      <c r="E69" s="147" t="s">
        <v>488</v>
      </c>
      <c r="F69" s="149" t="s">
        <v>491</v>
      </c>
      <c r="G69" s="151" t="s">
        <v>495</v>
      </c>
      <c r="H69" s="152" t="s">
        <v>499</v>
      </c>
      <c r="I69" s="151" t="s">
        <v>501</v>
      </c>
      <c r="J69" s="153"/>
      <c r="K69" s="147" t="s">
        <v>505</v>
      </c>
      <c r="L69" s="153"/>
      <c r="M69" s="153"/>
      <c r="N69" s="154" t="s">
        <v>56</v>
      </c>
      <c r="O69" s="154" t="s">
        <v>56</v>
      </c>
      <c r="P69" s="154" t="s">
        <v>56</v>
      </c>
      <c r="Q69" s="154" t="s">
        <v>56</v>
      </c>
      <c r="R69" s="154" t="s">
        <v>56</v>
      </c>
      <c r="S69" s="22"/>
      <c r="T69" s="22"/>
      <c r="U69" s="22"/>
      <c r="V69" s="22"/>
      <c r="W69" s="22"/>
      <c r="X69" s="22"/>
      <c r="Y69" s="12"/>
      <c r="Z69" s="12"/>
      <c r="AA69" s="12"/>
      <c r="AB69" s="12"/>
    </row>
    <row r="70" ht="22.5" customHeight="1">
      <c r="A70" s="155" t="s">
        <v>511</v>
      </c>
      <c r="B70" s="155" t="s">
        <v>512</v>
      </c>
      <c r="C70" s="156">
        <v>100.0</v>
      </c>
      <c r="D70" s="156" t="s">
        <v>513</v>
      </c>
      <c r="E70" s="157">
        <v>46086.0</v>
      </c>
      <c r="F70" s="156">
        <v>0.0</v>
      </c>
      <c r="G70" s="158">
        <v>1.0</v>
      </c>
      <c r="H70" s="156">
        <v>12.0</v>
      </c>
      <c r="I70" s="158">
        <v>2.0</v>
      </c>
      <c r="J70" s="160"/>
      <c r="K70" s="156">
        <v>0.0</v>
      </c>
      <c r="L70" s="22"/>
      <c r="M70" s="22"/>
      <c r="N70" s="49"/>
      <c r="O70" s="49"/>
      <c r="P70" s="49"/>
      <c r="Q70" s="49"/>
      <c r="R70" s="49"/>
      <c r="S70" s="22"/>
      <c r="T70" s="22"/>
      <c r="U70" s="22"/>
      <c r="V70" s="22"/>
      <c r="W70" s="22"/>
      <c r="X70" s="22"/>
      <c r="Y70" s="12"/>
      <c r="Z70" s="12"/>
      <c r="AA70" s="12"/>
      <c r="AB70" s="12"/>
    </row>
    <row r="71" ht="22.5" customHeight="1">
      <c r="A71" s="161" t="s">
        <v>526</v>
      </c>
      <c r="B71" s="162"/>
      <c r="C71" s="156">
        <v>100.0</v>
      </c>
      <c r="D71" s="156" t="s">
        <v>535</v>
      </c>
      <c r="E71" s="157">
        <v>46027.0</v>
      </c>
      <c r="F71" s="156">
        <v>0.0</v>
      </c>
      <c r="G71" s="158">
        <v>17.0</v>
      </c>
      <c r="H71" s="156">
        <v>0.0</v>
      </c>
      <c r="I71" s="158">
        <v>0.0</v>
      </c>
      <c r="J71" s="160"/>
      <c r="K71" s="156">
        <v>0.0</v>
      </c>
      <c r="L71" s="22"/>
      <c r="M71" s="22"/>
      <c r="N71" s="49"/>
      <c r="O71" s="49"/>
      <c r="P71" s="49"/>
      <c r="Q71" s="49"/>
      <c r="R71" s="49"/>
      <c r="S71" s="22"/>
      <c r="T71" s="22"/>
      <c r="U71" s="22"/>
      <c r="V71" s="22"/>
      <c r="W71" s="22"/>
      <c r="X71" s="22"/>
      <c r="Y71" s="12"/>
      <c r="Z71" s="12"/>
      <c r="AA71" s="12"/>
      <c r="AB71" s="12"/>
    </row>
    <row r="72" ht="22.5" customHeight="1">
      <c r="A72" s="161" t="s">
        <v>538</v>
      </c>
      <c r="B72" s="162"/>
      <c r="C72" s="156">
        <v>100.0</v>
      </c>
      <c r="D72" s="156" t="s">
        <v>539</v>
      </c>
      <c r="E72" s="157">
        <v>46027.0</v>
      </c>
      <c r="F72" s="156">
        <v>0.0</v>
      </c>
      <c r="G72" s="158">
        <v>2.0</v>
      </c>
      <c r="H72" s="156">
        <v>0.0</v>
      </c>
      <c r="I72" s="158">
        <v>0.0</v>
      </c>
      <c r="J72" s="160"/>
      <c r="K72" s="156">
        <v>0.0</v>
      </c>
      <c r="L72" s="22"/>
      <c r="M72" s="22"/>
      <c r="N72" s="49"/>
      <c r="O72" s="49"/>
      <c r="P72" s="49"/>
      <c r="Q72" s="49"/>
      <c r="R72" s="49"/>
      <c r="S72" s="22"/>
      <c r="T72" s="22"/>
      <c r="U72" s="22"/>
      <c r="V72" s="22"/>
      <c r="W72" s="22"/>
      <c r="X72" s="22"/>
      <c r="Y72" s="12"/>
      <c r="Z72" s="12"/>
      <c r="AA72" s="12"/>
      <c r="AB72" s="12"/>
    </row>
    <row r="73" ht="22.5" customHeight="1">
      <c r="A73" s="161" t="s">
        <v>544</v>
      </c>
      <c r="B73" s="162"/>
      <c r="C73" s="156">
        <v>100.0</v>
      </c>
      <c r="D73" s="156" t="s">
        <v>547</v>
      </c>
      <c r="E73" s="157">
        <v>46027.0</v>
      </c>
      <c r="F73" s="156">
        <v>0.0</v>
      </c>
      <c r="G73" s="158">
        <v>23.0</v>
      </c>
      <c r="H73" s="156">
        <v>0.0</v>
      </c>
      <c r="I73" s="158">
        <v>0.0</v>
      </c>
      <c r="J73" s="160"/>
      <c r="K73" s="156">
        <v>0.0</v>
      </c>
      <c r="L73" s="22"/>
      <c r="M73" s="22"/>
      <c r="N73" s="49"/>
      <c r="O73" s="49"/>
      <c r="P73" s="49"/>
      <c r="Q73" s="49"/>
      <c r="R73" s="49"/>
      <c r="S73" s="22"/>
      <c r="T73" s="22"/>
      <c r="U73" s="22"/>
      <c r="V73" s="22"/>
      <c r="W73" s="22"/>
      <c r="X73" s="22"/>
      <c r="Y73" s="12"/>
      <c r="Z73" s="12"/>
      <c r="AA73" s="12"/>
      <c r="AB73" s="12"/>
    </row>
    <row r="74" ht="22.5" customHeight="1">
      <c r="A74" s="161" t="s">
        <v>556</v>
      </c>
      <c r="B74" s="162"/>
      <c r="C74" s="156">
        <v>100.0</v>
      </c>
      <c r="D74" s="156" t="s">
        <v>557</v>
      </c>
      <c r="E74" s="157">
        <v>46027.0</v>
      </c>
      <c r="F74" s="156">
        <v>0.0</v>
      </c>
      <c r="G74" s="158">
        <v>0.0</v>
      </c>
      <c r="H74" s="156">
        <v>3.0</v>
      </c>
      <c r="I74" s="158">
        <v>0.0</v>
      </c>
      <c r="J74" s="160"/>
      <c r="K74" s="156">
        <v>0.0</v>
      </c>
      <c r="L74" s="22"/>
      <c r="M74" s="22"/>
      <c r="N74" s="49"/>
      <c r="O74" s="49"/>
      <c r="P74" s="49"/>
      <c r="Q74" s="49"/>
      <c r="R74" s="49"/>
      <c r="S74" s="22"/>
      <c r="T74" s="22"/>
      <c r="U74" s="22"/>
      <c r="V74" s="22"/>
      <c r="W74" s="22"/>
      <c r="X74" s="22"/>
      <c r="Y74" s="12"/>
      <c r="Z74" s="12"/>
      <c r="AA74" s="12"/>
      <c r="AB74" s="12"/>
    </row>
    <row r="75" ht="22.5" customHeight="1">
      <c r="A75" s="161" t="s">
        <v>559</v>
      </c>
      <c r="B75" s="162"/>
      <c r="C75" s="156">
        <v>100.0</v>
      </c>
      <c r="D75" s="156" t="s">
        <v>560</v>
      </c>
      <c r="E75" s="157">
        <v>46027.0</v>
      </c>
      <c r="F75" s="156">
        <v>0.0</v>
      </c>
      <c r="G75" s="158">
        <v>1.0</v>
      </c>
      <c r="H75" s="156">
        <v>0.0</v>
      </c>
      <c r="I75" s="158">
        <v>0.0</v>
      </c>
      <c r="J75" s="160"/>
      <c r="K75" s="156">
        <v>0.0</v>
      </c>
      <c r="L75" s="22"/>
      <c r="M75" s="22"/>
      <c r="N75" s="49"/>
      <c r="O75" s="49"/>
      <c r="P75" s="49"/>
      <c r="Q75" s="49"/>
      <c r="R75" s="49"/>
      <c r="S75" s="22"/>
      <c r="T75" s="22"/>
      <c r="U75" s="22"/>
      <c r="V75" s="22"/>
      <c r="W75" s="22"/>
      <c r="X75" s="22"/>
      <c r="Y75" s="12"/>
      <c r="Z75" s="12"/>
      <c r="AA75" s="12"/>
      <c r="AB75" s="12"/>
    </row>
    <row r="76" ht="22.5" customHeight="1">
      <c r="A76" s="161" t="s">
        <v>563</v>
      </c>
      <c r="B76" s="161" t="s">
        <v>564</v>
      </c>
      <c r="C76" s="156">
        <v>100.0</v>
      </c>
      <c r="D76" s="156" t="s">
        <v>565</v>
      </c>
      <c r="E76" s="157">
        <v>46027.0</v>
      </c>
      <c r="F76" s="156">
        <v>0.0</v>
      </c>
      <c r="G76" s="158">
        <v>10.0</v>
      </c>
      <c r="H76" s="156">
        <v>0.0</v>
      </c>
      <c r="I76" s="158">
        <v>0.0</v>
      </c>
      <c r="J76" s="160"/>
      <c r="K76" s="156">
        <v>0.0</v>
      </c>
      <c r="L76" s="22"/>
      <c r="M76" s="22"/>
      <c r="N76" s="49"/>
      <c r="O76" s="49"/>
      <c r="P76" s="49"/>
      <c r="Q76" s="49"/>
      <c r="R76" s="49"/>
      <c r="S76" s="22"/>
      <c r="T76" s="22"/>
      <c r="U76" s="22"/>
      <c r="V76" s="22"/>
      <c r="W76" s="22"/>
      <c r="X76" s="22"/>
      <c r="Y76" s="12"/>
      <c r="Z76" s="12"/>
      <c r="AA76" s="12"/>
      <c r="AB76" s="12"/>
    </row>
    <row r="77" ht="22.5" customHeight="1">
      <c r="A77" s="169" t="s">
        <v>567</v>
      </c>
      <c r="B77" s="162"/>
      <c r="C77" s="156">
        <v>98.0</v>
      </c>
      <c r="D77" s="156" t="s">
        <v>582</v>
      </c>
      <c r="E77" s="157">
        <v>46027.0</v>
      </c>
      <c r="F77" s="156">
        <v>0.0</v>
      </c>
      <c r="G77" s="158">
        <v>13.0</v>
      </c>
      <c r="H77" s="156">
        <v>0.0</v>
      </c>
      <c r="I77" s="158">
        <v>0.0</v>
      </c>
      <c r="J77" s="160"/>
      <c r="K77" s="156">
        <v>0.0</v>
      </c>
      <c r="L77" s="22"/>
      <c r="M77" s="22"/>
      <c r="N77" s="49"/>
      <c r="O77" s="49"/>
      <c r="P77" s="49"/>
      <c r="Q77" s="49"/>
      <c r="R77" s="49"/>
      <c r="S77" s="22"/>
      <c r="T77" s="22"/>
      <c r="U77" s="22"/>
      <c r="V77" s="22"/>
      <c r="W77" s="22"/>
      <c r="X77" s="22"/>
      <c r="Y77" s="12"/>
      <c r="Z77" s="12"/>
      <c r="AA77" s="12"/>
      <c r="AB77" s="12"/>
    </row>
    <row r="78" ht="22.5" customHeight="1">
      <c r="A78" s="161" t="s">
        <v>586</v>
      </c>
      <c r="B78" s="169" t="s">
        <v>588</v>
      </c>
      <c r="C78" s="156">
        <v>97.0</v>
      </c>
      <c r="D78" s="156" t="s">
        <v>593</v>
      </c>
      <c r="E78" s="157">
        <v>46027.0</v>
      </c>
      <c r="F78" s="156">
        <v>0.0</v>
      </c>
      <c r="G78" s="158">
        <v>5.0</v>
      </c>
      <c r="H78" s="156">
        <v>0.0</v>
      </c>
      <c r="I78" s="158">
        <v>0.0</v>
      </c>
      <c r="J78" s="160"/>
      <c r="K78" s="156">
        <v>0.0</v>
      </c>
      <c r="L78" s="22"/>
      <c r="M78" s="22"/>
      <c r="N78" s="49" t="s">
        <v>116</v>
      </c>
      <c r="O78" s="49" t="s">
        <v>77</v>
      </c>
      <c r="P78" s="49" t="s">
        <v>297</v>
      </c>
      <c r="Q78" s="170" t="s">
        <v>77</v>
      </c>
      <c r="R78" s="49"/>
      <c r="S78" s="22"/>
      <c r="T78" s="22"/>
      <c r="U78" s="22"/>
      <c r="V78" s="22"/>
      <c r="W78" s="22"/>
      <c r="X78" s="22"/>
      <c r="Y78" s="12"/>
      <c r="Z78" s="12"/>
      <c r="AA78" s="12"/>
      <c r="AB78" s="12"/>
    </row>
    <row r="79" ht="22.5" customHeight="1">
      <c r="A79" s="161" t="s">
        <v>609</v>
      </c>
      <c r="B79" s="162"/>
      <c r="C79" s="156">
        <v>96.0</v>
      </c>
      <c r="D79" s="156" t="s">
        <v>610</v>
      </c>
      <c r="E79" s="157">
        <v>46027.0</v>
      </c>
      <c r="F79" s="156">
        <v>0.0</v>
      </c>
      <c r="G79" s="158">
        <v>4.0</v>
      </c>
      <c r="H79" s="156">
        <v>0.0</v>
      </c>
      <c r="I79" s="158">
        <v>0.0</v>
      </c>
      <c r="J79" s="160"/>
      <c r="K79" s="156">
        <v>0.0</v>
      </c>
      <c r="L79" s="22"/>
      <c r="M79" s="22"/>
      <c r="N79" s="49"/>
      <c r="O79" s="49"/>
      <c r="P79" s="49"/>
      <c r="Q79" s="49"/>
      <c r="R79" s="49"/>
      <c r="S79" s="22"/>
      <c r="T79" s="22"/>
      <c r="U79" s="22"/>
      <c r="V79" s="22"/>
      <c r="W79" s="22"/>
      <c r="X79" s="22"/>
      <c r="Y79" s="12"/>
      <c r="Z79" s="12"/>
      <c r="AA79" s="12"/>
      <c r="AB79" s="12"/>
    </row>
    <row r="80" ht="22.5" customHeight="1">
      <c r="A80" s="161" t="s">
        <v>616</v>
      </c>
      <c r="B80" s="162"/>
      <c r="C80" s="156">
        <v>96.0</v>
      </c>
      <c r="D80" s="156" t="s">
        <v>617</v>
      </c>
      <c r="E80" s="157">
        <v>46027.0</v>
      </c>
      <c r="F80" s="156">
        <v>0.0</v>
      </c>
      <c r="G80" s="158">
        <v>3.0</v>
      </c>
      <c r="H80" s="156">
        <v>0.0</v>
      </c>
      <c r="I80" s="158">
        <v>0.0</v>
      </c>
      <c r="J80" s="160"/>
      <c r="K80" s="156">
        <v>0.0</v>
      </c>
      <c r="L80" s="22"/>
      <c r="M80" s="22"/>
      <c r="N80" s="49"/>
      <c r="O80" s="49"/>
      <c r="P80" s="49"/>
      <c r="Q80" s="49"/>
      <c r="R80" s="49"/>
      <c r="S80" s="22"/>
      <c r="T80" s="22"/>
      <c r="U80" s="22"/>
      <c r="V80" s="22"/>
      <c r="W80" s="22"/>
      <c r="X80" s="22"/>
      <c r="Y80" s="12"/>
      <c r="Z80" s="12"/>
      <c r="AA80" s="12"/>
      <c r="AB80" s="12"/>
    </row>
    <row r="81" ht="22.5" customHeight="1">
      <c r="A81" s="161" t="s">
        <v>622</v>
      </c>
      <c r="B81" s="162"/>
      <c r="C81" s="156">
        <v>95.0</v>
      </c>
      <c r="D81" s="156" t="s">
        <v>624</v>
      </c>
      <c r="E81" s="157">
        <v>46027.0</v>
      </c>
      <c r="F81" s="156">
        <v>0.0</v>
      </c>
      <c r="G81" s="158">
        <v>1.0</v>
      </c>
      <c r="H81" s="156">
        <v>0.0</v>
      </c>
      <c r="I81" s="158">
        <v>0.0</v>
      </c>
      <c r="J81" s="160"/>
      <c r="K81" s="156">
        <v>0.0</v>
      </c>
      <c r="L81" s="22"/>
      <c r="M81" s="22"/>
      <c r="N81" s="49"/>
      <c r="O81" s="49"/>
      <c r="P81" s="49"/>
      <c r="Q81" s="49"/>
      <c r="R81" s="49"/>
      <c r="S81" s="22"/>
      <c r="T81" s="22"/>
      <c r="U81" s="22"/>
      <c r="V81" s="22"/>
      <c r="W81" s="22"/>
      <c r="X81" s="22"/>
      <c r="Y81" s="12"/>
      <c r="Z81" s="12"/>
      <c r="AA81" s="12"/>
      <c r="AB81" s="12"/>
    </row>
    <row r="82" ht="22.5" customHeight="1">
      <c r="A82" s="161" t="s">
        <v>629</v>
      </c>
      <c r="B82" s="162"/>
      <c r="C82" s="156">
        <v>94.0</v>
      </c>
      <c r="D82" s="156" t="s">
        <v>630</v>
      </c>
      <c r="E82" s="157">
        <v>46027.0</v>
      </c>
      <c r="F82" s="156">
        <v>0.0</v>
      </c>
      <c r="G82" s="158">
        <v>5.0</v>
      </c>
      <c r="H82" s="156">
        <v>0.0</v>
      </c>
      <c r="I82" s="158">
        <v>0.0</v>
      </c>
      <c r="J82" s="160"/>
      <c r="K82" s="156">
        <v>0.0</v>
      </c>
      <c r="L82" s="22"/>
      <c r="M82" s="22"/>
      <c r="N82" s="49"/>
      <c r="O82" s="49"/>
      <c r="P82" s="49"/>
      <c r="Q82" s="49"/>
      <c r="R82" s="49"/>
      <c r="S82" s="22"/>
      <c r="T82" s="22"/>
      <c r="U82" s="22"/>
      <c r="V82" s="22"/>
      <c r="W82" s="22"/>
      <c r="X82" s="22"/>
      <c r="Y82" s="12"/>
      <c r="Z82" s="12"/>
      <c r="AA82" s="12"/>
      <c r="AB82" s="12"/>
    </row>
    <row r="83" ht="22.5" customHeight="1">
      <c r="A83" s="161" t="s">
        <v>636</v>
      </c>
      <c r="B83" s="171" t="s">
        <v>638</v>
      </c>
      <c r="C83" s="156">
        <v>91.0</v>
      </c>
      <c r="D83" s="156" t="s">
        <v>642</v>
      </c>
      <c r="E83" s="157">
        <v>46027.0</v>
      </c>
      <c r="F83" s="156">
        <v>0.0</v>
      </c>
      <c r="G83" s="158">
        <v>8.0</v>
      </c>
      <c r="H83" s="156">
        <v>0.0</v>
      </c>
      <c r="I83" s="158">
        <v>0.0</v>
      </c>
      <c r="J83" s="160"/>
      <c r="K83" s="156">
        <v>0.0</v>
      </c>
      <c r="L83" s="22"/>
      <c r="M83" s="22"/>
      <c r="N83" s="49"/>
      <c r="O83" s="49"/>
      <c r="P83" s="49"/>
      <c r="Q83" s="49"/>
      <c r="R83" s="49"/>
      <c r="S83" s="22"/>
      <c r="T83" s="22"/>
      <c r="U83" s="22"/>
      <c r="V83" s="22"/>
      <c r="W83" s="22"/>
      <c r="X83" s="22"/>
      <c r="Y83" s="12"/>
      <c r="Z83" s="12"/>
      <c r="AA83" s="12"/>
      <c r="AB83" s="12"/>
    </row>
    <row r="84" ht="22.5" customHeight="1">
      <c r="A84" s="161" t="s">
        <v>647</v>
      </c>
      <c r="B84" s="162"/>
      <c r="C84" s="156">
        <v>91.0</v>
      </c>
      <c r="D84" s="156" t="s">
        <v>649</v>
      </c>
      <c r="E84" s="157">
        <v>46027.0</v>
      </c>
      <c r="F84" s="156">
        <v>0.0</v>
      </c>
      <c r="G84" s="158">
        <v>1.0</v>
      </c>
      <c r="H84" s="156">
        <v>0.0</v>
      </c>
      <c r="I84" s="158">
        <v>0.0</v>
      </c>
      <c r="J84" s="160"/>
      <c r="K84" s="156">
        <v>0.0</v>
      </c>
      <c r="L84" s="22"/>
      <c r="M84" s="22"/>
      <c r="N84" s="49"/>
      <c r="O84" s="49"/>
      <c r="P84" s="49"/>
      <c r="Q84" s="49"/>
      <c r="R84" s="49"/>
      <c r="S84" s="22"/>
      <c r="T84" s="22"/>
      <c r="U84" s="22"/>
      <c r="V84" s="22"/>
      <c r="W84" s="22"/>
      <c r="X84" s="22"/>
      <c r="Y84" s="12"/>
      <c r="Z84" s="12"/>
      <c r="AA84" s="12"/>
      <c r="AB84" s="12"/>
    </row>
    <row r="85" ht="22.5" customHeight="1">
      <c r="A85" s="161" t="s">
        <v>651</v>
      </c>
      <c r="B85" s="173" t="s">
        <v>653</v>
      </c>
      <c r="C85" s="156">
        <v>91.0</v>
      </c>
      <c r="D85" s="156" t="s">
        <v>657</v>
      </c>
      <c r="E85" s="157">
        <v>46027.0</v>
      </c>
      <c r="F85" s="156">
        <v>0.0</v>
      </c>
      <c r="G85" s="158">
        <v>13.0</v>
      </c>
      <c r="H85" s="156">
        <v>0.0</v>
      </c>
      <c r="I85" s="158">
        <v>0.0</v>
      </c>
      <c r="J85" s="160"/>
      <c r="K85" s="156">
        <v>0.0</v>
      </c>
      <c r="L85" s="22"/>
      <c r="M85" s="22"/>
      <c r="N85" s="174" t="s">
        <v>77</v>
      </c>
      <c r="O85" s="170" t="s">
        <v>297</v>
      </c>
      <c r="P85" s="170" t="s">
        <v>77</v>
      </c>
      <c r="Q85" s="49"/>
      <c r="R85" s="49"/>
      <c r="S85" s="22"/>
      <c r="T85" s="22"/>
      <c r="U85" s="22"/>
      <c r="V85" s="22"/>
      <c r="W85" s="22"/>
      <c r="X85" s="22"/>
      <c r="Y85" s="12"/>
      <c r="Z85" s="12"/>
      <c r="AA85" s="12"/>
      <c r="AB85" s="12"/>
    </row>
    <row r="86" ht="22.5" customHeight="1">
      <c r="A86" s="161" t="s">
        <v>666</v>
      </c>
      <c r="B86" s="162"/>
      <c r="C86" s="156">
        <v>89.0</v>
      </c>
      <c r="D86" s="156" t="s">
        <v>667</v>
      </c>
      <c r="E86" s="157">
        <v>46027.0</v>
      </c>
      <c r="F86" s="156">
        <v>0.0</v>
      </c>
      <c r="G86" s="158">
        <v>1.0</v>
      </c>
      <c r="H86" s="156">
        <v>0.0</v>
      </c>
      <c r="I86" s="158">
        <v>0.0</v>
      </c>
      <c r="J86" s="160"/>
      <c r="K86" s="156">
        <v>0.0</v>
      </c>
      <c r="L86" s="22"/>
      <c r="M86" s="22"/>
      <c r="N86" s="49"/>
      <c r="O86" s="49"/>
      <c r="P86" s="49"/>
      <c r="Q86" s="49"/>
      <c r="R86" s="49"/>
      <c r="S86" s="22"/>
      <c r="T86" s="22"/>
      <c r="U86" s="22"/>
      <c r="V86" s="22"/>
      <c r="W86" s="22"/>
      <c r="X86" s="22"/>
      <c r="Y86" s="12"/>
      <c r="Z86" s="12"/>
      <c r="AA86" s="12"/>
      <c r="AB86" s="12"/>
    </row>
    <row r="87" ht="22.5" customHeight="1">
      <c r="A87" s="161" t="s">
        <v>673</v>
      </c>
      <c r="B87" s="161" t="s">
        <v>675</v>
      </c>
      <c r="C87" s="156">
        <v>89.0</v>
      </c>
      <c r="D87" s="156" t="s">
        <v>676</v>
      </c>
      <c r="E87" s="157">
        <v>46027.0</v>
      </c>
      <c r="F87" s="156">
        <v>0.0</v>
      </c>
      <c r="G87" s="158">
        <v>1.0</v>
      </c>
      <c r="H87" s="156">
        <v>0.0</v>
      </c>
      <c r="I87" s="158">
        <v>0.0</v>
      </c>
      <c r="J87" s="160"/>
      <c r="K87" s="156">
        <v>0.0</v>
      </c>
      <c r="L87" s="22"/>
      <c r="M87" s="22"/>
      <c r="N87" s="49"/>
      <c r="O87" s="49"/>
      <c r="P87" s="49"/>
      <c r="Q87" s="49"/>
      <c r="R87" s="49"/>
      <c r="S87" s="22"/>
      <c r="T87" s="22"/>
      <c r="U87" s="22"/>
      <c r="V87" s="22"/>
      <c r="W87" s="22"/>
      <c r="X87" s="22"/>
      <c r="Y87" s="12"/>
      <c r="Z87" s="12"/>
      <c r="AA87" s="12"/>
      <c r="AB87" s="12"/>
    </row>
    <row r="88" ht="22.5" customHeight="1">
      <c r="A88" s="169" t="s">
        <v>681</v>
      </c>
      <c r="B88" s="161" t="s">
        <v>686</v>
      </c>
      <c r="C88" s="156">
        <v>85.0</v>
      </c>
      <c r="D88" s="156" t="s">
        <v>688</v>
      </c>
      <c r="E88" s="157">
        <v>46086.0</v>
      </c>
      <c r="F88" s="156">
        <v>0.0</v>
      </c>
      <c r="G88" s="158">
        <v>6.0</v>
      </c>
      <c r="H88" s="156">
        <v>10.0</v>
      </c>
      <c r="I88" s="158">
        <v>4.0</v>
      </c>
      <c r="J88" s="160"/>
      <c r="K88" s="156">
        <v>0.0</v>
      </c>
      <c r="L88" s="22"/>
      <c r="M88" s="22"/>
      <c r="N88" s="49" t="s">
        <v>297</v>
      </c>
      <c r="O88" s="170" t="s">
        <v>77</v>
      </c>
      <c r="P88" s="170" t="s">
        <v>77</v>
      </c>
      <c r="Q88" s="49"/>
      <c r="R88" s="49"/>
      <c r="S88" s="22"/>
      <c r="T88" s="22"/>
      <c r="U88" s="22"/>
      <c r="V88" s="22"/>
      <c r="W88" s="22"/>
      <c r="X88" s="22"/>
      <c r="Y88" s="12"/>
      <c r="Z88" s="12"/>
      <c r="AA88" s="12"/>
      <c r="AB88" s="12"/>
    </row>
    <row r="89" ht="22.5" customHeight="1">
      <c r="A89" s="173" t="s">
        <v>692</v>
      </c>
      <c r="B89" s="181" t="s">
        <v>702</v>
      </c>
      <c r="C89" s="156">
        <v>84.0</v>
      </c>
      <c r="D89" s="156" t="s">
        <v>704</v>
      </c>
      <c r="E89" s="157">
        <v>46027.0</v>
      </c>
      <c r="F89" s="156">
        <v>0.0</v>
      </c>
      <c r="G89" s="158">
        <v>3.0</v>
      </c>
      <c r="H89" s="156">
        <v>0.0</v>
      </c>
      <c r="I89" s="158">
        <v>0.0</v>
      </c>
      <c r="J89" s="160"/>
      <c r="K89" s="156">
        <v>0.0</v>
      </c>
      <c r="L89" s="22"/>
      <c r="M89" s="22"/>
      <c r="N89" s="49"/>
      <c r="O89" s="49"/>
      <c r="P89" s="49"/>
      <c r="Q89" s="49"/>
      <c r="R89" s="49"/>
      <c r="S89" s="22"/>
      <c r="T89" s="22"/>
      <c r="U89" s="22"/>
      <c r="V89" s="22"/>
      <c r="W89" s="22"/>
      <c r="X89" s="22"/>
      <c r="Y89" s="12"/>
      <c r="Z89" s="12"/>
      <c r="AA89" s="12"/>
      <c r="AB89" s="12"/>
    </row>
    <row r="90" ht="22.5" customHeight="1">
      <c r="A90" s="161" t="s">
        <v>708</v>
      </c>
      <c r="B90" s="162"/>
      <c r="C90" s="156">
        <v>81.0</v>
      </c>
      <c r="D90" s="156" t="s">
        <v>710</v>
      </c>
      <c r="E90" s="157">
        <v>46027.0</v>
      </c>
      <c r="F90" s="156">
        <v>0.0</v>
      </c>
      <c r="G90" s="158">
        <v>0.0</v>
      </c>
      <c r="H90" s="156">
        <v>1.0</v>
      </c>
      <c r="I90" s="158">
        <v>0.0</v>
      </c>
      <c r="J90" s="160"/>
      <c r="K90" s="156">
        <v>0.0</v>
      </c>
      <c r="L90" s="22"/>
      <c r="M90" s="22"/>
      <c r="N90" s="49"/>
      <c r="O90" s="49"/>
      <c r="P90" s="49"/>
      <c r="Q90" s="49"/>
      <c r="R90" s="49"/>
      <c r="S90" s="22"/>
      <c r="T90" s="22"/>
      <c r="U90" s="22"/>
      <c r="V90" s="22"/>
      <c r="W90" s="22"/>
      <c r="X90" s="22"/>
      <c r="Y90" s="12"/>
      <c r="Z90" s="12"/>
      <c r="AA90" s="12"/>
      <c r="AB90" s="12"/>
    </row>
    <row r="91" ht="22.5" customHeight="1">
      <c r="A91" s="169" t="s">
        <v>716</v>
      </c>
      <c r="B91" s="162"/>
      <c r="C91" s="156">
        <v>80.0</v>
      </c>
      <c r="D91" s="156" t="s">
        <v>721</v>
      </c>
      <c r="E91" s="157">
        <v>46027.0</v>
      </c>
      <c r="F91" s="156">
        <v>0.0</v>
      </c>
      <c r="G91" s="158">
        <v>1.0</v>
      </c>
      <c r="H91" s="156">
        <v>0.0</v>
      </c>
      <c r="I91" s="158">
        <v>0.0</v>
      </c>
      <c r="J91" s="160"/>
      <c r="K91" s="156">
        <v>0.0</v>
      </c>
      <c r="L91" s="22"/>
      <c r="M91" s="22"/>
      <c r="N91" s="170" t="s">
        <v>297</v>
      </c>
      <c r="O91" s="49"/>
      <c r="P91" s="49"/>
      <c r="Q91" s="49"/>
      <c r="R91" s="49"/>
      <c r="S91" s="22"/>
      <c r="T91" s="22"/>
      <c r="U91" s="22"/>
      <c r="V91" s="22"/>
      <c r="W91" s="22"/>
      <c r="X91" s="22"/>
      <c r="Y91" s="12"/>
      <c r="Z91" s="12"/>
      <c r="AA91" s="12"/>
      <c r="AB91" s="12"/>
    </row>
    <row r="92" ht="22.5" customHeight="1">
      <c r="A92" s="161" t="s">
        <v>727</v>
      </c>
      <c r="B92" s="162"/>
      <c r="C92" s="156">
        <v>80.0</v>
      </c>
      <c r="D92" s="156" t="s">
        <v>728</v>
      </c>
      <c r="E92" s="157">
        <v>46027.0</v>
      </c>
      <c r="F92" s="156">
        <v>0.0</v>
      </c>
      <c r="G92" s="158">
        <v>1.0</v>
      </c>
      <c r="H92" s="156">
        <v>0.0</v>
      </c>
      <c r="I92" s="158">
        <v>0.0</v>
      </c>
      <c r="J92" s="160"/>
      <c r="K92" s="156">
        <v>0.0</v>
      </c>
      <c r="L92" s="22"/>
      <c r="M92" s="22"/>
      <c r="N92" s="49"/>
      <c r="O92" s="49"/>
      <c r="P92" s="49"/>
      <c r="Q92" s="49"/>
      <c r="R92" s="49"/>
      <c r="S92" s="22"/>
      <c r="T92" s="22"/>
      <c r="U92" s="22"/>
      <c r="V92" s="22"/>
      <c r="W92" s="22"/>
      <c r="X92" s="22"/>
      <c r="Y92" s="12"/>
      <c r="Z92" s="12"/>
      <c r="AA92" s="12"/>
      <c r="AB92" s="12"/>
    </row>
    <row r="93" ht="22.5" customHeight="1">
      <c r="A93" s="169" t="s">
        <v>731</v>
      </c>
      <c r="B93" s="162"/>
      <c r="C93" s="156">
        <v>79.0</v>
      </c>
      <c r="D93" s="156" t="s">
        <v>734</v>
      </c>
      <c r="E93" s="157">
        <v>46027.0</v>
      </c>
      <c r="F93" s="156">
        <v>0.0</v>
      </c>
      <c r="G93" s="158">
        <v>1.0</v>
      </c>
      <c r="H93" s="156">
        <v>0.0</v>
      </c>
      <c r="I93" s="158">
        <v>0.0</v>
      </c>
      <c r="J93" s="160"/>
      <c r="K93" s="156">
        <v>0.0</v>
      </c>
      <c r="L93" s="22"/>
      <c r="M93" s="22"/>
      <c r="N93" s="49"/>
      <c r="O93" s="49"/>
      <c r="P93" s="49"/>
      <c r="Q93" s="49"/>
      <c r="R93" s="49"/>
      <c r="S93" s="22"/>
      <c r="T93" s="22"/>
      <c r="U93" s="22"/>
      <c r="V93" s="22"/>
      <c r="W93" s="22"/>
      <c r="X93" s="22"/>
      <c r="Y93" s="12"/>
      <c r="Z93" s="12"/>
      <c r="AA93" s="12"/>
      <c r="AB93" s="12"/>
    </row>
    <row r="94" ht="22.5" customHeight="1">
      <c r="A94" s="161" t="s">
        <v>737</v>
      </c>
      <c r="B94" s="162"/>
      <c r="C94" s="156">
        <v>79.0</v>
      </c>
      <c r="D94" s="156" t="s">
        <v>738</v>
      </c>
      <c r="E94" s="157">
        <v>46027.0</v>
      </c>
      <c r="F94" s="156">
        <v>0.0</v>
      </c>
      <c r="G94" s="158">
        <v>1.0</v>
      </c>
      <c r="H94" s="156">
        <v>0.0</v>
      </c>
      <c r="I94" s="158">
        <v>0.0</v>
      </c>
      <c r="J94" s="160"/>
      <c r="K94" s="156">
        <v>0.0</v>
      </c>
      <c r="L94" s="22"/>
      <c r="M94" s="22"/>
      <c r="N94" s="49"/>
      <c r="O94" s="49"/>
      <c r="P94" s="49"/>
      <c r="Q94" s="49"/>
      <c r="R94" s="49"/>
      <c r="S94" s="22"/>
      <c r="T94" s="22"/>
      <c r="U94" s="22"/>
      <c r="V94" s="22"/>
      <c r="W94" s="22"/>
      <c r="X94" s="22"/>
      <c r="Y94" s="12"/>
      <c r="Z94" s="12"/>
      <c r="AA94" s="12"/>
      <c r="AB94" s="12"/>
    </row>
    <row r="95" ht="22.5" customHeight="1">
      <c r="A95" s="173" t="s">
        <v>741</v>
      </c>
      <c r="B95" s="162"/>
      <c r="C95" s="156">
        <v>78.0</v>
      </c>
      <c r="D95" s="156" t="s">
        <v>747</v>
      </c>
      <c r="E95" s="157">
        <v>46027.0</v>
      </c>
      <c r="F95" s="156">
        <v>0.0</v>
      </c>
      <c r="G95" s="158">
        <v>1.0</v>
      </c>
      <c r="H95" s="156">
        <v>0.0</v>
      </c>
      <c r="I95" s="158">
        <v>0.0</v>
      </c>
      <c r="J95" s="160"/>
      <c r="K95" s="156">
        <v>0.0</v>
      </c>
      <c r="L95" s="22"/>
      <c r="M95" s="22"/>
      <c r="N95" s="49"/>
      <c r="O95" s="49"/>
      <c r="P95" s="49"/>
      <c r="Q95" s="49"/>
      <c r="R95" s="49"/>
      <c r="S95" s="22"/>
      <c r="T95" s="22"/>
      <c r="U95" s="22"/>
      <c r="V95" s="22"/>
      <c r="W95" s="22"/>
      <c r="X95" s="22"/>
      <c r="Y95" s="12"/>
      <c r="Z95" s="12"/>
      <c r="AA95" s="12"/>
      <c r="AB95" s="12"/>
    </row>
    <row r="96" ht="22.5" customHeight="1">
      <c r="A96" s="161" t="s">
        <v>751</v>
      </c>
      <c r="B96" s="162"/>
      <c r="C96" s="156">
        <v>78.0</v>
      </c>
      <c r="D96" s="156" t="s">
        <v>752</v>
      </c>
      <c r="E96" s="157">
        <v>46027.0</v>
      </c>
      <c r="F96" s="156">
        <v>0.0</v>
      </c>
      <c r="G96" s="158">
        <v>2.0</v>
      </c>
      <c r="H96" s="156">
        <v>0.0</v>
      </c>
      <c r="I96" s="158">
        <v>0.0</v>
      </c>
      <c r="J96" s="160"/>
      <c r="K96" s="156">
        <v>0.0</v>
      </c>
      <c r="L96" s="22"/>
      <c r="M96" s="22"/>
      <c r="N96" s="49"/>
      <c r="O96" s="49"/>
      <c r="P96" s="49"/>
      <c r="Q96" s="49"/>
      <c r="R96" s="49"/>
      <c r="S96" s="22"/>
      <c r="T96" s="22"/>
      <c r="U96" s="22"/>
      <c r="V96" s="22"/>
      <c r="W96" s="22"/>
      <c r="X96" s="22"/>
      <c r="Y96" s="12"/>
      <c r="Z96" s="12"/>
      <c r="AA96" s="12"/>
      <c r="AB96" s="12"/>
    </row>
    <row r="97" ht="22.5" customHeight="1">
      <c r="A97" s="161" t="s">
        <v>758</v>
      </c>
      <c r="B97" s="162"/>
      <c r="C97" s="156">
        <v>77.0</v>
      </c>
      <c r="D97" s="156" t="s">
        <v>760</v>
      </c>
      <c r="E97" s="157">
        <v>46058.0</v>
      </c>
      <c r="F97" s="156">
        <v>0.0</v>
      </c>
      <c r="G97" s="158">
        <v>7.0</v>
      </c>
      <c r="H97" s="156">
        <v>0.0</v>
      </c>
      <c r="I97" s="158">
        <v>2.0</v>
      </c>
      <c r="J97" s="160"/>
      <c r="K97" s="156">
        <v>0.0</v>
      </c>
      <c r="L97" s="22"/>
      <c r="M97" s="22"/>
      <c r="N97" s="49"/>
      <c r="O97" s="49"/>
      <c r="P97" s="49"/>
      <c r="Q97" s="49"/>
      <c r="R97" s="49"/>
      <c r="S97" s="22"/>
      <c r="T97" s="22"/>
      <c r="U97" s="22"/>
      <c r="V97" s="22"/>
      <c r="W97" s="22"/>
      <c r="X97" s="22"/>
      <c r="Y97" s="12"/>
      <c r="Z97" s="12"/>
      <c r="AA97" s="12"/>
      <c r="AB97" s="12"/>
    </row>
    <row r="98" ht="22.5" customHeight="1">
      <c r="A98" s="161" t="s">
        <v>763</v>
      </c>
      <c r="B98" s="162"/>
      <c r="C98" s="156">
        <v>77.0</v>
      </c>
      <c r="D98" s="156" t="s">
        <v>765</v>
      </c>
      <c r="E98" s="157">
        <v>46027.0</v>
      </c>
      <c r="F98" s="156">
        <v>0.0</v>
      </c>
      <c r="G98" s="158">
        <v>1.0</v>
      </c>
      <c r="H98" s="156">
        <v>0.0</v>
      </c>
      <c r="I98" s="158">
        <v>0.0</v>
      </c>
      <c r="J98" s="160"/>
      <c r="K98" s="156">
        <v>0.0</v>
      </c>
      <c r="L98" s="22"/>
      <c r="M98" s="22"/>
      <c r="N98" s="49"/>
      <c r="O98" s="49"/>
      <c r="P98" s="49"/>
      <c r="Q98" s="49"/>
      <c r="R98" s="49"/>
      <c r="S98" s="22"/>
      <c r="T98" s="22"/>
      <c r="U98" s="22"/>
      <c r="V98" s="22"/>
      <c r="W98" s="22"/>
      <c r="X98" s="22"/>
      <c r="Y98" s="12"/>
      <c r="Z98" s="12"/>
      <c r="AA98" s="12"/>
      <c r="AB98" s="12"/>
    </row>
    <row r="99" ht="22.5" customHeight="1">
      <c r="A99" s="169" t="s">
        <v>768</v>
      </c>
      <c r="B99" s="162"/>
      <c r="C99" s="156">
        <v>77.0</v>
      </c>
      <c r="D99" s="156" t="s">
        <v>771</v>
      </c>
      <c r="E99" s="157">
        <v>46027.0</v>
      </c>
      <c r="F99" s="156">
        <v>0.0</v>
      </c>
      <c r="G99" s="158">
        <v>3.0</v>
      </c>
      <c r="H99" s="156">
        <v>0.0</v>
      </c>
      <c r="I99" s="158">
        <v>0.0</v>
      </c>
      <c r="J99" s="160"/>
      <c r="K99" s="156">
        <v>0.0</v>
      </c>
      <c r="L99" s="22"/>
      <c r="M99" s="22"/>
      <c r="N99" s="49"/>
      <c r="O99" s="49"/>
      <c r="P99" s="49"/>
      <c r="Q99" s="49"/>
      <c r="R99" s="49"/>
      <c r="S99" s="22"/>
      <c r="T99" s="22"/>
      <c r="U99" s="22"/>
      <c r="V99" s="22"/>
      <c r="W99" s="22"/>
      <c r="X99" s="22"/>
      <c r="Y99" s="12"/>
      <c r="Z99" s="12"/>
      <c r="AA99" s="12"/>
      <c r="AB99" s="12"/>
    </row>
    <row r="100" ht="22.5" customHeight="1">
      <c r="A100" s="161" t="s">
        <v>774</v>
      </c>
      <c r="B100" s="162"/>
      <c r="C100" s="156">
        <v>76.0</v>
      </c>
      <c r="D100" s="156" t="s">
        <v>776</v>
      </c>
      <c r="E100" s="157">
        <v>46058.0</v>
      </c>
      <c r="F100" s="156">
        <v>0.0</v>
      </c>
      <c r="G100" s="158">
        <v>5.0</v>
      </c>
      <c r="H100" s="156">
        <v>1.0</v>
      </c>
      <c r="I100" s="158">
        <v>0.0</v>
      </c>
      <c r="J100" s="160"/>
      <c r="K100" s="156">
        <v>0.0</v>
      </c>
      <c r="L100" s="22"/>
      <c r="M100" s="22"/>
      <c r="N100" s="49"/>
      <c r="O100" s="49"/>
      <c r="P100" s="49"/>
      <c r="Q100" s="49"/>
      <c r="R100" s="49"/>
      <c r="S100" s="22"/>
      <c r="T100" s="22"/>
      <c r="U100" s="22"/>
      <c r="V100" s="22"/>
      <c r="W100" s="22"/>
      <c r="X100" s="22"/>
      <c r="Y100" s="12"/>
      <c r="Z100" s="12"/>
      <c r="AA100" s="12"/>
      <c r="AB100" s="12"/>
    </row>
    <row r="101" ht="22.5" customHeight="1">
      <c r="A101" s="161" t="s">
        <v>777</v>
      </c>
      <c r="B101" s="162"/>
      <c r="C101" s="156">
        <v>76.0</v>
      </c>
      <c r="D101" s="156" t="s">
        <v>778</v>
      </c>
      <c r="E101" s="157">
        <v>46027.0</v>
      </c>
      <c r="F101" s="156">
        <v>0.0</v>
      </c>
      <c r="G101" s="158">
        <v>3.0</v>
      </c>
      <c r="H101" s="156">
        <v>0.0</v>
      </c>
      <c r="I101" s="158">
        <v>0.0</v>
      </c>
      <c r="J101" s="160"/>
      <c r="K101" s="156">
        <v>0.0</v>
      </c>
      <c r="L101" s="22"/>
      <c r="M101" s="22"/>
      <c r="N101" s="49"/>
      <c r="O101" s="49"/>
      <c r="P101" s="49"/>
      <c r="Q101" s="49"/>
      <c r="R101" s="49"/>
      <c r="S101" s="22"/>
      <c r="T101" s="22"/>
      <c r="U101" s="22"/>
      <c r="V101" s="22"/>
      <c r="W101" s="22"/>
      <c r="X101" s="22"/>
      <c r="Y101" s="12"/>
      <c r="Z101" s="12"/>
      <c r="AA101" s="12"/>
      <c r="AB101" s="12"/>
    </row>
    <row r="102" ht="22.5" customHeight="1">
      <c r="A102" s="161" t="s">
        <v>781</v>
      </c>
      <c r="B102" s="162"/>
      <c r="C102" s="156">
        <v>76.0</v>
      </c>
      <c r="D102" s="156" t="s">
        <v>782</v>
      </c>
      <c r="E102" s="157">
        <v>46027.0</v>
      </c>
      <c r="F102" s="156">
        <v>0.0</v>
      </c>
      <c r="G102" s="158">
        <v>3.0</v>
      </c>
      <c r="H102" s="156">
        <v>0.0</v>
      </c>
      <c r="I102" s="158">
        <v>0.0</v>
      </c>
      <c r="J102" s="160"/>
      <c r="K102" s="156">
        <v>0.0</v>
      </c>
      <c r="L102" s="22"/>
      <c r="M102" s="22"/>
      <c r="N102" s="49"/>
      <c r="O102" s="49"/>
      <c r="P102" s="49"/>
      <c r="Q102" s="49"/>
      <c r="R102" s="49"/>
      <c r="S102" s="22"/>
      <c r="T102" s="22"/>
      <c r="U102" s="22"/>
      <c r="V102" s="22"/>
      <c r="W102" s="22"/>
      <c r="X102" s="22"/>
      <c r="Y102" s="12"/>
      <c r="Z102" s="12"/>
      <c r="AA102" s="12"/>
      <c r="AB102" s="12"/>
    </row>
    <row r="103" ht="22.5" customHeight="1">
      <c r="A103" s="161" t="s">
        <v>784</v>
      </c>
      <c r="B103" s="162"/>
      <c r="C103" s="156">
        <v>76.0</v>
      </c>
      <c r="D103" s="156" t="s">
        <v>786</v>
      </c>
      <c r="E103" s="157">
        <v>46027.0</v>
      </c>
      <c r="F103" s="156">
        <v>0.0</v>
      </c>
      <c r="G103" s="158">
        <v>1.0</v>
      </c>
      <c r="H103" s="156">
        <v>0.0</v>
      </c>
      <c r="I103" s="158">
        <v>0.0</v>
      </c>
      <c r="J103" s="160"/>
      <c r="K103" s="156">
        <v>0.0</v>
      </c>
      <c r="L103" s="22"/>
      <c r="M103" s="22"/>
      <c r="N103" s="49"/>
      <c r="O103" s="49"/>
      <c r="P103" s="49"/>
      <c r="Q103" s="49"/>
      <c r="R103" s="49"/>
      <c r="S103" s="22"/>
      <c r="T103" s="22"/>
      <c r="U103" s="22"/>
      <c r="V103" s="22"/>
      <c r="W103" s="22"/>
      <c r="X103" s="22"/>
      <c r="Y103" s="12"/>
      <c r="Z103" s="12"/>
      <c r="AA103" s="12"/>
      <c r="AB103" s="12"/>
    </row>
    <row r="104" ht="22.5" customHeight="1">
      <c r="A104" s="161" t="s">
        <v>789</v>
      </c>
      <c r="B104" s="162"/>
      <c r="C104" s="156">
        <v>76.0</v>
      </c>
      <c r="D104" s="156" t="s">
        <v>790</v>
      </c>
      <c r="E104" s="157">
        <v>46027.0</v>
      </c>
      <c r="F104" s="156">
        <v>0.0</v>
      </c>
      <c r="G104" s="158">
        <v>7.0</v>
      </c>
      <c r="H104" s="156">
        <v>0.0</v>
      </c>
      <c r="I104" s="158">
        <v>0.0</v>
      </c>
      <c r="J104" s="160"/>
      <c r="K104" s="156">
        <v>0.0</v>
      </c>
      <c r="L104" s="22"/>
      <c r="M104" s="22"/>
      <c r="N104" s="49"/>
      <c r="O104" s="49"/>
      <c r="P104" s="49"/>
      <c r="Q104" s="49"/>
      <c r="R104" s="49"/>
      <c r="S104" s="22"/>
      <c r="T104" s="22"/>
      <c r="U104" s="22"/>
      <c r="V104" s="22"/>
      <c r="W104" s="22"/>
      <c r="X104" s="22"/>
      <c r="Y104" s="12"/>
      <c r="Z104" s="12"/>
      <c r="AA104" s="12"/>
      <c r="AB104" s="12"/>
    </row>
    <row r="105" ht="22.5" customHeight="1">
      <c r="A105" s="161" t="s">
        <v>791</v>
      </c>
      <c r="B105" s="162"/>
      <c r="C105" s="156">
        <v>76.0</v>
      </c>
      <c r="D105" s="156" t="s">
        <v>792</v>
      </c>
      <c r="E105" s="157">
        <v>46027.0</v>
      </c>
      <c r="F105" s="156">
        <v>0.0</v>
      </c>
      <c r="G105" s="158">
        <v>2.0</v>
      </c>
      <c r="H105" s="156">
        <v>0.0</v>
      </c>
      <c r="I105" s="158">
        <v>0.0</v>
      </c>
      <c r="J105" s="160"/>
      <c r="K105" s="156">
        <v>0.0</v>
      </c>
      <c r="L105" s="22"/>
      <c r="M105" s="22"/>
      <c r="N105" s="49"/>
      <c r="O105" s="49"/>
      <c r="P105" s="49"/>
      <c r="Q105" s="49"/>
      <c r="R105" s="49"/>
      <c r="S105" s="22"/>
      <c r="T105" s="22"/>
      <c r="U105" s="22"/>
      <c r="V105" s="22"/>
      <c r="W105" s="22"/>
      <c r="X105" s="22"/>
      <c r="Y105" s="12"/>
      <c r="Z105" s="12"/>
      <c r="AA105" s="12"/>
      <c r="AB105" s="12"/>
    </row>
    <row r="106" ht="22.5" customHeight="1">
      <c r="A106" s="161" t="s">
        <v>794</v>
      </c>
      <c r="B106" s="162"/>
      <c r="C106" s="156">
        <v>75.0</v>
      </c>
      <c r="D106" s="156" t="s">
        <v>795</v>
      </c>
      <c r="E106" s="157">
        <v>46027.0</v>
      </c>
      <c r="F106" s="156">
        <v>0.0</v>
      </c>
      <c r="G106" s="158">
        <v>1.0</v>
      </c>
      <c r="H106" s="156">
        <v>0.0</v>
      </c>
      <c r="I106" s="158">
        <v>0.0</v>
      </c>
      <c r="J106" s="160"/>
      <c r="K106" s="156">
        <v>0.0</v>
      </c>
      <c r="L106" s="22"/>
      <c r="M106" s="22"/>
      <c r="N106" s="49"/>
      <c r="O106" s="49"/>
      <c r="P106" s="49"/>
      <c r="Q106" s="49"/>
      <c r="R106" s="49"/>
      <c r="S106" s="22"/>
      <c r="T106" s="22"/>
      <c r="U106" s="22"/>
      <c r="V106" s="22"/>
      <c r="W106" s="22"/>
      <c r="X106" s="22"/>
      <c r="Y106" s="12"/>
      <c r="Z106" s="12"/>
      <c r="AA106" s="12"/>
      <c r="AB106" s="12"/>
    </row>
    <row r="107" ht="22.5" customHeight="1">
      <c r="A107" s="161" t="s">
        <v>797</v>
      </c>
      <c r="B107" s="162"/>
      <c r="C107" s="156">
        <v>74.0</v>
      </c>
      <c r="D107" s="156" t="s">
        <v>798</v>
      </c>
      <c r="E107" s="157">
        <v>46027.0</v>
      </c>
      <c r="F107" s="156">
        <v>0.0</v>
      </c>
      <c r="G107" s="158">
        <v>55.0</v>
      </c>
      <c r="H107" s="156">
        <v>0.0</v>
      </c>
      <c r="I107" s="158">
        <v>0.0</v>
      </c>
      <c r="J107" s="160"/>
      <c r="K107" s="156">
        <v>0.0</v>
      </c>
      <c r="L107" s="22"/>
      <c r="M107" s="22"/>
      <c r="N107" s="49"/>
      <c r="O107" s="49"/>
      <c r="P107" s="49"/>
      <c r="Q107" s="49"/>
      <c r="R107" s="49"/>
      <c r="S107" s="22"/>
      <c r="T107" s="22"/>
      <c r="U107" s="22"/>
      <c r="V107" s="22"/>
      <c r="W107" s="22"/>
      <c r="X107" s="22"/>
      <c r="Y107" s="12"/>
      <c r="Z107" s="12"/>
      <c r="AA107" s="12"/>
      <c r="AB107" s="12"/>
    </row>
    <row r="108" ht="22.5" customHeight="1">
      <c r="A108" s="161" t="s">
        <v>802</v>
      </c>
      <c r="B108" s="162"/>
      <c r="C108" s="156">
        <v>73.0</v>
      </c>
      <c r="D108" s="156" t="s">
        <v>804</v>
      </c>
      <c r="E108" s="157">
        <v>46027.0</v>
      </c>
      <c r="F108" s="156">
        <v>0.0</v>
      </c>
      <c r="G108" s="158">
        <v>0.0</v>
      </c>
      <c r="H108" s="156">
        <v>0.0</v>
      </c>
      <c r="I108" s="158">
        <v>1.0</v>
      </c>
      <c r="J108" s="160"/>
      <c r="K108" s="156">
        <v>0.0</v>
      </c>
      <c r="L108" s="22"/>
      <c r="M108" s="22"/>
      <c r="N108" s="49"/>
      <c r="O108" s="49"/>
      <c r="P108" s="49"/>
      <c r="Q108" s="49"/>
      <c r="R108" s="49"/>
      <c r="S108" s="22"/>
      <c r="T108" s="22"/>
      <c r="U108" s="22"/>
      <c r="V108" s="22"/>
      <c r="W108" s="22"/>
      <c r="X108" s="22"/>
      <c r="Y108" s="12"/>
      <c r="Z108" s="12"/>
      <c r="AA108" s="12"/>
      <c r="AB108" s="12"/>
    </row>
    <row r="109" ht="22.5" customHeight="1">
      <c r="A109" s="161" t="s">
        <v>807</v>
      </c>
      <c r="B109" s="162"/>
      <c r="C109" s="156">
        <v>73.0</v>
      </c>
      <c r="D109" s="156" t="s">
        <v>808</v>
      </c>
      <c r="E109" s="157">
        <v>46027.0</v>
      </c>
      <c r="F109" s="156">
        <v>0.0</v>
      </c>
      <c r="G109" s="158">
        <v>3.0</v>
      </c>
      <c r="H109" s="156">
        <v>0.0</v>
      </c>
      <c r="I109" s="158">
        <v>0.0</v>
      </c>
      <c r="J109" s="160"/>
      <c r="K109" s="156">
        <v>0.0</v>
      </c>
      <c r="L109" s="22"/>
      <c r="M109" s="22"/>
      <c r="N109" s="49"/>
      <c r="O109" s="49"/>
      <c r="P109" s="49"/>
      <c r="Q109" s="49"/>
      <c r="R109" s="49"/>
      <c r="S109" s="22"/>
      <c r="T109" s="22"/>
      <c r="U109" s="22"/>
      <c r="V109" s="22"/>
      <c r="W109" s="22"/>
      <c r="X109" s="22"/>
      <c r="Y109" s="12"/>
      <c r="Z109" s="12"/>
      <c r="AA109" s="12"/>
      <c r="AB109" s="12"/>
    </row>
    <row r="110" ht="22.5" customHeight="1">
      <c r="A110" s="169" t="s">
        <v>815</v>
      </c>
      <c r="B110" s="162"/>
      <c r="C110" s="156">
        <v>72.0</v>
      </c>
      <c r="D110" s="156" t="s">
        <v>824</v>
      </c>
      <c r="E110" s="157">
        <v>46058.0</v>
      </c>
      <c r="F110" s="156">
        <v>0.0</v>
      </c>
      <c r="G110" s="158">
        <v>9.0</v>
      </c>
      <c r="H110" s="156">
        <v>0.0</v>
      </c>
      <c r="I110" s="158">
        <v>1.0</v>
      </c>
      <c r="J110" s="160"/>
      <c r="K110" s="156">
        <v>0.0</v>
      </c>
      <c r="L110" s="22"/>
      <c r="M110" s="22"/>
      <c r="N110" s="49" t="s">
        <v>77</v>
      </c>
      <c r="O110" s="49" t="s">
        <v>297</v>
      </c>
      <c r="P110" s="49"/>
      <c r="Q110" s="49"/>
      <c r="R110" s="49"/>
      <c r="S110" s="22"/>
      <c r="T110" s="22"/>
      <c r="U110" s="22"/>
      <c r="V110" s="22"/>
      <c r="W110" s="22"/>
      <c r="X110" s="22"/>
      <c r="Y110" s="12"/>
      <c r="Z110" s="12"/>
      <c r="AA110" s="12"/>
      <c r="AB110" s="12"/>
    </row>
    <row r="111" ht="22.5" customHeight="1">
      <c r="A111" s="161" t="s">
        <v>826</v>
      </c>
      <c r="B111" s="162"/>
      <c r="C111" s="156">
        <v>72.0</v>
      </c>
      <c r="D111" s="156" t="s">
        <v>827</v>
      </c>
      <c r="E111" s="157">
        <v>46027.0</v>
      </c>
      <c r="F111" s="156">
        <v>0.0</v>
      </c>
      <c r="G111" s="158">
        <v>1.0</v>
      </c>
      <c r="H111" s="156">
        <v>0.0</v>
      </c>
      <c r="I111" s="158">
        <v>0.0</v>
      </c>
      <c r="J111" s="160"/>
      <c r="K111" s="156">
        <v>0.0</v>
      </c>
      <c r="L111" s="22"/>
      <c r="M111" s="22"/>
      <c r="N111" s="49"/>
      <c r="O111" s="49"/>
      <c r="P111" s="49"/>
      <c r="Q111" s="49"/>
      <c r="R111" s="49"/>
      <c r="S111" s="22"/>
      <c r="T111" s="22"/>
      <c r="U111" s="22"/>
      <c r="V111" s="22"/>
      <c r="W111" s="22"/>
      <c r="X111" s="22"/>
      <c r="Y111" s="12"/>
      <c r="Z111" s="12"/>
      <c r="AA111" s="12"/>
      <c r="AB111" s="12"/>
    </row>
    <row r="112" ht="22.5" customHeight="1">
      <c r="A112" s="161" t="s">
        <v>829</v>
      </c>
      <c r="B112" s="162"/>
      <c r="C112" s="156">
        <v>72.0</v>
      </c>
      <c r="D112" s="156" t="s">
        <v>830</v>
      </c>
      <c r="E112" s="157">
        <v>46027.0</v>
      </c>
      <c r="F112" s="156">
        <v>0.0</v>
      </c>
      <c r="G112" s="158">
        <v>1.0</v>
      </c>
      <c r="H112" s="156">
        <v>0.0</v>
      </c>
      <c r="I112" s="158">
        <v>0.0</v>
      </c>
      <c r="J112" s="160"/>
      <c r="K112" s="156">
        <v>0.0</v>
      </c>
      <c r="L112" s="22"/>
      <c r="M112" s="22"/>
      <c r="N112" s="49"/>
      <c r="O112" s="49"/>
      <c r="P112" s="49"/>
      <c r="Q112" s="49"/>
      <c r="R112" s="49"/>
      <c r="S112" s="22"/>
      <c r="T112" s="22"/>
      <c r="U112" s="22"/>
      <c r="V112" s="22"/>
      <c r="W112" s="22"/>
      <c r="X112" s="22"/>
      <c r="Y112" s="12"/>
      <c r="Z112" s="12"/>
      <c r="AA112" s="12"/>
      <c r="AB112" s="12"/>
    </row>
    <row r="113" ht="22.5" customHeight="1">
      <c r="A113" s="161" t="s">
        <v>833</v>
      </c>
      <c r="B113" s="162"/>
      <c r="C113" s="156">
        <v>72.0</v>
      </c>
      <c r="D113" s="156" t="s">
        <v>776</v>
      </c>
      <c r="E113" s="157">
        <v>46027.0</v>
      </c>
      <c r="F113" s="156">
        <v>0.0</v>
      </c>
      <c r="G113" s="158">
        <v>14.0</v>
      </c>
      <c r="H113" s="156">
        <v>0.0</v>
      </c>
      <c r="I113" s="158">
        <v>0.0</v>
      </c>
      <c r="J113" s="160"/>
      <c r="K113" s="156">
        <v>0.0</v>
      </c>
      <c r="L113" s="22"/>
      <c r="M113" s="22"/>
      <c r="N113" s="49"/>
      <c r="O113" s="49"/>
      <c r="P113" s="49"/>
      <c r="Q113" s="49"/>
      <c r="R113" s="49"/>
      <c r="S113" s="22"/>
      <c r="T113" s="22"/>
      <c r="U113" s="22"/>
      <c r="V113" s="22"/>
      <c r="W113" s="22"/>
      <c r="X113" s="22"/>
      <c r="Y113" s="12"/>
      <c r="Z113" s="12"/>
      <c r="AA113" s="12"/>
      <c r="AB113" s="12"/>
    </row>
    <row r="114" ht="22.5" customHeight="1">
      <c r="A114" s="161" t="s">
        <v>836</v>
      </c>
      <c r="B114" s="162"/>
      <c r="C114" s="156">
        <v>72.0</v>
      </c>
      <c r="D114" s="156" t="s">
        <v>827</v>
      </c>
      <c r="E114" s="157">
        <v>46027.0</v>
      </c>
      <c r="F114" s="156">
        <v>0.0</v>
      </c>
      <c r="G114" s="158">
        <v>1.0</v>
      </c>
      <c r="H114" s="156">
        <v>0.0</v>
      </c>
      <c r="I114" s="158">
        <v>0.0</v>
      </c>
      <c r="J114" s="160"/>
      <c r="K114" s="156">
        <v>0.0</v>
      </c>
      <c r="L114" s="22"/>
      <c r="M114" s="22"/>
      <c r="N114" s="49"/>
      <c r="O114" s="49"/>
      <c r="P114" s="49"/>
      <c r="Q114" s="49"/>
      <c r="R114" s="49"/>
      <c r="S114" s="22"/>
      <c r="T114" s="22"/>
      <c r="U114" s="22"/>
      <c r="V114" s="22"/>
      <c r="W114" s="22"/>
      <c r="X114" s="22"/>
      <c r="Y114" s="12"/>
      <c r="Z114" s="12"/>
      <c r="AA114" s="12"/>
      <c r="AB114" s="12"/>
    </row>
    <row r="115" ht="22.5" customHeight="1">
      <c r="A115" s="169" t="s">
        <v>838</v>
      </c>
      <c r="B115" s="162"/>
      <c r="C115" s="156">
        <v>72.0</v>
      </c>
      <c r="D115" s="156" t="s">
        <v>844</v>
      </c>
      <c r="E115" s="157">
        <v>46027.0</v>
      </c>
      <c r="F115" s="156">
        <v>0.0</v>
      </c>
      <c r="G115" s="158">
        <v>2.0</v>
      </c>
      <c r="H115" s="156">
        <v>0.0</v>
      </c>
      <c r="I115" s="158">
        <v>0.0</v>
      </c>
      <c r="J115" s="160"/>
      <c r="K115" s="156">
        <v>0.0</v>
      </c>
      <c r="L115" s="22"/>
      <c r="M115" s="22"/>
      <c r="N115" s="49"/>
      <c r="O115" s="49"/>
      <c r="P115" s="49"/>
      <c r="Q115" s="49"/>
      <c r="R115" s="49"/>
      <c r="S115" s="22"/>
      <c r="T115" s="22"/>
      <c r="U115" s="22"/>
      <c r="V115" s="22"/>
      <c r="W115" s="22"/>
      <c r="X115" s="22"/>
      <c r="Y115" s="12"/>
      <c r="Z115" s="12"/>
      <c r="AA115" s="12"/>
      <c r="AB115" s="12"/>
    </row>
    <row r="116" ht="22.5" customHeight="1">
      <c r="A116" s="161" t="s">
        <v>847</v>
      </c>
      <c r="B116" s="162"/>
      <c r="C116" s="156">
        <v>72.0</v>
      </c>
      <c r="D116" s="156" t="s">
        <v>849</v>
      </c>
      <c r="E116" s="157">
        <v>46027.0</v>
      </c>
      <c r="F116" s="156">
        <v>0.0</v>
      </c>
      <c r="G116" s="158">
        <v>2.0</v>
      </c>
      <c r="H116" s="156">
        <v>0.0</v>
      </c>
      <c r="I116" s="158">
        <v>0.0</v>
      </c>
      <c r="J116" s="160"/>
      <c r="K116" s="156">
        <v>0.0</v>
      </c>
      <c r="L116" s="22"/>
      <c r="M116" s="22"/>
      <c r="N116" s="49"/>
      <c r="O116" s="49"/>
      <c r="P116" s="49"/>
      <c r="Q116" s="49"/>
      <c r="R116" s="49"/>
      <c r="S116" s="22"/>
      <c r="T116" s="22"/>
      <c r="U116" s="22"/>
      <c r="V116" s="22"/>
      <c r="W116" s="22"/>
      <c r="X116" s="22"/>
      <c r="Y116" s="12"/>
      <c r="Z116" s="12"/>
      <c r="AA116" s="12"/>
      <c r="AB116" s="12"/>
    </row>
    <row r="117" ht="22.5" customHeight="1">
      <c r="A117" s="161" t="s">
        <v>858</v>
      </c>
      <c r="B117" s="162"/>
      <c r="C117" s="156">
        <v>71.0</v>
      </c>
      <c r="D117" s="156" t="s">
        <v>860</v>
      </c>
      <c r="E117" s="157">
        <v>46027.0</v>
      </c>
      <c r="F117" s="156">
        <v>0.0</v>
      </c>
      <c r="G117" s="158">
        <v>4.0</v>
      </c>
      <c r="H117" s="156">
        <v>0.0</v>
      </c>
      <c r="I117" s="158">
        <v>0.0</v>
      </c>
      <c r="J117" s="160"/>
      <c r="K117" s="156">
        <v>0.0</v>
      </c>
      <c r="L117" s="22"/>
      <c r="M117" s="22"/>
      <c r="N117" s="49"/>
      <c r="O117" s="49"/>
      <c r="P117" s="49"/>
      <c r="Q117" s="49"/>
      <c r="R117" s="49"/>
      <c r="S117" s="22"/>
      <c r="T117" s="22"/>
      <c r="U117" s="22"/>
      <c r="V117" s="22"/>
      <c r="W117" s="22"/>
      <c r="X117" s="22"/>
      <c r="Y117" s="12"/>
      <c r="Z117" s="12"/>
      <c r="AA117" s="12"/>
      <c r="AB117" s="12"/>
    </row>
    <row r="118" ht="22.5" customHeight="1">
      <c r="A118" s="161" t="s">
        <v>864</v>
      </c>
      <c r="B118" s="162"/>
      <c r="C118" s="156">
        <v>70.0</v>
      </c>
      <c r="D118" s="156" t="s">
        <v>867</v>
      </c>
      <c r="E118" s="157">
        <v>46027.0</v>
      </c>
      <c r="F118" s="156">
        <v>0.0</v>
      </c>
      <c r="G118" s="158">
        <v>1.0</v>
      </c>
      <c r="H118" s="156">
        <v>0.0</v>
      </c>
      <c r="I118" s="158">
        <v>0.0</v>
      </c>
      <c r="J118" s="160"/>
      <c r="K118" s="156">
        <v>0.0</v>
      </c>
      <c r="L118" s="22"/>
      <c r="M118" s="22"/>
      <c r="N118" s="49"/>
      <c r="O118" s="49"/>
      <c r="P118" s="49"/>
      <c r="Q118" s="49"/>
      <c r="R118" s="49"/>
      <c r="S118" s="22"/>
      <c r="T118" s="22"/>
      <c r="U118" s="22"/>
      <c r="V118" s="22"/>
      <c r="W118" s="22"/>
      <c r="X118" s="22"/>
      <c r="Y118" s="12"/>
      <c r="Z118" s="12"/>
      <c r="AA118" s="12"/>
      <c r="AB118" s="12"/>
    </row>
    <row r="119" ht="22.5" customHeight="1">
      <c r="A119" s="161" t="s">
        <v>874</v>
      </c>
      <c r="B119" s="162"/>
      <c r="C119" s="156">
        <v>70.0</v>
      </c>
      <c r="D119" s="156" t="s">
        <v>875</v>
      </c>
      <c r="E119" s="157">
        <v>46027.0</v>
      </c>
      <c r="F119" s="156">
        <v>0.0</v>
      </c>
      <c r="G119" s="158">
        <v>1.0</v>
      </c>
      <c r="H119" s="156">
        <v>0.0</v>
      </c>
      <c r="I119" s="158">
        <v>0.0</v>
      </c>
      <c r="J119" s="160"/>
      <c r="K119" s="156">
        <v>0.0</v>
      </c>
      <c r="L119" s="22"/>
      <c r="M119" s="22"/>
      <c r="N119" s="49"/>
      <c r="O119" s="49"/>
      <c r="P119" s="49"/>
      <c r="Q119" s="49"/>
      <c r="R119" s="49"/>
      <c r="S119" s="22"/>
      <c r="T119" s="22"/>
      <c r="U119" s="22"/>
      <c r="V119" s="22"/>
      <c r="W119" s="22"/>
      <c r="X119" s="22"/>
      <c r="Y119" s="12"/>
      <c r="Z119" s="12"/>
      <c r="AA119" s="12"/>
      <c r="AB119" s="12"/>
    </row>
    <row r="120" ht="22.5" customHeight="1">
      <c r="A120" s="161" t="s">
        <v>881</v>
      </c>
      <c r="B120" s="162"/>
      <c r="C120" s="156">
        <v>69.0</v>
      </c>
      <c r="D120" s="156" t="s">
        <v>882</v>
      </c>
      <c r="E120" s="157">
        <v>46027.0</v>
      </c>
      <c r="F120" s="156">
        <v>0.0</v>
      </c>
      <c r="G120" s="158">
        <v>6.0</v>
      </c>
      <c r="H120" s="156">
        <v>0.0</v>
      </c>
      <c r="I120" s="158">
        <v>0.0</v>
      </c>
      <c r="J120" s="160"/>
      <c r="K120" s="156">
        <v>0.0</v>
      </c>
      <c r="L120" s="22"/>
      <c r="M120" s="22"/>
      <c r="N120" s="49"/>
      <c r="O120" s="49"/>
      <c r="P120" s="49"/>
      <c r="Q120" s="49"/>
      <c r="R120" s="49"/>
      <c r="S120" s="22"/>
      <c r="T120" s="22"/>
      <c r="U120" s="22"/>
      <c r="V120" s="22"/>
      <c r="W120" s="22"/>
      <c r="X120" s="22"/>
      <c r="Y120" s="12"/>
      <c r="Z120" s="12"/>
      <c r="AA120" s="12"/>
      <c r="AB120" s="12"/>
    </row>
    <row r="121" ht="22.5" customHeight="1">
      <c r="A121" s="161" t="s">
        <v>887</v>
      </c>
      <c r="B121" s="162"/>
      <c r="C121" s="156">
        <v>69.0</v>
      </c>
      <c r="D121" s="156" t="s">
        <v>889</v>
      </c>
      <c r="E121" s="157">
        <v>46027.0</v>
      </c>
      <c r="F121" s="156">
        <v>0.0</v>
      </c>
      <c r="G121" s="158">
        <v>3.0</v>
      </c>
      <c r="H121" s="156">
        <v>0.0</v>
      </c>
      <c r="I121" s="158">
        <v>0.0</v>
      </c>
      <c r="J121" s="160"/>
      <c r="K121" s="156">
        <v>0.0</v>
      </c>
      <c r="L121" s="22"/>
      <c r="M121" s="22"/>
      <c r="N121" s="49"/>
      <c r="O121" s="49"/>
      <c r="P121" s="49"/>
      <c r="Q121" s="49"/>
      <c r="R121" s="49"/>
      <c r="S121" s="22"/>
      <c r="T121" s="22"/>
      <c r="U121" s="22"/>
      <c r="V121" s="22"/>
      <c r="W121" s="22"/>
      <c r="X121" s="22"/>
      <c r="Y121" s="12"/>
      <c r="Z121" s="12"/>
      <c r="AA121" s="12"/>
      <c r="AB121" s="12"/>
    </row>
    <row r="122" ht="22.5" customHeight="1">
      <c r="A122" s="169" t="s">
        <v>895</v>
      </c>
      <c r="B122" s="162"/>
      <c r="C122" s="156">
        <v>69.0</v>
      </c>
      <c r="D122" s="156" t="s">
        <v>899</v>
      </c>
      <c r="E122" s="157">
        <v>46027.0</v>
      </c>
      <c r="F122" s="156">
        <v>0.0</v>
      </c>
      <c r="G122" s="158">
        <v>1.0</v>
      </c>
      <c r="H122" s="156">
        <v>0.0</v>
      </c>
      <c r="I122" s="158">
        <v>0.0</v>
      </c>
      <c r="J122" s="160"/>
      <c r="K122" s="156">
        <v>0.0</v>
      </c>
      <c r="L122" s="22"/>
      <c r="M122" s="22"/>
      <c r="N122" s="170" t="s">
        <v>297</v>
      </c>
      <c r="O122" s="49"/>
      <c r="P122" s="49"/>
      <c r="Q122" s="49"/>
      <c r="R122" s="49"/>
      <c r="S122" s="22"/>
      <c r="T122" s="22"/>
      <c r="U122" s="22"/>
      <c r="V122" s="22"/>
      <c r="W122" s="22"/>
      <c r="X122" s="22"/>
      <c r="Y122" s="12"/>
      <c r="Z122" s="12"/>
      <c r="AA122" s="12"/>
      <c r="AB122" s="12"/>
    </row>
    <row r="123" ht="22.5" customHeight="1">
      <c r="A123" s="161" t="s">
        <v>906</v>
      </c>
      <c r="B123" s="162"/>
      <c r="C123" s="156">
        <v>68.0</v>
      </c>
      <c r="D123" s="156" t="s">
        <v>907</v>
      </c>
      <c r="E123" s="157">
        <v>46027.0</v>
      </c>
      <c r="F123" s="156">
        <v>0.0</v>
      </c>
      <c r="G123" s="158">
        <v>1.0</v>
      </c>
      <c r="H123" s="156">
        <v>0.0</v>
      </c>
      <c r="I123" s="158">
        <v>0.0</v>
      </c>
      <c r="J123" s="160"/>
      <c r="K123" s="156">
        <v>0.0</v>
      </c>
      <c r="L123" s="22"/>
      <c r="M123" s="22"/>
      <c r="N123" s="49"/>
      <c r="O123" s="49"/>
      <c r="P123" s="49"/>
      <c r="Q123" s="49"/>
      <c r="R123" s="49"/>
      <c r="S123" s="22"/>
      <c r="T123" s="22"/>
      <c r="U123" s="22"/>
      <c r="V123" s="22"/>
      <c r="W123" s="22"/>
      <c r="X123" s="22"/>
      <c r="Y123" s="12"/>
      <c r="Z123" s="12"/>
      <c r="AA123" s="12"/>
      <c r="AB123" s="12"/>
    </row>
    <row r="124" ht="22.5" customHeight="1">
      <c r="A124" s="161" t="s">
        <v>915</v>
      </c>
      <c r="B124" s="162"/>
      <c r="C124" s="156">
        <v>67.0</v>
      </c>
      <c r="D124" s="156" t="s">
        <v>918</v>
      </c>
      <c r="E124" s="157">
        <v>46027.0</v>
      </c>
      <c r="F124" s="156">
        <v>0.0</v>
      </c>
      <c r="G124" s="158">
        <v>1.0</v>
      </c>
      <c r="H124" s="156">
        <v>0.0</v>
      </c>
      <c r="I124" s="158">
        <v>0.0</v>
      </c>
      <c r="J124" s="160"/>
      <c r="K124" s="156">
        <v>0.0</v>
      </c>
      <c r="L124" s="22"/>
      <c r="M124" s="22"/>
      <c r="N124" s="49"/>
      <c r="O124" s="49"/>
      <c r="P124" s="49"/>
      <c r="Q124" s="49"/>
      <c r="R124" s="49"/>
      <c r="S124" s="22"/>
      <c r="T124" s="22"/>
      <c r="U124" s="22"/>
      <c r="V124" s="22"/>
      <c r="W124" s="22"/>
      <c r="X124" s="22"/>
      <c r="Y124" s="12"/>
      <c r="Z124" s="12"/>
      <c r="AA124" s="12"/>
      <c r="AB124" s="12"/>
    </row>
    <row r="125" ht="22.5" customHeight="1">
      <c r="A125" s="201" t="s">
        <v>923</v>
      </c>
      <c r="B125" s="162"/>
      <c r="C125" s="156">
        <v>67.0</v>
      </c>
      <c r="D125" s="156" t="s">
        <v>925</v>
      </c>
      <c r="E125" s="157">
        <v>46027.0</v>
      </c>
      <c r="F125" s="156">
        <v>0.0</v>
      </c>
      <c r="G125" s="158">
        <v>0.0</v>
      </c>
      <c r="H125" s="156">
        <v>17.0</v>
      </c>
      <c r="I125" s="158">
        <v>0.0</v>
      </c>
      <c r="J125" s="160"/>
      <c r="K125" s="156">
        <v>0.0</v>
      </c>
      <c r="L125" s="22"/>
      <c r="M125" s="22"/>
      <c r="N125" s="49"/>
      <c r="O125" s="49"/>
      <c r="P125" s="49"/>
      <c r="Q125" s="49"/>
      <c r="R125" s="49"/>
      <c r="S125" s="22"/>
      <c r="T125" s="22"/>
      <c r="U125" s="22"/>
      <c r="V125" s="22"/>
      <c r="W125" s="22"/>
      <c r="X125" s="22"/>
      <c r="Y125" s="12"/>
      <c r="Z125" s="12"/>
      <c r="AA125" s="12"/>
      <c r="AB125" s="12"/>
    </row>
    <row r="126" ht="22.5" customHeight="1">
      <c r="A126" s="201" t="s">
        <v>933</v>
      </c>
      <c r="B126" s="162"/>
      <c r="C126" s="156">
        <v>67.0</v>
      </c>
      <c r="D126" s="156" t="s">
        <v>934</v>
      </c>
      <c r="E126" s="157">
        <v>46027.0</v>
      </c>
      <c r="F126" s="156">
        <v>0.0</v>
      </c>
      <c r="G126" s="158">
        <v>1.0</v>
      </c>
      <c r="H126" s="156">
        <v>0.0</v>
      </c>
      <c r="I126" s="158">
        <v>0.0</v>
      </c>
      <c r="J126" s="160"/>
      <c r="K126" s="156">
        <v>0.0</v>
      </c>
      <c r="L126" s="22"/>
      <c r="M126" s="22"/>
      <c r="N126" s="49"/>
      <c r="O126" s="49"/>
      <c r="P126" s="49"/>
      <c r="Q126" s="49"/>
      <c r="R126" s="49"/>
      <c r="S126" s="22"/>
      <c r="T126" s="22"/>
      <c r="U126" s="22"/>
      <c r="V126" s="22"/>
      <c r="W126" s="22"/>
      <c r="X126" s="22"/>
      <c r="Y126" s="12"/>
      <c r="Z126" s="12"/>
      <c r="AA126" s="12"/>
      <c r="AB126" s="12"/>
    </row>
    <row r="127" ht="22.5" customHeight="1">
      <c r="A127" s="201" t="s">
        <v>938</v>
      </c>
      <c r="B127" s="162"/>
      <c r="C127" s="156">
        <v>67.0</v>
      </c>
      <c r="D127" s="156" t="s">
        <v>939</v>
      </c>
      <c r="E127" s="157">
        <v>46027.0</v>
      </c>
      <c r="F127" s="156">
        <v>0.0</v>
      </c>
      <c r="G127" s="158">
        <v>27.0</v>
      </c>
      <c r="H127" s="156">
        <v>0.0</v>
      </c>
      <c r="I127" s="158">
        <v>0.0</v>
      </c>
      <c r="J127" s="160"/>
      <c r="K127" s="156">
        <v>0.0</v>
      </c>
      <c r="L127" s="22"/>
      <c r="M127" s="22"/>
      <c r="N127" s="49"/>
      <c r="O127" s="49"/>
      <c r="P127" s="49"/>
      <c r="Q127" s="49"/>
      <c r="R127" s="49"/>
      <c r="S127" s="22"/>
      <c r="T127" s="22"/>
      <c r="U127" s="22"/>
      <c r="V127" s="22"/>
      <c r="W127" s="22"/>
      <c r="X127" s="22"/>
      <c r="Y127" s="12"/>
      <c r="Z127" s="12"/>
      <c r="AA127" s="12"/>
      <c r="AB127" s="12"/>
    </row>
    <row r="128" ht="22.5" customHeight="1">
      <c r="A128" s="201" t="s">
        <v>944</v>
      </c>
      <c r="B128" s="162"/>
      <c r="C128" s="156">
        <v>66.0</v>
      </c>
      <c r="D128" s="156" t="s">
        <v>946</v>
      </c>
      <c r="E128" s="157">
        <v>46027.0</v>
      </c>
      <c r="F128" s="156">
        <v>0.0</v>
      </c>
      <c r="G128" s="158">
        <v>0.0</v>
      </c>
      <c r="H128" s="156">
        <v>0.0</v>
      </c>
      <c r="I128" s="158">
        <v>1.0</v>
      </c>
      <c r="J128" s="160"/>
      <c r="K128" s="156">
        <v>0.0</v>
      </c>
      <c r="L128" s="22"/>
      <c r="M128" s="22"/>
      <c r="N128" s="49"/>
      <c r="O128" s="49"/>
      <c r="P128" s="49"/>
      <c r="Q128" s="49"/>
      <c r="R128" s="49"/>
      <c r="S128" s="22"/>
      <c r="T128" s="22"/>
      <c r="U128" s="22"/>
      <c r="V128" s="22"/>
      <c r="W128" s="22"/>
      <c r="X128" s="22"/>
      <c r="Y128" s="12"/>
      <c r="Z128" s="12"/>
      <c r="AA128" s="12"/>
      <c r="AB128" s="12"/>
    </row>
    <row r="129" ht="22.5" customHeight="1">
      <c r="A129" s="201" t="s">
        <v>953</v>
      </c>
      <c r="B129" s="162"/>
      <c r="C129" s="156">
        <v>66.0</v>
      </c>
      <c r="D129" s="156" t="s">
        <v>954</v>
      </c>
      <c r="E129" s="157">
        <v>46027.0</v>
      </c>
      <c r="F129" s="156">
        <v>0.0</v>
      </c>
      <c r="G129" s="158">
        <v>2.0</v>
      </c>
      <c r="H129" s="156">
        <v>0.0</v>
      </c>
      <c r="I129" s="158">
        <v>0.0</v>
      </c>
      <c r="J129" s="160"/>
      <c r="K129" s="156">
        <v>0.0</v>
      </c>
      <c r="L129" s="22"/>
      <c r="M129" s="22"/>
      <c r="N129" s="49"/>
      <c r="O129" s="49"/>
      <c r="P129" s="49"/>
      <c r="Q129" s="49"/>
      <c r="R129" s="49"/>
      <c r="S129" s="22"/>
      <c r="T129" s="22"/>
      <c r="U129" s="22"/>
      <c r="V129" s="22"/>
      <c r="W129" s="22"/>
      <c r="X129" s="22"/>
      <c r="Y129" s="12"/>
      <c r="Z129" s="12"/>
      <c r="AA129" s="12"/>
      <c r="AB129" s="12"/>
    </row>
    <row r="130" ht="22.5" customHeight="1">
      <c r="A130" s="201" t="s">
        <v>960</v>
      </c>
      <c r="B130" s="162"/>
      <c r="C130" s="156">
        <v>66.0</v>
      </c>
      <c r="D130" s="156" t="s">
        <v>849</v>
      </c>
      <c r="E130" s="157">
        <v>46027.0</v>
      </c>
      <c r="F130" s="156">
        <v>0.0</v>
      </c>
      <c r="G130" s="158">
        <v>2.0</v>
      </c>
      <c r="H130" s="156">
        <v>0.0</v>
      </c>
      <c r="I130" s="158">
        <v>0.0</v>
      </c>
      <c r="J130" s="160"/>
      <c r="K130" s="156">
        <v>0.0</v>
      </c>
      <c r="L130" s="22"/>
      <c r="M130" s="22"/>
      <c r="N130" s="49"/>
      <c r="O130" s="49"/>
      <c r="P130" s="49"/>
      <c r="Q130" s="49"/>
      <c r="R130" s="49"/>
      <c r="S130" s="22"/>
      <c r="T130" s="22"/>
      <c r="U130" s="22"/>
      <c r="V130" s="22"/>
      <c r="W130" s="22"/>
      <c r="X130" s="22"/>
      <c r="Y130" s="12"/>
      <c r="Z130" s="12"/>
      <c r="AA130" s="12"/>
      <c r="AB130" s="12"/>
    </row>
    <row r="131" ht="22.5" customHeight="1">
      <c r="A131" s="201" t="s">
        <v>963</v>
      </c>
      <c r="B131" s="162"/>
      <c r="C131" s="156">
        <v>66.0</v>
      </c>
      <c r="D131" s="156" t="s">
        <v>965</v>
      </c>
      <c r="E131" s="157">
        <v>46027.0</v>
      </c>
      <c r="F131" s="156">
        <v>0.0</v>
      </c>
      <c r="G131" s="158">
        <v>4.0</v>
      </c>
      <c r="H131" s="156">
        <v>0.0</v>
      </c>
      <c r="I131" s="158">
        <v>0.0</v>
      </c>
      <c r="J131" s="160"/>
      <c r="K131" s="156">
        <v>0.0</v>
      </c>
      <c r="L131" s="22"/>
      <c r="M131" s="22"/>
      <c r="N131" s="49"/>
      <c r="O131" s="49"/>
      <c r="P131" s="49"/>
      <c r="Q131" s="49"/>
      <c r="R131" s="49"/>
      <c r="S131" s="22"/>
      <c r="T131" s="22"/>
      <c r="U131" s="22"/>
      <c r="V131" s="22"/>
      <c r="W131" s="22"/>
      <c r="X131" s="22"/>
      <c r="Y131" s="12"/>
      <c r="Z131" s="12"/>
      <c r="AA131" s="12"/>
      <c r="AB131" s="12"/>
    </row>
    <row r="132" ht="22.5" customHeight="1">
      <c r="A132" s="201" t="s">
        <v>970</v>
      </c>
      <c r="B132" s="162"/>
      <c r="C132" s="156">
        <v>66.0</v>
      </c>
      <c r="D132" s="156" t="s">
        <v>971</v>
      </c>
      <c r="E132" s="157">
        <v>46027.0</v>
      </c>
      <c r="F132" s="156">
        <v>0.0</v>
      </c>
      <c r="G132" s="158">
        <v>5.0</v>
      </c>
      <c r="H132" s="156">
        <v>0.0</v>
      </c>
      <c r="I132" s="158">
        <v>0.0</v>
      </c>
      <c r="J132" s="160"/>
      <c r="K132" s="156">
        <v>0.0</v>
      </c>
      <c r="L132" s="22"/>
      <c r="M132" s="22"/>
      <c r="N132" s="49"/>
      <c r="O132" s="49"/>
      <c r="P132" s="49"/>
      <c r="Q132" s="49"/>
      <c r="R132" s="49"/>
      <c r="S132" s="22"/>
      <c r="T132" s="22"/>
      <c r="U132" s="22"/>
      <c r="V132" s="22"/>
      <c r="W132" s="22"/>
      <c r="X132" s="22"/>
      <c r="Y132" s="12"/>
      <c r="Z132" s="12"/>
      <c r="AA132" s="12"/>
      <c r="AB132" s="12"/>
    </row>
    <row r="133" ht="22.5" customHeight="1">
      <c r="A133" s="206" t="s">
        <v>977</v>
      </c>
      <c r="B133" s="162"/>
      <c r="C133" s="156">
        <v>66.0</v>
      </c>
      <c r="D133" s="156" t="s">
        <v>989</v>
      </c>
      <c r="E133" s="157">
        <v>46027.0</v>
      </c>
      <c r="F133" s="156">
        <v>0.0</v>
      </c>
      <c r="G133" s="158">
        <v>4.0</v>
      </c>
      <c r="H133" s="156">
        <v>0.0</v>
      </c>
      <c r="I133" s="158">
        <v>0.0</v>
      </c>
      <c r="J133" s="160"/>
      <c r="K133" s="156">
        <v>0.0</v>
      </c>
      <c r="L133" s="22"/>
      <c r="M133" s="22"/>
      <c r="N133" s="49"/>
      <c r="O133" s="49"/>
      <c r="P133" s="49"/>
      <c r="Q133" s="49"/>
      <c r="R133" s="49"/>
      <c r="S133" s="22"/>
      <c r="T133" s="22"/>
      <c r="U133" s="22"/>
      <c r="V133" s="22"/>
      <c r="W133" s="22"/>
      <c r="X133" s="22"/>
      <c r="Y133" s="12"/>
      <c r="Z133" s="12"/>
      <c r="AA133" s="12"/>
      <c r="AB133" s="12"/>
    </row>
    <row r="134" ht="22.5" customHeight="1">
      <c r="A134" s="201" t="s">
        <v>996</v>
      </c>
      <c r="B134" s="162"/>
      <c r="C134" s="156">
        <v>66.0</v>
      </c>
      <c r="D134" s="156" t="s">
        <v>798</v>
      </c>
      <c r="E134" s="157">
        <v>46027.0</v>
      </c>
      <c r="F134" s="156">
        <v>0.0</v>
      </c>
      <c r="G134" s="158">
        <v>3.0</v>
      </c>
      <c r="H134" s="156">
        <v>0.0</v>
      </c>
      <c r="I134" s="158">
        <v>0.0</v>
      </c>
      <c r="J134" s="160"/>
      <c r="K134" s="156">
        <v>0.0</v>
      </c>
      <c r="L134" s="22"/>
      <c r="M134" s="22"/>
      <c r="N134" s="49"/>
      <c r="O134" s="49"/>
      <c r="P134" s="49"/>
      <c r="Q134" s="49"/>
      <c r="R134" s="49"/>
      <c r="S134" s="22"/>
      <c r="T134" s="22"/>
      <c r="U134" s="22"/>
      <c r="V134" s="22"/>
      <c r="W134" s="22"/>
      <c r="X134" s="22"/>
      <c r="Y134" s="12"/>
      <c r="Z134" s="12"/>
      <c r="AA134" s="12"/>
      <c r="AB134" s="12"/>
    </row>
    <row r="135" ht="22.5" customHeight="1">
      <c r="A135" s="201" t="s">
        <v>1000</v>
      </c>
      <c r="B135" s="162"/>
      <c r="C135" s="156">
        <v>65.0</v>
      </c>
      <c r="D135" s="156" t="s">
        <v>1002</v>
      </c>
      <c r="E135" s="157">
        <v>46058.0</v>
      </c>
      <c r="F135" s="156">
        <v>0.0</v>
      </c>
      <c r="G135" s="158">
        <v>4.0</v>
      </c>
      <c r="H135" s="156">
        <v>0.0</v>
      </c>
      <c r="I135" s="158">
        <v>1.0</v>
      </c>
      <c r="J135" s="160"/>
      <c r="K135" s="156">
        <v>0.0</v>
      </c>
      <c r="L135" s="22"/>
      <c r="M135" s="22"/>
      <c r="N135" s="49"/>
      <c r="O135" s="49"/>
      <c r="P135" s="49"/>
      <c r="Q135" s="49"/>
      <c r="R135" s="49"/>
      <c r="S135" s="22"/>
      <c r="T135" s="22"/>
      <c r="U135" s="22"/>
      <c r="V135" s="22"/>
      <c r="W135" s="22"/>
      <c r="X135" s="22"/>
      <c r="Y135" s="12"/>
      <c r="Z135" s="12"/>
      <c r="AA135" s="12"/>
      <c r="AB135" s="12"/>
    </row>
    <row r="136" ht="22.5" customHeight="1">
      <c r="A136" s="201" t="s">
        <v>1007</v>
      </c>
      <c r="B136" s="162"/>
      <c r="C136" s="156">
        <v>65.0</v>
      </c>
      <c r="D136" s="156" t="s">
        <v>954</v>
      </c>
      <c r="E136" s="157">
        <v>46027.0</v>
      </c>
      <c r="F136" s="156">
        <v>0.0</v>
      </c>
      <c r="G136" s="158">
        <v>11.0</v>
      </c>
      <c r="H136" s="156">
        <v>0.0</v>
      </c>
      <c r="I136" s="158">
        <v>0.0</v>
      </c>
      <c r="J136" s="160"/>
      <c r="K136" s="156">
        <v>0.0</v>
      </c>
      <c r="L136" s="22"/>
      <c r="M136" s="22"/>
      <c r="N136" s="49"/>
      <c r="O136" s="49"/>
      <c r="P136" s="49"/>
      <c r="Q136" s="49"/>
      <c r="R136" s="49"/>
      <c r="S136" s="22"/>
      <c r="T136" s="22"/>
      <c r="U136" s="22"/>
      <c r="V136" s="22"/>
      <c r="W136" s="22"/>
      <c r="X136" s="22"/>
      <c r="Y136" s="12"/>
      <c r="Z136" s="12"/>
      <c r="AA136" s="12"/>
      <c r="AB136" s="12"/>
    </row>
    <row r="137" ht="22.5" customHeight="1">
      <c r="A137" s="201" t="s">
        <v>1015</v>
      </c>
      <c r="B137" s="162"/>
      <c r="C137" s="156">
        <v>65.0</v>
      </c>
      <c r="D137" s="156" t="s">
        <v>1016</v>
      </c>
      <c r="E137" s="157">
        <v>46027.0</v>
      </c>
      <c r="F137" s="156">
        <v>0.0</v>
      </c>
      <c r="G137" s="158">
        <v>4.0</v>
      </c>
      <c r="H137" s="156">
        <v>0.0</v>
      </c>
      <c r="I137" s="158">
        <v>0.0</v>
      </c>
      <c r="J137" s="160"/>
      <c r="K137" s="156">
        <v>0.0</v>
      </c>
      <c r="L137" s="22"/>
      <c r="M137" s="22"/>
      <c r="N137" s="49"/>
      <c r="O137" s="49"/>
      <c r="P137" s="49"/>
      <c r="Q137" s="49"/>
      <c r="R137" s="49"/>
      <c r="S137" s="22"/>
      <c r="T137" s="22"/>
      <c r="U137" s="22"/>
      <c r="V137" s="22"/>
      <c r="W137" s="22"/>
      <c r="X137" s="22"/>
      <c r="Y137" s="12"/>
      <c r="Z137" s="12"/>
      <c r="AA137" s="12"/>
      <c r="AB137" s="12"/>
    </row>
    <row r="138" ht="22.5" customHeight="1">
      <c r="A138" s="201" t="s">
        <v>1023</v>
      </c>
      <c r="B138" s="162"/>
      <c r="C138" s="156">
        <v>65.0</v>
      </c>
      <c r="D138" s="156" t="s">
        <v>1024</v>
      </c>
      <c r="E138" s="157">
        <v>46027.0</v>
      </c>
      <c r="F138" s="156">
        <v>0.0</v>
      </c>
      <c r="G138" s="158">
        <v>2.0</v>
      </c>
      <c r="H138" s="156">
        <v>0.0</v>
      </c>
      <c r="I138" s="158">
        <v>0.0</v>
      </c>
      <c r="J138" s="160"/>
      <c r="K138" s="156">
        <v>0.0</v>
      </c>
      <c r="L138" s="22"/>
      <c r="M138" s="22"/>
      <c r="N138" s="49"/>
      <c r="O138" s="49"/>
      <c r="P138" s="49"/>
      <c r="Q138" s="49"/>
      <c r="R138" s="49"/>
      <c r="S138" s="22"/>
      <c r="T138" s="22"/>
      <c r="U138" s="22"/>
      <c r="V138" s="22"/>
      <c r="W138" s="22"/>
      <c r="X138" s="22"/>
      <c r="Y138" s="12"/>
      <c r="Z138" s="12"/>
      <c r="AA138" s="12"/>
      <c r="AB138" s="12"/>
    </row>
    <row r="139" ht="22.5" customHeight="1">
      <c r="A139" s="201" t="s">
        <v>1045</v>
      </c>
      <c r="B139" s="162"/>
      <c r="C139" s="156">
        <v>65.0</v>
      </c>
      <c r="D139" s="156" t="s">
        <v>1046</v>
      </c>
      <c r="E139" s="157">
        <v>46027.0</v>
      </c>
      <c r="F139" s="156">
        <v>0.0</v>
      </c>
      <c r="G139" s="158">
        <v>3.0</v>
      </c>
      <c r="H139" s="156">
        <v>0.0</v>
      </c>
      <c r="I139" s="158">
        <v>0.0</v>
      </c>
      <c r="J139" s="160"/>
      <c r="K139" s="156">
        <v>0.0</v>
      </c>
      <c r="L139" s="22"/>
      <c r="M139" s="22"/>
      <c r="N139" s="49"/>
      <c r="O139" s="49"/>
      <c r="P139" s="49"/>
      <c r="Q139" s="49"/>
      <c r="R139" s="49"/>
      <c r="S139" s="22"/>
      <c r="T139" s="22"/>
      <c r="U139" s="22"/>
      <c r="V139" s="22"/>
      <c r="W139" s="22"/>
      <c r="X139" s="22"/>
      <c r="Y139" s="12"/>
      <c r="Z139" s="12"/>
      <c r="AA139" s="12"/>
      <c r="AB139" s="12"/>
    </row>
    <row r="140" ht="22.5" customHeight="1">
      <c r="A140" s="201" t="s">
        <v>1051</v>
      </c>
      <c r="B140" s="162"/>
      <c r="C140" s="156">
        <v>65.0</v>
      </c>
      <c r="D140" s="156" t="s">
        <v>1052</v>
      </c>
      <c r="E140" s="157">
        <v>46027.0</v>
      </c>
      <c r="F140" s="156">
        <v>0.0</v>
      </c>
      <c r="G140" s="158">
        <v>1.0</v>
      </c>
      <c r="H140" s="156">
        <v>0.0</v>
      </c>
      <c r="I140" s="158">
        <v>0.0</v>
      </c>
      <c r="J140" s="160"/>
      <c r="K140" s="156">
        <v>0.0</v>
      </c>
      <c r="L140" s="22"/>
      <c r="M140" s="22"/>
      <c r="N140" s="49"/>
      <c r="O140" s="49"/>
      <c r="P140" s="49"/>
      <c r="Q140" s="49"/>
      <c r="R140" s="49"/>
      <c r="S140" s="22"/>
      <c r="T140" s="22"/>
      <c r="U140" s="22"/>
      <c r="V140" s="22"/>
      <c r="W140" s="22"/>
      <c r="X140" s="22"/>
      <c r="Y140" s="12"/>
      <c r="Z140" s="12"/>
      <c r="AA140" s="12"/>
      <c r="AB140" s="12"/>
    </row>
    <row r="141" ht="22.5" customHeight="1">
      <c r="A141" s="201" t="s">
        <v>1056</v>
      </c>
      <c r="B141" s="162"/>
      <c r="C141" s="156">
        <v>65.0</v>
      </c>
      <c r="D141" s="156" t="s">
        <v>946</v>
      </c>
      <c r="E141" s="157">
        <v>46027.0</v>
      </c>
      <c r="F141" s="156">
        <v>0.0</v>
      </c>
      <c r="G141" s="158">
        <v>3.0</v>
      </c>
      <c r="H141" s="156">
        <v>0.0</v>
      </c>
      <c r="I141" s="158">
        <v>0.0</v>
      </c>
      <c r="J141" s="160"/>
      <c r="K141" s="156">
        <v>0.0</v>
      </c>
      <c r="L141" s="22"/>
      <c r="M141" s="22"/>
      <c r="N141" s="49"/>
      <c r="O141" s="49"/>
      <c r="P141" s="49"/>
      <c r="Q141" s="49"/>
      <c r="R141" s="49"/>
      <c r="S141" s="22"/>
      <c r="T141" s="22"/>
      <c r="U141" s="22"/>
      <c r="V141" s="22"/>
      <c r="W141" s="22"/>
      <c r="X141" s="22"/>
      <c r="Y141" s="12"/>
      <c r="Z141" s="12"/>
      <c r="AA141" s="12"/>
      <c r="AB141" s="12"/>
    </row>
    <row r="142" ht="22.5" customHeight="1">
      <c r="A142" s="201" t="s">
        <v>1060</v>
      </c>
      <c r="B142" s="162"/>
      <c r="C142" s="156">
        <v>65.0</v>
      </c>
      <c r="D142" s="156" t="s">
        <v>1062</v>
      </c>
      <c r="E142" s="157">
        <v>46027.0</v>
      </c>
      <c r="F142" s="156">
        <v>0.0</v>
      </c>
      <c r="G142" s="158">
        <v>1.0</v>
      </c>
      <c r="H142" s="156">
        <v>0.0</v>
      </c>
      <c r="I142" s="158">
        <v>0.0</v>
      </c>
      <c r="J142" s="160"/>
      <c r="K142" s="156">
        <v>0.0</v>
      </c>
      <c r="L142" s="22"/>
      <c r="M142" s="22"/>
      <c r="N142" s="49"/>
      <c r="O142" s="49"/>
      <c r="P142" s="49"/>
      <c r="Q142" s="49"/>
      <c r="R142" s="49"/>
      <c r="S142" s="22"/>
      <c r="T142" s="22"/>
      <c r="U142" s="22"/>
      <c r="V142" s="22"/>
      <c r="W142" s="22"/>
      <c r="X142" s="22"/>
      <c r="Y142" s="12"/>
      <c r="Z142" s="12"/>
      <c r="AA142" s="12"/>
      <c r="AB142" s="12"/>
    </row>
    <row r="143" ht="22.5" customHeight="1">
      <c r="A143" s="201" t="s">
        <v>1070</v>
      </c>
      <c r="B143" s="162"/>
      <c r="C143" s="156">
        <v>64.0</v>
      </c>
      <c r="D143" s="156" t="s">
        <v>889</v>
      </c>
      <c r="E143" s="157">
        <v>46027.0</v>
      </c>
      <c r="F143" s="156">
        <v>0.0</v>
      </c>
      <c r="G143" s="158">
        <v>5.0</v>
      </c>
      <c r="H143" s="156">
        <v>0.0</v>
      </c>
      <c r="I143" s="158">
        <v>0.0</v>
      </c>
      <c r="J143" s="160"/>
      <c r="K143" s="156">
        <v>0.0</v>
      </c>
      <c r="L143" s="22"/>
      <c r="M143" s="22"/>
      <c r="N143" s="49"/>
      <c r="O143" s="49"/>
      <c r="P143" s="49"/>
      <c r="Q143" s="49"/>
      <c r="R143" s="49"/>
      <c r="S143" s="22"/>
      <c r="T143" s="22"/>
      <c r="U143" s="22"/>
      <c r="V143" s="22"/>
      <c r="W143" s="22"/>
      <c r="X143" s="22"/>
      <c r="Y143" s="12"/>
      <c r="Z143" s="12"/>
      <c r="AA143" s="12"/>
      <c r="AB143" s="12"/>
    </row>
    <row r="144" ht="22.5" customHeight="1">
      <c r="A144" s="161" t="s">
        <v>1074</v>
      </c>
      <c r="B144" s="162"/>
      <c r="C144" s="156">
        <v>64.0</v>
      </c>
      <c r="D144" s="156" t="s">
        <v>1075</v>
      </c>
      <c r="E144" s="157">
        <v>46027.0</v>
      </c>
      <c r="F144" s="156">
        <v>0.0</v>
      </c>
      <c r="G144" s="158">
        <v>5.0</v>
      </c>
      <c r="H144" s="156">
        <v>0.0</v>
      </c>
      <c r="I144" s="158">
        <v>0.0</v>
      </c>
      <c r="J144" s="160"/>
      <c r="K144" s="156">
        <v>0.0</v>
      </c>
      <c r="L144" s="22"/>
      <c r="M144" s="22"/>
      <c r="N144" s="49"/>
      <c r="O144" s="49"/>
      <c r="P144" s="49"/>
      <c r="Q144" s="49"/>
      <c r="R144" s="49"/>
      <c r="S144" s="22"/>
      <c r="T144" s="22"/>
      <c r="U144" s="22"/>
      <c r="V144" s="22"/>
      <c r="W144" s="22"/>
      <c r="X144" s="22"/>
      <c r="Y144" s="12"/>
      <c r="Z144" s="12"/>
      <c r="AA144" s="12"/>
      <c r="AB144" s="12"/>
    </row>
    <row r="145" ht="22.5" customHeight="1">
      <c r="A145" s="161" t="s">
        <v>1082</v>
      </c>
      <c r="B145" s="162"/>
      <c r="C145" s="156">
        <v>64.0</v>
      </c>
      <c r="D145" s="156" t="s">
        <v>1083</v>
      </c>
      <c r="E145" s="157">
        <v>46027.0</v>
      </c>
      <c r="F145" s="156">
        <v>0.0</v>
      </c>
      <c r="G145" s="158">
        <v>4.0</v>
      </c>
      <c r="H145" s="156">
        <v>0.0</v>
      </c>
      <c r="I145" s="158">
        <v>0.0</v>
      </c>
      <c r="J145" s="160"/>
      <c r="K145" s="156">
        <v>0.0</v>
      </c>
      <c r="L145" s="22"/>
      <c r="M145" s="22"/>
      <c r="N145" s="49"/>
      <c r="O145" s="49"/>
      <c r="P145" s="49"/>
      <c r="Q145" s="49"/>
      <c r="R145" s="49"/>
      <c r="S145" s="22"/>
      <c r="T145" s="22"/>
      <c r="U145" s="22"/>
      <c r="V145" s="22"/>
      <c r="W145" s="22"/>
      <c r="X145" s="22"/>
      <c r="Y145" s="12"/>
      <c r="Z145" s="12"/>
      <c r="AA145" s="12"/>
      <c r="AB145" s="12"/>
    </row>
    <row r="146" ht="22.5" customHeight="1">
      <c r="A146" s="161" t="s">
        <v>1086</v>
      </c>
      <c r="B146" s="162"/>
      <c r="C146" s="156">
        <v>63.0</v>
      </c>
      <c r="D146" s="156" t="s">
        <v>1087</v>
      </c>
      <c r="E146" s="157">
        <v>46027.0</v>
      </c>
      <c r="F146" s="156">
        <v>0.0</v>
      </c>
      <c r="G146" s="158">
        <v>1.0</v>
      </c>
      <c r="H146" s="156">
        <v>0.0</v>
      </c>
      <c r="I146" s="158">
        <v>0.0</v>
      </c>
      <c r="J146" s="160"/>
      <c r="K146" s="156">
        <v>0.0</v>
      </c>
      <c r="L146" s="22"/>
      <c r="M146" s="22"/>
      <c r="N146" s="49"/>
      <c r="O146" s="49"/>
      <c r="P146" s="49"/>
      <c r="Q146" s="49"/>
      <c r="R146" s="49"/>
      <c r="S146" s="22"/>
      <c r="T146" s="22"/>
      <c r="U146" s="22"/>
      <c r="V146" s="22"/>
      <c r="W146" s="22"/>
      <c r="X146" s="22"/>
      <c r="Y146" s="12"/>
      <c r="Z146" s="12"/>
      <c r="AA146" s="12"/>
      <c r="AB146" s="12"/>
    </row>
    <row r="147" ht="22.5" customHeight="1">
      <c r="A147" s="161" t="s">
        <v>1093</v>
      </c>
      <c r="B147" s="162"/>
      <c r="C147" s="156">
        <v>62.0</v>
      </c>
      <c r="D147" s="156" t="s">
        <v>1094</v>
      </c>
      <c r="E147" s="157">
        <v>46058.0</v>
      </c>
      <c r="F147" s="156">
        <v>0.0</v>
      </c>
      <c r="G147" s="158">
        <v>5.0</v>
      </c>
      <c r="H147" s="156">
        <v>1.0</v>
      </c>
      <c r="I147" s="158">
        <v>0.0</v>
      </c>
      <c r="J147" s="160"/>
      <c r="K147" s="156">
        <v>0.0</v>
      </c>
      <c r="L147" s="22"/>
      <c r="M147" s="22"/>
      <c r="N147" s="49"/>
      <c r="O147" s="49"/>
      <c r="P147" s="49"/>
      <c r="Q147" s="49"/>
      <c r="R147" s="49"/>
      <c r="S147" s="22"/>
      <c r="T147" s="22"/>
      <c r="U147" s="22"/>
      <c r="V147" s="22"/>
      <c r="W147" s="22"/>
      <c r="X147" s="22"/>
      <c r="Y147" s="12"/>
      <c r="Z147" s="12"/>
      <c r="AA147" s="12"/>
      <c r="AB147" s="12"/>
    </row>
    <row r="148" ht="22.5" customHeight="1">
      <c r="A148" s="161" t="s">
        <v>1097</v>
      </c>
      <c r="B148" s="162"/>
      <c r="C148" s="156">
        <v>62.0</v>
      </c>
      <c r="D148" s="156" t="s">
        <v>965</v>
      </c>
      <c r="E148" s="157">
        <v>46027.0</v>
      </c>
      <c r="F148" s="156">
        <v>0.0</v>
      </c>
      <c r="G148" s="158">
        <v>4.0</v>
      </c>
      <c r="H148" s="156">
        <v>0.0</v>
      </c>
      <c r="I148" s="158">
        <v>0.0</v>
      </c>
      <c r="J148" s="160"/>
      <c r="K148" s="156">
        <v>0.0</v>
      </c>
      <c r="L148" s="22"/>
      <c r="M148" s="22"/>
      <c r="N148" s="49"/>
      <c r="O148" s="49"/>
      <c r="P148" s="49"/>
      <c r="Q148" s="49"/>
      <c r="R148" s="49"/>
      <c r="S148" s="22"/>
      <c r="T148" s="22"/>
      <c r="U148" s="22"/>
      <c r="V148" s="22"/>
      <c r="W148" s="22"/>
      <c r="X148" s="22"/>
      <c r="Y148" s="12"/>
      <c r="Z148" s="12"/>
      <c r="AA148" s="12"/>
      <c r="AB148" s="12"/>
    </row>
    <row r="149" ht="22.5" customHeight="1">
      <c r="A149" s="161" t="s">
        <v>1105</v>
      </c>
      <c r="B149" s="162"/>
      <c r="C149" s="156">
        <v>62.0</v>
      </c>
      <c r="D149" s="156" t="s">
        <v>1106</v>
      </c>
      <c r="E149" s="157">
        <v>46027.0</v>
      </c>
      <c r="F149" s="156">
        <v>0.0</v>
      </c>
      <c r="G149" s="158">
        <v>1.0</v>
      </c>
      <c r="H149" s="156">
        <v>0.0</v>
      </c>
      <c r="I149" s="158">
        <v>0.0</v>
      </c>
      <c r="J149" s="160"/>
      <c r="K149" s="156">
        <v>0.0</v>
      </c>
      <c r="L149" s="22"/>
      <c r="M149" s="22"/>
      <c r="N149" s="49"/>
      <c r="O149" s="49"/>
      <c r="P149" s="49"/>
      <c r="Q149" s="49"/>
      <c r="R149" s="49"/>
      <c r="S149" s="22"/>
      <c r="T149" s="22"/>
      <c r="U149" s="22"/>
      <c r="V149" s="22"/>
      <c r="W149" s="22"/>
      <c r="X149" s="22"/>
      <c r="Y149" s="12"/>
      <c r="Z149" s="12"/>
      <c r="AA149" s="12"/>
      <c r="AB149" s="12"/>
    </row>
    <row r="150" ht="22.5" customHeight="1">
      <c r="A150" s="161" t="s">
        <v>1111</v>
      </c>
      <c r="B150" s="162"/>
      <c r="C150" s="156">
        <v>62.0</v>
      </c>
      <c r="D150" s="156" t="s">
        <v>899</v>
      </c>
      <c r="E150" s="157">
        <v>46027.0</v>
      </c>
      <c r="F150" s="156">
        <v>0.0</v>
      </c>
      <c r="G150" s="158">
        <v>3.0</v>
      </c>
      <c r="H150" s="156">
        <v>0.0</v>
      </c>
      <c r="I150" s="158">
        <v>0.0</v>
      </c>
      <c r="J150" s="160"/>
      <c r="K150" s="156">
        <v>0.0</v>
      </c>
      <c r="L150" s="22"/>
      <c r="M150" s="22"/>
      <c r="N150" s="49"/>
      <c r="O150" s="49"/>
      <c r="P150" s="49"/>
      <c r="Q150" s="49"/>
      <c r="R150" s="49"/>
      <c r="S150" s="22"/>
      <c r="T150" s="22"/>
      <c r="U150" s="22"/>
      <c r="V150" s="22"/>
      <c r="W150" s="22"/>
      <c r="X150" s="22"/>
      <c r="Y150" s="12"/>
      <c r="Z150" s="12"/>
      <c r="AA150" s="12"/>
      <c r="AB150" s="12"/>
    </row>
    <row r="151" ht="22.5" customHeight="1">
      <c r="A151" s="161" t="s">
        <v>1115</v>
      </c>
      <c r="B151" s="162"/>
      <c r="C151" s="156">
        <v>61.0</v>
      </c>
      <c r="D151" s="156" t="s">
        <v>849</v>
      </c>
      <c r="E151" s="157">
        <v>46027.0</v>
      </c>
      <c r="F151" s="156">
        <v>0.0</v>
      </c>
      <c r="G151" s="158">
        <v>8.0</v>
      </c>
      <c r="H151" s="156">
        <v>0.0</v>
      </c>
      <c r="I151" s="158">
        <v>0.0</v>
      </c>
      <c r="J151" s="160"/>
      <c r="K151" s="156">
        <v>0.0</v>
      </c>
      <c r="L151" s="22"/>
      <c r="M151" s="22"/>
      <c r="N151" s="49"/>
      <c r="O151" s="49"/>
      <c r="P151" s="49"/>
      <c r="Q151" s="49"/>
      <c r="R151" s="49"/>
      <c r="S151" s="22"/>
      <c r="T151" s="22"/>
      <c r="U151" s="22"/>
      <c r="V151" s="22"/>
      <c r="W151" s="22"/>
      <c r="X151" s="22"/>
      <c r="Y151" s="12"/>
      <c r="Z151" s="12"/>
      <c r="AA151" s="12"/>
      <c r="AB151" s="12"/>
    </row>
    <row r="152" ht="22.5" customHeight="1">
      <c r="A152" s="161" t="s">
        <v>1121</v>
      </c>
      <c r="B152" s="162"/>
      <c r="C152" s="156">
        <v>59.0</v>
      </c>
      <c r="D152" s="156" t="s">
        <v>1123</v>
      </c>
      <c r="E152" s="157">
        <v>46027.0</v>
      </c>
      <c r="F152" s="156">
        <v>0.0</v>
      </c>
      <c r="G152" s="158">
        <v>5.0</v>
      </c>
      <c r="H152" s="156">
        <v>0.0</v>
      </c>
      <c r="I152" s="158">
        <v>0.0</v>
      </c>
      <c r="J152" s="160"/>
      <c r="K152" s="156">
        <v>0.0</v>
      </c>
      <c r="L152" s="22"/>
      <c r="M152" s="22"/>
      <c r="N152" s="49"/>
      <c r="O152" s="49"/>
      <c r="P152" s="49"/>
      <c r="Q152" s="49"/>
      <c r="R152" s="49"/>
      <c r="S152" s="22"/>
      <c r="T152" s="22"/>
      <c r="U152" s="22"/>
      <c r="V152" s="22"/>
      <c r="W152" s="22"/>
      <c r="X152" s="22"/>
      <c r="Y152" s="12"/>
      <c r="Z152" s="12"/>
      <c r="AA152" s="12"/>
      <c r="AB152" s="12"/>
    </row>
    <row r="153" ht="22.5" customHeight="1">
      <c r="A153" s="161" t="s">
        <v>1127</v>
      </c>
      <c r="B153" s="162"/>
      <c r="C153" s="156">
        <v>59.0</v>
      </c>
      <c r="D153" s="156" t="s">
        <v>1128</v>
      </c>
      <c r="E153" s="157">
        <v>46027.0</v>
      </c>
      <c r="F153" s="156">
        <v>0.0</v>
      </c>
      <c r="G153" s="158">
        <v>1.0</v>
      </c>
      <c r="H153" s="156">
        <v>0.0</v>
      </c>
      <c r="I153" s="158">
        <v>0.0</v>
      </c>
      <c r="J153" s="160"/>
      <c r="K153" s="156">
        <v>0.0</v>
      </c>
      <c r="L153" s="22"/>
      <c r="M153" s="22"/>
      <c r="N153" s="49"/>
      <c r="O153" s="49"/>
      <c r="P153" s="49"/>
      <c r="Q153" s="49"/>
      <c r="R153" s="49"/>
      <c r="S153" s="22"/>
      <c r="T153" s="22"/>
      <c r="U153" s="22"/>
      <c r="V153" s="22"/>
      <c r="W153" s="22"/>
      <c r="X153" s="22"/>
      <c r="Y153" s="12"/>
      <c r="Z153" s="12"/>
      <c r="AA153" s="12"/>
      <c r="AB153" s="12"/>
    </row>
    <row r="154" ht="22.5" customHeight="1">
      <c r="A154" s="161" t="s">
        <v>1132</v>
      </c>
      <c r="B154" s="162"/>
      <c r="C154" s="156">
        <v>59.0</v>
      </c>
      <c r="D154" s="156" t="s">
        <v>1133</v>
      </c>
      <c r="E154" s="157">
        <v>46027.0</v>
      </c>
      <c r="F154" s="156">
        <v>0.0</v>
      </c>
      <c r="G154" s="158">
        <v>20.0</v>
      </c>
      <c r="H154" s="156">
        <v>0.0</v>
      </c>
      <c r="I154" s="158">
        <v>0.0</v>
      </c>
      <c r="J154" s="160"/>
      <c r="K154" s="156">
        <v>0.0</v>
      </c>
      <c r="L154" s="22"/>
      <c r="M154" s="22"/>
      <c r="N154" s="49"/>
      <c r="O154" s="49"/>
      <c r="P154" s="49"/>
      <c r="Q154" s="49"/>
      <c r="R154" s="49"/>
      <c r="S154" s="22"/>
      <c r="T154" s="22"/>
      <c r="U154" s="22"/>
      <c r="V154" s="22"/>
      <c r="W154" s="22"/>
      <c r="X154" s="22"/>
      <c r="Y154" s="12"/>
      <c r="Z154" s="12"/>
      <c r="AA154" s="12"/>
      <c r="AB154" s="12"/>
    </row>
    <row r="155" ht="22.5" customHeight="1">
      <c r="A155" s="161" t="s">
        <v>1138</v>
      </c>
      <c r="B155" s="162"/>
      <c r="C155" s="156">
        <v>59.0</v>
      </c>
      <c r="D155" s="156" t="s">
        <v>1140</v>
      </c>
      <c r="E155" s="157">
        <v>46027.0</v>
      </c>
      <c r="F155" s="156">
        <v>0.0</v>
      </c>
      <c r="G155" s="158">
        <v>2.0</v>
      </c>
      <c r="H155" s="156">
        <v>0.0</v>
      </c>
      <c r="I155" s="158">
        <v>0.0</v>
      </c>
      <c r="J155" s="160"/>
      <c r="K155" s="156">
        <v>0.0</v>
      </c>
      <c r="L155" s="22"/>
      <c r="M155" s="22"/>
      <c r="N155" s="49"/>
      <c r="O155" s="49"/>
      <c r="P155" s="49"/>
      <c r="Q155" s="49"/>
      <c r="R155" s="49"/>
      <c r="S155" s="22"/>
      <c r="T155" s="22"/>
      <c r="U155" s="22"/>
      <c r="V155" s="22"/>
      <c r="W155" s="22"/>
      <c r="X155" s="22"/>
      <c r="Y155" s="12"/>
      <c r="Z155" s="12"/>
      <c r="AA155" s="12"/>
      <c r="AB155" s="12"/>
    </row>
    <row r="156" ht="22.5" customHeight="1">
      <c r="A156" s="161" t="s">
        <v>1145</v>
      </c>
      <c r="B156" s="162"/>
      <c r="C156" s="156">
        <v>59.0</v>
      </c>
      <c r="D156" s="156" t="s">
        <v>1146</v>
      </c>
      <c r="E156" s="157">
        <v>46027.0</v>
      </c>
      <c r="F156" s="156">
        <v>0.0</v>
      </c>
      <c r="G156" s="158">
        <v>1.0</v>
      </c>
      <c r="H156" s="156">
        <v>0.0</v>
      </c>
      <c r="I156" s="158">
        <v>0.0</v>
      </c>
      <c r="J156" s="160"/>
      <c r="K156" s="156">
        <v>0.0</v>
      </c>
      <c r="L156" s="22"/>
      <c r="M156" s="22"/>
      <c r="N156" s="49"/>
      <c r="O156" s="49"/>
      <c r="P156" s="49"/>
      <c r="Q156" s="49"/>
      <c r="R156" s="49"/>
      <c r="S156" s="22"/>
      <c r="T156" s="22"/>
      <c r="U156" s="22"/>
      <c r="V156" s="22"/>
      <c r="W156" s="22"/>
      <c r="X156" s="22"/>
      <c r="Y156" s="12"/>
      <c r="Z156" s="12"/>
      <c r="AA156" s="12"/>
      <c r="AB156" s="12"/>
    </row>
    <row r="157" ht="22.5" customHeight="1">
      <c r="A157" s="161" t="s">
        <v>1151</v>
      </c>
      <c r="B157" s="162"/>
      <c r="C157" s="156">
        <v>59.0</v>
      </c>
      <c r="D157" s="156" t="s">
        <v>1152</v>
      </c>
      <c r="E157" s="157">
        <v>46027.0</v>
      </c>
      <c r="F157" s="156">
        <v>0.0</v>
      </c>
      <c r="G157" s="158">
        <v>1.0</v>
      </c>
      <c r="H157" s="156">
        <v>0.0</v>
      </c>
      <c r="I157" s="158">
        <v>0.0</v>
      </c>
      <c r="J157" s="160"/>
      <c r="K157" s="156">
        <v>0.0</v>
      </c>
      <c r="L157" s="22"/>
      <c r="M157" s="22"/>
      <c r="N157" s="49"/>
      <c r="O157" s="49"/>
      <c r="P157" s="49"/>
      <c r="Q157" s="49"/>
      <c r="R157" s="49"/>
      <c r="S157" s="22"/>
      <c r="T157" s="22"/>
      <c r="U157" s="22"/>
      <c r="V157" s="22"/>
      <c r="W157" s="22"/>
      <c r="X157" s="22"/>
      <c r="Y157" s="12"/>
      <c r="Z157" s="12"/>
      <c r="AA157" s="12"/>
      <c r="AB157" s="12"/>
    </row>
    <row r="158" ht="22.5" customHeight="1">
      <c r="A158" s="161" t="s">
        <v>1155</v>
      </c>
      <c r="B158" s="162"/>
      <c r="C158" s="156">
        <v>59.0</v>
      </c>
      <c r="D158" s="156" t="s">
        <v>1157</v>
      </c>
      <c r="E158" s="157">
        <v>46027.0</v>
      </c>
      <c r="F158" s="156">
        <v>0.0</v>
      </c>
      <c r="G158" s="158">
        <v>0.0</v>
      </c>
      <c r="H158" s="156">
        <v>2.0</v>
      </c>
      <c r="I158" s="158">
        <v>0.0</v>
      </c>
      <c r="J158" s="160"/>
      <c r="K158" s="156">
        <v>0.0</v>
      </c>
      <c r="L158" s="22"/>
      <c r="M158" s="22"/>
      <c r="N158" s="49"/>
      <c r="O158" s="49"/>
      <c r="P158" s="49"/>
      <c r="Q158" s="49"/>
      <c r="R158" s="49"/>
      <c r="S158" s="22"/>
      <c r="T158" s="22"/>
      <c r="U158" s="22"/>
      <c r="V158" s="22"/>
      <c r="W158" s="22"/>
      <c r="X158" s="22"/>
      <c r="Y158" s="12"/>
      <c r="Z158" s="12"/>
      <c r="AA158" s="12"/>
      <c r="AB158" s="12"/>
    </row>
    <row r="159" ht="22.5" customHeight="1">
      <c r="A159" s="161" t="s">
        <v>1162</v>
      </c>
      <c r="B159" s="162"/>
      <c r="C159" s="156">
        <v>59.0</v>
      </c>
      <c r="D159" s="156" t="s">
        <v>1164</v>
      </c>
      <c r="E159" s="157">
        <v>46027.0</v>
      </c>
      <c r="F159" s="156">
        <v>0.0</v>
      </c>
      <c r="G159" s="158">
        <v>1.0</v>
      </c>
      <c r="H159" s="156">
        <v>0.0</v>
      </c>
      <c r="I159" s="158">
        <v>0.0</v>
      </c>
      <c r="J159" s="160"/>
      <c r="K159" s="156">
        <v>0.0</v>
      </c>
      <c r="L159" s="22"/>
      <c r="M159" s="22"/>
      <c r="N159" s="49"/>
      <c r="O159" s="49"/>
      <c r="P159" s="49"/>
      <c r="Q159" s="49"/>
      <c r="R159" s="49"/>
      <c r="S159" s="22"/>
      <c r="T159" s="22"/>
      <c r="U159" s="22"/>
      <c r="V159" s="22"/>
      <c r="W159" s="22"/>
      <c r="X159" s="22"/>
      <c r="Y159" s="12"/>
      <c r="Z159" s="12"/>
      <c r="AA159" s="12"/>
      <c r="AB159" s="12"/>
    </row>
    <row r="160" ht="22.5" customHeight="1">
      <c r="A160" s="161" t="s">
        <v>1168</v>
      </c>
      <c r="B160" s="162"/>
      <c r="C160" s="156">
        <v>58.0</v>
      </c>
      <c r="D160" s="156" t="s">
        <v>1169</v>
      </c>
      <c r="E160" s="157">
        <v>46027.0</v>
      </c>
      <c r="F160" s="156">
        <v>0.0</v>
      </c>
      <c r="G160" s="158">
        <v>1.0</v>
      </c>
      <c r="H160" s="156">
        <v>0.0</v>
      </c>
      <c r="I160" s="158">
        <v>0.0</v>
      </c>
      <c r="J160" s="160"/>
      <c r="K160" s="156">
        <v>0.0</v>
      </c>
      <c r="L160" s="22"/>
      <c r="M160" s="22"/>
      <c r="N160" s="49"/>
      <c r="O160" s="49"/>
      <c r="P160" s="49"/>
      <c r="Q160" s="49"/>
      <c r="R160" s="49"/>
      <c r="S160" s="22"/>
      <c r="T160" s="22"/>
      <c r="U160" s="22"/>
      <c r="V160" s="22"/>
      <c r="W160" s="22"/>
      <c r="X160" s="22"/>
      <c r="Y160" s="12"/>
      <c r="Z160" s="12"/>
      <c r="AA160" s="12"/>
      <c r="AB160" s="12"/>
    </row>
    <row r="161" ht="22.5" customHeight="1">
      <c r="A161" s="161" t="s">
        <v>1175</v>
      </c>
      <c r="B161" s="162"/>
      <c r="C161" s="156">
        <v>58.0</v>
      </c>
      <c r="D161" s="156" t="s">
        <v>1176</v>
      </c>
      <c r="E161" s="157">
        <v>46027.0</v>
      </c>
      <c r="F161" s="156">
        <v>0.0</v>
      </c>
      <c r="G161" s="158">
        <v>4.0</v>
      </c>
      <c r="H161" s="156">
        <v>0.0</v>
      </c>
      <c r="I161" s="158">
        <v>0.0</v>
      </c>
      <c r="J161" s="160"/>
      <c r="K161" s="156">
        <v>0.0</v>
      </c>
      <c r="L161" s="22"/>
      <c r="M161" s="22"/>
      <c r="N161" s="49"/>
      <c r="O161" s="49"/>
      <c r="P161" s="49"/>
      <c r="Q161" s="49"/>
      <c r="R161" s="49"/>
      <c r="S161" s="22"/>
      <c r="T161" s="22"/>
      <c r="U161" s="22"/>
      <c r="V161" s="22"/>
      <c r="W161" s="22"/>
      <c r="X161" s="22"/>
      <c r="Y161" s="12"/>
      <c r="Z161" s="12"/>
      <c r="AA161" s="12"/>
      <c r="AB161" s="12"/>
    </row>
    <row r="162" ht="22.5" customHeight="1">
      <c r="A162" s="161" t="s">
        <v>1183</v>
      </c>
      <c r="B162" s="162"/>
      <c r="C162" s="156">
        <v>58.0</v>
      </c>
      <c r="D162" s="156" t="s">
        <v>1184</v>
      </c>
      <c r="E162" s="157">
        <v>46027.0</v>
      </c>
      <c r="F162" s="156">
        <v>0.0</v>
      </c>
      <c r="G162" s="158">
        <v>0.0</v>
      </c>
      <c r="H162" s="156">
        <v>0.0</v>
      </c>
      <c r="I162" s="158">
        <v>0.0</v>
      </c>
      <c r="J162" s="160"/>
      <c r="K162" s="156">
        <v>1.0</v>
      </c>
      <c r="L162" s="22"/>
      <c r="M162" s="22"/>
      <c r="N162" s="49"/>
      <c r="O162" s="49"/>
      <c r="P162" s="49"/>
      <c r="Q162" s="49"/>
      <c r="R162" s="49"/>
      <c r="S162" s="22"/>
      <c r="T162" s="22"/>
      <c r="U162" s="22"/>
      <c r="V162" s="22"/>
      <c r="W162" s="22"/>
      <c r="X162" s="22"/>
      <c r="Y162" s="12"/>
      <c r="Z162" s="12"/>
      <c r="AA162" s="12"/>
      <c r="AB162" s="12"/>
    </row>
    <row r="163" ht="22.5" customHeight="1">
      <c r="A163" s="161" t="s">
        <v>1189</v>
      </c>
      <c r="B163" s="162"/>
      <c r="C163" s="156">
        <v>58.0</v>
      </c>
      <c r="D163" s="156" t="s">
        <v>335</v>
      </c>
      <c r="E163" s="157">
        <v>46027.0</v>
      </c>
      <c r="F163" s="156">
        <v>0.0</v>
      </c>
      <c r="G163" s="158">
        <v>27.0</v>
      </c>
      <c r="H163" s="156">
        <v>0.0</v>
      </c>
      <c r="I163" s="158">
        <v>0.0</v>
      </c>
      <c r="J163" s="160"/>
      <c r="K163" s="156">
        <v>0.0</v>
      </c>
      <c r="L163" s="22"/>
      <c r="M163" s="22"/>
      <c r="N163" s="49"/>
      <c r="O163" s="49"/>
      <c r="P163" s="49"/>
      <c r="Q163" s="49"/>
      <c r="R163" s="49"/>
      <c r="S163" s="22"/>
      <c r="T163" s="22"/>
      <c r="U163" s="22"/>
      <c r="V163" s="22"/>
      <c r="W163" s="22"/>
      <c r="X163" s="22"/>
      <c r="Y163" s="12"/>
      <c r="Z163" s="12"/>
      <c r="AA163" s="12"/>
      <c r="AB163" s="12"/>
    </row>
    <row r="164" ht="22.5" customHeight="1">
      <c r="A164" s="161" t="s">
        <v>1193</v>
      </c>
      <c r="B164" s="162"/>
      <c r="C164" s="156">
        <v>58.0</v>
      </c>
      <c r="D164" s="156" t="s">
        <v>1196</v>
      </c>
      <c r="E164" s="157">
        <v>46027.0</v>
      </c>
      <c r="F164" s="156">
        <v>0.0</v>
      </c>
      <c r="G164" s="158">
        <v>1.0</v>
      </c>
      <c r="H164" s="156">
        <v>0.0</v>
      </c>
      <c r="I164" s="158">
        <v>0.0</v>
      </c>
      <c r="J164" s="160"/>
      <c r="K164" s="156">
        <v>0.0</v>
      </c>
      <c r="L164" s="22"/>
      <c r="M164" s="22"/>
      <c r="N164" s="49"/>
      <c r="O164" s="49"/>
      <c r="P164" s="49"/>
      <c r="Q164" s="49"/>
      <c r="R164" s="49"/>
      <c r="S164" s="22"/>
      <c r="T164" s="22"/>
      <c r="U164" s="22"/>
      <c r="V164" s="22"/>
      <c r="W164" s="22"/>
      <c r="X164" s="22"/>
      <c r="Y164" s="12"/>
      <c r="Z164" s="12"/>
      <c r="AA164" s="12"/>
      <c r="AB164" s="12"/>
    </row>
    <row r="165" ht="22.5" customHeight="1">
      <c r="A165" s="161" t="s">
        <v>1201</v>
      </c>
      <c r="B165" s="162"/>
      <c r="C165" s="156">
        <v>58.0</v>
      </c>
      <c r="D165" s="156" t="s">
        <v>1202</v>
      </c>
      <c r="E165" s="157">
        <v>46027.0</v>
      </c>
      <c r="F165" s="156">
        <v>0.0</v>
      </c>
      <c r="G165" s="158">
        <v>3.0</v>
      </c>
      <c r="H165" s="156">
        <v>0.0</v>
      </c>
      <c r="I165" s="158">
        <v>0.0</v>
      </c>
      <c r="J165" s="160"/>
      <c r="K165" s="156">
        <v>0.0</v>
      </c>
      <c r="L165" s="22"/>
      <c r="M165" s="22"/>
      <c r="N165" s="49"/>
      <c r="O165" s="49"/>
      <c r="P165" s="49"/>
      <c r="Q165" s="49"/>
      <c r="R165" s="49"/>
      <c r="S165" s="22"/>
      <c r="T165" s="22"/>
      <c r="U165" s="22"/>
      <c r="V165" s="22"/>
      <c r="W165" s="22"/>
      <c r="X165" s="22"/>
      <c r="Y165" s="12"/>
      <c r="Z165" s="12"/>
      <c r="AA165" s="12"/>
      <c r="AB165" s="12"/>
    </row>
    <row r="166" ht="22.5" customHeight="1">
      <c r="A166" s="161" t="s">
        <v>1206</v>
      </c>
      <c r="B166" s="162"/>
      <c r="C166" s="156">
        <v>57.0</v>
      </c>
      <c r="D166" s="156" t="s">
        <v>899</v>
      </c>
      <c r="E166" s="157">
        <v>46027.0</v>
      </c>
      <c r="F166" s="156">
        <v>0.0</v>
      </c>
      <c r="G166" s="158">
        <v>5.0</v>
      </c>
      <c r="H166" s="156">
        <v>0.0</v>
      </c>
      <c r="I166" s="158">
        <v>0.0</v>
      </c>
      <c r="J166" s="160"/>
      <c r="K166" s="156">
        <v>0.0</v>
      </c>
      <c r="L166" s="22"/>
      <c r="M166" s="22"/>
      <c r="N166" s="49"/>
      <c r="O166" s="49"/>
      <c r="P166" s="49"/>
      <c r="Q166" s="49"/>
      <c r="R166" s="49"/>
      <c r="S166" s="22"/>
      <c r="T166" s="22"/>
      <c r="U166" s="22"/>
      <c r="V166" s="22"/>
      <c r="W166" s="22"/>
      <c r="X166" s="22"/>
      <c r="Y166" s="12"/>
      <c r="Z166" s="12"/>
      <c r="AA166" s="12"/>
      <c r="AB166" s="12"/>
    </row>
    <row r="167" ht="22.5" customHeight="1">
      <c r="A167" s="161" t="s">
        <v>1212</v>
      </c>
      <c r="B167" s="162"/>
      <c r="C167" s="156">
        <v>57.0</v>
      </c>
      <c r="D167" s="156" t="s">
        <v>844</v>
      </c>
      <c r="E167" s="157">
        <v>46027.0</v>
      </c>
      <c r="F167" s="156">
        <v>0.0</v>
      </c>
      <c r="G167" s="158">
        <v>6.0</v>
      </c>
      <c r="H167" s="156">
        <v>0.0</v>
      </c>
      <c r="I167" s="158">
        <v>0.0</v>
      </c>
      <c r="J167" s="160"/>
      <c r="K167" s="156">
        <v>0.0</v>
      </c>
      <c r="L167" s="22"/>
      <c r="M167" s="22"/>
      <c r="N167" s="49"/>
      <c r="O167" s="49"/>
      <c r="P167" s="49"/>
      <c r="Q167" s="49"/>
      <c r="R167" s="49"/>
      <c r="S167" s="22"/>
      <c r="T167" s="22"/>
      <c r="U167" s="22"/>
      <c r="V167" s="22"/>
      <c r="W167" s="22"/>
      <c r="X167" s="22"/>
      <c r="Y167" s="12"/>
      <c r="Z167" s="12"/>
      <c r="AA167" s="12"/>
      <c r="AB167" s="12"/>
    </row>
    <row r="168" ht="22.5" customHeight="1">
      <c r="A168" s="161" t="s">
        <v>1218</v>
      </c>
      <c r="B168" s="162"/>
      <c r="C168" s="156">
        <v>56.0</v>
      </c>
      <c r="D168" s="156" t="s">
        <v>934</v>
      </c>
      <c r="E168" s="157">
        <v>46058.0</v>
      </c>
      <c r="F168" s="156">
        <v>0.0</v>
      </c>
      <c r="G168" s="158">
        <v>3.0</v>
      </c>
      <c r="H168" s="156">
        <v>0.0</v>
      </c>
      <c r="I168" s="158">
        <v>1.0</v>
      </c>
      <c r="J168" s="160"/>
      <c r="K168" s="156">
        <v>0.0</v>
      </c>
      <c r="L168" s="22"/>
      <c r="M168" s="22"/>
      <c r="N168" s="49"/>
      <c r="O168" s="49"/>
      <c r="P168" s="49"/>
      <c r="Q168" s="49"/>
      <c r="R168" s="49"/>
      <c r="S168" s="22"/>
      <c r="T168" s="22"/>
      <c r="U168" s="22"/>
      <c r="V168" s="22"/>
      <c r="W168" s="22"/>
      <c r="X168" s="22"/>
      <c r="Y168" s="12"/>
      <c r="Z168" s="12"/>
      <c r="AA168" s="12"/>
      <c r="AB168" s="12"/>
    </row>
    <row r="169" ht="22.5" customHeight="1">
      <c r="A169" s="161" t="s">
        <v>1221</v>
      </c>
      <c r="B169" s="162"/>
      <c r="C169" s="156">
        <v>56.0</v>
      </c>
      <c r="D169" s="156" t="s">
        <v>1223</v>
      </c>
      <c r="E169" s="157">
        <v>46027.0</v>
      </c>
      <c r="F169" s="156">
        <v>0.0</v>
      </c>
      <c r="G169" s="158">
        <v>1.0</v>
      </c>
      <c r="H169" s="156">
        <v>0.0</v>
      </c>
      <c r="I169" s="158">
        <v>0.0</v>
      </c>
      <c r="J169" s="160"/>
      <c r="K169" s="156">
        <v>0.0</v>
      </c>
      <c r="L169" s="22"/>
      <c r="M169" s="22"/>
      <c r="N169" s="49"/>
      <c r="O169" s="49"/>
      <c r="P169" s="49"/>
      <c r="Q169" s="49"/>
      <c r="R169" s="49"/>
      <c r="S169" s="22"/>
      <c r="T169" s="22"/>
      <c r="U169" s="22"/>
      <c r="V169" s="22"/>
      <c r="W169" s="22"/>
      <c r="X169" s="22"/>
      <c r="Y169" s="12"/>
      <c r="Z169" s="12"/>
      <c r="AA169" s="12"/>
      <c r="AB169" s="12"/>
    </row>
    <row r="170" ht="22.5" customHeight="1">
      <c r="A170" s="161" t="s">
        <v>1227</v>
      </c>
      <c r="B170" s="162"/>
      <c r="C170" s="156">
        <v>56.0</v>
      </c>
      <c r="D170" s="156" t="s">
        <v>1228</v>
      </c>
      <c r="E170" s="157">
        <v>46027.0</v>
      </c>
      <c r="F170" s="156">
        <v>0.0</v>
      </c>
      <c r="G170" s="158">
        <v>2.0</v>
      </c>
      <c r="H170" s="156">
        <v>0.0</v>
      </c>
      <c r="I170" s="158">
        <v>0.0</v>
      </c>
      <c r="J170" s="160"/>
      <c r="K170" s="156">
        <v>0.0</v>
      </c>
      <c r="L170" s="22"/>
      <c r="M170" s="22"/>
      <c r="N170" s="49"/>
      <c r="O170" s="49"/>
      <c r="P170" s="49"/>
      <c r="Q170" s="49"/>
      <c r="R170" s="49"/>
      <c r="S170" s="22"/>
      <c r="T170" s="22"/>
      <c r="U170" s="22"/>
      <c r="V170" s="22"/>
      <c r="W170" s="22"/>
      <c r="X170" s="22"/>
      <c r="Y170" s="12"/>
      <c r="Z170" s="12"/>
      <c r="AA170" s="12"/>
      <c r="AB170" s="12"/>
    </row>
    <row r="171" ht="22.5" customHeight="1">
      <c r="A171" s="161" t="s">
        <v>1232</v>
      </c>
      <c r="B171" s="212" t="s">
        <v>1233</v>
      </c>
      <c r="C171" s="156">
        <v>56.0</v>
      </c>
      <c r="D171" s="156" t="s">
        <v>765</v>
      </c>
      <c r="E171" s="157">
        <v>46027.0</v>
      </c>
      <c r="F171" s="156">
        <v>0.0</v>
      </c>
      <c r="G171" s="158">
        <v>0.0</v>
      </c>
      <c r="H171" s="156">
        <v>1.0</v>
      </c>
      <c r="I171" s="158">
        <v>0.0</v>
      </c>
      <c r="J171" s="160"/>
      <c r="K171" s="156">
        <v>0.0</v>
      </c>
      <c r="L171" s="22"/>
      <c r="M171" s="22"/>
      <c r="N171" s="49"/>
      <c r="O171" s="49"/>
      <c r="P171" s="49"/>
      <c r="Q171" s="49"/>
      <c r="R171" s="49"/>
      <c r="S171" s="22"/>
      <c r="T171" s="22"/>
      <c r="U171" s="22"/>
      <c r="V171" s="22"/>
      <c r="W171" s="22"/>
      <c r="X171" s="22"/>
      <c r="Y171" s="12"/>
      <c r="Z171" s="12"/>
      <c r="AA171" s="12"/>
      <c r="AB171" s="12"/>
    </row>
    <row r="172" ht="22.5" customHeight="1">
      <c r="A172" s="214" t="s">
        <v>1238</v>
      </c>
      <c r="B172" s="22"/>
      <c r="C172" s="156">
        <v>56.0</v>
      </c>
      <c r="D172" s="156" t="s">
        <v>1240</v>
      </c>
      <c r="E172" s="157">
        <v>46027.0</v>
      </c>
      <c r="F172" s="156">
        <v>0.0</v>
      </c>
      <c r="G172" s="158">
        <v>4.0</v>
      </c>
      <c r="H172" s="156">
        <v>0.0</v>
      </c>
      <c r="I172" s="158">
        <v>0.0</v>
      </c>
      <c r="J172" s="160"/>
      <c r="K172" s="156">
        <v>0.0</v>
      </c>
      <c r="L172" s="22"/>
      <c r="M172" s="22"/>
      <c r="N172" s="49"/>
      <c r="O172" s="49"/>
      <c r="P172" s="49"/>
      <c r="Q172" s="49"/>
      <c r="R172" s="49"/>
      <c r="S172" s="22"/>
      <c r="T172" s="22"/>
      <c r="U172" s="22"/>
      <c r="V172" s="22"/>
      <c r="W172" s="22"/>
      <c r="X172" s="22"/>
      <c r="Y172" s="12"/>
      <c r="Z172" s="12"/>
      <c r="AA172" s="12"/>
      <c r="AB172" s="12"/>
    </row>
    <row r="173" ht="22.5" customHeight="1">
      <c r="A173" s="214" t="s">
        <v>1245</v>
      </c>
      <c r="B173" s="22"/>
      <c r="C173" s="156">
        <v>56.0</v>
      </c>
      <c r="D173" s="156" t="s">
        <v>1247</v>
      </c>
      <c r="E173" s="157">
        <v>46027.0</v>
      </c>
      <c r="F173" s="156">
        <v>0.0</v>
      </c>
      <c r="G173" s="158">
        <v>1.0</v>
      </c>
      <c r="H173" s="156">
        <v>0.0</v>
      </c>
      <c r="I173" s="158">
        <v>0.0</v>
      </c>
      <c r="J173" s="160"/>
      <c r="K173" s="156">
        <v>0.0</v>
      </c>
      <c r="L173" s="22"/>
      <c r="M173" s="22"/>
      <c r="N173" s="49"/>
      <c r="O173" s="49"/>
      <c r="P173" s="49"/>
      <c r="Q173" s="49"/>
      <c r="R173" s="49"/>
      <c r="S173" s="22"/>
      <c r="T173" s="22"/>
      <c r="U173" s="22"/>
      <c r="V173" s="22"/>
      <c r="W173" s="22"/>
      <c r="X173" s="22"/>
      <c r="Y173" s="12"/>
      <c r="Z173" s="12"/>
      <c r="AA173" s="12"/>
      <c r="AB173" s="12"/>
    </row>
    <row r="174" ht="22.5" customHeight="1">
      <c r="A174" s="214" t="s">
        <v>1253</v>
      </c>
      <c r="B174" s="22"/>
      <c r="C174" s="156">
        <v>56.0</v>
      </c>
      <c r="D174" s="156" t="s">
        <v>989</v>
      </c>
      <c r="E174" s="157">
        <v>46027.0</v>
      </c>
      <c r="F174" s="156">
        <v>0.0</v>
      </c>
      <c r="G174" s="158">
        <v>1.0</v>
      </c>
      <c r="H174" s="156">
        <v>0.0</v>
      </c>
      <c r="I174" s="158">
        <v>0.0</v>
      </c>
      <c r="J174" s="160"/>
      <c r="K174" s="156">
        <v>0.0</v>
      </c>
      <c r="L174" s="22"/>
      <c r="M174" s="22"/>
      <c r="N174" s="49"/>
      <c r="O174" s="49"/>
      <c r="P174" s="49"/>
      <c r="Q174" s="49"/>
      <c r="R174" s="49"/>
      <c r="S174" s="22"/>
      <c r="T174" s="22"/>
      <c r="U174" s="22"/>
      <c r="V174" s="22"/>
      <c r="W174" s="22"/>
      <c r="X174" s="22"/>
      <c r="Y174" s="12"/>
      <c r="Z174" s="12"/>
      <c r="AA174" s="12"/>
      <c r="AB174" s="12"/>
    </row>
    <row r="175" ht="22.5" customHeight="1">
      <c r="A175" s="214" t="s">
        <v>1257</v>
      </c>
      <c r="B175" s="22"/>
      <c r="C175" s="156">
        <v>56.0</v>
      </c>
      <c r="D175" s="156" t="s">
        <v>1024</v>
      </c>
      <c r="E175" s="157">
        <v>46027.0</v>
      </c>
      <c r="F175" s="156">
        <v>0.0</v>
      </c>
      <c r="G175" s="158">
        <v>2.0</v>
      </c>
      <c r="H175" s="156">
        <v>0.0</v>
      </c>
      <c r="I175" s="158">
        <v>0.0</v>
      </c>
      <c r="J175" s="160"/>
      <c r="K175" s="156">
        <v>0.0</v>
      </c>
      <c r="L175" s="22"/>
      <c r="M175" s="22"/>
      <c r="N175" s="49"/>
      <c r="O175" s="49"/>
      <c r="P175" s="49"/>
      <c r="Q175" s="49"/>
      <c r="R175" s="49"/>
      <c r="S175" s="22"/>
      <c r="T175" s="22"/>
      <c r="U175" s="22"/>
      <c r="V175" s="22"/>
      <c r="W175" s="22"/>
      <c r="X175" s="22"/>
      <c r="Y175" s="12"/>
      <c r="Z175" s="12"/>
      <c r="AA175" s="12"/>
      <c r="AB175" s="12"/>
    </row>
    <row r="176" ht="22.5" customHeight="1">
      <c r="A176" s="214" t="s">
        <v>1262</v>
      </c>
      <c r="B176" s="22"/>
      <c r="C176" s="156">
        <v>55.0</v>
      </c>
      <c r="D176" s="156" t="s">
        <v>1264</v>
      </c>
      <c r="E176" s="157">
        <v>46058.0</v>
      </c>
      <c r="F176" s="156">
        <v>0.0</v>
      </c>
      <c r="G176" s="158">
        <v>19.0</v>
      </c>
      <c r="H176" s="156">
        <v>0.0</v>
      </c>
      <c r="I176" s="158">
        <v>12.0</v>
      </c>
      <c r="J176" s="160"/>
      <c r="K176" s="156">
        <v>0.0</v>
      </c>
      <c r="L176" s="22"/>
      <c r="M176" s="22"/>
      <c r="N176" s="49"/>
      <c r="O176" s="49"/>
      <c r="P176" s="49"/>
      <c r="Q176" s="49"/>
      <c r="R176" s="49"/>
      <c r="S176" s="22"/>
      <c r="T176" s="22"/>
      <c r="U176" s="22"/>
      <c r="V176" s="22"/>
      <c r="W176" s="22"/>
      <c r="X176" s="22"/>
      <c r="Y176" s="12"/>
      <c r="Z176" s="12"/>
      <c r="AA176" s="12"/>
      <c r="AB176" s="12"/>
    </row>
    <row r="177" ht="22.5" customHeight="1">
      <c r="A177" s="214" t="s">
        <v>1268</v>
      </c>
      <c r="B177" s="22"/>
      <c r="C177" s="156">
        <v>55.0</v>
      </c>
      <c r="D177" s="156" t="s">
        <v>1202</v>
      </c>
      <c r="E177" s="157">
        <v>46058.0</v>
      </c>
      <c r="F177" s="156">
        <v>0.0</v>
      </c>
      <c r="G177" s="158">
        <v>6.0</v>
      </c>
      <c r="H177" s="156">
        <v>1.0</v>
      </c>
      <c r="I177" s="158">
        <v>0.0</v>
      </c>
      <c r="J177" s="160"/>
      <c r="K177" s="156">
        <v>0.0</v>
      </c>
      <c r="L177" s="22"/>
      <c r="M177" s="22"/>
      <c r="N177" s="49"/>
      <c r="O177" s="49"/>
      <c r="P177" s="49"/>
      <c r="Q177" s="49"/>
      <c r="R177" s="49"/>
      <c r="S177" s="22"/>
      <c r="T177" s="22"/>
      <c r="U177" s="22"/>
      <c r="V177" s="22"/>
      <c r="W177" s="22"/>
      <c r="X177" s="22"/>
      <c r="Y177" s="12"/>
      <c r="Z177" s="12"/>
      <c r="AA177" s="12"/>
      <c r="AB177" s="12"/>
    </row>
    <row r="178" ht="22.5" customHeight="1">
      <c r="A178" s="214" t="s">
        <v>1274</v>
      </c>
      <c r="B178" s="22"/>
      <c r="C178" s="156">
        <v>55.0</v>
      </c>
      <c r="D178" s="156" t="s">
        <v>1275</v>
      </c>
      <c r="E178" s="157">
        <v>46027.0</v>
      </c>
      <c r="F178" s="156">
        <v>0.0</v>
      </c>
      <c r="G178" s="158">
        <v>2.0</v>
      </c>
      <c r="H178" s="156">
        <v>0.0</v>
      </c>
      <c r="I178" s="158">
        <v>0.0</v>
      </c>
      <c r="J178" s="160"/>
      <c r="K178" s="156">
        <v>0.0</v>
      </c>
      <c r="L178" s="22"/>
      <c r="M178" s="22"/>
      <c r="N178" s="49"/>
      <c r="O178" s="49"/>
      <c r="P178" s="49"/>
      <c r="Q178" s="49"/>
      <c r="R178" s="49"/>
      <c r="S178" s="22"/>
      <c r="T178" s="22"/>
      <c r="U178" s="22"/>
      <c r="V178" s="22"/>
      <c r="W178" s="22"/>
      <c r="X178" s="22"/>
      <c r="Y178" s="12"/>
      <c r="Z178" s="12"/>
      <c r="AA178" s="12"/>
      <c r="AB178" s="12"/>
    </row>
    <row r="179" ht="22.5" customHeight="1">
      <c r="A179" s="215" t="s">
        <v>1278</v>
      </c>
      <c r="B179" s="22"/>
      <c r="C179" s="156">
        <v>55.0</v>
      </c>
      <c r="D179" s="156" t="s">
        <v>1128</v>
      </c>
      <c r="E179" s="157">
        <v>46027.0</v>
      </c>
      <c r="F179" s="156">
        <v>0.0</v>
      </c>
      <c r="G179" s="158">
        <v>1.0</v>
      </c>
      <c r="H179" s="156">
        <v>0.0</v>
      </c>
      <c r="I179" s="158">
        <v>0.0</v>
      </c>
      <c r="J179" s="160"/>
      <c r="K179" s="156">
        <v>0.0</v>
      </c>
      <c r="L179" s="22"/>
      <c r="M179" s="22"/>
      <c r="N179" s="49"/>
      <c r="O179" s="49"/>
      <c r="P179" s="49"/>
      <c r="Q179" s="49"/>
      <c r="R179" s="49"/>
      <c r="S179" s="22"/>
      <c r="T179" s="22"/>
      <c r="U179" s="22"/>
      <c r="V179" s="22"/>
      <c r="W179" s="22"/>
      <c r="X179" s="22"/>
      <c r="Y179" s="12"/>
      <c r="Z179" s="12"/>
      <c r="AA179" s="12"/>
      <c r="AB179" s="12"/>
    </row>
    <row r="180" ht="22.5" customHeight="1">
      <c r="A180" s="216" t="s">
        <v>1284</v>
      </c>
      <c r="B180" s="22"/>
      <c r="C180" s="156">
        <v>55.0</v>
      </c>
      <c r="D180" s="156" t="s">
        <v>1285</v>
      </c>
      <c r="E180" s="157">
        <v>46027.0</v>
      </c>
      <c r="F180" s="156">
        <v>0.0</v>
      </c>
      <c r="G180" s="158">
        <v>1.0</v>
      </c>
      <c r="H180" s="156">
        <v>0.0</v>
      </c>
      <c r="I180" s="158">
        <v>0.0</v>
      </c>
      <c r="J180" s="160"/>
      <c r="K180" s="156">
        <v>0.0</v>
      </c>
      <c r="L180" s="22"/>
      <c r="M180" s="22"/>
      <c r="N180" s="49"/>
      <c r="O180" s="49"/>
      <c r="P180" s="49"/>
      <c r="Q180" s="49"/>
      <c r="R180" s="49"/>
      <c r="S180" s="22"/>
      <c r="T180" s="22"/>
      <c r="U180" s="22"/>
      <c r="V180" s="22"/>
      <c r="W180" s="22"/>
      <c r="X180" s="22"/>
      <c r="Y180" s="12"/>
      <c r="Z180" s="12"/>
      <c r="AA180" s="12"/>
      <c r="AB180" s="12"/>
    </row>
    <row r="181" ht="22.5" customHeight="1">
      <c r="A181" s="216" t="s">
        <v>1290</v>
      </c>
      <c r="B181" s="22"/>
      <c r="C181" s="156">
        <v>55.0</v>
      </c>
      <c r="D181" s="156" t="s">
        <v>1016</v>
      </c>
      <c r="E181" s="157">
        <v>46027.0</v>
      </c>
      <c r="F181" s="156">
        <v>0.0</v>
      </c>
      <c r="G181" s="158">
        <v>1.0</v>
      </c>
      <c r="H181" s="156">
        <v>0.0</v>
      </c>
      <c r="I181" s="158">
        <v>0.0</v>
      </c>
      <c r="J181" s="160"/>
      <c r="K181" s="156">
        <v>0.0</v>
      </c>
      <c r="L181" s="22"/>
      <c r="M181" s="22"/>
      <c r="N181" s="49"/>
      <c r="O181" s="49"/>
      <c r="P181" s="49"/>
      <c r="Q181" s="49"/>
      <c r="R181" s="49"/>
      <c r="S181" s="22"/>
      <c r="T181" s="22"/>
      <c r="U181" s="22"/>
      <c r="V181" s="22"/>
      <c r="W181" s="22"/>
      <c r="X181" s="22"/>
      <c r="Y181" s="12"/>
      <c r="Z181" s="12"/>
      <c r="AA181" s="12"/>
      <c r="AB181" s="12"/>
    </row>
    <row r="182" ht="22.5" customHeight="1">
      <c r="A182" s="216" t="s">
        <v>1296</v>
      </c>
      <c r="B182" s="22"/>
      <c r="C182" s="156">
        <v>54.0</v>
      </c>
      <c r="D182" s="156" t="s">
        <v>1297</v>
      </c>
      <c r="E182" s="157">
        <v>46086.0</v>
      </c>
      <c r="F182" s="156">
        <v>0.0</v>
      </c>
      <c r="G182" s="158">
        <v>131.0</v>
      </c>
      <c r="H182" s="156">
        <v>2.0</v>
      </c>
      <c r="I182" s="158">
        <v>8.0</v>
      </c>
      <c r="J182" s="160"/>
      <c r="K182" s="156">
        <v>0.0</v>
      </c>
      <c r="L182" s="22"/>
      <c r="M182" s="22"/>
      <c r="N182" s="49"/>
      <c r="O182" s="49"/>
      <c r="P182" s="49"/>
      <c r="Q182" s="49"/>
      <c r="R182" s="49"/>
      <c r="S182" s="22"/>
      <c r="T182" s="22"/>
      <c r="U182" s="22"/>
      <c r="V182" s="22"/>
      <c r="W182" s="22"/>
      <c r="X182" s="22"/>
      <c r="Y182" s="12"/>
      <c r="Z182" s="12"/>
      <c r="AA182" s="12"/>
      <c r="AB182" s="12"/>
    </row>
    <row r="183" ht="22.5" customHeight="1">
      <c r="A183" s="217" t="s">
        <v>1301</v>
      </c>
      <c r="B183" s="22"/>
      <c r="C183" s="156">
        <v>54.0</v>
      </c>
      <c r="D183" s="156" t="s">
        <v>907</v>
      </c>
      <c r="E183" s="157">
        <v>46058.0</v>
      </c>
      <c r="F183" s="156">
        <v>0.0</v>
      </c>
      <c r="G183" s="158">
        <v>1.0</v>
      </c>
      <c r="H183" s="156">
        <v>0.0</v>
      </c>
      <c r="I183" s="158">
        <v>2.0</v>
      </c>
      <c r="J183" s="160"/>
      <c r="K183" s="156">
        <v>0.0</v>
      </c>
      <c r="L183" s="22"/>
      <c r="M183" s="22"/>
      <c r="N183" s="49"/>
      <c r="O183" s="49"/>
      <c r="P183" s="49"/>
      <c r="Q183" s="49"/>
      <c r="R183" s="49"/>
      <c r="S183" s="22"/>
      <c r="T183" s="22"/>
      <c r="U183" s="22"/>
      <c r="V183" s="22"/>
      <c r="W183" s="22"/>
      <c r="X183" s="22"/>
      <c r="Y183" s="12"/>
      <c r="Z183" s="12"/>
      <c r="AA183" s="12"/>
      <c r="AB183" s="12"/>
    </row>
    <row r="184" ht="22.5" customHeight="1">
      <c r="A184" s="217" t="s">
        <v>1306</v>
      </c>
      <c r="B184" s="22"/>
      <c r="C184" s="156">
        <v>54.0</v>
      </c>
      <c r="D184" s="156" t="s">
        <v>1024</v>
      </c>
      <c r="E184" s="157">
        <v>46027.0</v>
      </c>
      <c r="F184" s="156">
        <v>0.0</v>
      </c>
      <c r="G184" s="158">
        <v>1.0</v>
      </c>
      <c r="H184" s="156">
        <v>0.0</v>
      </c>
      <c r="I184" s="158">
        <v>0.0</v>
      </c>
      <c r="J184" s="160"/>
      <c r="K184" s="156">
        <v>0.0</v>
      </c>
      <c r="L184" s="22"/>
      <c r="M184" s="22"/>
      <c r="N184" s="49"/>
      <c r="O184" s="49"/>
      <c r="P184" s="49"/>
      <c r="Q184" s="49"/>
      <c r="R184" s="49"/>
      <c r="S184" s="22"/>
      <c r="T184" s="22"/>
      <c r="U184" s="22"/>
      <c r="V184" s="22"/>
      <c r="W184" s="22"/>
      <c r="X184" s="22"/>
      <c r="Y184" s="12"/>
      <c r="Z184" s="12"/>
      <c r="AA184" s="12"/>
      <c r="AB184" s="12"/>
    </row>
    <row r="185" ht="22.5" customHeight="1">
      <c r="A185" s="217" t="s">
        <v>1311</v>
      </c>
      <c r="B185" s="22"/>
      <c r="C185" s="156">
        <v>54.0</v>
      </c>
      <c r="D185" s="156" t="s">
        <v>1313</v>
      </c>
      <c r="E185" s="157">
        <v>46027.0</v>
      </c>
      <c r="F185" s="156">
        <v>0.0</v>
      </c>
      <c r="G185" s="158">
        <v>1.0</v>
      </c>
      <c r="H185" s="156">
        <v>0.0</v>
      </c>
      <c r="I185" s="158">
        <v>0.0</v>
      </c>
      <c r="J185" s="160"/>
      <c r="K185" s="156">
        <v>0.0</v>
      </c>
      <c r="L185" s="22"/>
      <c r="M185" s="22"/>
      <c r="N185" s="49"/>
      <c r="O185" s="49"/>
      <c r="P185" s="49"/>
      <c r="Q185" s="49"/>
      <c r="R185" s="49"/>
      <c r="S185" s="22"/>
      <c r="T185" s="22"/>
      <c r="U185" s="22"/>
      <c r="V185" s="22"/>
      <c r="W185" s="22"/>
      <c r="X185" s="22"/>
      <c r="Y185" s="12"/>
      <c r="Z185" s="12"/>
      <c r="AA185" s="12"/>
      <c r="AB185" s="12"/>
    </row>
    <row r="186" ht="22.5" customHeight="1">
      <c r="A186" s="217" t="s">
        <v>1316</v>
      </c>
      <c r="B186" s="22"/>
      <c r="C186" s="156">
        <v>54.0</v>
      </c>
      <c r="D186" s="156" t="s">
        <v>804</v>
      </c>
      <c r="E186" s="157">
        <v>46027.0</v>
      </c>
      <c r="F186" s="156">
        <v>0.0</v>
      </c>
      <c r="G186" s="158">
        <v>11.0</v>
      </c>
      <c r="H186" s="156">
        <v>0.0</v>
      </c>
      <c r="I186" s="158">
        <v>0.0</v>
      </c>
      <c r="J186" s="160"/>
      <c r="K186" s="156">
        <v>0.0</v>
      </c>
      <c r="L186" s="22"/>
      <c r="M186" s="22"/>
      <c r="N186" s="49"/>
      <c r="O186" s="49"/>
      <c r="P186" s="49"/>
      <c r="Q186" s="49"/>
      <c r="R186" s="49"/>
      <c r="S186" s="22"/>
      <c r="T186" s="22"/>
      <c r="U186" s="22"/>
      <c r="V186" s="22"/>
      <c r="W186" s="22"/>
      <c r="X186" s="22"/>
      <c r="Y186" s="12"/>
      <c r="Z186" s="12"/>
      <c r="AA186" s="12"/>
      <c r="AB186" s="12"/>
    </row>
    <row r="187" ht="22.5" customHeight="1">
      <c r="A187" s="217" t="s">
        <v>1318</v>
      </c>
      <c r="B187" s="22"/>
      <c r="C187" s="156">
        <v>54.0</v>
      </c>
      <c r="D187" s="156" t="s">
        <v>1319</v>
      </c>
      <c r="E187" s="157">
        <v>46027.0</v>
      </c>
      <c r="F187" s="156">
        <v>0.0</v>
      </c>
      <c r="G187" s="158">
        <v>30.0</v>
      </c>
      <c r="H187" s="156">
        <v>0.0</v>
      </c>
      <c r="I187" s="158">
        <v>0.0</v>
      </c>
      <c r="J187" s="160"/>
      <c r="K187" s="156">
        <v>0.0</v>
      </c>
      <c r="L187" s="22"/>
      <c r="M187" s="22"/>
      <c r="N187" s="49"/>
      <c r="O187" s="49"/>
      <c r="P187" s="49"/>
      <c r="Q187" s="49"/>
      <c r="R187" s="49"/>
      <c r="S187" s="22"/>
      <c r="T187" s="22"/>
      <c r="U187" s="22"/>
      <c r="V187" s="22"/>
      <c r="W187" s="22"/>
      <c r="X187" s="22"/>
      <c r="Y187" s="12"/>
      <c r="Z187" s="12"/>
      <c r="AA187" s="12"/>
      <c r="AB187" s="12"/>
    </row>
    <row r="188" ht="22.5" customHeight="1">
      <c r="A188" s="214" t="s">
        <v>1323</v>
      </c>
      <c r="B188" s="22"/>
      <c r="C188" s="156">
        <v>54.0</v>
      </c>
      <c r="D188" s="156" t="s">
        <v>1324</v>
      </c>
      <c r="E188" s="157">
        <v>46027.0</v>
      </c>
      <c r="F188" s="156">
        <v>0.0</v>
      </c>
      <c r="G188" s="158">
        <v>1.0</v>
      </c>
      <c r="H188" s="156">
        <v>0.0</v>
      </c>
      <c r="I188" s="158">
        <v>0.0</v>
      </c>
      <c r="J188" s="160"/>
      <c r="K188" s="156">
        <v>0.0</v>
      </c>
      <c r="L188" s="22"/>
      <c r="M188" s="22"/>
      <c r="N188" s="49"/>
      <c r="O188" s="49"/>
      <c r="P188" s="49"/>
      <c r="Q188" s="49"/>
      <c r="R188" s="49"/>
      <c r="S188" s="22"/>
      <c r="T188" s="22"/>
      <c r="U188" s="22"/>
      <c r="V188" s="22"/>
      <c r="W188" s="22"/>
      <c r="X188" s="22"/>
      <c r="Y188" s="12"/>
      <c r="Z188" s="12"/>
      <c r="AA188" s="12"/>
      <c r="AB188" s="12"/>
    </row>
    <row r="189" ht="22.5" customHeight="1">
      <c r="A189" s="214" t="s">
        <v>1325</v>
      </c>
      <c r="B189" s="22"/>
      <c r="C189" s="156">
        <v>54.0</v>
      </c>
      <c r="D189" s="156" t="s">
        <v>1326</v>
      </c>
      <c r="E189" s="157">
        <v>46027.0</v>
      </c>
      <c r="F189" s="156">
        <v>0.0</v>
      </c>
      <c r="G189" s="158">
        <v>13.0</v>
      </c>
      <c r="H189" s="156">
        <v>0.0</v>
      </c>
      <c r="I189" s="158">
        <v>0.0</v>
      </c>
      <c r="J189" s="160"/>
      <c r="K189" s="156">
        <v>0.0</v>
      </c>
      <c r="L189" s="22"/>
      <c r="M189" s="22"/>
      <c r="N189" s="49"/>
      <c r="O189" s="49"/>
      <c r="P189" s="49"/>
      <c r="Q189" s="49"/>
      <c r="R189" s="49"/>
      <c r="S189" s="22"/>
      <c r="T189" s="22"/>
      <c r="U189" s="22"/>
      <c r="V189" s="22"/>
      <c r="W189" s="22"/>
      <c r="X189" s="22"/>
      <c r="Y189" s="12"/>
      <c r="Z189" s="12"/>
      <c r="AA189" s="12"/>
      <c r="AB189" s="12"/>
    </row>
    <row r="190" ht="22.5" customHeight="1">
      <c r="A190" s="214" t="s">
        <v>1330</v>
      </c>
      <c r="B190" s="22"/>
      <c r="C190" s="156">
        <v>54.0</v>
      </c>
      <c r="D190" s="156" t="s">
        <v>1331</v>
      </c>
      <c r="E190" s="157">
        <v>46027.0</v>
      </c>
      <c r="F190" s="156">
        <v>0.0</v>
      </c>
      <c r="G190" s="158">
        <v>2.0</v>
      </c>
      <c r="H190" s="156">
        <v>0.0</v>
      </c>
      <c r="I190" s="158">
        <v>0.0</v>
      </c>
      <c r="J190" s="160"/>
      <c r="K190" s="156">
        <v>0.0</v>
      </c>
      <c r="L190" s="22"/>
      <c r="M190" s="22"/>
      <c r="N190" s="49"/>
      <c r="O190" s="49"/>
      <c r="P190" s="49"/>
      <c r="Q190" s="49"/>
      <c r="R190" s="49"/>
      <c r="S190" s="22"/>
      <c r="T190" s="22"/>
      <c r="U190" s="22"/>
      <c r="V190" s="22"/>
      <c r="W190" s="22"/>
      <c r="X190" s="22"/>
      <c r="Y190" s="12"/>
      <c r="Z190" s="12"/>
      <c r="AA190" s="12"/>
      <c r="AB190" s="12"/>
    </row>
    <row r="191" ht="22.5" customHeight="1">
      <c r="A191" s="214" t="s">
        <v>1332</v>
      </c>
      <c r="B191" s="22"/>
      <c r="C191" s="156">
        <v>54.0</v>
      </c>
      <c r="D191" s="156" t="s">
        <v>1024</v>
      </c>
      <c r="E191" s="157">
        <v>46027.0</v>
      </c>
      <c r="F191" s="156">
        <v>0.0</v>
      </c>
      <c r="G191" s="158">
        <v>1.0</v>
      </c>
      <c r="H191" s="156">
        <v>0.0</v>
      </c>
      <c r="I191" s="158">
        <v>0.0</v>
      </c>
      <c r="J191" s="160"/>
      <c r="K191" s="156">
        <v>0.0</v>
      </c>
      <c r="L191" s="22"/>
      <c r="M191" s="22"/>
      <c r="N191" s="49"/>
      <c r="O191" s="49"/>
      <c r="P191" s="49"/>
      <c r="Q191" s="49"/>
      <c r="R191" s="49"/>
      <c r="S191" s="22"/>
      <c r="T191" s="22"/>
      <c r="U191" s="22"/>
      <c r="V191" s="22"/>
      <c r="W191" s="22"/>
      <c r="X191" s="22"/>
      <c r="Y191" s="12"/>
      <c r="Z191" s="12"/>
      <c r="AA191" s="12"/>
      <c r="AB191" s="12"/>
    </row>
    <row r="192" ht="22.5" customHeight="1">
      <c r="A192" s="214" t="s">
        <v>1334</v>
      </c>
      <c r="B192" s="22"/>
      <c r="C192" s="156">
        <v>54.0</v>
      </c>
      <c r="D192" s="156" t="s">
        <v>1335</v>
      </c>
      <c r="E192" s="157">
        <v>46027.0</v>
      </c>
      <c r="F192" s="156">
        <v>0.0</v>
      </c>
      <c r="G192" s="158">
        <v>1.0</v>
      </c>
      <c r="H192" s="156">
        <v>0.0</v>
      </c>
      <c r="I192" s="158">
        <v>0.0</v>
      </c>
      <c r="J192" s="160"/>
      <c r="K192" s="156">
        <v>0.0</v>
      </c>
      <c r="L192" s="22"/>
      <c r="M192" s="22"/>
      <c r="N192" s="49"/>
      <c r="O192" s="49"/>
      <c r="P192" s="49"/>
      <c r="Q192" s="49"/>
      <c r="R192" s="49"/>
      <c r="S192" s="22"/>
      <c r="T192" s="22"/>
      <c r="U192" s="22"/>
      <c r="V192" s="22"/>
      <c r="W192" s="22"/>
      <c r="X192" s="22"/>
      <c r="Y192" s="12"/>
      <c r="Z192" s="12"/>
      <c r="AA192" s="12"/>
      <c r="AB192" s="12"/>
    </row>
    <row r="193" ht="22.5" customHeight="1">
      <c r="A193" s="214" t="s">
        <v>1338</v>
      </c>
      <c r="B193" s="22"/>
      <c r="C193" s="156">
        <v>53.0</v>
      </c>
      <c r="D193" s="156" t="s">
        <v>1339</v>
      </c>
      <c r="E193" s="157">
        <v>46027.0</v>
      </c>
      <c r="F193" s="156">
        <v>0.0</v>
      </c>
      <c r="G193" s="158">
        <v>1.0</v>
      </c>
      <c r="H193" s="156">
        <v>0.0</v>
      </c>
      <c r="I193" s="158">
        <v>0.0</v>
      </c>
      <c r="J193" s="160"/>
      <c r="K193" s="156">
        <v>0.0</v>
      </c>
      <c r="L193" s="22"/>
      <c r="M193" s="22"/>
      <c r="N193" s="49"/>
      <c r="O193" s="49"/>
      <c r="P193" s="49"/>
      <c r="Q193" s="49"/>
      <c r="R193" s="49"/>
      <c r="S193" s="22"/>
      <c r="T193" s="22"/>
      <c r="U193" s="22"/>
      <c r="V193" s="22"/>
      <c r="W193" s="22"/>
      <c r="X193" s="22"/>
      <c r="Y193" s="12"/>
      <c r="Z193" s="12"/>
      <c r="AA193" s="12"/>
      <c r="AB193" s="12"/>
    </row>
    <row r="194" ht="22.5" customHeight="1">
      <c r="A194" s="214" t="s">
        <v>1342</v>
      </c>
      <c r="B194" s="22"/>
      <c r="C194" s="156">
        <v>53.0</v>
      </c>
      <c r="D194" s="156" t="s">
        <v>1075</v>
      </c>
      <c r="E194" s="157">
        <v>46027.0</v>
      </c>
      <c r="F194" s="156">
        <v>0.0</v>
      </c>
      <c r="G194" s="158">
        <v>8.0</v>
      </c>
      <c r="H194" s="156">
        <v>0.0</v>
      </c>
      <c r="I194" s="158">
        <v>0.0</v>
      </c>
      <c r="J194" s="160"/>
      <c r="K194" s="156">
        <v>0.0</v>
      </c>
      <c r="L194" s="22"/>
      <c r="M194" s="22"/>
      <c r="N194" s="49"/>
      <c r="O194" s="49"/>
      <c r="P194" s="49"/>
      <c r="Q194" s="49"/>
      <c r="R194" s="49"/>
      <c r="S194" s="22"/>
      <c r="T194" s="22"/>
      <c r="U194" s="22"/>
      <c r="V194" s="22"/>
      <c r="W194" s="22"/>
      <c r="X194" s="22"/>
      <c r="Y194" s="12"/>
      <c r="Z194" s="12"/>
      <c r="AA194" s="12"/>
      <c r="AB194" s="12"/>
    </row>
    <row r="195" ht="22.5" customHeight="1">
      <c r="A195" s="214" t="s">
        <v>1344</v>
      </c>
      <c r="B195" s="22"/>
      <c r="C195" s="156">
        <v>53.0</v>
      </c>
      <c r="D195" s="156" t="s">
        <v>1345</v>
      </c>
      <c r="E195" s="157">
        <v>46027.0</v>
      </c>
      <c r="F195" s="156">
        <v>0.0</v>
      </c>
      <c r="G195" s="158">
        <v>9.0</v>
      </c>
      <c r="H195" s="156">
        <v>0.0</v>
      </c>
      <c r="I195" s="158">
        <v>0.0</v>
      </c>
      <c r="J195" s="160"/>
      <c r="K195" s="156">
        <v>0.0</v>
      </c>
      <c r="L195" s="22"/>
      <c r="M195" s="22"/>
      <c r="N195" s="49"/>
      <c r="O195" s="49"/>
      <c r="P195" s="49"/>
      <c r="Q195" s="49"/>
      <c r="R195" s="49"/>
      <c r="S195" s="22"/>
      <c r="T195" s="22"/>
      <c r="U195" s="22"/>
      <c r="V195" s="22"/>
      <c r="W195" s="22"/>
      <c r="X195" s="22"/>
      <c r="Y195" s="12"/>
      <c r="Z195" s="12"/>
      <c r="AA195" s="12"/>
      <c r="AB195" s="12"/>
    </row>
    <row r="196" ht="22.5" customHeight="1">
      <c r="A196" s="214" t="s">
        <v>1347</v>
      </c>
      <c r="B196" s="22"/>
      <c r="C196" s="156">
        <v>53.0</v>
      </c>
      <c r="D196" s="156" t="s">
        <v>1240</v>
      </c>
      <c r="E196" s="157">
        <v>46027.0</v>
      </c>
      <c r="F196" s="156">
        <v>0.0</v>
      </c>
      <c r="G196" s="158">
        <v>6.0</v>
      </c>
      <c r="H196" s="156">
        <v>0.0</v>
      </c>
      <c r="I196" s="158">
        <v>0.0</v>
      </c>
      <c r="J196" s="160"/>
      <c r="K196" s="156">
        <v>0.0</v>
      </c>
      <c r="L196" s="22"/>
      <c r="M196" s="22"/>
      <c r="N196" s="49"/>
      <c r="O196" s="49"/>
      <c r="P196" s="49"/>
      <c r="Q196" s="49"/>
      <c r="R196" s="49"/>
      <c r="S196" s="22"/>
      <c r="T196" s="22"/>
      <c r="U196" s="22"/>
      <c r="V196" s="22"/>
      <c r="W196" s="22"/>
      <c r="X196" s="22"/>
      <c r="Y196" s="12"/>
      <c r="Z196" s="12"/>
      <c r="AA196" s="12"/>
      <c r="AB196" s="12"/>
    </row>
    <row r="197" ht="22.5" customHeight="1">
      <c r="A197" s="214" t="s">
        <v>1350</v>
      </c>
      <c r="B197" s="22"/>
      <c r="C197" s="156">
        <v>53.0</v>
      </c>
      <c r="D197" s="156" t="s">
        <v>1024</v>
      </c>
      <c r="E197" s="157">
        <v>46027.0</v>
      </c>
      <c r="F197" s="156">
        <v>0.0</v>
      </c>
      <c r="G197" s="158">
        <v>2.0</v>
      </c>
      <c r="H197" s="156">
        <v>0.0</v>
      </c>
      <c r="I197" s="158">
        <v>0.0</v>
      </c>
      <c r="J197" s="160"/>
      <c r="K197" s="156">
        <v>0.0</v>
      </c>
      <c r="L197" s="22"/>
      <c r="M197" s="22"/>
      <c r="N197" s="49"/>
      <c r="O197" s="49"/>
      <c r="P197" s="49"/>
      <c r="Q197" s="49"/>
      <c r="R197" s="49"/>
      <c r="S197" s="22"/>
      <c r="T197" s="22"/>
      <c r="U197" s="22"/>
      <c r="V197" s="22"/>
      <c r="W197" s="22"/>
      <c r="X197" s="22"/>
      <c r="Y197" s="12"/>
      <c r="Z197" s="12"/>
      <c r="AA197" s="12"/>
      <c r="AB197" s="12"/>
    </row>
    <row r="198" ht="22.5" customHeight="1">
      <c r="A198" s="214" t="s">
        <v>1353</v>
      </c>
      <c r="B198" s="22"/>
      <c r="C198" s="156">
        <v>53.0</v>
      </c>
      <c r="D198" s="156" t="s">
        <v>1240</v>
      </c>
      <c r="E198" s="157">
        <v>46027.0</v>
      </c>
      <c r="F198" s="156">
        <v>0.0</v>
      </c>
      <c r="G198" s="158">
        <v>2.0</v>
      </c>
      <c r="H198" s="156">
        <v>0.0</v>
      </c>
      <c r="I198" s="158">
        <v>0.0</v>
      </c>
      <c r="J198" s="160"/>
      <c r="K198" s="156">
        <v>0.0</v>
      </c>
      <c r="L198" s="22"/>
      <c r="M198" s="22"/>
      <c r="N198" s="49"/>
      <c r="O198" s="49"/>
      <c r="P198" s="49"/>
      <c r="Q198" s="49"/>
      <c r="R198" s="49"/>
      <c r="S198" s="22"/>
      <c r="T198" s="22"/>
      <c r="U198" s="22"/>
      <c r="V198" s="22"/>
      <c r="W198" s="22"/>
      <c r="X198" s="22"/>
      <c r="Y198" s="12"/>
      <c r="Z198" s="12"/>
      <c r="AA198" s="12"/>
      <c r="AB198" s="12"/>
    </row>
    <row r="199" ht="22.5" customHeight="1">
      <c r="A199" s="214" t="s">
        <v>1355</v>
      </c>
      <c r="B199" s="22"/>
      <c r="C199" s="156">
        <v>53.0</v>
      </c>
      <c r="D199" s="156" t="s">
        <v>1356</v>
      </c>
      <c r="E199" s="157">
        <v>46027.0</v>
      </c>
      <c r="F199" s="156">
        <v>0.0</v>
      </c>
      <c r="G199" s="158">
        <v>2.0</v>
      </c>
      <c r="H199" s="156">
        <v>0.0</v>
      </c>
      <c r="I199" s="158">
        <v>0.0</v>
      </c>
      <c r="J199" s="160"/>
      <c r="K199" s="156">
        <v>0.0</v>
      </c>
      <c r="L199" s="22"/>
      <c r="M199" s="22"/>
      <c r="N199" s="49"/>
      <c r="O199" s="49"/>
      <c r="P199" s="49"/>
      <c r="Q199" s="49"/>
      <c r="R199" s="49"/>
      <c r="S199" s="22"/>
      <c r="T199" s="22"/>
      <c r="U199" s="22"/>
      <c r="V199" s="22"/>
      <c r="W199" s="22"/>
      <c r="X199" s="22"/>
      <c r="Y199" s="12"/>
      <c r="Z199" s="12"/>
      <c r="AA199" s="12"/>
      <c r="AB199" s="12"/>
    </row>
    <row r="200" ht="22.5" customHeight="1">
      <c r="A200" s="214" t="s">
        <v>1357</v>
      </c>
      <c r="B200" s="22"/>
      <c r="C200" s="156">
        <v>53.0</v>
      </c>
      <c r="D200" s="156" t="s">
        <v>1358</v>
      </c>
      <c r="E200" s="157">
        <v>46027.0</v>
      </c>
      <c r="F200" s="156">
        <v>0.0</v>
      </c>
      <c r="G200" s="158">
        <v>1.0</v>
      </c>
      <c r="H200" s="156">
        <v>0.0</v>
      </c>
      <c r="I200" s="158">
        <v>0.0</v>
      </c>
      <c r="J200" s="160"/>
      <c r="K200" s="156">
        <v>0.0</v>
      </c>
      <c r="L200" s="22"/>
      <c r="M200" s="22"/>
      <c r="N200" s="49"/>
      <c r="O200" s="49"/>
      <c r="P200" s="49"/>
      <c r="Q200" s="49"/>
      <c r="R200" s="49"/>
      <c r="S200" s="22"/>
      <c r="T200" s="22"/>
      <c r="U200" s="22"/>
      <c r="V200" s="22"/>
      <c r="W200" s="22"/>
      <c r="X200" s="22"/>
      <c r="Y200" s="12"/>
      <c r="Z200" s="12"/>
      <c r="AA200" s="12"/>
      <c r="AB200" s="12"/>
    </row>
    <row r="201" ht="22.5" customHeight="1">
      <c r="A201" s="214" t="s">
        <v>1362</v>
      </c>
      <c r="B201" s="22"/>
      <c r="C201" s="156">
        <v>53.0</v>
      </c>
      <c r="D201" s="156" t="s">
        <v>1363</v>
      </c>
      <c r="E201" s="157">
        <v>46027.0</v>
      </c>
      <c r="F201" s="156">
        <v>0.0</v>
      </c>
      <c r="G201" s="158">
        <v>10.0</v>
      </c>
      <c r="H201" s="156">
        <v>0.0</v>
      </c>
      <c r="I201" s="158">
        <v>0.0</v>
      </c>
      <c r="J201" s="160"/>
      <c r="K201" s="156">
        <v>0.0</v>
      </c>
      <c r="L201" s="22"/>
      <c r="M201" s="22"/>
      <c r="N201" s="49"/>
      <c r="O201" s="49"/>
      <c r="P201" s="49"/>
      <c r="Q201" s="49"/>
      <c r="R201" s="49"/>
      <c r="S201" s="22"/>
      <c r="T201" s="22"/>
      <c r="U201" s="22"/>
      <c r="V201" s="22"/>
      <c r="W201" s="22"/>
      <c r="X201" s="22"/>
      <c r="Y201" s="12"/>
      <c r="Z201" s="12"/>
      <c r="AA201" s="12"/>
      <c r="AB201" s="12"/>
    </row>
    <row r="202" ht="22.5" customHeight="1">
      <c r="A202" s="214" t="s">
        <v>1364</v>
      </c>
      <c r="B202" s="22"/>
      <c r="C202" s="156">
        <v>53.0</v>
      </c>
      <c r="D202" s="156" t="s">
        <v>1228</v>
      </c>
      <c r="E202" s="157">
        <v>46027.0</v>
      </c>
      <c r="F202" s="156">
        <v>0.0</v>
      </c>
      <c r="G202" s="158">
        <v>5.0</v>
      </c>
      <c r="H202" s="156">
        <v>0.0</v>
      </c>
      <c r="I202" s="158">
        <v>0.0</v>
      </c>
      <c r="J202" s="160"/>
      <c r="K202" s="156">
        <v>0.0</v>
      </c>
      <c r="L202" s="22"/>
      <c r="M202" s="22"/>
      <c r="N202" s="49"/>
      <c r="O202" s="49"/>
      <c r="P202" s="49"/>
      <c r="Q202" s="49"/>
      <c r="R202" s="49"/>
      <c r="S202" s="22"/>
      <c r="T202" s="22"/>
      <c r="U202" s="22"/>
      <c r="V202" s="22"/>
      <c r="W202" s="22"/>
      <c r="X202" s="22"/>
      <c r="Y202" s="12"/>
      <c r="Z202" s="12"/>
      <c r="AA202" s="12"/>
      <c r="AB202" s="12"/>
    </row>
    <row r="203" ht="22.5" customHeight="1">
      <c r="A203" s="214" t="s">
        <v>1368</v>
      </c>
      <c r="B203" s="22"/>
      <c r="C203" s="156">
        <v>53.0</v>
      </c>
      <c r="D203" s="156" t="s">
        <v>1369</v>
      </c>
      <c r="E203" s="157">
        <v>46027.0</v>
      </c>
      <c r="F203" s="156">
        <v>0.0</v>
      </c>
      <c r="G203" s="158">
        <v>0.0</v>
      </c>
      <c r="H203" s="156">
        <v>0.0</v>
      </c>
      <c r="I203" s="158">
        <v>1.0</v>
      </c>
      <c r="J203" s="160"/>
      <c r="K203" s="156">
        <v>0.0</v>
      </c>
      <c r="L203" s="22"/>
      <c r="M203" s="22"/>
      <c r="N203" s="49"/>
      <c r="O203" s="49"/>
      <c r="P203" s="49"/>
      <c r="Q203" s="49"/>
      <c r="R203" s="49"/>
      <c r="S203" s="22"/>
      <c r="T203" s="22"/>
      <c r="U203" s="22"/>
      <c r="V203" s="22"/>
      <c r="W203" s="22"/>
      <c r="X203" s="22"/>
      <c r="Y203" s="12"/>
      <c r="Z203" s="12"/>
      <c r="AA203" s="12"/>
      <c r="AB203" s="12"/>
    </row>
    <row r="204" ht="22.5" customHeight="1">
      <c r="A204" s="214" t="s">
        <v>1370</v>
      </c>
      <c r="B204" s="22"/>
      <c r="C204" s="156">
        <v>53.0</v>
      </c>
      <c r="D204" s="156" t="s">
        <v>1372</v>
      </c>
      <c r="E204" s="157">
        <v>46027.0</v>
      </c>
      <c r="F204" s="156">
        <v>0.0</v>
      </c>
      <c r="G204" s="158">
        <v>3.0</v>
      </c>
      <c r="H204" s="156">
        <v>0.0</v>
      </c>
      <c r="I204" s="158">
        <v>0.0</v>
      </c>
      <c r="J204" s="160"/>
      <c r="K204" s="156">
        <v>0.0</v>
      </c>
      <c r="L204" s="22"/>
      <c r="M204" s="22"/>
      <c r="N204" s="49"/>
      <c r="O204" s="49"/>
      <c r="P204" s="49"/>
      <c r="Q204" s="49"/>
      <c r="R204" s="49"/>
      <c r="S204" s="22"/>
      <c r="T204" s="22"/>
      <c r="U204" s="22"/>
      <c r="V204" s="22"/>
      <c r="W204" s="22"/>
      <c r="X204" s="22"/>
      <c r="Y204" s="12"/>
      <c r="Z204" s="12"/>
      <c r="AA204" s="12"/>
      <c r="AB204" s="12"/>
    </row>
    <row r="205" ht="22.5" customHeight="1">
      <c r="A205" s="214" t="s">
        <v>1374</v>
      </c>
      <c r="B205" s="22"/>
      <c r="C205" s="156">
        <v>53.0</v>
      </c>
      <c r="D205" s="156" t="s">
        <v>1228</v>
      </c>
      <c r="E205" s="157">
        <v>46027.0</v>
      </c>
      <c r="F205" s="156">
        <v>0.0</v>
      </c>
      <c r="G205" s="158">
        <v>4.0</v>
      </c>
      <c r="H205" s="156">
        <v>0.0</v>
      </c>
      <c r="I205" s="158">
        <v>0.0</v>
      </c>
      <c r="J205" s="160"/>
      <c r="K205" s="156">
        <v>0.0</v>
      </c>
      <c r="L205" s="22"/>
      <c r="M205" s="22"/>
      <c r="N205" s="49"/>
      <c r="O205" s="49"/>
      <c r="P205" s="49"/>
      <c r="Q205" s="49"/>
      <c r="R205" s="49"/>
      <c r="S205" s="22"/>
      <c r="T205" s="22"/>
      <c r="U205" s="22"/>
      <c r="V205" s="22"/>
      <c r="W205" s="22"/>
      <c r="X205" s="22"/>
      <c r="Y205" s="12"/>
      <c r="Z205" s="12"/>
      <c r="AA205" s="12"/>
      <c r="AB205" s="12"/>
    </row>
    <row r="206" ht="22.5" customHeight="1">
      <c r="A206" s="214" t="s">
        <v>1379</v>
      </c>
      <c r="B206" s="22"/>
      <c r="C206" s="156">
        <v>53.0</v>
      </c>
      <c r="D206" s="156" t="s">
        <v>1380</v>
      </c>
      <c r="E206" s="157">
        <v>46027.0</v>
      </c>
      <c r="F206" s="156">
        <v>0.0</v>
      </c>
      <c r="G206" s="158">
        <v>0.0</v>
      </c>
      <c r="H206" s="156">
        <v>1.0</v>
      </c>
      <c r="I206" s="158">
        <v>0.0</v>
      </c>
      <c r="J206" s="160"/>
      <c r="K206" s="156">
        <v>0.0</v>
      </c>
      <c r="L206" s="22"/>
      <c r="M206" s="22"/>
      <c r="N206" s="49"/>
      <c r="O206" s="49"/>
      <c r="P206" s="49"/>
      <c r="Q206" s="49"/>
      <c r="R206" s="49"/>
      <c r="S206" s="22"/>
      <c r="T206" s="22"/>
      <c r="U206" s="22"/>
      <c r="V206" s="22"/>
      <c r="W206" s="22"/>
      <c r="X206" s="22"/>
      <c r="Y206" s="12"/>
      <c r="Z206" s="12"/>
      <c r="AA206" s="12"/>
      <c r="AB206" s="12"/>
    </row>
    <row r="207" ht="22.5" customHeight="1">
      <c r="A207" s="214" t="s">
        <v>1382</v>
      </c>
      <c r="B207" s="22"/>
      <c r="C207" s="156">
        <v>52.0</v>
      </c>
      <c r="D207" s="156" t="s">
        <v>1384</v>
      </c>
      <c r="E207" s="157">
        <v>46027.0</v>
      </c>
      <c r="F207" s="156">
        <v>0.0</v>
      </c>
      <c r="G207" s="158">
        <v>2.0</v>
      </c>
      <c r="H207" s="156">
        <v>0.0</v>
      </c>
      <c r="I207" s="158">
        <v>0.0</v>
      </c>
      <c r="J207" s="160"/>
      <c r="K207" s="156">
        <v>0.0</v>
      </c>
      <c r="L207" s="22"/>
      <c r="M207" s="22"/>
      <c r="N207" s="49"/>
      <c r="O207" s="49"/>
      <c r="P207" s="49"/>
      <c r="Q207" s="49"/>
      <c r="R207" s="49"/>
      <c r="S207" s="22"/>
      <c r="T207" s="22"/>
      <c r="U207" s="22"/>
      <c r="V207" s="22"/>
      <c r="W207" s="22"/>
      <c r="X207" s="22"/>
      <c r="Y207" s="12"/>
      <c r="Z207" s="12"/>
      <c r="AA207" s="12"/>
      <c r="AB207" s="12"/>
    </row>
    <row r="208" ht="22.5" customHeight="1">
      <c r="A208" s="214" t="s">
        <v>1386</v>
      </c>
      <c r="B208" s="22"/>
      <c r="C208" s="156">
        <v>52.0</v>
      </c>
      <c r="D208" s="156" t="s">
        <v>1387</v>
      </c>
      <c r="E208" s="157">
        <v>46027.0</v>
      </c>
      <c r="F208" s="156">
        <v>0.0</v>
      </c>
      <c r="G208" s="158">
        <v>4.0</v>
      </c>
      <c r="H208" s="156">
        <v>0.0</v>
      </c>
      <c r="I208" s="158">
        <v>0.0</v>
      </c>
      <c r="J208" s="160"/>
      <c r="K208" s="156">
        <v>0.0</v>
      </c>
      <c r="L208" s="22"/>
      <c r="M208" s="22"/>
      <c r="N208" s="49"/>
      <c r="O208" s="49"/>
      <c r="P208" s="49"/>
      <c r="Q208" s="49"/>
      <c r="R208" s="49"/>
      <c r="S208" s="22"/>
      <c r="T208" s="22"/>
      <c r="U208" s="22"/>
      <c r="V208" s="22"/>
      <c r="W208" s="22"/>
      <c r="X208" s="22"/>
      <c r="Y208" s="12"/>
      <c r="Z208" s="12"/>
      <c r="AA208" s="12"/>
      <c r="AB208" s="12"/>
    </row>
    <row r="209" ht="22.5" customHeight="1">
      <c r="A209" s="214" t="s">
        <v>1389</v>
      </c>
      <c r="B209" s="22"/>
      <c r="C209" s="156">
        <v>52.0</v>
      </c>
      <c r="D209" s="156" t="s">
        <v>1390</v>
      </c>
      <c r="E209" s="157">
        <v>46027.0</v>
      </c>
      <c r="F209" s="156">
        <v>0.0</v>
      </c>
      <c r="G209" s="158">
        <v>1.0</v>
      </c>
      <c r="H209" s="156">
        <v>0.0</v>
      </c>
      <c r="I209" s="158">
        <v>0.0</v>
      </c>
      <c r="J209" s="160"/>
      <c r="K209" s="156">
        <v>0.0</v>
      </c>
      <c r="L209" s="22"/>
      <c r="M209" s="22"/>
      <c r="N209" s="49"/>
      <c r="O209" s="49"/>
      <c r="P209" s="49"/>
      <c r="Q209" s="49"/>
      <c r="R209" s="49"/>
      <c r="S209" s="22"/>
      <c r="T209" s="22"/>
      <c r="U209" s="22"/>
      <c r="V209" s="22"/>
      <c r="W209" s="22"/>
      <c r="X209" s="22"/>
      <c r="Y209" s="12"/>
      <c r="Z209" s="12"/>
      <c r="AA209" s="12"/>
      <c r="AB209" s="12"/>
    </row>
    <row r="210" ht="22.5" customHeight="1">
      <c r="A210" s="214" t="s">
        <v>1393</v>
      </c>
      <c r="B210" s="22"/>
      <c r="C210" s="156">
        <v>52.0</v>
      </c>
      <c r="D210" s="156" t="s">
        <v>1394</v>
      </c>
      <c r="E210" s="157">
        <v>46027.0</v>
      </c>
      <c r="F210" s="156">
        <v>0.0</v>
      </c>
      <c r="G210" s="158">
        <v>3.0</v>
      </c>
      <c r="H210" s="156">
        <v>0.0</v>
      </c>
      <c r="I210" s="158">
        <v>0.0</v>
      </c>
      <c r="J210" s="160"/>
      <c r="K210" s="156">
        <v>0.0</v>
      </c>
      <c r="L210" s="22"/>
      <c r="M210" s="22"/>
      <c r="N210" s="49"/>
      <c r="O210" s="49"/>
      <c r="P210" s="49"/>
      <c r="Q210" s="49"/>
      <c r="R210" s="49"/>
      <c r="S210" s="22"/>
      <c r="T210" s="22"/>
      <c r="U210" s="22"/>
      <c r="V210" s="22"/>
      <c r="W210" s="22"/>
      <c r="X210" s="22"/>
      <c r="Y210" s="12"/>
      <c r="Z210" s="12"/>
      <c r="AA210" s="12"/>
      <c r="AB210" s="12"/>
    </row>
    <row r="211" ht="22.5" customHeight="1">
      <c r="A211" s="220" t="s">
        <v>1396</v>
      </c>
      <c r="B211" s="22"/>
      <c r="C211" s="156">
        <v>52.0</v>
      </c>
      <c r="D211" s="156" t="s">
        <v>1397</v>
      </c>
      <c r="E211" s="157">
        <v>46027.0</v>
      </c>
      <c r="F211" s="156">
        <v>0.0</v>
      </c>
      <c r="G211" s="158">
        <v>2.0</v>
      </c>
      <c r="H211" s="156">
        <v>0.0</v>
      </c>
      <c r="I211" s="158">
        <v>0.0</v>
      </c>
      <c r="J211" s="160"/>
      <c r="K211" s="156">
        <v>0.0</v>
      </c>
      <c r="L211" s="22"/>
      <c r="M211" s="22"/>
      <c r="N211" s="49"/>
      <c r="O211" s="49"/>
      <c r="P211" s="49"/>
      <c r="Q211" s="49"/>
      <c r="R211" s="49"/>
      <c r="S211" s="22"/>
      <c r="T211" s="22"/>
      <c r="U211" s="22"/>
      <c r="V211" s="22"/>
      <c r="W211" s="22"/>
      <c r="X211" s="22"/>
      <c r="Y211" s="12"/>
      <c r="Z211" s="12"/>
      <c r="AA211" s="12"/>
      <c r="AB211" s="12"/>
    </row>
    <row r="212" ht="22.5" customHeight="1">
      <c r="A212" s="214" t="s">
        <v>1398</v>
      </c>
      <c r="B212" s="22"/>
      <c r="C212" s="156">
        <v>52.0</v>
      </c>
      <c r="D212" s="156" t="s">
        <v>1400</v>
      </c>
      <c r="E212" s="157">
        <v>46027.0</v>
      </c>
      <c r="F212" s="156">
        <v>0.0</v>
      </c>
      <c r="G212" s="158">
        <v>1.0</v>
      </c>
      <c r="H212" s="156">
        <v>0.0</v>
      </c>
      <c r="I212" s="158">
        <v>0.0</v>
      </c>
      <c r="J212" s="160"/>
      <c r="K212" s="156">
        <v>0.0</v>
      </c>
      <c r="L212" s="22"/>
      <c r="M212" s="22"/>
      <c r="N212" s="49"/>
      <c r="O212" s="49"/>
      <c r="P212" s="49"/>
      <c r="Q212" s="49"/>
      <c r="R212" s="49"/>
      <c r="S212" s="22"/>
      <c r="T212" s="22"/>
      <c r="U212" s="22"/>
      <c r="V212" s="22"/>
      <c r="W212" s="22"/>
      <c r="X212" s="22"/>
      <c r="Y212" s="12"/>
      <c r="Z212" s="12"/>
      <c r="AA212" s="12"/>
      <c r="AB212" s="12"/>
    </row>
    <row r="213" ht="22.5" customHeight="1">
      <c r="A213" s="214" t="s">
        <v>1403</v>
      </c>
      <c r="B213" s="22"/>
      <c r="C213" s="156">
        <v>52.0</v>
      </c>
      <c r="D213" s="156" t="s">
        <v>1404</v>
      </c>
      <c r="E213" s="157">
        <v>46027.0</v>
      </c>
      <c r="F213" s="156">
        <v>0.0</v>
      </c>
      <c r="G213" s="158">
        <v>0.0</v>
      </c>
      <c r="H213" s="156">
        <v>0.0</v>
      </c>
      <c r="I213" s="158">
        <v>2.0</v>
      </c>
      <c r="J213" s="160"/>
      <c r="K213" s="156">
        <v>0.0</v>
      </c>
      <c r="L213" s="22"/>
      <c r="M213" s="22"/>
      <c r="N213" s="49"/>
      <c r="O213" s="49"/>
      <c r="P213" s="49"/>
      <c r="Q213" s="49"/>
      <c r="R213" s="49"/>
      <c r="S213" s="22"/>
      <c r="T213" s="22"/>
      <c r="U213" s="22"/>
      <c r="V213" s="22"/>
      <c r="W213" s="22"/>
      <c r="X213" s="22"/>
      <c r="Y213" s="12"/>
      <c r="Z213" s="12"/>
      <c r="AA213" s="12"/>
      <c r="AB213" s="12"/>
    </row>
    <row r="214" ht="22.5" customHeight="1">
      <c r="A214" s="214" t="s">
        <v>1405</v>
      </c>
      <c r="B214" s="22"/>
      <c r="C214" s="156">
        <v>51.0</v>
      </c>
      <c r="D214" s="156" t="s">
        <v>1406</v>
      </c>
      <c r="E214" s="157">
        <v>46027.0</v>
      </c>
      <c r="F214" s="156">
        <v>0.0</v>
      </c>
      <c r="G214" s="158">
        <v>1.0</v>
      </c>
      <c r="H214" s="156">
        <v>0.0</v>
      </c>
      <c r="I214" s="158">
        <v>0.0</v>
      </c>
      <c r="J214" s="160"/>
      <c r="K214" s="156">
        <v>0.0</v>
      </c>
      <c r="L214" s="22"/>
      <c r="M214" s="22"/>
      <c r="N214" s="49"/>
      <c r="O214" s="49"/>
      <c r="P214" s="49"/>
      <c r="Q214" s="49"/>
      <c r="R214" s="49"/>
      <c r="S214" s="22"/>
      <c r="T214" s="22"/>
      <c r="U214" s="22"/>
      <c r="V214" s="22"/>
      <c r="W214" s="22"/>
      <c r="X214" s="22"/>
      <c r="Y214" s="12"/>
      <c r="Z214" s="12"/>
      <c r="AA214" s="12"/>
      <c r="AB214" s="12"/>
    </row>
    <row r="215" ht="22.5" customHeight="1">
      <c r="A215" s="214" t="s">
        <v>1408</v>
      </c>
      <c r="B215" s="22"/>
      <c r="C215" s="156">
        <v>51.0</v>
      </c>
      <c r="D215" s="156" t="s">
        <v>1184</v>
      </c>
      <c r="E215" s="157">
        <v>46027.0</v>
      </c>
      <c r="F215" s="156">
        <v>0.0</v>
      </c>
      <c r="G215" s="158">
        <v>1.0</v>
      </c>
      <c r="H215" s="156">
        <v>0.0</v>
      </c>
      <c r="I215" s="158">
        <v>0.0</v>
      </c>
      <c r="J215" s="160"/>
      <c r="K215" s="156">
        <v>0.0</v>
      </c>
      <c r="L215" s="22"/>
      <c r="M215" s="22"/>
      <c r="N215" s="49"/>
      <c r="O215" s="49"/>
      <c r="P215" s="49"/>
      <c r="Q215" s="49"/>
      <c r="R215" s="49"/>
      <c r="S215" s="22"/>
      <c r="T215" s="22"/>
      <c r="U215" s="22"/>
      <c r="V215" s="22"/>
      <c r="W215" s="22"/>
      <c r="X215" s="22"/>
      <c r="Y215" s="12"/>
      <c r="Z215" s="12"/>
      <c r="AA215" s="12"/>
      <c r="AB215" s="12"/>
    </row>
    <row r="216" ht="22.5" customHeight="1">
      <c r="A216" s="214" t="s">
        <v>1410</v>
      </c>
      <c r="B216" s="22"/>
      <c r="C216" s="156">
        <v>51.0</v>
      </c>
      <c r="D216" s="156" t="s">
        <v>1411</v>
      </c>
      <c r="E216" s="157">
        <v>46027.0</v>
      </c>
      <c r="F216" s="156">
        <v>0.0</v>
      </c>
      <c r="G216" s="158">
        <v>0.0</v>
      </c>
      <c r="H216" s="156">
        <v>0.0</v>
      </c>
      <c r="I216" s="158">
        <v>1.0</v>
      </c>
      <c r="J216" s="160"/>
      <c r="K216" s="156">
        <v>0.0</v>
      </c>
      <c r="L216" s="22"/>
      <c r="M216" s="22"/>
      <c r="N216" s="49"/>
      <c r="O216" s="49"/>
      <c r="P216" s="49"/>
      <c r="Q216" s="49"/>
      <c r="R216" s="49"/>
      <c r="S216" s="22"/>
      <c r="T216" s="22"/>
      <c r="U216" s="22"/>
      <c r="V216" s="22"/>
      <c r="W216" s="22"/>
      <c r="X216" s="22"/>
      <c r="Y216" s="12"/>
      <c r="Z216" s="12"/>
      <c r="AA216" s="12"/>
      <c r="AB216" s="12"/>
    </row>
    <row r="217" ht="22.5" customHeight="1">
      <c r="A217" s="214" t="s">
        <v>1412</v>
      </c>
      <c r="B217" s="22"/>
      <c r="C217" s="156">
        <v>51.0</v>
      </c>
      <c r="D217" s="156" t="s">
        <v>1413</v>
      </c>
      <c r="E217" s="157">
        <v>46027.0</v>
      </c>
      <c r="F217" s="156">
        <v>0.0</v>
      </c>
      <c r="G217" s="158">
        <v>1.0</v>
      </c>
      <c r="H217" s="156">
        <v>0.0</v>
      </c>
      <c r="I217" s="158">
        <v>0.0</v>
      </c>
      <c r="J217" s="160"/>
      <c r="K217" s="156">
        <v>0.0</v>
      </c>
      <c r="L217" s="22"/>
      <c r="M217" s="22"/>
      <c r="N217" s="49"/>
      <c r="O217" s="49"/>
      <c r="P217" s="49"/>
      <c r="Q217" s="49"/>
      <c r="R217" s="49"/>
      <c r="S217" s="22"/>
      <c r="T217" s="22"/>
      <c r="U217" s="22"/>
      <c r="V217" s="22"/>
      <c r="W217" s="22"/>
      <c r="X217" s="22"/>
      <c r="Y217" s="12"/>
      <c r="Z217" s="12"/>
      <c r="AA217" s="12"/>
      <c r="AB217" s="12"/>
    </row>
    <row r="218" ht="22.5" customHeight="1">
      <c r="A218" s="214" t="s">
        <v>1414</v>
      </c>
      <c r="B218" s="22"/>
      <c r="C218" s="156">
        <v>51.0</v>
      </c>
      <c r="D218" s="156" t="s">
        <v>1184</v>
      </c>
      <c r="E218" s="157">
        <v>46027.0</v>
      </c>
      <c r="F218" s="156">
        <v>0.0</v>
      </c>
      <c r="G218" s="158">
        <v>1.0</v>
      </c>
      <c r="H218" s="156">
        <v>0.0</v>
      </c>
      <c r="I218" s="158">
        <v>0.0</v>
      </c>
      <c r="J218" s="160"/>
      <c r="K218" s="156">
        <v>0.0</v>
      </c>
      <c r="L218" s="22"/>
      <c r="M218" s="22"/>
      <c r="N218" s="49"/>
      <c r="O218" s="49"/>
      <c r="P218" s="49"/>
      <c r="Q218" s="49"/>
      <c r="R218" s="49"/>
      <c r="S218" s="22"/>
      <c r="T218" s="22"/>
      <c r="U218" s="22"/>
      <c r="V218" s="22"/>
      <c r="W218" s="22"/>
      <c r="X218" s="22"/>
      <c r="Y218" s="12"/>
      <c r="Z218" s="12"/>
      <c r="AA218" s="12"/>
      <c r="AB218" s="12"/>
    </row>
    <row r="219" ht="22.5" customHeight="1">
      <c r="A219" s="214" t="s">
        <v>1418</v>
      </c>
      <c r="B219" s="22"/>
      <c r="C219" s="156">
        <v>50.0</v>
      </c>
      <c r="D219" s="156" t="s">
        <v>1369</v>
      </c>
      <c r="E219" s="157">
        <v>46027.0</v>
      </c>
      <c r="F219" s="156">
        <v>0.0</v>
      </c>
      <c r="G219" s="158">
        <v>5.0</v>
      </c>
      <c r="H219" s="156">
        <v>0.0</v>
      </c>
      <c r="I219" s="158">
        <v>0.0</v>
      </c>
      <c r="J219" s="160"/>
      <c r="K219" s="156">
        <v>0.0</v>
      </c>
      <c r="L219" s="22"/>
      <c r="M219" s="22"/>
      <c r="N219" s="49"/>
      <c r="O219" s="49"/>
      <c r="P219" s="49"/>
      <c r="Q219" s="49"/>
      <c r="R219" s="49"/>
      <c r="S219" s="22"/>
      <c r="T219" s="22"/>
      <c r="U219" s="22"/>
      <c r="V219" s="22"/>
      <c r="W219" s="22"/>
      <c r="X219" s="22"/>
      <c r="Y219" s="12"/>
      <c r="Z219" s="12"/>
      <c r="AA219" s="12"/>
      <c r="AB219" s="12"/>
    </row>
    <row r="220" ht="22.5" customHeight="1">
      <c r="A220" s="214" t="s">
        <v>1419</v>
      </c>
      <c r="B220" s="22"/>
      <c r="C220" s="156">
        <v>50.0</v>
      </c>
      <c r="D220" s="156" t="s">
        <v>907</v>
      </c>
      <c r="E220" s="157">
        <v>46027.0</v>
      </c>
      <c r="F220" s="156">
        <v>0.0</v>
      </c>
      <c r="G220" s="158">
        <v>1.0</v>
      </c>
      <c r="H220" s="156">
        <v>0.0</v>
      </c>
      <c r="I220" s="158">
        <v>0.0</v>
      </c>
      <c r="J220" s="160"/>
      <c r="K220" s="156">
        <v>0.0</v>
      </c>
      <c r="L220" s="22"/>
      <c r="M220" s="22"/>
      <c r="N220" s="49"/>
      <c r="O220" s="49"/>
      <c r="P220" s="49"/>
      <c r="Q220" s="49"/>
      <c r="R220" s="49"/>
      <c r="S220" s="22"/>
      <c r="T220" s="22"/>
      <c r="U220" s="22"/>
      <c r="V220" s="22"/>
      <c r="W220" s="22"/>
      <c r="X220" s="22"/>
      <c r="Y220" s="12"/>
      <c r="Z220" s="12"/>
      <c r="AA220" s="12"/>
      <c r="AB220" s="12"/>
    </row>
    <row r="221" ht="22.5" customHeight="1">
      <c r="A221" s="214" t="s">
        <v>1422</v>
      </c>
      <c r="B221" s="22"/>
      <c r="C221" s="156">
        <v>50.0</v>
      </c>
      <c r="D221" s="156" t="s">
        <v>360</v>
      </c>
      <c r="E221" s="157">
        <v>46027.0</v>
      </c>
      <c r="F221" s="156">
        <v>0.0</v>
      </c>
      <c r="G221" s="158">
        <v>7.0</v>
      </c>
      <c r="H221" s="156">
        <v>0.0</v>
      </c>
      <c r="I221" s="158">
        <v>0.0</v>
      </c>
      <c r="J221" s="160"/>
      <c r="K221" s="156">
        <v>0.0</v>
      </c>
      <c r="L221" s="22"/>
      <c r="M221" s="22"/>
      <c r="N221" s="49"/>
      <c r="O221" s="49"/>
      <c r="P221" s="49"/>
      <c r="Q221" s="49"/>
      <c r="R221" s="49"/>
      <c r="S221" s="22"/>
      <c r="T221" s="22"/>
      <c r="U221" s="22"/>
      <c r="V221" s="22"/>
      <c r="W221" s="22"/>
      <c r="X221" s="22"/>
      <c r="Y221" s="12"/>
      <c r="Z221" s="12"/>
      <c r="AA221" s="12"/>
      <c r="AB221" s="12"/>
    </row>
    <row r="222" ht="22.5" customHeight="1">
      <c r="A222" s="214" t="s">
        <v>1424</v>
      </c>
      <c r="B222" s="22"/>
      <c r="C222" s="156">
        <v>50.0</v>
      </c>
      <c r="D222" s="156" t="s">
        <v>989</v>
      </c>
      <c r="E222" s="157">
        <v>46027.0</v>
      </c>
      <c r="F222" s="156">
        <v>0.0</v>
      </c>
      <c r="G222" s="158">
        <v>7.0</v>
      </c>
      <c r="H222" s="156">
        <v>0.0</v>
      </c>
      <c r="I222" s="158">
        <v>0.0</v>
      </c>
      <c r="J222" s="160"/>
      <c r="K222" s="156">
        <v>0.0</v>
      </c>
      <c r="L222" s="22"/>
      <c r="M222" s="22"/>
      <c r="N222" s="49"/>
      <c r="O222" s="49"/>
      <c r="P222" s="49"/>
      <c r="Q222" s="49"/>
      <c r="R222" s="49"/>
      <c r="S222" s="22"/>
      <c r="T222" s="22"/>
      <c r="U222" s="22"/>
      <c r="V222" s="22"/>
      <c r="W222" s="22"/>
      <c r="X222" s="22"/>
      <c r="Y222" s="12"/>
      <c r="Z222" s="12"/>
      <c r="AA222" s="12"/>
      <c r="AB222" s="12"/>
    </row>
    <row r="223" ht="22.5" customHeight="1">
      <c r="A223" s="214" t="s">
        <v>1426</v>
      </c>
      <c r="B223" s="22"/>
      <c r="C223" s="156">
        <v>50.0</v>
      </c>
      <c r="D223" s="156" t="s">
        <v>1123</v>
      </c>
      <c r="E223" s="157">
        <v>46027.0</v>
      </c>
      <c r="F223" s="156">
        <v>0.0</v>
      </c>
      <c r="G223" s="158">
        <v>5.0</v>
      </c>
      <c r="H223" s="156">
        <v>0.0</v>
      </c>
      <c r="I223" s="158">
        <v>0.0</v>
      </c>
      <c r="J223" s="160"/>
      <c r="K223" s="156">
        <v>0.0</v>
      </c>
      <c r="L223" s="22"/>
      <c r="M223" s="22"/>
      <c r="N223" s="49"/>
      <c r="O223" s="49"/>
      <c r="P223" s="49"/>
      <c r="Q223" s="49"/>
      <c r="R223" s="49"/>
      <c r="S223" s="22"/>
      <c r="T223" s="22"/>
      <c r="U223" s="22"/>
      <c r="V223" s="22"/>
      <c r="W223" s="22"/>
      <c r="X223" s="22"/>
      <c r="Y223" s="12"/>
      <c r="Z223" s="12"/>
      <c r="AA223" s="12"/>
      <c r="AB223" s="12"/>
    </row>
    <row r="224" ht="22.5" customHeight="1">
      <c r="A224" s="214" t="s">
        <v>1428</v>
      </c>
      <c r="B224" s="22"/>
      <c r="C224" s="156">
        <v>50.0</v>
      </c>
      <c r="D224" s="156" t="s">
        <v>1335</v>
      </c>
      <c r="E224" s="157">
        <v>46027.0</v>
      </c>
      <c r="F224" s="156">
        <v>0.0</v>
      </c>
      <c r="G224" s="158">
        <v>1.0</v>
      </c>
      <c r="H224" s="156">
        <v>0.0</v>
      </c>
      <c r="I224" s="158">
        <v>0.0</v>
      </c>
      <c r="J224" s="160"/>
      <c r="K224" s="156">
        <v>0.0</v>
      </c>
      <c r="L224" s="22"/>
      <c r="M224" s="22"/>
      <c r="N224" s="49"/>
      <c r="O224" s="49"/>
      <c r="P224" s="49"/>
      <c r="Q224" s="49"/>
      <c r="R224" s="49"/>
      <c r="S224" s="22"/>
      <c r="T224" s="22"/>
      <c r="U224" s="22"/>
      <c r="V224" s="22"/>
      <c r="W224" s="22"/>
      <c r="X224" s="22"/>
      <c r="Y224" s="12"/>
      <c r="Z224" s="12"/>
      <c r="AA224" s="12"/>
      <c r="AB224" s="12"/>
    </row>
    <row r="225" ht="22.5" customHeight="1">
      <c r="A225" s="214" t="s">
        <v>1430</v>
      </c>
      <c r="B225" s="22"/>
      <c r="C225" s="156">
        <v>50.0</v>
      </c>
      <c r="D225" s="156" t="s">
        <v>1431</v>
      </c>
      <c r="E225" s="157">
        <v>46027.0</v>
      </c>
      <c r="F225" s="156">
        <v>0.0</v>
      </c>
      <c r="G225" s="158">
        <v>2.0</v>
      </c>
      <c r="H225" s="156">
        <v>0.0</v>
      </c>
      <c r="I225" s="158">
        <v>0.0</v>
      </c>
      <c r="J225" s="160"/>
      <c r="K225" s="156">
        <v>0.0</v>
      </c>
      <c r="L225" s="22"/>
      <c r="M225" s="22"/>
      <c r="N225" s="49"/>
      <c r="O225" s="49"/>
      <c r="P225" s="49"/>
      <c r="Q225" s="49"/>
      <c r="R225" s="49"/>
      <c r="S225" s="22"/>
      <c r="T225" s="22"/>
      <c r="U225" s="22"/>
      <c r="V225" s="22"/>
      <c r="W225" s="22"/>
      <c r="X225" s="22"/>
      <c r="Y225" s="12"/>
      <c r="Z225" s="12"/>
      <c r="AA225" s="12"/>
      <c r="AB225" s="12"/>
    </row>
    <row r="226" ht="22.5" customHeight="1">
      <c r="A226" s="214" t="s">
        <v>1435</v>
      </c>
      <c r="B226" s="22"/>
      <c r="C226" s="156">
        <v>50.0</v>
      </c>
      <c r="D226" s="156" t="s">
        <v>1436</v>
      </c>
      <c r="E226" s="157">
        <v>46027.0</v>
      </c>
      <c r="F226" s="156">
        <v>0.0</v>
      </c>
      <c r="G226" s="158">
        <v>1.0</v>
      </c>
      <c r="H226" s="156">
        <v>0.0</v>
      </c>
      <c r="I226" s="158">
        <v>0.0</v>
      </c>
      <c r="J226" s="160"/>
      <c r="K226" s="156">
        <v>0.0</v>
      </c>
      <c r="L226" s="22"/>
      <c r="M226" s="22"/>
      <c r="N226" s="49"/>
      <c r="O226" s="49"/>
      <c r="P226" s="49"/>
      <c r="Q226" s="49"/>
      <c r="R226" s="49"/>
      <c r="S226" s="22"/>
      <c r="T226" s="22"/>
      <c r="U226" s="22"/>
      <c r="V226" s="22"/>
      <c r="W226" s="22"/>
      <c r="X226" s="22"/>
      <c r="Y226" s="12"/>
      <c r="Z226" s="12"/>
      <c r="AA226" s="12"/>
      <c r="AB226" s="12"/>
    </row>
    <row r="227" ht="22.5" customHeight="1">
      <c r="A227" s="214" t="s">
        <v>1439</v>
      </c>
      <c r="B227" s="22"/>
      <c r="C227" s="156">
        <v>49.0</v>
      </c>
      <c r="D227" s="156" t="s">
        <v>1440</v>
      </c>
      <c r="E227" s="157">
        <v>46027.0</v>
      </c>
      <c r="F227" s="156">
        <v>0.0</v>
      </c>
      <c r="G227" s="158">
        <v>1.0</v>
      </c>
      <c r="H227" s="156">
        <v>0.0</v>
      </c>
      <c r="I227" s="158">
        <v>0.0</v>
      </c>
      <c r="J227" s="160"/>
      <c r="K227" s="156">
        <v>0.0</v>
      </c>
      <c r="L227" s="22"/>
      <c r="M227" s="22"/>
      <c r="N227" s="49"/>
      <c r="O227" s="49"/>
      <c r="P227" s="49"/>
      <c r="Q227" s="49"/>
      <c r="R227" s="49"/>
      <c r="S227" s="22"/>
      <c r="T227" s="22"/>
      <c r="U227" s="22"/>
      <c r="V227" s="22"/>
      <c r="W227" s="22"/>
      <c r="X227" s="22"/>
      <c r="Y227" s="12"/>
      <c r="Z227" s="12"/>
      <c r="AA227" s="12"/>
      <c r="AB227" s="12"/>
    </row>
    <row r="228" ht="22.5" customHeight="1">
      <c r="A228" s="214" t="s">
        <v>1445</v>
      </c>
      <c r="B228" s="22"/>
      <c r="C228" s="156">
        <v>49.0</v>
      </c>
      <c r="D228" s="156" t="s">
        <v>1446</v>
      </c>
      <c r="E228" s="157">
        <v>46027.0</v>
      </c>
      <c r="F228" s="156">
        <v>0.0</v>
      </c>
      <c r="G228" s="158">
        <v>1.0</v>
      </c>
      <c r="H228" s="156">
        <v>0.0</v>
      </c>
      <c r="I228" s="158">
        <v>0.0</v>
      </c>
      <c r="J228" s="160"/>
      <c r="K228" s="156">
        <v>0.0</v>
      </c>
      <c r="L228" s="22"/>
      <c r="M228" s="22"/>
      <c r="N228" s="49"/>
      <c r="O228" s="49"/>
      <c r="P228" s="49"/>
      <c r="Q228" s="49"/>
      <c r="R228" s="49"/>
      <c r="S228" s="22"/>
      <c r="T228" s="22"/>
      <c r="U228" s="22"/>
      <c r="V228" s="22"/>
      <c r="W228" s="22"/>
      <c r="X228" s="22"/>
      <c r="Y228" s="12"/>
      <c r="Z228" s="12"/>
      <c r="AA228" s="12"/>
      <c r="AB228" s="12"/>
    </row>
    <row r="229" ht="22.5" customHeight="1">
      <c r="A229" s="214" t="s">
        <v>1449</v>
      </c>
      <c r="B229" s="22"/>
      <c r="C229" s="156">
        <v>49.0</v>
      </c>
      <c r="D229" s="156" t="s">
        <v>1450</v>
      </c>
      <c r="E229" s="157">
        <v>46027.0</v>
      </c>
      <c r="F229" s="156">
        <v>0.0</v>
      </c>
      <c r="G229" s="158">
        <v>1.0</v>
      </c>
      <c r="H229" s="156">
        <v>0.0</v>
      </c>
      <c r="I229" s="158">
        <v>0.0</v>
      </c>
      <c r="J229" s="160"/>
      <c r="K229" s="156">
        <v>0.0</v>
      </c>
      <c r="L229" s="22"/>
      <c r="M229" s="22"/>
      <c r="N229" s="49"/>
      <c r="O229" s="49"/>
      <c r="P229" s="49"/>
      <c r="Q229" s="49"/>
      <c r="R229" s="49"/>
      <c r="S229" s="22"/>
      <c r="T229" s="22"/>
      <c r="U229" s="22"/>
      <c r="V229" s="22"/>
      <c r="W229" s="22"/>
      <c r="X229" s="22"/>
      <c r="Y229" s="12"/>
      <c r="Z229" s="12"/>
      <c r="AA229" s="12"/>
      <c r="AB229" s="12"/>
    </row>
    <row r="230" ht="22.5" customHeight="1">
      <c r="A230" s="214" t="s">
        <v>1456</v>
      </c>
      <c r="B230" s="22"/>
      <c r="C230" s="156">
        <v>49.0</v>
      </c>
      <c r="D230" s="156" t="s">
        <v>1457</v>
      </c>
      <c r="E230" s="157">
        <v>46027.0</v>
      </c>
      <c r="F230" s="156">
        <v>0.0</v>
      </c>
      <c r="G230" s="158">
        <v>12.0</v>
      </c>
      <c r="H230" s="156">
        <v>0.0</v>
      </c>
      <c r="I230" s="158">
        <v>0.0</v>
      </c>
      <c r="J230" s="160"/>
      <c r="K230" s="156">
        <v>0.0</v>
      </c>
      <c r="L230" s="22"/>
      <c r="M230" s="22"/>
      <c r="N230" s="49"/>
      <c r="O230" s="49"/>
      <c r="P230" s="49"/>
      <c r="Q230" s="49"/>
      <c r="R230" s="49"/>
      <c r="S230" s="22"/>
      <c r="T230" s="22"/>
      <c r="U230" s="22"/>
      <c r="V230" s="22"/>
      <c r="W230" s="22"/>
      <c r="X230" s="22"/>
      <c r="Y230" s="12"/>
      <c r="Z230" s="12"/>
      <c r="AA230" s="12"/>
      <c r="AB230" s="12"/>
    </row>
    <row r="231" ht="22.5" customHeight="1">
      <c r="A231" s="214" t="s">
        <v>1462</v>
      </c>
      <c r="B231" s="22"/>
      <c r="C231" s="156">
        <v>49.0</v>
      </c>
      <c r="D231" s="156" t="s">
        <v>989</v>
      </c>
      <c r="E231" s="157">
        <v>46027.0</v>
      </c>
      <c r="F231" s="156">
        <v>0.0</v>
      </c>
      <c r="G231" s="158">
        <v>6.0</v>
      </c>
      <c r="H231" s="156">
        <v>0.0</v>
      </c>
      <c r="I231" s="158">
        <v>0.0</v>
      </c>
      <c r="J231" s="160"/>
      <c r="K231" s="156">
        <v>0.0</v>
      </c>
      <c r="L231" s="22"/>
      <c r="M231" s="22"/>
      <c r="N231" s="49"/>
      <c r="O231" s="49"/>
      <c r="P231" s="49"/>
      <c r="Q231" s="49"/>
      <c r="R231" s="49"/>
      <c r="S231" s="22"/>
      <c r="T231" s="22"/>
      <c r="U231" s="22"/>
      <c r="V231" s="22"/>
      <c r="W231" s="22"/>
      <c r="X231" s="22"/>
      <c r="Y231" s="12"/>
      <c r="Z231" s="12"/>
      <c r="AA231" s="12"/>
      <c r="AB231" s="12"/>
    </row>
    <row r="232" ht="22.5" customHeight="1">
      <c r="A232" s="220" t="s">
        <v>1468</v>
      </c>
      <c r="B232" s="22"/>
      <c r="C232" s="156">
        <v>49.0</v>
      </c>
      <c r="D232" s="156" t="s">
        <v>1471</v>
      </c>
      <c r="E232" s="157">
        <v>46027.0</v>
      </c>
      <c r="F232" s="156">
        <v>0.0</v>
      </c>
      <c r="G232" s="158">
        <v>3.0</v>
      </c>
      <c r="H232" s="156">
        <v>0.0</v>
      </c>
      <c r="I232" s="158">
        <v>0.0</v>
      </c>
      <c r="J232" s="160"/>
      <c r="K232" s="156">
        <v>0.0</v>
      </c>
      <c r="L232" s="22"/>
      <c r="M232" s="22"/>
      <c r="N232" s="49"/>
      <c r="O232" s="49"/>
      <c r="P232" s="49"/>
      <c r="Q232" s="49"/>
      <c r="R232" s="49"/>
      <c r="S232" s="22"/>
      <c r="T232" s="22"/>
      <c r="U232" s="22"/>
      <c r="V232" s="22"/>
      <c r="W232" s="22"/>
      <c r="X232" s="22"/>
      <c r="Y232" s="12"/>
      <c r="Z232" s="12"/>
      <c r="AA232" s="12"/>
      <c r="AB232" s="12"/>
    </row>
    <row r="233" ht="22.5" customHeight="1">
      <c r="A233" s="214" t="s">
        <v>1475</v>
      </c>
      <c r="B233" s="22"/>
      <c r="C233" s="156">
        <v>49.0</v>
      </c>
      <c r="D233" s="156" t="s">
        <v>1476</v>
      </c>
      <c r="E233" s="157">
        <v>46027.0</v>
      </c>
      <c r="F233" s="156">
        <v>0.0</v>
      </c>
      <c r="G233" s="158">
        <v>4.0</v>
      </c>
      <c r="H233" s="156">
        <v>0.0</v>
      </c>
      <c r="I233" s="158">
        <v>0.0</v>
      </c>
      <c r="J233" s="160"/>
      <c r="K233" s="156">
        <v>0.0</v>
      </c>
      <c r="L233" s="22"/>
      <c r="M233" s="22"/>
      <c r="N233" s="49"/>
      <c r="O233" s="49"/>
      <c r="P233" s="49"/>
      <c r="Q233" s="49"/>
      <c r="R233" s="49"/>
      <c r="S233" s="22"/>
      <c r="T233" s="22"/>
      <c r="U233" s="22"/>
      <c r="V233" s="22"/>
      <c r="W233" s="22"/>
      <c r="X233" s="22"/>
      <c r="Y233" s="12"/>
      <c r="Z233" s="12"/>
      <c r="AA233" s="12"/>
      <c r="AB233" s="12"/>
    </row>
    <row r="234" ht="22.5" customHeight="1">
      <c r="A234" s="214" t="s">
        <v>1480</v>
      </c>
      <c r="B234" s="22"/>
      <c r="C234" s="156">
        <v>49.0</v>
      </c>
      <c r="D234" s="156" t="s">
        <v>360</v>
      </c>
      <c r="E234" s="157">
        <v>46027.0</v>
      </c>
      <c r="F234" s="156">
        <v>0.0</v>
      </c>
      <c r="G234" s="158">
        <v>7.0</v>
      </c>
      <c r="H234" s="156">
        <v>0.0</v>
      </c>
      <c r="I234" s="158">
        <v>0.0</v>
      </c>
      <c r="J234" s="160"/>
      <c r="K234" s="156">
        <v>0.0</v>
      </c>
      <c r="L234" s="22"/>
      <c r="M234" s="22"/>
      <c r="N234" s="49"/>
      <c r="O234" s="49"/>
      <c r="P234" s="49"/>
      <c r="Q234" s="49"/>
      <c r="R234" s="49"/>
      <c r="S234" s="22"/>
      <c r="T234" s="22"/>
      <c r="U234" s="22"/>
      <c r="V234" s="22"/>
      <c r="W234" s="22"/>
      <c r="X234" s="22"/>
      <c r="Y234" s="12"/>
      <c r="Z234" s="12"/>
      <c r="AA234" s="12"/>
      <c r="AB234" s="12"/>
    </row>
    <row r="235" ht="22.5" customHeight="1">
      <c r="A235" s="214" t="s">
        <v>1485</v>
      </c>
      <c r="B235" s="22"/>
      <c r="C235" s="156">
        <v>49.0</v>
      </c>
      <c r="D235" s="156" t="s">
        <v>1486</v>
      </c>
      <c r="E235" s="157">
        <v>46027.0</v>
      </c>
      <c r="F235" s="156">
        <v>0.0</v>
      </c>
      <c r="G235" s="158">
        <v>2.0</v>
      </c>
      <c r="H235" s="156">
        <v>0.0</v>
      </c>
      <c r="I235" s="158">
        <v>0.0</v>
      </c>
      <c r="J235" s="160"/>
      <c r="K235" s="156">
        <v>0.0</v>
      </c>
      <c r="L235" s="22"/>
      <c r="M235" s="22"/>
      <c r="N235" s="49"/>
      <c r="O235" s="49"/>
      <c r="P235" s="49"/>
      <c r="Q235" s="49"/>
      <c r="R235" s="49"/>
      <c r="S235" s="22"/>
      <c r="T235" s="22"/>
      <c r="U235" s="22"/>
      <c r="V235" s="22"/>
      <c r="W235" s="22"/>
      <c r="X235" s="22"/>
      <c r="Y235" s="12"/>
      <c r="Z235" s="12"/>
      <c r="AA235" s="12"/>
      <c r="AB235" s="12"/>
    </row>
    <row r="236" ht="22.5" customHeight="1">
      <c r="A236" s="214" t="s">
        <v>1489</v>
      </c>
      <c r="B236" s="22"/>
      <c r="C236" s="156">
        <v>49.0</v>
      </c>
      <c r="D236" s="156" t="s">
        <v>1490</v>
      </c>
      <c r="E236" s="157">
        <v>46027.0</v>
      </c>
      <c r="F236" s="156">
        <v>0.0</v>
      </c>
      <c r="G236" s="158">
        <v>4.0</v>
      </c>
      <c r="H236" s="156">
        <v>0.0</v>
      </c>
      <c r="I236" s="158">
        <v>0.0</v>
      </c>
      <c r="J236" s="160"/>
      <c r="K236" s="156">
        <v>0.0</v>
      </c>
      <c r="L236" s="22"/>
      <c r="M236" s="22"/>
      <c r="N236" s="49"/>
      <c r="O236" s="49"/>
      <c r="P236" s="49"/>
      <c r="Q236" s="49"/>
      <c r="R236" s="49"/>
      <c r="S236" s="22"/>
      <c r="T236" s="22"/>
      <c r="U236" s="22"/>
      <c r="V236" s="22"/>
      <c r="W236" s="22"/>
      <c r="X236" s="22"/>
      <c r="Y236" s="12"/>
      <c r="Z236" s="12"/>
      <c r="AA236" s="12"/>
      <c r="AB236" s="12"/>
    </row>
    <row r="237" ht="22.5" customHeight="1">
      <c r="A237" s="214" t="s">
        <v>1497</v>
      </c>
      <c r="B237" s="22"/>
      <c r="C237" s="156">
        <v>49.0</v>
      </c>
      <c r="D237" s="156" t="s">
        <v>1498</v>
      </c>
      <c r="E237" s="157">
        <v>46027.0</v>
      </c>
      <c r="F237" s="156">
        <v>0.0</v>
      </c>
      <c r="G237" s="158">
        <v>1.0</v>
      </c>
      <c r="H237" s="156">
        <v>0.0</v>
      </c>
      <c r="I237" s="158">
        <v>0.0</v>
      </c>
      <c r="J237" s="160"/>
      <c r="K237" s="156">
        <v>0.0</v>
      </c>
      <c r="L237" s="22"/>
      <c r="M237" s="22"/>
      <c r="N237" s="49"/>
      <c r="O237" s="49"/>
      <c r="P237" s="49"/>
      <c r="Q237" s="49"/>
      <c r="R237" s="49"/>
      <c r="S237" s="22"/>
      <c r="T237" s="22"/>
      <c r="U237" s="22"/>
      <c r="V237" s="22"/>
      <c r="W237" s="22"/>
      <c r="X237" s="22"/>
      <c r="Y237" s="12"/>
      <c r="Z237" s="12"/>
      <c r="AA237" s="12"/>
      <c r="AB237" s="12"/>
    </row>
    <row r="238" ht="22.5" customHeight="1">
      <c r="A238" s="214" t="s">
        <v>1503</v>
      </c>
      <c r="B238" s="22"/>
      <c r="C238" s="156">
        <v>48.0</v>
      </c>
      <c r="D238" s="156" t="s">
        <v>946</v>
      </c>
      <c r="E238" s="157">
        <v>46027.0</v>
      </c>
      <c r="F238" s="156">
        <v>0.0</v>
      </c>
      <c r="G238" s="158">
        <v>1.0</v>
      </c>
      <c r="H238" s="156">
        <v>0.0</v>
      </c>
      <c r="I238" s="158">
        <v>0.0</v>
      </c>
      <c r="J238" s="160"/>
      <c r="K238" s="156">
        <v>0.0</v>
      </c>
      <c r="L238" s="22"/>
      <c r="M238" s="22"/>
      <c r="N238" s="49"/>
      <c r="O238" s="49"/>
      <c r="P238" s="49"/>
      <c r="Q238" s="49"/>
      <c r="R238" s="49"/>
      <c r="S238" s="22"/>
      <c r="T238" s="22"/>
      <c r="U238" s="22"/>
      <c r="V238" s="22"/>
      <c r="W238" s="22"/>
      <c r="X238" s="22"/>
      <c r="Y238" s="12"/>
      <c r="Z238" s="12"/>
      <c r="AA238" s="12"/>
      <c r="AB238" s="12"/>
    </row>
    <row r="239" ht="22.5" customHeight="1">
      <c r="A239" s="214" t="s">
        <v>1507</v>
      </c>
      <c r="B239" s="22"/>
      <c r="C239" s="156">
        <v>48.0</v>
      </c>
      <c r="D239" s="156" t="s">
        <v>1509</v>
      </c>
      <c r="E239" s="157">
        <v>46027.0</v>
      </c>
      <c r="F239" s="156">
        <v>0.0</v>
      </c>
      <c r="G239" s="158">
        <v>1.0</v>
      </c>
      <c r="H239" s="156">
        <v>0.0</v>
      </c>
      <c r="I239" s="158">
        <v>0.0</v>
      </c>
      <c r="J239" s="160"/>
      <c r="K239" s="156">
        <v>0.0</v>
      </c>
      <c r="L239" s="22"/>
      <c r="M239" s="22"/>
      <c r="N239" s="49"/>
      <c r="O239" s="49"/>
      <c r="P239" s="49"/>
      <c r="Q239" s="49"/>
      <c r="R239" s="49"/>
      <c r="S239" s="22"/>
      <c r="T239" s="22"/>
      <c r="U239" s="22"/>
      <c r="V239" s="22"/>
      <c r="W239" s="22"/>
      <c r="X239" s="22"/>
      <c r="Y239" s="12"/>
      <c r="Z239" s="12"/>
      <c r="AA239" s="12"/>
      <c r="AB239" s="12"/>
    </row>
    <row r="240" ht="22.5" customHeight="1">
      <c r="A240" s="214" t="s">
        <v>1514</v>
      </c>
      <c r="B240" s="22"/>
      <c r="C240" s="156">
        <v>48.0</v>
      </c>
      <c r="D240" s="156" t="s">
        <v>1516</v>
      </c>
      <c r="E240" s="157">
        <v>46027.0</v>
      </c>
      <c r="F240" s="156">
        <v>0.0</v>
      </c>
      <c r="G240" s="158">
        <v>1.0</v>
      </c>
      <c r="H240" s="156">
        <v>0.0</v>
      </c>
      <c r="I240" s="158">
        <v>0.0</v>
      </c>
      <c r="J240" s="160"/>
      <c r="K240" s="156">
        <v>0.0</v>
      </c>
      <c r="L240" s="22"/>
      <c r="M240" s="22"/>
      <c r="N240" s="49"/>
      <c r="O240" s="49"/>
      <c r="P240" s="49"/>
      <c r="Q240" s="49"/>
      <c r="R240" s="49"/>
      <c r="S240" s="22"/>
      <c r="T240" s="22"/>
      <c r="U240" s="22"/>
      <c r="V240" s="22"/>
      <c r="W240" s="22"/>
      <c r="X240" s="22"/>
      <c r="Y240" s="12"/>
      <c r="Z240" s="12"/>
      <c r="AA240" s="12"/>
      <c r="AB240" s="12"/>
    </row>
    <row r="241" ht="22.5" customHeight="1">
      <c r="A241" s="214" t="s">
        <v>1519</v>
      </c>
      <c r="B241" s="22"/>
      <c r="C241" s="156">
        <v>48.0</v>
      </c>
      <c r="D241" s="156" t="s">
        <v>1521</v>
      </c>
      <c r="E241" s="157">
        <v>46027.0</v>
      </c>
      <c r="F241" s="156">
        <v>0.0</v>
      </c>
      <c r="G241" s="158">
        <v>3.0</v>
      </c>
      <c r="H241" s="156">
        <v>0.0</v>
      </c>
      <c r="I241" s="158">
        <v>0.0</v>
      </c>
      <c r="J241" s="160"/>
      <c r="K241" s="156">
        <v>0.0</v>
      </c>
      <c r="L241" s="22"/>
      <c r="M241" s="22"/>
      <c r="N241" s="49"/>
      <c r="O241" s="49"/>
      <c r="P241" s="49"/>
      <c r="Q241" s="49"/>
      <c r="R241" s="49"/>
      <c r="S241" s="22"/>
      <c r="T241" s="22"/>
      <c r="U241" s="22"/>
      <c r="V241" s="22"/>
      <c r="W241" s="22"/>
      <c r="X241" s="22"/>
      <c r="Y241" s="12"/>
      <c r="Z241" s="12"/>
      <c r="AA241" s="12"/>
      <c r="AB241" s="12"/>
    </row>
    <row r="242" ht="22.5" customHeight="1">
      <c r="A242" s="214" t="s">
        <v>1527</v>
      </c>
      <c r="B242" s="22"/>
      <c r="C242" s="156">
        <v>48.0</v>
      </c>
      <c r="D242" s="156" t="s">
        <v>1528</v>
      </c>
      <c r="E242" s="157">
        <v>46027.0</v>
      </c>
      <c r="F242" s="156">
        <v>0.0</v>
      </c>
      <c r="G242" s="158">
        <v>1.0</v>
      </c>
      <c r="H242" s="156">
        <v>0.0</v>
      </c>
      <c r="I242" s="158">
        <v>0.0</v>
      </c>
      <c r="J242" s="160"/>
      <c r="K242" s="156">
        <v>0.0</v>
      </c>
      <c r="L242" s="22"/>
      <c r="M242" s="22"/>
      <c r="N242" s="49"/>
      <c r="O242" s="49"/>
      <c r="P242" s="49"/>
      <c r="Q242" s="49"/>
      <c r="R242" s="49"/>
      <c r="S242" s="22"/>
      <c r="T242" s="22"/>
      <c r="U242" s="22"/>
      <c r="V242" s="22"/>
      <c r="W242" s="22"/>
      <c r="X242" s="22"/>
      <c r="Y242" s="12"/>
      <c r="Z242" s="12"/>
      <c r="AA242" s="12"/>
      <c r="AB242" s="12"/>
    </row>
    <row r="243" ht="22.5" customHeight="1">
      <c r="A243" s="214" t="s">
        <v>1529</v>
      </c>
      <c r="B243" s="22"/>
      <c r="C243" s="156">
        <v>48.0</v>
      </c>
      <c r="D243" s="156" t="s">
        <v>1530</v>
      </c>
      <c r="E243" s="157">
        <v>46027.0</v>
      </c>
      <c r="F243" s="156">
        <v>0.0</v>
      </c>
      <c r="G243" s="158">
        <v>1.0</v>
      </c>
      <c r="H243" s="156">
        <v>0.0</v>
      </c>
      <c r="I243" s="158">
        <v>0.0</v>
      </c>
      <c r="J243" s="160"/>
      <c r="K243" s="156">
        <v>0.0</v>
      </c>
      <c r="L243" s="22"/>
      <c r="M243" s="22"/>
      <c r="N243" s="49"/>
      <c r="O243" s="49"/>
      <c r="P243" s="49"/>
      <c r="Q243" s="49"/>
      <c r="R243" s="49"/>
      <c r="S243" s="22"/>
      <c r="T243" s="22"/>
      <c r="U243" s="22"/>
      <c r="V243" s="22"/>
      <c r="W243" s="22"/>
      <c r="X243" s="22"/>
      <c r="Y243" s="12"/>
      <c r="Z243" s="12"/>
      <c r="AA243" s="12"/>
      <c r="AB243" s="12"/>
    </row>
    <row r="244" ht="22.5" customHeight="1">
      <c r="A244" s="214" t="s">
        <v>1535</v>
      </c>
      <c r="B244" s="22"/>
      <c r="C244" s="156">
        <v>48.0</v>
      </c>
      <c r="D244" s="156" t="s">
        <v>1538</v>
      </c>
      <c r="E244" s="157">
        <v>46027.0</v>
      </c>
      <c r="F244" s="156">
        <v>0.0</v>
      </c>
      <c r="G244" s="158">
        <v>3.0</v>
      </c>
      <c r="H244" s="156">
        <v>0.0</v>
      </c>
      <c r="I244" s="158">
        <v>0.0</v>
      </c>
      <c r="J244" s="160"/>
      <c r="K244" s="156">
        <v>0.0</v>
      </c>
      <c r="L244" s="22"/>
      <c r="M244" s="22"/>
      <c r="N244" s="49"/>
      <c r="O244" s="49"/>
      <c r="P244" s="49"/>
      <c r="Q244" s="49"/>
      <c r="R244" s="49"/>
      <c r="S244" s="22"/>
      <c r="T244" s="22"/>
      <c r="U244" s="22"/>
      <c r="V244" s="22"/>
      <c r="W244" s="22"/>
      <c r="X244" s="22"/>
      <c r="Y244" s="12"/>
      <c r="Z244" s="12"/>
      <c r="AA244" s="12"/>
      <c r="AB244" s="12"/>
    </row>
    <row r="245" ht="22.5" customHeight="1">
      <c r="A245" s="214" t="s">
        <v>1542</v>
      </c>
      <c r="B245" s="22"/>
      <c r="C245" s="156">
        <v>48.0</v>
      </c>
      <c r="D245" s="156" t="s">
        <v>1486</v>
      </c>
      <c r="E245" s="157">
        <v>46027.0</v>
      </c>
      <c r="F245" s="156">
        <v>0.0</v>
      </c>
      <c r="G245" s="158">
        <v>0.0</v>
      </c>
      <c r="H245" s="156">
        <v>0.0</v>
      </c>
      <c r="I245" s="158">
        <v>0.0</v>
      </c>
      <c r="J245" s="160"/>
      <c r="K245" s="156">
        <v>3.0</v>
      </c>
      <c r="L245" s="22"/>
      <c r="M245" s="22"/>
      <c r="N245" s="49"/>
      <c r="O245" s="49"/>
      <c r="P245" s="49"/>
      <c r="Q245" s="49"/>
      <c r="R245" s="49"/>
      <c r="S245" s="22"/>
      <c r="T245" s="22"/>
      <c r="U245" s="22"/>
      <c r="V245" s="22"/>
      <c r="W245" s="22"/>
      <c r="X245" s="22"/>
      <c r="Y245" s="12"/>
      <c r="Z245" s="12"/>
      <c r="AA245" s="12"/>
      <c r="AB245" s="12"/>
    </row>
    <row r="246" ht="22.5" customHeight="1">
      <c r="A246" s="214" t="s">
        <v>1545</v>
      </c>
      <c r="B246" s="22"/>
      <c r="C246" s="156">
        <v>48.0</v>
      </c>
      <c r="D246" s="156" t="s">
        <v>1546</v>
      </c>
      <c r="E246" s="157">
        <v>46027.0</v>
      </c>
      <c r="F246" s="156">
        <v>0.0</v>
      </c>
      <c r="G246" s="158">
        <v>8.0</v>
      </c>
      <c r="H246" s="156">
        <v>0.0</v>
      </c>
      <c r="I246" s="158">
        <v>0.0</v>
      </c>
      <c r="J246" s="160"/>
      <c r="K246" s="156">
        <v>0.0</v>
      </c>
      <c r="L246" s="22"/>
      <c r="M246" s="22"/>
      <c r="N246" s="49"/>
      <c r="O246" s="49"/>
      <c r="P246" s="49"/>
      <c r="Q246" s="49"/>
      <c r="R246" s="49"/>
      <c r="S246" s="22"/>
      <c r="T246" s="22"/>
      <c r="U246" s="22"/>
      <c r="V246" s="22"/>
      <c r="W246" s="22"/>
      <c r="X246" s="22"/>
      <c r="Y246" s="12"/>
      <c r="Z246" s="12"/>
      <c r="AA246" s="12"/>
      <c r="AB246" s="12"/>
    </row>
    <row r="247" ht="22.5" customHeight="1">
      <c r="A247" s="214" t="s">
        <v>1547</v>
      </c>
      <c r="B247" s="22"/>
      <c r="C247" s="156">
        <v>48.0</v>
      </c>
      <c r="D247" s="156" t="s">
        <v>1228</v>
      </c>
      <c r="E247" s="157">
        <v>46027.0</v>
      </c>
      <c r="F247" s="156">
        <v>0.0</v>
      </c>
      <c r="G247" s="158">
        <v>0.0</v>
      </c>
      <c r="H247" s="156">
        <v>2.0</v>
      </c>
      <c r="I247" s="158">
        <v>0.0</v>
      </c>
      <c r="J247" s="160"/>
      <c r="K247" s="156">
        <v>0.0</v>
      </c>
      <c r="L247" s="22"/>
      <c r="M247" s="22"/>
      <c r="N247" s="49"/>
      <c r="O247" s="49"/>
      <c r="P247" s="49"/>
      <c r="Q247" s="49"/>
      <c r="R247" s="49"/>
      <c r="S247" s="22"/>
      <c r="T247" s="22"/>
      <c r="U247" s="22"/>
      <c r="V247" s="22"/>
      <c r="W247" s="22"/>
      <c r="X247" s="22"/>
      <c r="Y247" s="12"/>
      <c r="Z247" s="12"/>
      <c r="AA247" s="12"/>
      <c r="AB247" s="12"/>
    </row>
    <row r="248" ht="22.5" customHeight="1">
      <c r="A248" s="214" t="s">
        <v>1552</v>
      </c>
      <c r="B248" s="22"/>
      <c r="C248" s="156">
        <v>48.0</v>
      </c>
      <c r="D248" s="156" t="s">
        <v>1553</v>
      </c>
      <c r="E248" s="157">
        <v>46027.0</v>
      </c>
      <c r="F248" s="156">
        <v>0.0</v>
      </c>
      <c r="G248" s="158">
        <v>171.0</v>
      </c>
      <c r="H248" s="156">
        <v>0.0</v>
      </c>
      <c r="I248" s="158">
        <v>0.0</v>
      </c>
      <c r="J248" s="160"/>
      <c r="K248" s="156">
        <v>0.0</v>
      </c>
      <c r="L248" s="22"/>
      <c r="M248" s="22"/>
      <c r="N248" s="49"/>
      <c r="O248" s="49"/>
      <c r="P248" s="49"/>
      <c r="Q248" s="49"/>
      <c r="R248" s="49"/>
      <c r="S248" s="22"/>
      <c r="T248" s="22"/>
      <c r="U248" s="22"/>
      <c r="V248" s="22"/>
      <c r="W248" s="22"/>
      <c r="X248" s="22"/>
      <c r="Y248" s="12"/>
      <c r="Z248" s="12"/>
      <c r="AA248" s="12"/>
      <c r="AB248" s="12"/>
    </row>
    <row r="249" ht="22.5" customHeight="1">
      <c r="A249" s="214" t="s">
        <v>1554</v>
      </c>
      <c r="B249" s="22"/>
      <c r="C249" s="156">
        <v>48.0</v>
      </c>
      <c r="D249" s="156" t="s">
        <v>1555</v>
      </c>
      <c r="E249" s="157">
        <v>46027.0</v>
      </c>
      <c r="F249" s="156">
        <v>0.0</v>
      </c>
      <c r="G249" s="158">
        <v>1.0</v>
      </c>
      <c r="H249" s="156">
        <v>0.0</v>
      </c>
      <c r="I249" s="158">
        <v>0.0</v>
      </c>
      <c r="J249" s="160"/>
      <c r="K249" s="156">
        <v>0.0</v>
      </c>
      <c r="L249" s="22"/>
      <c r="M249" s="22"/>
      <c r="N249" s="49"/>
      <c r="O249" s="49"/>
      <c r="P249" s="49"/>
      <c r="Q249" s="49"/>
      <c r="R249" s="49"/>
      <c r="S249" s="22"/>
      <c r="T249" s="22"/>
      <c r="U249" s="22"/>
      <c r="V249" s="22"/>
      <c r="W249" s="22"/>
      <c r="X249" s="22"/>
      <c r="Y249" s="12"/>
      <c r="Z249" s="12"/>
      <c r="AA249" s="12"/>
      <c r="AB249" s="12"/>
    </row>
    <row r="250" ht="22.5" customHeight="1">
      <c r="A250" s="214" t="s">
        <v>1558</v>
      </c>
      <c r="B250" s="22"/>
      <c r="C250" s="156">
        <v>47.0</v>
      </c>
      <c r="D250" s="156" t="s">
        <v>1369</v>
      </c>
      <c r="E250" s="157">
        <v>46027.0</v>
      </c>
      <c r="F250" s="156">
        <v>0.0</v>
      </c>
      <c r="G250" s="158">
        <v>2.0</v>
      </c>
      <c r="H250" s="156">
        <v>0.0</v>
      </c>
      <c r="I250" s="158">
        <v>0.0</v>
      </c>
      <c r="J250" s="160"/>
      <c r="K250" s="156">
        <v>0.0</v>
      </c>
      <c r="L250" s="22"/>
      <c r="M250" s="22"/>
      <c r="N250" s="49"/>
      <c r="O250" s="49"/>
      <c r="P250" s="49"/>
      <c r="Q250" s="49"/>
      <c r="R250" s="49"/>
      <c r="S250" s="22"/>
      <c r="T250" s="22"/>
      <c r="U250" s="22"/>
      <c r="V250" s="22"/>
      <c r="W250" s="22"/>
      <c r="X250" s="22"/>
      <c r="Y250" s="12"/>
      <c r="Z250" s="12"/>
      <c r="AA250" s="12"/>
      <c r="AB250" s="12"/>
    </row>
    <row r="251" ht="22.5" customHeight="1">
      <c r="A251" s="214" t="s">
        <v>1562</v>
      </c>
      <c r="B251" s="22"/>
      <c r="C251" s="156">
        <v>47.0</v>
      </c>
      <c r="D251" s="156" t="s">
        <v>1563</v>
      </c>
      <c r="E251" s="157">
        <v>46027.0</v>
      </c>
      <c r="F251" s="156">
        <v>0.0</v>
      </c>
      <c r="G251" s="158">
        <v>2.0</v>
      </c>
      <c r="H251" s="156">
        <v>0.0</v>
      </c>
      <c r="I251" s="158">
        <v>0.0</v>
      </c>
      <c r="J251" s="160"/>
      <c r="K251" s="156">
        <v>0.0</v>
      </c>
      <c r="L251" s="22"/>
      <c r="M251" s="22"/>
      <c r="N251" s="49"/>
      <c r="O251" s="49"/>
      <c r="P251" s="49"/>
      <c r="Q251" s="49"/>
      <c r="R251" s="49"/>
      <c r="S251" s="22"/>
      <c r="T251" s="22"/>
      <c r="U251" s="22"/>
      <c r="V251" s="22"/>
      <c r="W251" s="22"/>
      <c r="X251" s="22"/>
      <c r="Y251" s="12"/>
      <c r="Z251" s="12"/>
      <c r="AA251" s="12"/>
      <c r="AB251" s="12"/>
    </row>
    <row r="252" ht="22.5" customHeight="1">
      <c r="A252" s="214" t="s">
        <v>1566</v>
      </c>
      <c r="B252" s="22"/>
      <c r="C252" s="156">
        <v>47.0</v>
      </c>
      <c r="D252" s="156" t="s">
        <v>1567</v>
      </c>
      <c r="E252" s="157">
        <v>46027.0</v>
      </c>
      <c r="F252" s="156">
        <v>0.0</v>
      </c>
      <c r="G252" s="158">
        <v>1.0</v>
      </c>
      <c r="H252" s="156">
        <v>0.0</v>
      </c>
      <c r="I252" s="158">
        <v>0.0</v>
      </c>
      <c r="J252" s="160"/>
      <c r="K252" s="156">
        <v>0.0</v>
      </c>
      <c r="L252" s="22"/>
      <c r="M252" s="22"/>
      <c r="N252" s="49"/>
      <c r="O252" s="49"/>
      <c r="P252" s="49"/>
      <c r="Q252" s="49"/>
      <c r="R252" s="49"/>
      <c r="S252" s="22"/>
      <c r="T252" s="22"/>
      <c r="U252" s="22"/>
      <c r="V252" s="22"/>
      <c r="W252" s="22"/>
      <c r="X252" s="22"/>
      <c r="Y252" s="12"/>
      <c r="Z252" s="12"/>
      <c r="AA252" s="12"/>
      <c r="AB252" s="12"/>
    </row>
    <row r="253" ht="22.5" customHeight="1">
      <c r="A253" s="214" t="s">
        <v>1570</v>
      </c>
      <c r="B253" s="22"/>
      <c r="C253" s="156">
        <v>47.0</v>
      </c>
      <c r="D253" s="156" t="s">
        <v>1571</v>
      </c>
      <c r="E253" s="157">
        <v>46027.0</v>
      </c>
      <c r="F253" s="156">
        <v>0.0</v>
      </c>
      <c r="G253" s="158">
        <v>6.0</v>
      </c>
      <c r="H253" s="156">
        <v>0.0</v>
      </c>
      <c r="I253" s="158">
        <v>0.0</v>
      </c>
      <c r="J253" s="160"/>
      <c r="K253" s="156">
        <v>0.0</v>
      </c>
      <c r="L253" s="22"/>
      <c r="M253" s="22"/>
      <c r="N253" s="49"/>
      <c r="O253" s="49"/>
      <c r="P253" s="49"/>
      <c r="Q253" s="49"/>
      <c r="R253" s="49"/>
      <c r="S253" s="22"/>
      <c r="T253" s="22"/>
      <c r="U253" s="22"/>
      <c r="V253" s="22"/>
      <c r="W253" s="22"/>
      <c r="X253" s="22"/>
      <c r="Y253" s="12"/>
      <c r="Z253" s="12"/>
      <c r="AA253" s="12"/>
      <c r="AB253" s="12"/>
    </row>
    <row r="254" ht="22.5" customHeight="1">
      <c r="A254" s="214" t="s">
        <v>1575</v>
      </c>
      <c r="B254" s="22"/>
      <c r="C254" s="156">
        <v>47.0</v>
      </c>
      <c r="D254" s="156" t="s">
        <v>1576</v>
      </c>
      <c r="E254" s="157">
        <v>46027.0</v>
      </c>
      <c r="F254" s="156">
        <v>0.0</v>
      </c>
      <c r="G254" s="158">
        <v>1.0</v>
      </c>
      <c r="H254" s="156">
        <v>0.0</v>
      </c>
      <c r="I254" s="158">
        <v>0.0</v>
      </c>
      <c r="J254" s="160"/>
      <c r="K254" s="156">
        <v>0.0</v>
      </c>
      <c r="L254" s="22"/>
      <c r="M254" s="22"/>
      <c r="N254" s="49"/>
      <c r="O254" s="49"/>
      <c r="P254" s="49"/>
      <c r="Q254" s="49"/>
      <c r="R254" s="49"/>
      <c r="S254" s="22"/>
      <c r="T254" s="22"/>
      <c r="U254" s="22"/>
      <c r="V254" s="22"/>
      <c r="W254" s="22"/>
      <c r="X254" s="22"/>
      <c r="Y254" s="12"/>
      <c r="Z254" s="12"/>
      <c r="AA254" s="12"/>
      <c r="AB254" s="12"/>
    </row>
    <row r="255" ht="22.5" customHeight="1">
      <c r="A255" s="214" t="s">
        <v>1579</v>
      </c>
      <c r="B255" s="22"/>
      <c r="C255" s="156">
        <v>47.0</v>
      </c>
      <c r="D255" s="156" t="s">
        <v>1580</v>
      </c>
      <c r="E255" s="157">
        <v>46027.0</v>
      </c>
      <c r="F255" s="156">
        <v>0.0</v>
      </c>
      <c r="G255" s="158">
        <v>5.0</v>
      </c>
      <c r="H255" s="156">
        <v>0.0</v>
      </c>
      <c r="I255" s="158">
        <v>0.0</v>
      </c>
      <c r="J255" s="160"/>
      <c r="K255" s="156">
        <v>0.0</v>
      </c>
      <c r="L255" s="22"/>
      <c r="M255" s="22"/>
      <c r="N255" s="49"/>
      <c r="O255" s="49"/>
      <c r="P255" s="49"/>
      <c r="Q255" s="49"/>
      <c r="R255" s="49"/>
      <c r="S255" s="22"/>
      <c r="T255" s="22"/>
      <c r="U255" s="22"/>
      <c r="V255" s="22"/>
      <c r="W255" s="22"/>
      <c r="X255" s="22"/>
      <c r="Y255" s="12"/>
      <c r="Z255" s="12"/>
      <c r="AA255" s="12"/>
      <c r="AB255" s="12"/>
    </row>
    <row r="256" ht="22.5" customHeight="1">
      <c r="A256" s="214" t="s">
        <v>1584</v>
      </c>
      <c r="B256" s="22"/>
      <c r="C256" s="156">
        <v>47.0</v>
      </c>
      <c r="D256" s="156" t="s">
        <v>1538</v>
      </c>
      <c r="E256" s="157">
        <v>46027.0</v>
      </c>
      <c r="F256" s="156">
        <v>0.0</v>
      </c>
      <c r="G256" s="158">
        <v>5.0</v>
      </c>
      <c r="H256" s="156">
        <v>0.0</v>
      </c>
      <c r="I256" s="158">
        <v>0.0</v>
      </c>
      <c r="J256" s="160"/>
      <c r="K256" s="156">
        <v>0.0</v>
      </c>
      <c r="L256" s="22"/>
      <c r="M256" s="22"/>
      <c r="N256" s="49"/>
      <c r="O256" s="49"/>
      <c r="P256" s="49"/>
      <c r="Q256" s="49"/>
      <c r="R256" s="49"/>
      <c r="S256" s="22"/>
      <c r="T256" s="22"/>
      <c r="U256" s="22"/>
      <c r="V256" s="22"/>
      <c r="W256" s="22"/>
      <c r="X256" s="22"/>
      <c r="Y256" s="12"/>
      <c r="Z256" s="12"/>
      <c r="AA256" s="12"/>
      <c r="AB256" s="12"/>
    </row>
    <row r="257" ht="22.5" customHeight="1">
      <c r="A257" s="214" t="s">
        <v>1588</v>
      </c>
      <c r="B257" s="22"/>
      <c r="C257" s="156">
        <v>47.0</v>
      </c>
      <c r="D257" s="156" t="s">
        <v>1486</v>
      </c>
      <c r="E257" s="157">
        <v>46027.0</v>
      </c>
      <c r="F257" s="156">
        <v>0.0</v>
      </c>
      <c r="G257" s="158">
        <v>2.0</v>
      </c>
      <c r="H257" s="156">
        <v>0.0</v>
      </c>
      <c r="I257" s="158">
        <v>0.0</v>
      </c>
      <c r="J257" s="160"/>
      <c r="K257" s="156">
        <v>0.0</v>
      </c>
      <c r="L257" s="22"/>
      <c r="M257" s="22"/>
      <c r="N257" s="49"/>
      <c r="O257" s="49"/>
      <c r="P257" s="49"/>
      <c r="Q257" s="49"/>
      <c r="R257" s="49"/>
      <c r="S257" s="22"/>
      <c r="T257" s="22"/>
      <c r="U257" s="22"/>
      <c r="V257" s="22"/>
      <c r="W257" s="22"/>
      <c r="X257" s="22"/>
      <c r="Y257" s="12"/>
      <c r="Z257" s="12"/>
      <c r="AA257" s="12"/>
      <c r="AB257" s="12"/>
    </row>
    <row r="258" ht="22.5" customHeight="1">
      <c r="A258" s="214" t="s">
        <v>1589</v>
      </c>
      <c r="B258" s="22"/>
      <c r="C258" s="156">
        <v>47.0</v>
      </c>
      <c r="D258" s="156" t="s">
        <v>1590</v>
      </c>
      <c r="E258" s="157">
        <v>46027.0</v>
      </c>
      <c r="F258" s="156">
        <v>0.0</v>
      </c>
      <c r="G258" s="158">
        <v>4.0</v>
      </c>
      <c r="H258" s="156">
        <v>0.0</v>
      </c>
      <c r="I258" s="158">
        <v>0.0</v>
      </c>
      <c r="J258" s="160"/>
      <c r="K258" s="156">
        <v>0.0</v>
      </c>
      <c r="L258" s="22"/>
      <c r="M258" s="22"/>
      <c r="N258" s="49"/>
      <c r="O258" s="49"/>
      <c r="P258" s="49"/>
      <c r="Q258" s="49"/>
      <c r="R258" s="49"/>
      <c r="S258" s="22"/>
      <c r="T258" s="22"/>
      <c r="U258" s="22"/>
      <c r="V258" s="22"/>
      <c r="W258" s="22"/>
      <c r="X258" s="22"/>
      <c r="Y258" s="12"/>
      <c r="Z258" s="12"/>
      <c r="AA258" s="12"/>
      <c r="AB258" s="12"/>
    </row>
    <row r="259" ht="22.5" customHeight="1">
      <c r="A259" s="214" t="s">
        <v>1594</v>
      </c>
      <c r="B259" s="22"/>
      <c r="C259" s="156">
        <v>47.0</v>
      </c>
      <c r="D259" s="156" t="s">
        <v>1597</v>
      </c>
      <c r="E259" s="157">
        <v>46027.0</v>
      </c>
      <c r="F259" s="156">
        <v>0.0</v>
      </c>
      <c r="G259" s="158">
        <v>1.0</v>
      </c>
      <c r="H259" s="156">
        <v>0.0</v>
      </c>
      <c r="I259" s="158">
        <v>0.0</v>
      </c>
      <c r="J259" s="160"/>
      <c r="K259" s="156">
        <v>0.0</v>
      </c>
      <c r="L259" s="22"/>
      <c r="M259" s="22"/>
      <c r="N259" s="49"/>
      <c r="O259" s="49"/>
      <c r="P259" s="49"/>
      <c r="Q259" s="49"/>
      <c r="R259" s="49"/>
      <c r="S259" s="22"/>
      <c r="T259" s="22"/>
      <c r="U259" s="22"/>
      <c r="V259" s="22"/>
      <c r="W259" s="22"/>
      <c r="X259" s="22"/>
      <c r="Y259" s="12"/>
      <c r="Z259" s="12"/>
      <c r="AA259" s="12"/>
      <c r="AB259" s="12"/>
    </row>
    <row r="260" ht="22.5" customHeight="1">
      <c r="A260" s="214" t="s">
        <v>1598</v>
      </c>
      <c r="B260" s="22"/>
      <c r="C260" s="156">
        <v>47.0</v>
      </c>
      <c r="D260" s="156" t="s">
        <v>1599</v>
      </c>
      <c r="E260" s="157">
        <v>46027.0</v>
      </c>
      <c r="F260" s="156">
        <v>0.0</v>
      </c>
      <c r="G260" s="158">
        <v>1.0</v>
      </c>
      <c r="H260" s="156">
        <v>0.0</v>
      </c>
      <c r="I260" s="158">
        <v>0.0</v>
      </c>
      <c r="J260" s="160"/>
      <c r="K260" s="156">
        <v>0.0</v>
      </c>
      <c r="L260" s="22"/>
      <c r="M260" s="22"/>
      <c r="N260" s="49"/>
      <c r="O260" s="49"/>
      <c r="P260" s="49"/>
      <c r="Q260" s="49"/>
      <c r="R260" s="49"/>
      <c r="S260" s="22"/>
      <c r="T260" s="22"/>
      <c r="U260" s="22"/>
      <c r="V260" s="22"/>
      <c r="W260" s="22"/>
      <c r="X260" s="22"/>
      <c r="Y260" s="12"/>
      <c r="Z260" s="12"/>
      <c r="AA260" s="12"/>
      <c r="AB260" s="12"/>
    </row>
    <row r="261" ht="22.5" customHeight="1">
      <c r="A261" s="214" t="s">
        <v>1601</v>
      </c>
      <c r="B261" s="22"/>
      <c r="C261" s="156">
        <v>47.0</v>
      </c>
      <c r="D261" s="156" t="s">
        <v>1602</v>
      </c>
      <c r="E261" s="157">
        <v>46027.0</v>
      </c>
      <c r="F261" s="156">
        <v>0.0</v>
      </c>
      <c r="G261" s="158">
        <v>1.0</v>
      </c>
      <c r="H261" s="156">
        <v>0.0</v>
      </c>
      <c r="I261" s="158">
        <v>0.0</v>
      </c>
      <c r="J261" s="160"/>
      <c r="K261" s="156">
        <v>0.0</v>
      </c>
      <c r="L261" s="22"/>
      <c r="M261" s="22"/>
      <c r="N261" s="49"/>
      <c r="O261" s="49"/>
      <c r="P261" s="49"/>
      <c r="Q261" s="49"/>
      <c r="R261" s="49"/>
      <c r="S261" s="22"/>
      <c r="T261" s="22"/>
      <c r="U261" s="22"/>
      <c r="V261" s="22"/>
      <c r="W261" s="22"/>
      <c r="X261" s="22"/>
      <c r="Y261" s="12"/>
      <c r="Z261" s="12"/>
      <c r="AA261" s="12"/>
      <c r="AB261" s="12"/>
    </row>
    <row r="262" ht="22.5" customHeight="1">
      <c r="A262" s="214" t="s">
        <v>1604</v>
      </c>
      <c r="B262" s="22"/>
      <c r="C262" s="156">
        <v>47.0</v>
      </c>
      <c r="D262" s="156" t="s">
        <v>1486</v>
      </c>
      <c r="E262" s="157">
        <v>46027.0</v>
      </c>
      <c r="F262" s="156">
        <v>0.0</v>
      </c>
      <c r="G262" s="158">
        <v>1.0</v>
      </c>
      <c r="H262" s="156">
        <v>0.0</v>
      </c>
      <c r="I262" s="158">
        <v>0.0</v>
      </c>
      <c r="J262" s="160"/>
      <c r="K262" s="156">
        <v>0.0</v>
      </c>
      <c r="L262" s="22"/>
      <c r="M262" s="22"/>
      <c r="N262" s="49"/>
      <c r="O262" s="49"/>
      <c r="P262" s="49"/>
      <c r="Q262" s="49"/>
      <c r="R262" s="49"/>
      <c r="S262" s="22"/>
      <c r="T262" s="22"/>
      <c r="U262" s="22"/>
      <c r="V262" s="22"/>
      <c r="W262" s="22"/>
      <c r="X262" s="22"/>
      <c r="Y262" s="12"/>
      <c r="Z262" s="12"/>
      <c r="AA262" s="12"/>
      <c r="AB262" s="12"/>
    </row>
    <row r="263" ht="22.5" customHeight="1">
      <c r="A263" s="214" t="s">
        <v>1609</v>
      </c>
      <c r="B263" s="22"/>
      <c r="C263" s="156">
        <v>47.0</v>
      </c>
      <c r="D263" s="156" t="s">
        <v>360</v>
      </c>
      <c r="E263" s="157">
        <v>46027.0</v>
      </c>
      <c r="F263" s="156">
        <v>0.0</v>
      </c>
      <c r="G263" s="158">
        <v>1.0</v>
      </c>
      <c r="H263" s="156">
        <v>0.0</v>
      </c>
      <c r="I263" s="158">
        <v>0.0</v>
      </c>
      <c r="J263" s="160"/>
      <c r="K263" s="156">
        <v>0.0</v>
      </c>
      <c r="L263" s="22"/>
      <c r="M263" s="22"/>
      <c r="N263" s="49"/>
      <c r="O263" s="49"/>
      <c r="P263" s="49"/>
      <c r="Q263" s="49"/>
      <c r="R263" s="49"/>
      <c r="S263" s="22"/>
      <c r="T263" s="22"/>
      <c r="U263" s="22"/>
      <c r="V263" s="22"/>
      <c r="W263" s="22"/>
      <c r="X263" s="22"/>
      <c r="Y263" s="12"/>
      <c r="Z263" s="12"/>
      <c r="AA263" s="12"/>
      <c r="AB263" s="12"/>
    </row>
    <row r="264" ht="22.5" customHeight="1">
      <c r="A264" s="214" t="s">
        <v>1611</v>
      </c>
      <c r="B264" s="22"/>
      <c r="C264" s="156">
        <v>47.0</v>
      </c>
      <c r="D264" s="156" t="s">
        <v>1612</v>
      </c>
      <c r="E264" s="157">
        <v>46027.0</v>
      </c>
      <c r="F264" s="156">
        <v>0.0</v>
      </c>
      <c r="G264" s="158">
        <v>6.0</v>
      </c>
      <c r="H264" s="156">
        <v>0.0</v>
      </c>
      <c r="I264" s="158">
        <v>0.0</v>
      </c>
      <c r="J264" s="160"/>
      <c r="K264" s="156">
        <v>0.0</v>
      </c>
      <c r="L264" s="22"/>
      <c r="M264" s="22"/>
      <c r="N264" s="49"/>
      <c r="O264" s="49"/>
      <c r="P264" s="49"/>
      <c r="Q264" s="49"/>
      <c r="R264" s="49"/>
      <c r="S264" s="22"/>
      <c r="T264" s="22"/>
      <c r="U264" s="22"/>
      <c r="V264" s="22"/>
      <c r="W264" s="22"/>
      <c r="X264" s="22"/>
      <c r="Y264" s="12"/>
      <c r="Z264" s="12"/>
      <c r="AA264" s="12"/>
      <c r="AB264" s="12"/>
    </row>
    <row r="265" ht="22.5" customHeight="1">
      <c r="A265" s="214" t="s">
        <v>1617</v>
      </c>
      <c r="B265" s="22"/>
      <c r="C265" s="156">
        <v>47.0</v>
      </c>
      <c r="D265" s="156" t="s">
        <v>1619</v>
      </c>
      <c r="E265" s="157">
        <v>46027.0</v>
      </c>
      <c r="F265" s="156">
        <v>0.0</v>
      </c>
      <c r="G265" s="158">
        <v>0.0</v>
      </c>
      <c r="H265" s="156">
        <v>0.0</v>
      </c>
      <c r="I265" s="158">
        <v>1.0</v>
      </c>
      <c r="J265" s="160"/>
      <c r="K265" s="156">
        <v>0.0</v>
      </c>
      <c r="L265" s="22"/>
      <c r="M265" s="22"/>
      <c r="N265" s="49"/>
      <c r="O265" s="49"/>
      <c r="P265" s="49"/>
      <c r="Q265" s="49"/>
      <c r="R265" s="49"/>
      <c r="S265" s="22"/>
      <c r="T265" s="22"/>
      <c r="U265" s="22"/>
      <c r="V265" s="22"/>
      <c r="W265" s="22"/>
      <c r="X265" s="22"/>
      <c r="Y265" s="12"/>
      <c r="Z265" s="12"/>
      <c r="AA265" s="12"/>
      <c r="AB265" s="12"/>
    </row>
    <row r="266" ht="22.5" customHeight="1">
      <c r="A266" s="214" t="s">
        <v>1621</v>
      </c>
      <c r="B266" s="22"/>
      <c r="C266" s="156">
        <v>47.0</v>
      </c>
      <c r="D266" s="156" t="s">
        <v>1622</v>
      </c>
      <c r="E266" s="157">
        <v>46027.0</v>
      </c>
      <c r="F266" s="156">
        <v>0.0</v>
      </c>
      <c r="G266" s="158">
        <v>3.0</v>
      </c>
      <c r="H266" s="156">
        <v>0.0</v>
      </c>
      <c r="I266" s="158">
        <v>0.0</v>
      </c>
      <c r="J266" s="160"/>
      <c r="K266" s="156">
        <v>0.0</v>
      </c>
      <c r="L266" s="22"/>
      <c r="M266" s="22"/>
      <c r="N266" s="49"/>
      <c r="O266" s="49"/>
      <c r="P266" s="49"/>
      <c r="Q266" s="49"/>
      <c r="R266" s="49"/>
      <c r="S266" s="22"/>
      <c r="T266" s="22"/>
      <c r="U266" s="22"/>
      <c r="V266" s="22"/>
      <c r="W266" s="22"/>
      <c r="X266" s="22"/>
      <c r="Y266" s="12"/>
      <c r="Z266" s="12"/>
      <c r="AA266" s="12"/>
      <c r="AB266" s="12"/>
    </row>
    <row r="267" ht="22.5" customHeight="1">
      <c r="A267" s="214" t="s">
        <v>1626</v>
      </c>
      <c r="B267" s="22"/>
      <c r="C267" s="156">
        <v>47.0</v>
      </c>
      <c r="D267" s="156" t="s">
        <v>1627</v>
      </c>
      <c r="E267" s="157">
        <v>46027.0</v>
      </c>
      <c r="F267" s="156">
        <v>0.0</v>
      </c>
      <c r="G267" s="158">
        <v>3.0</v>
      </c>
      <c r="H267" s="156">
        <v>0.0</v>
      </c>
      <c r="I267" s="158">
        <v>0.0</v>
      </c>
      <c r="J267" s="160"/>
      <c r="K267" s="156">
        <v>0.0</v>
      </c>
      <c r="L267" s="22"/>
      <c r="M267" s="22"/>
      <c r="N267" s="49"/>
      <c r="O267" s="49"/>
      <c r="P267" s="49"/>
      <c r="Q267" s="49"/>
      <c r="R267" s="49"/>
      <c r="S267" s="22"/>
      <c r="T267" s="22"/>
      <c r="U267" s="22"/>
      <c r="V267" s="22"/>
      <c r="W267" s="22"/>
      <c r="X267" s="22"/>
      <c r="Y267" s="12"/>
      <c r="Z267" s="12"/>
      <c r="AA267" s="12"/>
      <c r="AB267" s="12"/>
    </row>
    <row r="268" ht="22.5" customHeight="1">
      <c r="A268" s="214" t="s">
        <v>1634</v>
      </c>
      <c r="B268" s="22"/>
      <c r="C268" s="156">
        <v>47.0</v>
      </c>
      <c r="D268" s="156" t="s">
        <v>1202</v>
      </c>
      <c r="E268" s="157">
        <v>46027.0</v>
      </c>
      <c r="F268" s="156">
        <v>0.0</v>
      </c>
      <c r="G268" s="158">
        <v>2.0</v>
      </c>
      <c r="H268" s="156">
        <v>0.0</v>
      </c>
      <c r="I268" s="158">
        <v>0.0</v>
      </c>
      <c r="J268" s="160"/>
      <c r="K268" s="156">
        <v>0.0</v>
      </c>
      <c r="L268" s="22"/>
      <c r="M268" s="22"/>
      <c r="N268" s="49"/>
      <c r="O268" s="49"/>
      <c r="P268" s="49"/>
      <c r="Q268" s="49"/>
      <c r="R268" s="49"/>
      <c r="S268" s="22"/>
      <c r="T268" s="22"/>
      <c r="U268" s="22"/>
      <c r="V268" s="22"/>
      <c r="W268" s="22"/>
      <c r="X268" s="22"/>
      <c r="Y268" s="12"/>
      <c r="Z268" s="12"/>
      <c r="AA268" s="12"/>
      <c r="AB268" s="12"/>
    </row>
    <row r="269" ht="22.5" customHeight="1">
      <c r="A269" s="214" t="s">
        <v>1637</v>
      </c>
      <c r="B269" s="22"/>
      <c r="C269" s="156">
        <v>46.0</v>
      </c>
      <c r="D269" s="156" t="s">
        <v>1638</v>
      </c>
      <c r="E269" s="157">
        <v>46058.0</v>
      </c>
      <c r="F269" s="156">
        <v>0.0</v>
      </c>
      <c r="G269" s="158">
        <v>2.0</v>
      </c>
      <c r="H269" s="156">
        <v>0.0</v>
      </c>
      <c r="I269" s="158">
        <v>1.0</v>
      </c>
      <c r="J269" s="160"/>
      <c r="K269" s="156">
        <v>0.0</v>
      </c>
      <c r="L269" s="22"/>
      <c r="M269" s="22"/>
      <c r="N269" s="49"/>
      <c r="O269" s="49"/>
      <c r="P269" s="49"/>
      <c r="Q269" s="49"/>
      <c r="R269" s="49"/>
      <c r="S269" s="22"/>
      <c r="T269" s="22"/>
      <c r="U269" s="22"/>
      <c r="V269" s="22"/>
      <c r="W269" s="22"/>
      <c r="X269" s="22"/>
      <c r="Y269" s="12"/>
      <c r="Z269" s="12"/>
      <c r="AA269" s="12"/>
      <c r="AB269" s="12"/>
    </row>
    <row r="270" ht="22.5" customHeight="1">
      <c r="A270" s="214" t="s">
        <v>1641</v>
      </c>
      <c r="B270" s="22"/>
      <c r="C270" s="156">
        <v>46.0</v>
      </c>
      <c r="D270" s="156" t="s">
        <v>849</v>
      </c>
      <c r="E270" s="157">
        <v>46027.0</v>
      </c>
      <c r="F270" s="156">
        <v>0.0</v>
      </c>
      <c r="G270" s="158">
        <v>1.0</v>
      </c>
      <c r="H270" s="156">
        <v>0.0</v>
      </c>
      <c r="I270" s="158">
        <v>0.0</v>
      </c>
      <c r="J270" s="160"/>
      <c r="K270" s="156">
        <v>0.0</v>
      </c>
      <c r="L270" s="22"/>
      <c r="M270" s="22"/>
      <c r="N270" s="49"/>
      <c r="O270" s="49"/>
      <c r="P270" s="49"/>
      <c r="Q270" s="49"/>
      <c r="R270" s="49"/>
      <c r="S270" s="22"/>
      <c r="T270" s="22"/>
      <c r="U270" s="22"/>
      <c r="V270" s="22"/>
      <c r="W270" s="22"/>
      <c r="X270" s="22"/>
      <c r="Y270" s="12"/>
      <c r="Z270" s="12"/>
      <c r="AA270" s="12"/>
      <c r="AB270" s="12"/>
    </row>
    <row r="271" ht="22.5" customHeight="1">
      <c r="A271" s="214" t="s">
        <v>1643</v>
      </c>
      <c r="B271" s="22"/>
      <c r="C271" s="156">
        <v>46.0</v>
      </c>
      <c r="D271" s="156" t="s">
        <v>1645</v>
      </c>
      <c r="E271" s="157">
        <v>46027.0</v>
      </c>
      <c r="F271" s="156">
        <v>0.0</v>
      </c>
      <c r="G271" s="158">
        <v>2.0</v>
      </c>
      <c r="H271" s="156">
        <v>0.0</v>
      </c>
      <c r="I271" s="158">
        <v>0.0</v>
      </c>
      <c r="J271" s="160"/>
      <c r="K271" s="156">
        <v>0.0</v>
      </c>
      <c r="L271" s="22"/>
      <c r="M271" s="22"/>
      <c r="N271" s="49"/>
      <c r="O271" s="49"/>
      <c r="P271" s="49"/>
      <c r="Q271" s="49"/>
      <c r="R271" s="49"/>
      <c r="S271" s="22"/>
      <c r="T271" s="22"/>
      <c r="U271" s="22"/>
      <c r="V271" s="22"/>
      <c r="W271" s="22"/>
      <c r="X271" s="22"/>
      <c r="Y271" s="12"/>
      <c r="Z271" s="12"/>
      <c r="AA271" s="12"/>
      <c r="AB271" s="12"/>
    </row>
    <row r="272" ht="22.5" customHeight="1">
      <c r="A272" s="214" t="s">
        <v>1648</v>
      </c>
      <c r="B272" s="22"/>
      <c r="C272" s="156">
        <v>46.0</v>
      </c>
      <c r="D272" s="156" t="s">
        <v>1649</v>
      </c>
      <c r="E272" s="157">
        <v>46027.0</v>
      </c>
      <c r="F272" s="156">
        <v>0.0</v>
      </c>
      <c r="G272" s="158">
        <v>2.0</v>
      </c>
      <c r="H272" s="156">
        <v>0.0</v>
      </c>
      <c r="I272" s="158">
        <v>0.0</v>
      </c>
      <c r="J272" s="160"/>
      <c r="K272" s="156">
        <v>0.0</v>
      </c>
      <c r="L272" s="22"/>
      <c r="M272" s="22"/>
      <c r="N272" s="49"/>
      <c r="O272" s="49"/>
      <c r="P272" s="49"/>
      <c r="Q272" s="49"/>
      <c r="R272" s="49"/>
      <c r="S272" s="22"/>
      <c r="T272" s="22"/>
      <c r="U272" s="22"/>
      <c r="V272" s="22"/>
      <c r="W272" s="22"/>
      <c r="X272" s="22"/>
      <c r="Y272" s="12"/>
      <c r="Z272" s="12"/>
      <c r="AA272" s="12"/>
      <c r="AB272" s="12"/>
    </row>
    <row r="273" ht="22.5" customHeight="1">
      <c r="A273" s="214" t="s">
        <v>1651</v>
      </c>
      <c r="B273" s="22"/>
      <c r="C273" s="156">
        <v>46.0</v>
      </c>
      <c r="D273" s="156" t="s">
        <v>1652</v>
      </c>
      <c r="E273" s="157">
        <v>46027.0</v>
      </c>
      <c r="F273" s="156">
        <v>0.0</v>
      </c>
      <c r="G273" s="158">
        <v>2.0</v>
      </c>
      <c r="H273" s="156">
        <v>0.0</v>
      </c>
      <c r="I273" s="158">
        <v>0.0</v>
      </c>
      <c r="J273" s="160"/>
      <c r="K273" s="156">
        <v>0.0</v>
      </c>
      <c r="L273" s="22"/>
      <c r="M273" s="22"/>
      <c r="N273" s="49"/>
      <c r="O273" s="49"/>
      <c r="P273" s="49"/>
      <c r="Q273" s="49"/>
      <c r="R273" s="49"/>
      <c r="S273" s="22"/>
      <c r="T273" s="22"/>
      <c r="U273" s="22"/>
      <c r="V273" s="22"/>
      <c r="W273" s="22"/>
      <c r="X273" s="22"/>
      <c r="Y273" s="12"/>
      <c r="Z273" s="12"/>
      <c r="AA273" s="12"/>
      <c r="AB273" s="12"/>
    </row>
    <row r="274" ht="22.5" customHeight="1">
      <c r="A274" s="214" t="s">
        <v>1656</v>
      </c>
      <c r="B274" s="22"/>
      <c r="C274" s="156">
        <v>46.0</v>
      </c>
      <c r="D274" s="156" t="s">
        <v>1657</v>
      </c>
      <c r="E274" s="157">
        <v>46027.0</v>
      </c>
      <c r="F274" s="156">
        <v>0.0</v>
      </c>
      <c r="G274" s="158">
        <v>4.0</v>
      </c>
      <c r="H274" s="156">
        <v>0.0</v>
      </c>
      <c r="I274" s="158">
        <v>0.0</v>
      </c>
      <c r="J274" s="160"/>
      <c r="K274" s="156">
        <v>0.0</v>
      </c>
      <c r="L274" s="22"/>
      <c r="M274" s="22"/>
      <c r="N274" s="49"/>
      <c r="O274" s="49"/>
      <c r="P274" s="49"/>
      <c r="Q274" s="49"/>
      <c r="R274" s="49"/>
      <c r="S274" s="22"/>
      <c r="T274" s="22"/>
      <c r="U274" s="22"/>
      <c r="V274" s="22"/>
      <c r="W274" s="22"/>
      <c r="X274" s="22"/>
      <c r="Y274" s="12"/>
      <c r="Z274" s="12"/>
      <c r="AA274" s="12"/>
      <c r="AB274" s="12"/>
    </row>
    <row r="275" ht="22.5" customHeight="1">
      <c r="A275" s="214" t="s">
        <v>1660</v>
      </c>
      <c r="B275" s="22"/>
      <c r="C275" s="156">
        <v>46.0</v>
      </c>
      <c r="D275" s="156" t="s">
        <v>1521</v>
      </c>
      <c r="E275" s="157">
        <v>46027.0</v>
      </c>
      <c r="F275" s="156">
        <v>0.0</v>
      </c>
      <c r="G275" s="158">
        <v>9.0</v>
      </c>
      <c r="H275" s="156">
        <v>0.0</v>
      </c>
      <c r="I275" s="158">
        <v>0.0</v>
      </c>
      <c r="J275" s="160"/>
      <c r="K275" s="156">
        <v>0.0</v>
      </c>
      <c r="L275" s="22"/>
      <c r="M275" s="22"/>
      <c r="N275" s="49"/>
      <c r="O275" s="49"/>
      <c r="P275" s="49"/>
      <c r="Q275" s="49"/>
      <c r="R275" s="49"/>
      <c r="S275" s="22"/>
      <c r="T275" s="22"/>
      <c r="U275" s="22"/>
      <c r="V275" s="22"/>
      <c r="W275" s="22"/>
      <c r="X275" s="22"/>
      <c r="Y275" s="12"/>
      <c r="Z275" s="12"/>
      <c r="AA275" s="12"/>
      <c r="AB275" s="12"/>
    </row>
    <row r="276" ht="22.5" customHeight="1">
      <c r="A276" s="214" t="s">
        <v>1664</v>
      </c>
      <c r="B276" s="22"/>
      <c r="C276" s="156">
        <v>46.0</v>
      </c>
      <c r="D276" s="156" t="s">
        <v>1668</v>
      </c>
      <c r="E276" s="157">
        <v>46027.0</v>
      </c>
      <c r="F276" s="156">
        <v>0.0</v>
      </c>
      <c r="G276" s="158">
        <v>0.0</v>
      </c>
      <c r="H276" s="156">
        <v>0.0</v>
      </c>
      <c r="I276" s="158">
        <v>1.0</v>
      </c>
      <c r="J276" s="160"/>
      <c r="K276" s="156">
        <v>0.0</v>
      </c>
      <c r="L276" s="22"/>
      <c r="M276" s="22"/>
      <c r="N276" s="49"/>
      <c r="O276" s="49"/>
      <c r="P276" s="49"/>
      <c r="Q276" s="49"/>
      <c r="R276" s="49"/>
      <c r="S276" s="22"/>
      <c r="T276" s="22"/>
      <c r="U276" s="22"/>
      <c r="V276" s="22"/>
      <c r="W276" s="22"/>
      <c r="X276" s="22"/>
      <c r="Y276" s="12"/>
      <c r="Z276" s="12"/>
      <c r="AA276" s="12"/>
      <c r="AB276" s="12"/>
    </row>
    <row r="277" ht="22.5" customHeight="1">
      <c r="A277" s="214" t="s">
        <v>1669</v>
      </c>
      <c r="B277" s="22"/>
      <c r="C277" s="156">
        <v>46.0</v>
      </c>
      <c r="D277" s="156" t="s">
        <v>1670</v>
      </c>
      <c r="E277" s="157">
        <v>46027.0</v>
      </c>
      <c r="F277" s="156">
        <v>0.0</v>
      </c>
      <c r="G277" s="158">
        <v>1.0</v>
      </c>
      <c r="H277" s="156">
        <v>0.0</v>
      </c>
      <c r="I277" s="158">
        <v>0.0</v>
      </c>
      <c r="J277" s="160"/>
      <c r="K277" s="156">
        <v>0.0</v>
      </c>
      <c r="L277" s="22"/>
      <c r="M277" s="22"/>
      <c r="N277" s="49"/>
      <c r="O277" s="49"/>
      <c r="P277" s="49"/>
      <c r="Q277" s="49"/>
      <c r="R277" s="49"/>
      <c r="S277" s="22"/>
      <c r="T277" s="22"/>
      <c r="U277" s="22"/>
      <c r="V277" s="22"/>
      <c r="W277" s="22"/>
      <c r="X277" s="22"/>
      <c r="Y277" s="12"/>
      <c r="Z277" s="12"/>
      <c r="AA277" s="12"/>
      <c r="AB277" s="12"/>
    </row>
    <row r="278" ht="22.5" customHeight="1">
      <c r="A278" s="214" t="s">
        <v>1676</v>
      </c>
      <c r="B278" s="22"/>
      <c r="C278" s="156">
        <v>46.0</v>
      </c>
      <c r="D278" s="156" t="s">
        <v>1677</v>
      </c>
      <c r="E278" s="157">
        <v>46027.0</v>
      </c>
      <c r="F278" s="156">
        <v>0.0</v>
      </c>
      <c r="G278" s="158">
        <v>10.0</v>
      </c>
      <c r="H278" s="156">
        <v>0.0</v>
      </c>
      <c r="I278" s="158">
        <v>0.0</v>
      </c>
      <c r="J278" s="160"/>
      <c r="K278" s="156">
        <v>0.0</v>
      </c>
      <c r="L278" s="22"/>
      <c r="M278" s="22"/>
      <c r="N278" s="49"/>
      <c r="O278" s="49"/>
      <c r="P278" s="49"/>
      <c r="Q278" s="49"/>
      <c r="R278" s="49"/>
      <c r="S278" s="22"/>
      <c r="T278" s="22"/>
      <c r="U278" s="22"/>
      <c r="V278" s="22"/>
      <c r="W278" s="22"/>
      <c r="X278" s="22"/>
      <c r="Y278" s="12"/>
      <c r="Z278" s="12"/>
      <c r="AA278" s="12"/>
      <c r="AB278" s="12"/>
    </row>
    <row r="279" ht="22.5" customHeight="1">
      <c r="A279" s="214" t="s">
        <v>1679</v>
      </c>
      <c r="B279" s="22"/>
      <c r="C279" s="156">
        <v>46.0</v>
      </c>
      <c r="D279" s="156" t="s">
        <v>1680</v>
      </c>
      <c r="E279" s="157">
        <v>46027.0</v>
      </c>
      <c r="F279" s="156">
        <v>0.0</v>
      </c>
      <c r="G279" s="158">
        <v>2.0</v>
      </c>
      <c r="H279" s="156">
        <v>0.0</v>
      </c>
      <c r="I279" s="158">
        <v>0.0</v>
      </c>
      <c r="J279" s="160"/>
      <c r="K279" s="156">
        <v>0.0</v>
      </c>
      <c r="L279" s="22"/>
      <c r="M279" s="22"/>
      <c r="N279" s="49"/>
      <c r="O279" s="49"/>
      <c r="P279" s="49"/>
      <c r="Q279" s="49"/>
      <c r="R279" s="49"/>
      <c r="S279" s="22"/>
      <c r="T279" s="22"/>
      <c r="U279" s="22"/>
      <c r="V279" s="22"/>
      <c r="W279" s="22"/>
      <c r="X279" s="22"/>
      <c r="Y279" s="12"/>
      <c r="Z279" s="12"/>
      <c r="AA279" s="12"/>
      <c r="AB279" s="12"/>
    </row>
    <row r="280" ht="22.5" customHeight="1">
      <c r="A280" s="214" t="s">
        <v>1684</v>
      </c>
      <c r="B280" s="22"/>
      <c r="C280" s="156">
        <v>46.0</v>
      </c>
      <c r="D280" s="156" t="s">
        <v>1685</v>
      </c>
      <c r="E280" s="157">
        <v>46027.0</v>
      </c>
      <c r="F280" s="156">
        <v>0.0</v>
      </c>
      <c r="G280" s="158">
        <v>3.0</v>
      </c>
      <c r="H280" s="156">
        <v>0.0</v>
      </c>
      <c r="I280" s="158">
        <v>0.0</v>
      </c>
      <c r="J280" s="160"/>
      <c r="K280" s="156">
        <v>0.0</v>
      </c>
      <c r="L280" s="22"/>
      <c r="M280" s="22"/>
      <c r="N280" s="49"/>
      <c r="O280" s="49"/>
      <c r="P280" s="49"/>
      <c r="Q280" s="49"/>
      <c r="R280" s="49"/>
      <c r="S280" s="22"/>
      <c r="T280" s="22"/>
      <c r="U280" s="22"/>
      <c r="V280" s="22"/>
      <c r="W280" s="22"/>
      <c r="X280" s="22"/>
      <c r="Y280" s="12"/>
      <c r="Z280" s="12"/>
      <c r="AA280" s="12"/>
      <c r="AB280" s="12"/>
    </row>
    <row r="281" ht="22.5" customHeight="1">
      <c r="A281" s="214" t="s">
        <v>1689</v>
      </c>
      <c r="B281" s="22"/>
      <c r="C281" s="156">
        <v>46.0</v>
      </c>
      <c r="D281" s="156" t="s">
        <v>1690</v>
      </c>
      <c r="E281" s="157">
        <v>46027.0</v>
      </c>
      <c r="F281" s="156">
        <v>0.0</v>
      </c>
      <c r="G281" s="158">
        <v>0.0</v>
      </c>
      <c r="H281" s="156">
        <v>0.0</v>
      </c>
      <c r="I281" s="158">
        <v>0.0</v>
      </c>
      <c r="J281" s="160"/>
      <c r="K281" s="156">
        <v>3.0</v>
      </c>
      <c r="L281" s="22"/>
      <c r="M281" s="22"/>
      <c r="N281" s="49"/>
      <c r="O281" s="49"/>
      <c r="P281" s="49"/>
      <c r="Q281" s="49"/>
      <c r="R281" s="49"/>
      <c r="S281" s="22"/>
      <c r="T281" s="22"/>
      <c r="U281" s="22"/>
      <c r="V281" s="22"/>
      <c r="W281" s="22"/>
      <c r="X281" s="22"/>
      <c r="Y281" s="12"/>
      <c r="Z281" s="12"/>
      <c r="AA281" s="12"/>
      <c r="AB281" s="12"/>
    </row>
    <row r="282" ht="22.5" customHeight="1">
      <c r="A282" s="214" t="s">
        <v>1693</v>
      </c>
      <c r="B282" s="22"/>
      <c r="C282" s="156">
        <v>46.0</v>
      </c>
      <c r="D282" s="156" t="s">
        <v>989</v>
      </c>
      <c r="E282" s="157">
        <v>46027.0</v>
      </c>
      <c r="F282" s="156">
        <v>0.0</v>
      </c>
      <c r="G282" s="158">
        <v>0.0</v>
      </c>
      <c r="H282" s="156">
        <v>1.0</v>
      </c>
      <c r="I282" s="158">
        <v>0.0</v>
      </c>
      <c r="J282" s="160"/>
      <c r="K282" s="156">
        <v>0.0</v>
      </c>
      <c r="L282" s="22"/>
      <c r="M282" s="22"/>
      <c r="N282" s="49"/>
      <c r="O282" s="49"/>
      <c r="P282" s="49"/>
      <c r="Q282" s="49"/>
      <c r="R282" s="49"/>
      <c r="S282" s="22"/>
      <c r="T282" s="22"/>
      <c r="U282" s="22"/>
      <c r="V282" s="22"/>
      <c r="W282" s="22"/>
      <c r="X282" s="22"/>
      <c r="Y282" s="12"/>
      <c r="Z282" s="12"/>
      <c r="AA282" s="12"/>
      <c r="AB282" s="12"/>
    </row>
    <row r="283" ht="22.5" customHeight="1">
      <c r="A283" s="214" t="s">
        <v>1697</v>
      </c>
      <c r="B283" s="22"/>
      <c r="C283" s="156">
        <v>46.0</v>
      </c>
      <c r="D283" s="156" t="s">
        <v>1699</v>
      </c>
      <c r="E283" s="157">
        <v>46027.0</v>
      </c>
      <c r="F283" s="156">
        <v>0.0</v>
      </c>
      <c r="G283" s="158">
        <v>2.0</v>
      </c>
      <c r="H283" s="156">
        <v>0.0</v>
      </c>
      <c r="I283" s="158">
        <v>0.0</v>
      </c>
      <c r="J283" s="160"/>
      <c r="K283" s="156">
        <v>0.0</v>
      </c>
      <c r="L283" s="22"/>
      <c r="M283" s="22"/>
      <c r="N283" s="49"/>
      <c r="O283" s="49"/>
      <c r="P283" s="49"/>
      <c r="Q283" s="49"/>
      <c r="R283" s="49"/>
      <c r="S283" s="22"/>
      <c r="T283" s="22"/>
      <c r="U283" s="22"/>
      <c r="V283" s="22"/>
      <c r="W283" s="22"/>
      <c r="X283" s="22"/>
      <c r="Y283" s="12"/>
      <c r="Z283" s="12"/>
      <c r="AA283" s="12"/>
      <c r="AB283" s="12"/>
    </row>
    <row r="284" ht="22.5" customHeight="1">
      <c r="A284" s="214" t="s">
        <v>1702</v>
      </c>
      <c r="B284" s="22"/>
      <c r="C284" s="156">
        <v>46.0</v>
      </c>
      <c r="D284" s="156" t="s">
        <v>1703</v>
      </c>
      <c r="E284" s="157">
        <v>46027.0</v>
      </c>
      <c r="F284" s="156">
        <v>0.0</v>
      </c>
      <c r="G284" s="158">
        <v>1.0</v>
      </c>
      <c r="H284" s="156">
        <v>0.0</v>
      </c>
      <c r="I284" s="158">
        <v>0.0</v>
      </c>
      <c r="J284" s="160"/>
      <c r="K284" s="156">
        <v>0.0</v>
      </c>
      <c r="L284" s="22"/>
      <c r="M284" s="22"/>
      <c r="N284" s="49"/>
      <c r="O284" s="49"/>
      <c r="P284" s="49"/>
      <c r="Q284" s="49"/>
      <c r="R284" s="49"/>
      <c r="S284" s="22"/>
      <c r="T284" s="22"/>
      <c r="U284" s="22"/>
      <c r="V284" s="22"/>
      <c r="W284" s="22"/>
      <c r="X284" s="22"/>
      <c r="Y284" s="12"/>
      <c r="Z284" s="12"/>
      <c r="AA284" s="12"/>
      <c r="AB284" s="12"/>
    </row>
    <row r="285" ht="22.5" customHeight="1">
      <c r="A285" s="214" t="s">
        <v>1705</v>
      </c>
      <c r="B285" s="22"/>
      <c r="C285" s="156">
        <v>45.0</v>
      </c>
      <c r="D285" s="156" t="s">
        <v>1706</v>
      </c>
      <c r="E285" s="157">
        <v>46058.0</v>
      </c>
      <c r="F285" s="156">
        <v>0.0</v>
      </c>
      <c r="G285" s="158">
        <v>20.0</v>
      </c>
      <c r="H285" s="156">
        <v>4.0</v>
      </c>
      <c r="I285" s="158">
        <v>0.0</v>
      </c>
      <c r="J285" s="160"/>
      <c r="K285" s="156">
        <v>0.0</v>
      </c>
      <c r="L285" s="22"/>
      <c r="M285" s="22"/>
      <c r="N285" s="49"/>
      <c r="O285" s="49"/>
      <c r="P285" s="49"/>
      <c r="Q285" s="49"/>
      <c r="R285" s="49"/>
      <c r="S285" s="22"/>
      <c r="T285" s="22"/>
      <c r="U285" s="22"/>
      <c r="V285" s="22"/>
      <c r="W285" s="22"/>
      <c r="X285" s="22"/>
      <c r="Y285" s="12"/>
      <c r="Z285" s="12"/>
      <c r="AA285" s="12"/>
      <c r="AB285" s="12"/>
    </row>
    <row r="286" ht="22.5" customHeight="1">
      <c r="A286" s="214" t="s">
        <v>1711</v>
      </c>
      <c r="B286" s="22"/>
      <c r="C286" s="156">
        <v>45.0</v>
      </c>
      <c r="D286" s="156" t="s">
        <v>1712</v>
      </c>
      <c r="E286" s="157">
        <v>46027.0</v>
      </c>
      <c r="F286" s="156">
        <v>0.0</v>
      </c>
      <c r="G286" s="158">
        <v>8.0</v>
      </c>
      <c r="H286" s="156">
        <v>0.0</v>
      </c>
      <c r="I286" s="158">
        <v>0.0</v>
      </c>
      <c r="J286" s="160"/>
      <c r="K286" s="156">
        <v>0.0</v>
      </c>
      <c r="L286" s="22"/>
      <c r="M286" s="22"/>
      <c r="N286" s="49"/>
      <c r="O286" s="49"/>
      <c r="P286" s="49"/>
      <c r="Q286" s="49"/>
      <c r="R286" s="49"/>
      <c r="S286" s="22"/>
      <c r="T286" s="22"/>
      <c r="U286" s="22"/>
      <c r="V286" s="22"/>
      <c r="W286" s="22"/>
      <c r="X286" s="22"/>
      <c r="Y286" s="12"/>
      <c r="Z286" s="12"/>
      <c r="AA286" s="12"/>
      <c r="AB286" s="12"/>
    </row>
    <row r="287" ht="22.5" customHeight="1">
      <c r="A287" s="214" t="s">
        <v>1714</v>
      </c>
      <c r="B287" s="22"/>
      <c r="C287" s="156">
        <v>45.0</v>
      </c>
      <c r="D287" s="156" t="s">
        <v>1715</v>
      </c>
      <c r="E287" s="157">
        <v>46027.0</v>
      </c>
      <c r="F287" s="156">
        <v>0.0</v>
      </c>
      <c r="G287" s="158">
        <v>4.0</v>
      </c>
      <c r="H287" s="156">
        <v>0.0</v>
      </c>
      <c r="I287" s="158">
        <v>0.0</v>
      </c>
      <c r="J287" s="160"/>
      <c r="K287" s="156">
        <v>0.0</v>
      </c>
      <c r="L287" s="22"/>
      <c r="M287" s="22"/>
      <c r="N287" s="49"/>
      <c r="O287" s="49"/>
      <c r="P287" s="49"/>
      <c r="Q287" s="49"/>
      <c r="R287" s="49"/>
      <c r="S287" s="22"/>
      <c r="T287" s="22"/>
      <c r="U287" s="22"/>
      <c r="V287" s="22"/>
      <c r="W287" s="22"/>
      <c r="X287" s="22"/>
      <c r="Y287" s="12"/>
      <c r="Z287" s="12"/>
      <c r="AA287" s="12"/>
      <c r="AB287" s="12"/>
    </row>
    <row r="288" ht="22.5" customHeight="1">
      <c r="A288" s="214" t="s">
        <v>1720</v>
      </c>
      <c r="B288" s="22"/>
      <c r="C288" s="156">
        <v>45.0</v>
      </c>
      <c r="D288" s="156" t="s">
        <v>1486</v>
      </c>
      <c r="E288" s="157">
        <v>46027.0</v>
      </c>
      <c r="F288" s="156">
        <v>0.0</v>
      </c>
      <c r="G288" s="158">
        <v>3.0</v>
      </c>
      <c r="H288" s="156">
        <v>0.0</v>
      </c>
      <c r="I288" s="158">
        <v>0.0</v>
      </c>
      <c r="J288" s="160"/>
      <c r="K288" s="156">
        <v>0.0</v>
      </c>
      <c r="L288" s="22"/>
      <c r="M288" s="22"/>
      <c r="N288" s="49"/>
      <c r="O288" s="49"/>
      <c r="P288" s="49"/>
      <c r="Q288" s="49"/>
      <c r="R288" s="49"/>
      <c r="S288" s="22"/>
      <c r="T288" s="22"/>
      <c r="U288" s="22"/>
      <c r="V288" s="22"/>
      <c r="W288" s="22"/>
      <c r="X288" s="22"/>
      <c r="Y288" s="12"/>
      <c r="Z288" s="12"/>
      <c r="AA288" s="12"/>
      <c r="AB288" s="12"/>
    </row>
    <row r="289" ht="22.5" customHeight="1">
      <c r="A289" s="214" t="s">
        <v>1723</v>
      </c>
      <c r="B289" s="22"/>
      <c r="C289" s="156">
        <v>45.0</v>
      </c>
      <c r="D289" s="156" t="s">
        <v>1372</v>
      </c>
      <c r="E289" s="157">
        <v>46027.0</v>
      </c>
      <c r="F289" s="156">
        <v>0.0</v>
      </c>
      <c r="G289" s="158">
        <v>24.0</v>
      </c>
      <c r="H289" s="156">
        <v>0.0</v>
      </c>
      <c r="I289" s="158">
        <v>0.0</v>
      </c>
      <c r="J289" s="160"/>
      <c r="K289" s="156">
        <v>0.0</v>
      </c>
      <c r="L289" s="22"/>
      <c r="M289" s="22"/>
      <c r="N289" s="49"/>
      <c r="O289" s="49"/>
      <c r="P289" s="49"/>
      <c r="Q289" s="49"/>
      <c r="R289" s="49"/>
      <c r="S289" s="22"/>
      <c r="T289" s="22"/>
      <c r="U289" s="22"/>
      <c r="V289" s="22"/>
      <c r="W289" s="22"/>
      <c r="X289" s="22"/>
      <c r="Y289" s="12"/>
      <c r="Z289" s="12"/>
      <c r="AA289" s="12"/>
      <c r="AB289" s="12"/>
    </row>
    <row r="290" ht="22.5" customHeight="1">
      <c r="A290" s="214" t="s">
        <v>1727</v>
      </c>
      <c r="B290" s="22"/>
      <c r="C290" s="156">
        <v>45.0</v>
      </c>
      <c r="D290" s="156" t="s">
        <v>1240</v>
      </c>
      <c r="E290" s="157">
        <v>46027.0</v>
      </c>
      <c r="F290" s="156">
        <v>0.0</v>
      </c>
      <c r="G290" s="158">
        <v>0.0</v>
      </c>
      <c r="H290" s="156">
        <v>0.0</v>
      </c>
      <c r="I290" s="158">
        <v>0.0</v>
      </c>
      <c r="J290" s="160"/>
      <c r="K290" s="156">
        <v>1.0</v>
      </c>
      <c r="L290" s="22"/>
      <c r="M290" s="22"/>
      <c r="N290" s="49"/>
      <c r="O290" s="49"/>
      <c r="P290" s="49"/>
      <c r="Q290" s="49"/>
      <c r="R290" s="49"/>
      <c r="S290" s="22"/>
      <c r="T290" s="22"/>
      <c r="U290" s="22"/>
      <c r="V290" s="22"/>
      <c r="W290" s="22"/>
      <c r="X290" s="22"/>
      <c r="Y290" s="12"/>
      <c r="Z290" s="12"/>
      <c r="AA290" s="12"/>
      <c r="AB290" s="12"/>
    </row>
    <row r="291" ht="22.5" customHeight="1">
      <c r="A291" s="214" t="s">
        <v>1731</v>
      </c>
      <c r="B291" s="22"/>
      <c r="C291" s="156">
        <v>45.0</v>
      </c>
      <c r="D291" s="156" t="s">
        <v>1732</v>
      </c>
      <c r="E291" s="157">
        <v>46027.0</v>
      </c>
      <c r="F291" s="156">
        <v>0.0</v>
      </c>
      <c r="G291" s="158">
        <v>0.0</v>
      </c>
      <c r="H291" s="156">
        <v>10.0</v>
      </c>
      <c r="I291" s="158">
        <v>0.0</v>
      </c>
      <c r="J291" s="160"/>
      <c r="K291" s="156">
        <v>0.0</v>
      </c>
      <c r="L291" s="22"/>
      <c r="M291" s="22"/>
      <c r="N291" s="49"/>
      <c r="O291" s="49"/>
      <c r="P291" s="49"/>
      <c r="Q291" s="49"/>
      <c r="R291" s="49"/>
      <c r="S291" s="22"/>
      <c r="T291" s="22"/>
      <c r="U291" s="22"/>
      <c r="V291" s="22"/>
      <c r="W291" s="22"/>
      <c r="X291" s="22"/>
      <c r="Y291" s="12"/>
      <c r="Z291" s="12"/>
      <c r="AA291" s="12"/>
      <c r="AB291" s="12"/>
    </row>
    <row r="292" ht="22.5" customHeight="1">
      <c r="A292" s="214" t="s">
        <v>1735</v>
      </c>
      <c r="B292" s="22"/>
      <c r="C292" s="156">
        <v>45.0</v>
      </c>
      <c r="D292" s="156" t="s">
        <v>1736</v>
      </c>
      <c r="E292" s="157">
        <v>46027.0</v>
      </c>
      <c r="F292" s="156">
        <v>0.0</v>
      </c>
      <c r="G292" s="158">
        <v>5.0</v>
      </c>
      <c r="H292" s="156">
        <v>0.0</v>
      </c>
      <c r="I292" s="158">
        <v>0.0</v>
      </c>
      <c r="J292" s="160"/>
      <c r="K292" s="156">
        <v>0.0</v>
      </c>
      <c r="L292" s="22"/>
      <c r="M292" s="22"/>
      <c r="N292" s="49"/>
      <c r="O292" s="49"/>
      <c r="P292" s="49"/>
      <c r="Q292" s="49"/>
      <c r="R292" s="49"/>
      <c r="S292" s="22"/>
      <c r="T292" s="22"/>
      <c r="U292" s="22"/>
      <c r="V292" s="22"/>
      <c r="W292" s="22"/>
      <c r="X292" s="22"/>
      <c r="Y292" s="12"/>
      <c r="Z292" s="12"/>
      <c r="AA292" s="12"/>
      <c r="AB292" s="12"/>
    </row>
    <row r="293" ht="22.5" customHeight="1">
      <c r="A293" s="237" t="s">
        <v>1741</v>
      </c>
      <c r="B293" s="22"/>
      <c r="C293" s="156">
        <v>45.0</v>
      </c>
      <c r="D293" s="156" t="s">
        <v>1123</v>
      </c>
      <c r="E293" s="157">
        <v>46027.0</v>
      </c>
      <c r="F293" s="156">
        <v>0.0</v>
      </c>
      <c r="G293" s="158">
        <v>29.0</v>
      </c>
      <c r="H293" s="156">
        <v>0.0</v>
      </c>
      <c r="I293" s="158">
        <v>0.0</v>
      </c>
      <c r="J293" s="160"/>
      <c r="K293" s="156">
        <v>0.0</v>
      </c>
      <c r="L293" s="22"/>
      <c r="M293" s="22"/>
      <c r="N293" s="49"/>
      <c r="O293" s="49"/>
      <c r="P293" s="49"/>
      <c r="Q293" s="49"/>
      <c r="R293" s="49"/>
      <c r="S293" s="22"/>
      <c r="T293" s="22"/>
      <c r="U293" s="22"/>
      <c r="V293" s="22"/>
      <c r="W293" s="22"/>
      <c r="X293" s="22"/>
      <c r="Y293" s="12"/>
      <c r="Z293" s="12"/>
      <c r="AA293" s="12"/>
      <c r="AB293" s="12"/>
    </row>
    <row r="294" ht="22.5" customHeight="1">
      <c r="A294" s="214" t="s">
        <v>1746</v>
      </c>
      <c r="B294" s="22"/>
      <c r="C294" s="156">
        <v>45.0</v>
      </c>
      <c r="D294" s="156" t="s">
        <v>1747</v>
      </c>
      <c r="E294" s="157">
        <v>46027.0</v>
      </c>
      <c r="F294" s="156">
        <v>0.0</v>
      </c>
      <c r="G294" s="158">
        <v>0.0</v>
      </c>
      <c r="H294" s="156">
        <v>0.0</v>
      </c>
      <c r="I294" s="158">
        <v>1.0</v>
      </c>
      <c r="J294" s="160"/>
      <c r="K294" s="156">
        <v>0.0</v>
      </c>
      <c r="L294" s="22"/>
      <c r="M294" s="22"/>
      <c r="N294" s="49"/>
      <c r="O294" s="49"/>
      <c r="P294" s="49"/>
      <c r="Q294" s="49"/>
      <c r="R294" s="49"/>
      <c r="S294" s="22"/>
      <c r="T294" s="22"/>
      <c r="U294" s="22"/>
      <c r="V294" s="22"/>
      <c r="W294" s="22"/>
      <c r="X294" s="22"/>
      <c r="Y294" s="12"/>
      <c r="Z294" s="12"/>
      <c r="AA294" s="12"/>
      <c r="AB294" s="12"/>
    </row>
    <row r="295" ht="22.5" customHeight="1">
      <c r="A295" s="214" t="s">
        <v>1750</v>
      </c>
      <c r="B295" s="22"/>
      <c r="C295" s="156">
        <v>45.0</v>
      </c>
      <c r="D295" s="156" t="s">
        <v>1751</v>
      </c>
      <c r="E295" s="157">
        <v>46027.0</v>
      </c>
      <c r="F295" s="156">
        <v>0.0</v>
      </c>
      <c r="G295" s="158">
        <v>1.0</v>
      </c>
      <c r="H295" s="156">
        <v>0.0</v>
      </c>
      <c r="I295" s="158">
        <v>0.0</v>
      </c>
      <c r="J295" s="160"/>
      <c r="K295" s="156">
        <v>0.0</v>
      </c>
      <c r="L295" s="22"/>
      <c r="M295" s="22"/>
      <c r="N295" s="49"/>
      <c r="O295" s="49"/>
      <c r="P295" s="49"/>
      <c r="Q295" s="49"/>
      <c r="R295" s="49"/>
      <c r="S295" s="22"/>
      <c r="T295" s="22"/>
      <c r="U295" s="22"/>
      <c r="V295" s="22"/>
      <c r="W295" s="22"/>
      <c r="X295" s="22"/>
      <c r="Y295" s="12"/>
      <c r="Z295" s="12"/>
      <c r="AA295" s="12"/>
      <c r="AB295" s="12"/>
    </row>
    <row r="296" ht="22.5" customHeight="1">
      <c r="A296" s="214" t="s">
        <v>1752</v>
      </c>
      <c r="B296" s="22"/>
      <c r="C296" s="156">
        <v>45.0</v>
      </c>
      <c r="D296" s="156" t="s">
        <v>1753</v>
      </c>
      <c r="E296" s="157">
        <v>46027.0</v>
      </c>
      <c r="F296" s="156">
        <v>0.0</v>
      </c>
      <c r="G296" s="158">
        <v>1.0</v>
      </c>
      <c r="H296" s="156">
        <v>0.0</v>
      </c>
      <c r="I296" s="158">
        <v>0.0</v>
      </c>
      <c r="J296" s="160"/>
      <c r="K296" s="156">
        <v>0.0</v>
      </c>
      <c r="L296" s="22"/>
      <c r="M296" s="22"/>
      <c r="N296" s="49"/>
      <c r="O296" s="49"/>
      <c r="P296" s="49"/>
      <c r="Q296" s="49"/>
      <c r="R296" s="49"/>
      <c r="S296" s="22"/>
      <c r="T296" s="22"/>
      <c r="U296" s="22"/>
      <c r="V296" s="22"/>
      <c r="W296" s="22"/>
      <c r="X296" s="22"/>
      <c r="Y296" s="12"/>
      <c r="Z296" s="12"/>
      <c r="AA296" s="12"/>
      <c r="AB296" s="12"/>
    </row>
    <row r="297" ht="22.5" customHeight="1">
      <c r="A297" s="214" t="s">
        <v>1760</v>
      </c>
      <c r="B297" s="22"/>
      <c r="C297" s="156">
        <v>45.0</v>
      </c>
      <c r="D297" s="156" t="s">
        <v>1761</v>
      </c>
      <c r="E297" s="157">
        <v>46027.0</v>
      </c>
      <c r="F297" s="156">
        <v>0.0</v>
      </c>
      <c r="G297" s="158">
        <v>4.0</v>
      </c>
      <c r="H297" s="156">
        <v>0.0</v>
      </c>
      <c r="I297" s="158">
        <v>0.0</v>
      </c>
      <c r="J297" s="160"/>
      <c r="K297" s="156">
        <v>0.0</v>
      </c>
      <c r="L297" s="22"/>
      <c r="M297" s="22"/>
      <c r="N297" s="49"/>
      <c r="O297" s="49"/>
      <c r="P297" s="49"/>
      <c r="Q297" s="49"/>
      <c r="R297" s="49"/>
      <c r="S297" s="22"/>
      <c r="T297" s="22"/>
      <c r="U297" s="22"/>
      <c r="V297" s="22"/>
      <c r="W297" s="22"/>
      <c r="X297" s="22"/>
      <c r="Y297" s="12"/>
      <c r="Z297" s="12"/>
      <c r="AA297" s="12"/>
      <c r="AB297" s="12"/>
    </row>
    <row r="298" ht="22.5" customHeight="1">
      <c r="A298" s="214" t="s">
        <v>1762</v>
      </c>
      <c r="B298" s="22"/>
      <c r="C298" s="156">
        <v>45.0</v>
      </c>
      <c r="D298" s="156" t="s">
        <v>1764</v>
      </c>
      <c r="E298" s="157">
        <v>46027.0</v>
      </c>
      <c r="F298" s="156">
        <v>0.0</v>
      </c>
      <c r="G298" s="158">
        <v>157.0</v>
      </c>
      <c r="H298" s="156">
        <v>0.0</v>
      </c>
      <c r="I298" s="158">
        <v>0.0</v>
      </c>
      <c r="J298" s="160"/>
      <c r="K298" s="156">
        <v>0.0</v>
      </c>
      <c r="L298" s="22"/>
      <c r="M298" s="22"/>
      <c r="N298" s="49"/>
      <c r="O298" s="49"/>
      <c r="P298" s="49"/>
      <c r="Q298" s="49"/>
      <c r="R298" s="49"/>
      <c r="S298" s="22"/>
      <c r="T298" s="22"/>
      <c r="U298" s="22"/>
      <c r="V298" s="22"/>
      <c r="W298" s="22"/>
      <c r="X298" s="22"/>
      <c r="Y298" s="12"/>
      <c r="Z298" s="12"/>
      <c r="AA298" s="12"/>
      <c r="AB298" s="12"/>
    </row>
    <row r="299" ht="22.5" customHeight="1">
      <c r="A299" s="214" t="s">
        <v>1768</v>
      </c>
      <c r="B299" s="22"/>
      <c r="C299" s="156">
        <v>45.0</v>
      </c>
      <c r="D299" s="156" t="s">
        <v>1770</v>
      </c>
      <c r="E299" s="157">
        <v>46027.0</v>
      </c>
      <c r="F299" s="156">
        <v>0.0</v>
      </c>
      <c r="G299" s="158">
        <v>2.0</v>
      </c>
      <c r="H299" s="156">
        <v>0.0</v>
      </c>
      <c r="I299" s="158">
        <v>0.0</v>
      </c>
      <c r="J299" s="160"/>
      <c r="K299" s="156">
        <v>0.0</v>
      </c>
      <c r="L299" s="22"/>
      <c r="M299" s="22"/>
      <c r="N299" s="49"/>
      <c r="O299" s="49"/>
      <c r="P299" s="49"/>
      <c r="Q299" s="49"/>
      <c r="R299" s="49"/>
      <c r="S299" s="22"/>
      <c r="T299" s="22"/>
      <c r="U299" s="22"/>
      <c r="V299" s="22"/>
      <c r="W299" s="22"/>
      <c r="X299" s="22"/>
      <c r="Y299" s="12"/>
      <c r="Z299" s="12"/>
      <c r="AA299" s="12"/>
      <c r="AB299" s="12"/>
    </row>
    <row r="300" ht="22.5" customHeight="1">
      <c r="A300" s="214" t="s">
        <v>1774</v>
      </c>
      <c r="B300" s="22"/>
      <c r="C300" s="156">
        <v>45.0</v>
      </c>
      <c r="D300" s="156" t="s">
        <v>1775</v>
      </c>
      <c r="E300" s="157">
        <v>46027.0</v>
      </c>
      <c r="F300" s="156">
        <v>0.0</v>
      </c>
      <c r="G300" s="158">
        <v>1.0</v>
      </c>
      <c r="H300" s="156">
        <v>0.0</v>
      </c>
      <c r="I300" s="158">
        <v>0.0</v>
      </c>
      <c r="J300" s="160"/>
      <c r="K300" s="156">
        <v>0.0</v>
      </c>
      <c r="L300" s="22"/>
      <c r="M300" s="22"/>
      <c r="N300" s="49"/>
      <c r="O300" s="49"/>
      <c r="P300" s="49"/>
      <c r="Q300" s="49"/>
      <c r="R300" s="49"/>
      <c r="S300" s="22"/>
      <c r="T300" s="22"/>
      <c r="U300" s="22"/>
      <c r="V300" s="22"/>
      <c r="W300" s="22"/>
      <c r="X300" s="22"/>
      <c r="Y300" s="12"/>
      <c r="Z300" s="12"/>
      <c r="AA300" s="12"/>
      <c r="AB300" s="12"/>
    </row>
    <row r="301" ht="22.5" customHeight="1">
      <c r="A301" s="214" t="s">
        <v>1778</v>
      </c>
      <c r="B301" s="22"/>
      <c r="C301" s="156">
        <v>44.0</v>
      </c>
      <c r="D301" s="156" t="s">
        <v>1779</v>
      </c>
      <c r="E301" s="157">
        <v>46086.0</v>
      </c>
      <c r="F301" s="156">
        <v>0.0</v>
      </c>
      <c r="G301" s="158">
        <v>7.0</v>
      </c>
      <c r="H301" s="156">
        <v>1.0</v>
      </c>
      <c r="I301" s="158">
        <v>1.0</v>
      </c>
      <c r="J301" s="160"/>
      <c r="K301" s="156">
        <v>0.0</v>
      </c>
      <c r="L301" s="22"/>
      <c r="M301" s="22"/>
      <c r="N301" s="49"/>
      <c r="O301" s="49"/>
      <c r="P301" s="49"/>
      <c r="Q301" s="49"/>
      <c r="R301" s="49"/>
      <c r="S301" s="22"/>
      <c r="T301" s="22"/>
      <c r="U301" s="22"/>
      <c r="V301" s="22"/>
      <c r="W301" s="22"/>
      <c r="X301" s="22"/>
      <c r="Y301" s="12"/>
      <c r="Z301" s="12"/>
      <c r="AA301" s="12"/>
      <c r="AB301" s="12"/>
    </row>
    <row r="302" ht="22.5" customHeight="1">
      <c r="A302" s="214" t="s">
        <v>1782</v>
      </c>
      <c r="B302" s="22"/>
      <c r="C302" s="156">
        <v>44.0</v>
      </c>
      <c r="D302" s="156" t="s">
        <v>1783</v>
      </c>
      <c r="E302" s="157">
        <v>46027.0</v>
      </c>
      <c r="F302" s="156">
        <v>0.0</v>
      </c>
      <c r="G302" s="158">
        <v>8.0</v>
      </c>
      <c r="H302" s="156">
        <v>0.0</v>
      </c>
      <c r="I302" s="158">
        <v>0.0</v>
      </c>
      <c r="J302" s="160"/>
      <c r="K302" s="156">
        <v>0.0</v>
      </c>
      <c r="L302" s="22"/>
      <c r="M302" s="22"/>
      <c r="N302" s="49"/>
      <c r="O302" s="49"/>
      <c r="P302" s="49"/>
      <c r="Q302" s="49"/>
      <c r="R302" s="49"/>
      <c r="S302" s="22"/>
      <c r="T302" s="22"/>
      <c r="U302" s="22"/>
      <c r="V302" s="22"/>
      <c r="W302" s="22"/>
      <c r="X302" s="22"/>
      <c r="Y302" s="12"/>
      <c r="Z302" s="12"/>
      <c r="AA302" s="12"/>
      <c r="AB302" s="12"/>
    </row>
    <row r="303" ht="22.5" customHeight="1">
      <c r="A303" s="214" t="s">
        <v>1786</v>
      </c>
      <c r="B303" s="22"/>
      <c r="C303" s="156">
        <v>44.0</v>
      </c>
      <c r="D303" s="156" t="s">
        <v>1787</v>
      </c>
      <c r="E303" s="157">
        <v>46027.0</v>
      </c>
      <c r="F303" s="156">
        <v>0.0</v>
      </c>
      <c r="G303" s="158">
        <v>2.0</v>
      </c>
      <c r="H303" s="156">
        <v>0.0</v>
      </c>
      <c r="I303" s="158">
        <v>0.0</v>
      </c>
      <c r="J303" s="160"/>
      <c r="K303" s="156">
        <v>0.0</v>
      </c>
      <c r="L303" s="22"/>
      <c r="M303" s="22"/>
      <c r="N303" s="49"/>
      <c r="O303" s="49"/>
      <c r="P303" s="49"/>
      <c r="Q303" s="49"/>
      <c r="R303" s="49"/>
      <c r="S303" s="22"/>
      <c r="T303" s="22"/>
      <c r="U303" s="22"/>
      <c r="V303" s="22"/>
      <c r="W303" s="22"/>
      <c r="X303" s="22"/>
      <c r="Y303" s="12"/>
      <c r="Z303" s="12"/>
      <c r="AA303" s="12"/>
      <c r="AB303" s="12"/>
    </row>
    <row r="304" ht="22.5" customHeight="1">
      <c r="A304" s="214" t="s">
        <v>1791</v>
      </c>
      <c r="B304" s="22"/>
      <c r="C304" s="156">
        <v>44.0</v>
      </c>
      <c r="D304" s="156" t="s">
        <v>76</v>
      </c>
      <c r="E304" s="157">
        <v>46027.0</v>
      </c>
      <c r="F304" s="156">
        <v>0.0</v>
      </c>
      <c r="G304" s="158">
        <v>2.0</v>
      </c>
      <c r="H304" s="156">
        <v>0.0</v>
      </c>
      <c r="I304" s="158">
        <v>0.0</v>
      </c>
      <c r="J304" s="160"/>
      <c r="K304" s="156">
        <v>0.0</v>
      </c>
      <c r="L304" s="22"/>
      <c r="M304" s="22"/>
      <c r="N304" s="49"/>
      <c r="O304" s="49"/>
      <c r="P304" s="49"/>
      <c r="Q304" s="49"/>
      <c r="R304" s="49"/>
      <c r="S304" s="22"/>
      <c r="T304" s="22"/>
      <c r="U304" s="22"/>
      <c r="V304" s="22"/>
      <c r="W304" s="22"/>
      <c r="X304" s="22"/>
      <c r="Y304" s="12"/>
      <c r="Z304" s="12"/>
      <c r="AA304" s="12"/>
      <c r="AB304" s="12"/>
    </row>
    <row r="305" ht="22.5" customHeight="1">
      <c r="A305" s="214" t="s">
        <v>1792</v>
      </c>
      <c r="B305" s="22"/>
      <c r="C305" s="156">
        <v>44.0</v>
      </c>
      <c r="D305" s="156" t="s">
        <v>1793</v>
      </c>
      <c r="E305" s="157">
        <v>46027.0</v>
      </c>
      <c r="F305" s="156">
        <v>0.0</v>
      </c>
      <c r="G305" s="158">
        <v>0.0</v>
      </c>
      <c r="H305" s="156">
        <v>4.0</v>
      </c>
      <c r="I305" s="158">
        <v>0.0</v>
      </c>
      <c r="J305" s="160"/>
      <c r="K305" s="156">
        <v>0.0</v>
      </c>
      <c r="L305" s="22"/>
      <c r="M305" s="22"/>
      <c r="N305" s="49"/>
      <c r="O305" s="49"/>
      <c r="P305" s="49"/>
      <c r="Q305" s="49"/>
      <c r="R305" s="49"/>
      <c r="S305" s="22"/>
      <c r="T305" s="22"/>
      <c r="U305" s="22"/>
      <c r="V305" s="22"/>
      <c r="W305" s="22"/>
      <c r="X305" s="22"/>
      <c r="Y305" s="12"/>
      <c r="Z305" s="12"/>
      <c r="AA305" s="12"/>
      <c r="AB305" s="12"/>
    </row>
    <row r="306" ht="22.5" customHeight="1">
      <c r="A306" s="214" t="s">
        <v>1797</v>
      </c>
      <c r="B306" s="22"/>
      <c r="C306" s="156">
        <v>44.0</v>
      </c>
      <c r="D306" s="156" t="s">
        <v>1800</v>
      </c>
      <c r="E306" s="157">
        <v>46027.0</v>
      </c>
      <c r="F306" s="156">
        <v>0.0</v>
      </c>
      <c r="G306" s="158">
        <v>3.0</v>
      </c>
      <c r="H306" s="156">
        <v>0.0</v>
      </c>
      <c r="I306" s="158">
        <v>0.0</v>
      </c>
      <c r="J306" s="160"/>
      <c r="K306" s="156">
        <v>0.0</v>
      </c>
      <c r="L306" s="22"/>
      <c r="M306" s="22"/>
      <c r="N306" s="49"/>
      <c r="O306" s="49"/>
      <c r="P306" s="49"/>
      <c r="Q306" s="49"/>
      <c r="R306" s="49"/>
      <c r="S306" s="22"/>
      <c r="T306" s="22"/>
      <c r="U306" s="22"/>
      <c r="V306" s="22"/>
      <c r="W306" s="22"/>
      <c r="X306" s="22"/>
      <c r="Y306" s="12"/>
      <c r="Z306" s="12"/>
      <c r="AA306" s="12"/>
      <c r="AB306" s="12"/>
    </row>
    <row r="307" ht="22.5" customHeight="1">
      <c r="A307" s="214" t="s">
        <v>1803</v>
      </c>
      <c r="B307" s="22"/>
      <c r="C307" s="156">
        <v>44.0</v>
      </c>
      <c r="D307" s="156" t="s">
        <v>1804</v>
      </c>
      <c r="E307" s="157">
        <v>46027.0</v>
      </c>
      <c r="F307" s="156">
        <v>0.0</v>
      </c>
      <c r="G307" s="158">
        <v>11.0</v>
      </c>
      <c r="H307" s="156">
        <v>0.0</v>
      </c>
      <c r="I307" s="158">
        <v>0.0</v>
      </c>
      <c r="J307" s="160"/>
      <c r="K307" s="156">
        <v>0.0</v>
      </c>
      <c r="L307" s="22"/>
      <c r="M307" s="22"/>
      <c r="N307" s="49"/>
      <c r="O307" s="49"/>
      <c r="P307" s="49"/>
      <c r="Q307" s="49"/>
      <c r="R307" s="49"/>
      <c r="S307" s="22"/>
      <c r="T307" s="22"/>
      <c r="U307" s="22"/>
      <c r="V307" s="22"/>
      <c r="W307" s="22"/>
      <c r="X307" s="22"/>
      <c r="Y307" s="12"/>
      <c r="Z307" s="12"/>
      <c r="AA307" s="12"/>
      <c r="AB307" s="12"/>
    </row>
    <row r="308" ht="22.5" customHeight="1">
      <c r="A308" s="214" t="s">
        <v>1806</v>
      </c>
      <c r="B308" s="22"/>
      <c r="C308" s="156">
        <v>44.0</v>
      </c>
      <c r="D308" s="156" t="s">
        <v>1808</v>
      </c>
      <c r="E308" s="157">
        <v>46027.0</v>
      </c>
      <c r="F308" s="156">
        <v>0.0</v>
      </c>
      <c r="G308" s="158">
        <v>0.0</v>
      </c>
      <c r="H308" s="156">
        <v>0.0</v>
      </c>
      <c r="I308" s="158">
        <v>1.0</v>
      </c>
      <c r="J308" s="160"/>
      <c r="K308" s="156">
        <v>0.0</v>
      </c>
      <c r="L308" s="22"/>
      <c r="M308" s="22"/>
      <c r="N308" s="49"/>
      <c r="O308" s="49"/>
      <c r="P308" s="49"/>
      <c r="Q308" s="49"/>
      <c r="R308" s="49"/>
      <c r="S308" s="22"/>
      <c r="T308" s="22"/>
      <c r="U308" s="22"/>
      <c r="V308" s="22"/>
      <c r="W308" s="22"/>
      <c r="X308" s="22"/>
      <c r="Y308" s="12"/>
      <c r="Z308" s="12"/>
      <c r="AA308" s="12"/>
      <c r="AB308" s="12"/>
    </row>
    <row r="309" ht="22.5" customHeight="1">
      <c r="A309" s="214" t="s">
        <v>1813</v>
      </c>
      <c r="B309" s="22"/>
      <c r="C309" s="156">
        <v>44.0</v>
      </c>
      <c r="D309" s="156" t="s">
        <v>1814</v>
      </c>
      <c r="E309" s="157">
        <v>46027.0</v>
      </c>
      <c r="F309" s="156">
        <v>0.0</v>
      </c>
      <c r="G309" s="158">
        <v>1.0</v>
      </c>
      <c r="H309" s="156">
        <v>0.0</v>
      </c>
      <c r="I309" s="158">
        <v>0.0</v>
      </c>
      <c r="J309" s="160"/>
      <c r="K309" s="156">
        <v>0.0</v>
      </c>
      <c r="L309" s="22"/>
      <c r="M309" s="22"/>
      <c r="N309" s="49"/>
      <c r="O309" s="49"/>
      <c r="P309" s="49"/>
      <c r="Q309" s="49"/>
      <c r="R309" s="49"/>
      <c r="S309" s="22"/>
      <c r="T309" s="22"/>
      <c r="U309" s="22"/>
      <c r="V309" s="22"/>
      <c r="W309" s="22"/>
      <c r="X309" s="22"/>
      <c r="Y309" s="12"/>
      <c r="Z309" s="12"/>
      <c r="AA309" s="12"/>
      <c r="AB309" s="12"/>
    </row>
    <row r="310" ht="22.5" customHeight="1">
      <c r="A310" s="214" t="s">
        <v>1815</v>
      </c>
      <c r="B310" s="22"/>
      <c r="C310" s="156">
        <v>44.0</v>
      </c>
      <c r="D310" s="156" t="s">
        <v>1816</v>
      </c>
      <c r="E310" s="157">
        <v>46027.0</v>
      </c>
      <c r="F310" s="156">
        <v>0.0</v>
      </c>
      <c r="G310" s="158">
        <v>2.0</v>
      </c>
      <c r="H310" s="156">
        <v>0.0</v>
      </c>
      <c r="I310" s="158">
        <v>0.0</v>
      </c>
      <c r="J310" s="160"/>
      <c r="K310" s="156">
        <v>0.0</v>
      </c>
      <c r="L310" s="22"/>
      <c r="M310" s="22"/>
      <c r="N310" s="49"/>
      <c r="O310" s="49"/>
      <c r="P310" s="49"/>
      <c r="Q310" s="49"/>
      <c r="R310" s="49"/>
      <c r="S310" s="22"/>
      <c r="T310" s="22"/>
      <c r="U310" s="22"/>
      <c r="V310" s="22"/>
      <c r="W310" s="22"/>
      <c r="X310" s="22"/>
      <c r="Y310" s="12"/>
      <c r="Z310" s="12"/>
      <c r="AA310" s="12"/>
      <c r="AB310" s="12"/>
    </row>
    <row r="311" ht="22.5" customHeight="1">
      <c r="A311" s="214" t="s">
        <v>1818</v>
      </c>
      <c r="B311" s="22"/>
      <c r="C311" s="156">
        <v>44.0</v>
      </c>
      <c r="D311" s="156" t="s">
        <v>1819</v>
      </c>
      <c r="E311" s="157">
        <v>46027.0</v>
      </c>
      <c r="F311" s="156">
        <v>0.0</v>
      </c>
      <c r="G311" s="158">
        <v>0.0</v>
      </c>
      <c r="H311" s="156">
        <v>1.0</v>
      </c>
      <c r="I311" s="158">
        <v>0.0</v>
      </c>
      <c r="J311" s="160"/>
      <c r="K311" s="156">
        <v>0.0</v>
      </c>
      <c r="L311" s="22"/>
      <c r="M311" s="22"/>
      <c r="N311" s="49"/>
      <c r="O311" s="49"/>
      <c r="P311" s="49"/>
      <c r="Q311" s="49"/>
      <c r="R311" s="49"/>
      <c r="S311" s="22"/>
      <c r="T311" s="22"/>
      <c r="U311" s="22"/>
      <c r="V311" s="22"/>
      <c r="W311" s="22"/>
      <c r="X311" s="22"/>
      <c r="Y311" s="12"/>
      <c r="Z311" s="12"/>
      <c r="AA311" s="12"/>
      <c r="AB311" s="12"/>
    </row>
    <row r="312" ht="22.5" customHeight="1">
      <c r="A312" s="214" t="s">
        <v>1822</v>
      </c>
      <c r="B312" s="22"/>
      <c r="C312" s="156">
        <v>44.0</v>
      </c>
      <c r="D312" s="156" t="s">
        <v>1823</v>
      </c>
      <c r="E312" s="157">
        <v>46027.0</v>
      </c>
      <c r="F312" s="156">
        <v>0.0</v>
      </c>
      <c r="G312" s="158">
        <v>2.0</v>
      </c>
      <c r="H312" s="156">
        <v>0.0</v>
      </c>
      <c r="I312" s="158">
        <v>0.0</v>
      </c>
      <c r="J312" s="160"/>
      <c r="K312" s="156">
        <v>0.0</v>
      </c>
      <c r="L312" s="22"/>
      <c r="M312" s="22"/>
      <c r="N312" s="49"/>
      <c r="O312" s="49"/>
      <c r="P312" s="49"/>
      <c r="Q312" s="49"/>
      <c r="R312" s="49"/>
      <c r="S312" s="22"/>
      <c r="T312" s="22"/>
      <c r="U312" s="22"/>
      <c r="V312" s="22"/>
      <c r="W312" s="22"/>
      <c r="X312" s="22"/>
      <c r="Y312" s="12"/>
      <c r="Z312" s="12"/>
      <c r="AA312" s="12"/>
      <c r="AB312" s="12"/>
    </row>
    <row r="313" ht="22.5" customHeight="1">
      <c r="A313" s="214" t="s">
        <v>1825</v>
      </c>
      <c r="B313" s="22"/>
      <c r="C313" s="156">
        <v>44.0</v>
      </c>
      <c r="D313" s="156" t="s">
        <v>1826</v>
      </c>
      <c r="E313" s="157">
        <v>46027.0</v>
      </c>
      <c r="F313" s="156">
        <v>0.0</v>
      </c>
      <c r="G313" s="158">
        <v>1.0</v>
      </c>
      <c r="H313" s="156">
        <v>0.0</v>
      </c>
      <c r="I313" s="158">
        <v>0.0</v>
      </c>
      <c r="J313" s="160"/>
      <c r="K313" s="156">
        <v>0.0</v>
      </c>
      <c r="L313" s="22"/>
      <c r="M313" s="22"/>
      <c r="N313" s="49"/>
      <c r="O313" s="49"/>
      <c r="P313" s="49"/>
      <c r="Q313" s="49"/>
      <c r="R313" s="49"/>
      <c r="S313" s="22"/>
      <c r="T313" s="22"/>
      <c r="U313" s="22"/>
      <c r="V313" s="22"/>
      <c r="W313" s="22"/>
      <c r="X313" s="22"/>
      <c r="Y313" s="12"/>
      <c r="Z313" s="12"/>
      <c r="AA313" s="12"/>
      <c r="AB313" s="12"/>
    </row>
    <row r="314" ht="22.5" customHeight="1">
      <c r="A314" s="214" t="s">
        <v>1830</v>
      </c>
      <c r="B314" s="22"/>
      <c r="C314" s="156">
        <v>44.0</v>
      </c>
      <c r="D314" s="156" t="s">
        <v>1831</v>
      </c>
      <c r="E314" s="157">
        <v>46027.0</v>
      </c>
      <c r="F314" s="156">
        <v>0.0</v>
      </c>
      <c r="G314" s="158">
        <v>3.0</v>
      </c>
      <c r="H314" s="156">
        <v>0.0</v>
      </c>
      <c r="I314" s="158">
        <v>0.0</v>
      </c>
      <c r="J314" s="160"/>
      <c r="K314" s="156">
        <v>0.0</v>
      </c>
      <c r="L314" s="22"/>
      <c r="M314" s="22"/>
      <c r="N314" s="49"/>
      <c r="O314" s="49"/>
      <c r="P314" s="49"/>
      <c r="Q314" s="49"/>
      <c r="R314" s="49"/>
      <c r="S314" s="22"/>
      <c r="T314" s="22"/>
      <c r="U314" s="22"/>
      <c r="V314" s="22"/>
      <c r="W314" s="22"/>
      <c r="X314" s="22"/>
      <c r="Y314" s="12"/>
      <c r="Z314" s="12"/>
      <c r="AA314" s="12"/>
      <c r="AB314" s="12"/>
    </row>
    <row r="315" ht="22.5" customHeight="1">
      <c r="A315" s="214" t="s">
        <v>1832</v>
      </c>
      <c r="B315" s="22"/>
      <c r="C315" s="156">
        <v>44.0</v>
      </c>
      <c r="D315" s="156" t="s">
        <v>1833</v>
      </c>
      <c r="E315" s="157">
        <v>46027.0</v>
      </c>
      <c r="F315" s="156">
        <v>0.0</v>
      </c>
      <c r="G315" s="158">
        <v>5.0</v>
      </c>
      <c r="H315" s="156">
        <v>0.0</v>
      </c>
      <c r="I315" s="158">
        <v>0.0</v>
      </c>
      <c r="J315" s="160"/>
      <c r="K315" s="156">
        <v>0.0</v>
      </c>
      <c r="L315" s="22"/>
      <c r="M315" s="22"/>
      <c r="N315" s="49"/>
      <c r="O315" s="49"/>
      <c r="P315" s="49"/>
      <c r="Q315" s="49"/>
      <c r="R315" s="49"/>
      <c r="S315" s="22"/>
      <c r="T315" s="22"/>
      <c r="U315" s="22"/>
      <c r="V315" s="22"/>
      <c r="W315" s="22"/>
      <c r="X315" s="22"/>
      <c r="Y315" s="12"/>
      <c r="Z315" s="12"/>
      <c r="AA315" s="12"/>
      <c r="AB315" s="12"/>
    </row>
    <row r="316" ht="22.5" customHeight="1">
      <c r="A316" s="214" t="s">
        <v>1839</v>
      </c>
      <c r="B316" s="22"/>
      <c r="C316" s="156">
        <v>44.0</v>
      </c>
      <c r="D316" s="156" t="s">
        <v>1841</v>
      </c>
      <c r="E316" s="157">
        <v>46027.0</v>
      </c>
      <c r="F316" s="156">
        <v>0.0</v>
      </c>
      <c r="G316" s="158">
        <v>10.0</v>
      </c>
      <c r="H316" s="156">
        <v>0.0</v>
      </c>
      <c r="I316" s="158">
        <v>0.0</v>
      </c>
      <c r="J316" s="160"/>
      <c r="K316" s="156">
        <v>0.0</v>
      </c>
      <c r="L316" s="22"/>
      <c r="M316" s="22"/>
      <c r="N316" s="49"/>
      <c r="O316" s="49"/>
      <c r="P316" s="49"/>
      <c r="Q316" s="49"/>
      <c r="R316" s="49"/>
      <c r="S316" s="22"/>
      <c r="T316" s="22"/>
      <c r="U316" s="22"/>
      <c r="V316" s="22"/>
      <c r="W316" s="22"/>
      <c r="X316" s="22"/>
      <c r="Y316" s="12"/>
      <c r="Z316" s="12"/>
      <c r="AA316" s="12"/>
      <c r="AB316" s="12"/>
    </row>
    <row r="317" ht="22.5" customHeight="1">
      <c r="A317" s="214" t="s">
        <v>1842</v>
      </c>
      <c r="B317" s="22"/>
      <c r="C317" s="156">
        <v>44.0</v>
      </c>
      <c r="D317" s="156" t="s">
        <v>1843</v>
      </c>
      <c r="E317" s="157">
        <v>46027.0</v>
      </c>
      <c r="F317" s="156">
        <v>0.0</v>
      </c>
      <c r="G317" s="158">
        <v>1.0</v>
      </c>
      <c r="H317" s="156">
        <v>0.0</v>
      </c>
      <c r="I317" s="158">
        <v>0.0</v>
      </c>
      <c r="J317" s="160"/>
      <c r="K317" s="156">
        <v>0.0</v>
      </c>
      <c r="L317" s="22"/>
      <c r="M317" s="22"/>
      <c r="N317" s="49"/>
      <c r="O317" s="49"/>
      <c r="P317" s="49"/>
      <c r="Q317" s="49"/>
      <c r="R317" s="49"/>
      <c r="S317" s="22"/>
      <c r="T317" s="22"/>
      <c r="U317" s="22"/>
      <c r="V317" s="22"/>
      <c r="W317" s="22"/>
      <c r="X317" s="22"/>
      <c r="Y317" s="12"/>
      <c r="Z317" s="12"/>
      <c r="AA317" s="12"/>
      <c r="AB317" s="12"/>
    </row>
    <row r="318" ht="22.5" customHeight="1">
      <c r="A318" s="214" t="s">
        <v>1845</v>
      </c>
      <c r="B318" s="22"/>
      <c r="C318" s="156">
        <v>44.0</v>
      </c>
      <c r="D318" s="156" t="s">
        <v>1847</v>
      </c>
      <c r="E318" s="157">
        <v>46027.0</v>
      </c>
      <c r="F318" s="156">
        <v>0.0</v>
      </c>
      <c r="G318" s="158">
        <v>1.0</v>
      </c>
      <c r="H318" s="156">
        <v>0.0</v>
      </c>
      <c r="I318" s="158">
        <v>0.0</v>
      </c>
      <c r="J318" s="160"/>
      <c r="K318" s="156">
        <v>0.0</v>
      </c>
      <c r="L318" s="22"/>
      <c r="M318" s="22"/>
      <c r="N318" s="49"/>
      <c r="O318" s="49"/>
      <c r="P318" s="49"/>
      <c r="Q318" s="49"/>
      <c r="R318" s="49"/>
      <c r="S318" s="22"/>
      <c r="T318" s="22"/>
      <c r="U318" s="22"/>
      <c r="V318" s="22"/>
      <c r="W318" s="22"/>
      <c r="X318" s="22"/>
      <c r="Y318" s="12"/>
      <c r="Z318" s="12"/>
      <c r="AA318" s="12"/>
      <c r="AB318" s="12"/>
    </row>
    <row r="319" ht="22.5" customHeight="1">
      <c r="A319" s="214" t="s">
        <v>1850</v>
      </c>
      <c r="B319" s="22"/>
      <c r="C319" s="156">
        <v>44.0</v>
      </c>
      <c r="D319" s="156" t="s">
        <v>1851</v>
      </c>
      <c r="E319" s="157">
        <v>46027.0</v>
      </c>
      <c r="F319" s="156">
        <v>0.0</v>
      </c>
      <c r="G319" s="158">
        <v>1.0</v>
      </c>
      <c r="H319" s="156">
        <v>0.0</v>
      </c>
      <c r="I319" s="158">
        <v>0.0</v>
      </c>
      <c r="J319" s="160"/>
      <c r="K319" s="156">
        <v>0.0</v>
      </c>
      <c r="L319" s="22"/>
      <c r="M319" s="22"/>
      <c r="N319" s="49"/>
      <c r="O319" s="49"/>
      <c r="P319" s="49"/>
      <c r="Q319" s="49"/>
      <c r="R319" s="49"/>
      <c r="S319" s="22"/>
      <c r="T319" s="22"/>
      <c r="U319" s="22"/>
      <c r="V319" s="22"/>
      <c r="W319" s="22"/>
      <c r="X319" s="22"/>
      <c r="Y319" s="12"/>
      <c r="Z319" s="12"/>
      <c r="AA319" s="12"/>
      <c r="AB319" s="12"/>
    </row>
    <row r="320" ht="22.5" customHeight="1">
      <c r="A320" s="214" t="s">
        <v>1853</v>
      </c>
      <c r="B320" s="22"/>
      <c r="C320" s="156">
        <v>44.0</v>
      </c>
      <c r="D320" s="156" t="s">
        <v>1164</v>
      </c>
      <c r="E320" s="157">
        <v>46027.0</v>
      </c>
      <c r="F320" s="156">
        <v>0.0</v>
      </c>
      <c r="G320" s="158">
        <v>43.0</v>
      </c>
      <c r="H320" s="156">
        <v>0.0</v>
      </c>
      <c r="I320" s="158">
        <v>0.0</v>
      </c>
      <c r="J320" s="160"/>
      <c r="K320" s="156">
        <v>0.0</v>
      </c>
      <c r="L320" s="22"/>
      <c r="M320" s="22"/>
      <c r="N320" s="49"/>
      <c r="O320" s="49"/>
      <c r="P320" s="49"/>
      <c r="Q320" s="49"/>
      <c r="R320" s="49"/>
      <c r="S320" s="22"/>
      <c r="T320" s="22"/>
      <c r="U320" s="22"/>
      <c r="V320" s="22"/>
      <c r="W320" s="22"/>
      <c r="X320" s="22"/>
      <c r="Y320" s="12"/>
      <c r="Z320" s="12"/>
      <c r="AA320" s="12"/>
      <c r="AB320" s="12"/>
    </row>
    <row r="321" ht="22.5" customHeight="1">
      <c r="A321" s="214" t="s">
        <v>1858</v>
      </c>
      <c r="B321" s="22"/>
      <c r="C321" s="156">
        <v>44.0</v>
      </c>
      <c r="D321" s="156" t="s">
        <v>1859</v>
      </c>
      <c r="E321" s="157">
        <v>46027.0</v>
      </c>
      <c r="F321" s="156">
        <v>0.0</v>
      </c>
      <c r="G321" s="158">
        <v>1.0</v>
      </c>
      <c r="H321" s="156">
        <v>0.0</v>
      </c>
      <c r="I321" s="158">
        <v>0.0</v>
      </c>
      <c r="J321" s="160"/>
      <c r="K321" s="156">
        <v>0.0</v>
      </c>
      <c r="L321" s="22"/>
      <c r="M321" s="22"/>
      <c r="N321" s="49"/>
      <c r="O321" s="49"/>
      <c r="P321" s="49"/>
      <c r="Q321" s="49"/>
      <c r="R321" s="49"/>
      <c r="S321" s="22"/>
      <c r="T321" s="22"/>
      <c r="U321" s="22"/>
      <c r="V321" s="22"/>
      <c r="W321" s="22"/>
      <c r="X321" s="22"/>
      <c r="Y321" s="12"/>
      <c r="Z321" s="12"/>
      <c r="AA321" s="12"/>
      <c r="AB321" s="12"/>
    </row>
    <row r="322" ht="22.5" customHeight="1">
      <c r="A322" s="214" t="s">
        <v>1860</v>
      </c>
      <c r="B322" s="22"/>
      <c r="C322" s="156">
        <v>44.0</v>
      </c>
      <c r="D322" s="156" t="s">
        <v>1861</v>
      </c>
      <c r="E322" s="157">
        <v>46027.0</v>
      </c>
      <c r="F322" s="156">
        <v>0.0</v>
      </c>
      <c r="G322" s="158">
        <v>1.0</v>
      </c>
      <c r="H322" s="156">
        <v>0.0</v>
      </c>
      <c r="I322" s="158">
        <v>0.0</v>
      </c>
      <c r="J322" s="160"/>
      <c r="K322" s="156">
        <v>0.0</v>
      </c>
      <c r="L322" s="22"/>
      <c r="M322" s="22"/>
      <c r="N322" s="49"/>
      <c r="O322" s="49"/>
      <c r="P322" s="49"/>
      <c r="Q322" s="49"/>
      <c r="R322" s="49"/>
      <c r="S322" s="22"/>
      <c r="T322" s="22"/>
      <c r="U322" s="22"/>
      <c r="V322" s="22"/>
      <c r="W322" s="22"/>
      <c r="X322" s="22"/>
      <c r="Y322" s="12"/>
      <c r="Z322" s="12"/>
      <c r="AA322" s="12"/>
      <c r="AB322" s="12"/>
    </row>
    <row r="323" ht="22.5" customHeight="1">
      <c r="A323" s="214" t="s">
        <v>1863</v>
      </c>
      <c r="B323" s="22"/>
      <c r="C323" s="156">
        <v>43.0</v>
      </c>
      <c r="D323" s="156" t="s">
        <v>1864</v>
      </c>
      <c r="E323" s="157">
        <v>46027.0</v>
      </c>
      <c r="F323" s="156">
        <v>0.0</v>
      </c>
      <c r="G323" s="158">
        <v>4.0</v>
      </c>
      <c r="H323" s="156">
        <v>0.0</v>
      </c>
      <c r="I323" s="158">
        <v>0.0</v>
      </c>
      <c r="J323" s="160"/>
      <c r="K323" s="156">
        <v>0.0</v>
      </c>
      <c r="L323" s="22"/>
      <c r="M323" s="22"/>
      <c r="N323" s="49"/>
      <c r="O323" s="49"/>
      <c r="P323" s="49"/>
      <c r="Q323" s="49"/>
      <c r="R323" s="49"/>
      <c r="S323" s="22"/>
      <c r="T323" s="22"/>
      <c r="U323" s="22"/>
      <c r="V323" s="22"/>
      <c r="W323" s="22"/>
      <c r="X323" s="22"/>
      <c r="Y323" s="12"/>
      <c r="Z323" s="12"/>
      <c r="AA323" s="12"/>
      <c r="AB323" s="12"/>
    </row>
    <row r="324" ht="22.5" customHeight="1">
      <c r="A324" s="214" t="s">
        <v>1868</v>
      </c>
      <c r="B324" s="22"/>
      <c r="C324" s="156">
        <v>43.0</v>
      </c>
      <c r="D324" s="156" t="s">
        <v>1869</v>
      </c>
      <c r="E324" s="157">
        <v>46027.0</v>
      </c>
      <c r="F324" s="156">
        <v>0.0</v>
      </c>
      <c r="G324" s="158">
        <v>1624.0</v>
      </c>
      <c r="H324" s="156">
        <v>0.0</v>
      </c>
      <c r="I324" s="158">
        <v>0.0</v>
      </c>
      <c r="J324" s="160"/>
      <c r="K324" s="156">
        <v>0.0</v>
      </c>
      <c r="L324" s="22"/>
      <c r="M324" s="22"/>
      <c r="N324" s="49"/>
      <c r="O324" s="49"/>
      <c r="P324" s="49"/>
      <c r="Q324" s="49"/>
      <c r="R324" s="49"/>
      <c r="S324" s="22"/>
      <c r="T324" s="22"/>
      <c r="U324" s="22"/>
      <c r="V324" s="22"/>
      <c r="W324" s="22"/>
      <c r="X324" s="22"/>
      <c r="Y324" s="12"/>
      <c r="Z324" s="12"/>
      <c r="AA324" s="12"/>
      <c r="AB324" s="12"/>
    </row>
    <row r="325" ht="22.5" customHeight="1">
      <c r="A325" s="214" t="s">
        <v>1870</v>
      </c>
      <c r="B325" s="22"/>
      <c r="C325" s="156">
        <v>43.0</v>
      </c>
      <c r="D325" s="156" t="s">
        <v>1872</v>
      </c>
      <c r="E325" s="157">
        <v>46027.0</v>
      </c>
      <c r="F325" s="156">
        <v>0.0</v>
      </c>
      <c r="G325" s="158">
        <v>0.0</v>
      </c>
      <c r="H325" s="156">
        <v>1.0</v>
      </c>
      <c r="I325" s="158">
        <v>0.0</v>
      </c>
      <c r="J325" s="160"/>
      <c r="K325" s="156">
        <v>0.0</v>
      </c>
      <c r="L325" s="22"/>
      <c r="M325" s="22"/>
      <c r="N325" s="49"/>
      <c r="O325" s="49"/>
      <c r="P325" s="49"/>
      <c r="Q325" s="49"/>
      <c r="R325" s="49"/>
      <c r="S325" s="22"/>
      <c r="T325" s="22"/>
      <c r="U325" s="22"/>
      <c r="V325" s="22"/>
      <c r="W325" s="22"/>
      <c r="X325" s="22"/>
      <c r="Y325" s="12"/>
      <c r="Z325" s="12"/>
      <c r="AA325" s="12"/>
      <c r="AB325" s="12"/>
    </row>
    <row r="326" ht="22.5" customHeight="1">
      <c r="A326" s="214" t="s">
        <v>1874</v>
      </c>
      <c r="B326" s="22"/>
      <c r="C326" s="156">
        <v>43.0</v>
      </c>
      <c r="D326" s="156" t="s">
        <v>1875</v>
      </c>
      <c r="E326" s="157">
        <v>46027.0</v>
      </c>
      <c r="F326" s="156">
        <v>0.0</v>
      </c>
      <c r="G326" s="158">
        <v>1.0</v>
      </c>
      <c r="H326" s="156">
        <v>0.0</v>
      </c>
      <c r="I326" s="158">
        <v>0.0</v>
      </c>
      <c r="J326" s="160"/>
      <c r="K326" s="156">
        <v>0.0</v>
      </c>
      <c r="L326" s="22"/>
      <c r="M326" s="22"/>
      <c r="N326" s="49"/>
      <c r="O326" s="49"/>
      <c r="P326" s="49"/>
      <c r="Q326" s="49"/>
      <c r="R326" s="49"/>
      <c r="S326" s="22"/>
      <c r="T326" s="22"/>
      <c r="U326" s="22"/>
      <c r="V326" s="22"/>
      <c r="W326" s="22"/>
      <c r="X326" s="22"/>
      <c r="Y326" s="12"/>
      <c r="Z326" s="12"/>
      <c r="AA326" s="12"/>
      <c r="AB326" s="12"/>
    </row>
    <row r="327" ht="22.5" customHeight="1">
      <c r="A327" s="214" t="s">
        <v>1879</v>
      </c>
      <c r="B327" s="22"/>
      <c r="C327" s="156">
        <v>43.0</v>
      </c>
      <c r="D327" s="156" t="s">
        <v>1880</v>
      </c>
      <c r="E327" s="157">
        <v>46027.0</v>
      </c>
      <c r="F327" s="156">
        <v>0.0</v>
      </c>
      <c r="G327" s="158">
        <v>1.0</v>
      </c>
      <c r="H327" s="156">
        <v>0.0</v>
      </c>
      <c r="I327" s="158">
        <v>0.0</v>
      </c>
      <c r="J327" s="160"/>
      <c r="K327" s="156">
        <v>0.0</v>
      </c>
      <c r="L327" s="22"/>
      <c r="M327" s="22"/>
      <c r="N327" s="49"/>
      <c r="O327" s="49"/>
      <c r="P327" s="49"/>
      <c r="Q327" s="49"/>
      <c r="R327" s="49"/>
      <c r="S327" s="22"/>
      <c r="T327" s="22"/>
      <c r="U327" s="22"/>
      <c r="V327" s="22"/>
      <c r="W327" s="22"/>
      <c r="X327" s="22"/>
      <c r="Y327" s="12"/>
      <c r="Z327" s="12"/>
      <c r="AA327" s="12"/>
      <c r="AB327" s="12"/>
    </row>
    <row r="328" ht="22.5" customHeight="1">
      <c r="A328" s="214" t="s">
        <v>1882</v>
      </c>
      <c r="B328" s="22"/>
      <c r="C328" s="156">
        <v>43.0</v>
      </c>
      <c r="D328" s="156" t="s">
        <v>1883</v>
      </c>
      <c r="E328" s="157">
        <v>46027.0</v>
      </c>
      <c r="F328" s="156">
        <v>0.0</v>
      </c>
      <c r="G328" s="158">
        <v>1.0</v>
      </c>
      <c r="H328" s="156">
        <v>0.0</v>
      </c>
      <c r="I328" s="158">
        <v>0.0</v>
      </c>
      <c r="J328" s="160"/>
      <c r="K328" s="156">
        <v>0.0</v>
      </c>
      <c r="L328" s="22"/>
      <c r="M328" s="22"/>
      <c r="N328" s="49"/>
      <c r="O328" s="49"/>
      <c r="P328" s="49"/>
      <c r="Q328" s="49"/>
      <c r="R328" s="49"/>
      <c r="S328" s="22"/>
      <c r="T328" s="22"/>
      <c r="U328" s="22"/>
      <c r="V328" s="22"/>
      <c r="W328" s="22"/>
      <c r="X328" s="22"/>
      <c r="Y328" s="12"/>
      <c r="Z328" s="12"/>
      <c r="AA328" s="12"/>
      <c r="AB328" s="12"/>
    </row>
    <row r="329" ht="22.5" customHeight="1">
      <c r="A329" s="241" t="s">
        <v>1887</v>
      </c>
      <c r="B329" s="22"/>
      <c r="C329" s="156">
        <v>43.0</v>
      </c>
      <c r="D329" s="156" t="s">
        <v>899</v>
      </c>
      <c r="E329" s="157">
        <v>46027.0</v>
      </c>
      <c r="F329" s="156">
        <v>0.0</v>
      </c>
      <c r="G329" s="158">
        <v>0.0</v>
      </c>
      <c r="H329" s="156">
        <v>1.0</v>
      </c>
      <c r="I329" s="158">
        <v>0.0</v>
      </c>
      <c r="J329" s="160"/>
      <c r="K329" s="156">
        <v>0.0</v>
      </c>
      <c r="L329" s="22"/>
      <c r="M329" s="22"/>
      <c r="N329" s="49"/>
      <c r="O329" s="49"/>
      <c r="P329" s="49"/>
      <c r="Q329" s="49"/>
      <c r="R329" s="49"/>
      <c r="S329" s="22"/>
      <c r="T329" s="22"/>
      <c r="U329" s="22"/>
      <c r="V329" s="22"/>
      <c r="W329" s="22"/>
      <c r="X329" s="22"/>
      <c r="Y329" s="12"/>
      <c r="Z329" s="12"/>
      <c r="AA329" s="12"/>
      <c r="AB329" s="12"/>
    </row>
    <row r="330" ht="22.5" customHeight="1">
      <c r="A330" s="214" t="s">
        <v>1893</v>
      </c>
      <c r="B330" s="22"/>
      <c r="C330" s="156">
        <v>43.0</v>
      </c>
      <c r="D330" s="156" t="s">
        <v>1894</v>
      </c>
      <c r="E330" s="157">
        <v>46027.0</v>
      </c>
      <c r="F330" s="156">
        <v>0.0</v>
      </c>
      <c r="G330" s="158">
        <v>1.0</v>
      </c>
      <c r="H330" s="156">
        <v>0.0</v>
      </c>
      <c r="I330" s="158">
        <v>0.0</v>
      </c>
      <c r="J330" s="160"/>
      <c r="K330" s="156">
        <v>0.0</v>
      </c>
      <c r="L330" s="22"/>
      <c r="M330" s="22"/>
      <c r="N330" s="49"/>
      <c r="O330" s="49"/>
      <c r="P330" s="49"/>
      <c r="Q330" s="49"/>
      <c r="R330" s="49"/>
      <c r="S330" s="22"/>
      <c r="T330" s="22"/>
      <c r="U330" s="22"/>
      <c r="V330" s="22"/>
      <c r="W330" s="22"/>
      <c r="X330" s="22"/>
      <c r="Y330" s="12"/>
      <c r="Z330" s="12"/>
      <c r="AA330" s="12"/>
      <c r="AB330" s="12"/>
    </row>
    <row r="331" ht="22.5" customHeight="1">
      <c r="A331" s="214" t="s">
        <v>1895</v>
      </c>
      <c r="B331" s="22"/>
      <c r="C331" s="156">
        <v>43.0</v>
      </c>
      <c r="D331" s="156" t="s">
        <v>1896</v>
      </c>
      <c r="E331" s="157">
        <v>46027.0</v>
      </c>
      <c r="F331" s="156">
        <v>0.0</v>
      </c>
      <c r="G331" s="158">
        <v>1.0</v>
      </c>
      <c r="H331" s="156">
        <v>0.0</v>
      </c>
      <c r="I331" s="158">
        <v>0.0</v>
      </c>
      <c r="J331" s="160"/>
      <c r="K331" s="156">
        <v>0.0</v>
      </c>
      <c r="L331" s="22"/>
      <c r="M331" s="22"/>
      <c r="N331" s="49"/>
      <c r="O331" s="49"/>
      <c r="P331" s="49"/>
      <c r="Q331" s="49"/>
      <c r="R331" s="49"/>
      <c r="S331" s="22"/>
      <c r="T331" s="22"/>
      <c r="U331" s="22"/>
      <c r="V331" s="22"/>
      <c r="W331" s="22"/>
      <c r="X331" s="22"/>
      <c r="Y331" s="12"/>
      <c r="Z331" s="12"/>
      <c r="AA331" s="12"/>
      <c r="AB331" s="12"/>
    </row>
    <row r="332" ht="22.5" customHeight="1">
      <c r="A332" s="214" t="s">
        <v>1898</v>
      </c>
      <c r="B332" s="22"/>
      <c r="C332" s="156">
        <v>43.0</v>
      </c>
      <c r="D332" s="156" t="s">
        <v>1899</v>
      </c>
      <c r="E332" s="157">
        <v>46027.0</v>
      </c>
      <c r="F332" s="156">
        <v>0.0</v>
      </c>
      <c r="G332" s="158">
        <v>4.0</v>
      </c>
      <c r="H332" s="156">
        <v>0.0</v>
      </c>
      <c r="I332" s="158">
        <v>0.0</v>
      </c>
      <c r="J332" s="160"/>
      <c r="K332" s="156">
        <v>0.0</v>
      </c>
      <c r="L332" s="22"/>
      <c r="M332" s="22"/>
      <c r="N332" s="49"/>
      <c r="O332" s="49"/>
      <c r="P332" s="49"/>
      <c r="Q332" s="49"/>
      <c r="R332" s="49"/>
      <c r="S332" s="22"/>
      <c r="T332" s="22"/>
      <c r="U332" s="22"/>
      <c r="V332" s="22"/>
      <c r="W332" s="22"/>
      <c r="X332" s="22"/>
      <c r="Y332" s="12"/>
      <c r="Z332" s="12"/>
      <c r="AA332" s="12"/>
      <c r="AB332" s="12"/>
    </row>
    <row r="333" ht="22.5" customHeight="1">
      <c r="A333" s="214" t="s">
        <v>1905</v>
      </c>
      <c r="B333" s="22"/>
      <c r="C333" s="156">
        <v>43.0</v>
      </c>
      <c r="D333" s="156" t="s">
        <v>1906</v>
      </c>
      <c r="E333" s="157">
        <v>46027.0</v>
      </c>
      <c r="F333" s="156">
        <v>0.0</v>
      </c>
      <c r="G333" s="158">
        <v>1.0</v>
      </c>
      <c r="H333" s="156">
        <v>0.0</v>
      </c>
      <c r="I333" s="158">
        <v>0.0</v>
      </c>
      <c r="J333" s="160"/>
      <c r="K333" s="156">
        <v>0.0</v>
      </c>
      <c r="L333" s="22"/>
      <c r="M333" s="22"/>
      <c r="N333" s="49"/>
      <c r="O333" s="49"/>
      <c r="P333" s="49"/>
      <c r="Q333" s="49"/>
      <c r="R333" s="49"/>
      <c r="S333" s="22"/>
      <c r="T333" s="22"/>
      <c r="U333" s="22"/>
      <c r="V333" s="22"/>
      <c r="W333" s="22"/>
      <c r="X333" s="22"/>
      <c r="Y333" s="12"/>
      <c r="Z333" s="12"/>
      <c r="AA333" s="12"/>
      <c r="AB333" s="12"/>
    </row>
    <row r="334" ht="22.5" customHeight="1">
      <c r="A334" s="214" t="s">
        <v>1907</v>
      </c>
      <c r="B334" s="22"/>
      <c r="C334" s="156">
        <v>43.0</v>
      </c>
      <c r="D334" s="156" t="s">
        <v>1908</v>
      </c>
      <c r="E334" s="157">
        <v>46027.0</v>
      </c>
      <c r="F334" s="156">
        <v>0.0</v>
      </c>
      <c r="G334" s="158">
        <v>0.0</v>
      </c>
      <c r="H334" s="156">
        <v>0.0</v>
      </c>
      <c r="I334" s="158">
        <v>2.0</v>
      </c>
      <c r="J334" s="160"/>
      <c r="K334" s="156">
        <v>0.0</v>
      </c>
      <c r="L334" s="22"/>
      <c r="M334" s="22"/>
      <c r="N334" s="49"/>
      <c r="O334" s="49"/>
      <c r="P334" s="49"/>
      <c r="Q334" s="49"/>
      <c r="R334" s="49"/>
      <c r="S334" s="22"/>
      <c r="T334" s="22"/>
      <c r="U334" s="22"/>
      <c r="V334" s="22"/>
      <c r="W334" s="22"/>
      <c r="X334" s="22"/>
      <c r="Y334" s="12"/>
      <c r="Z334" s="12"/>
      <c r="AA334" s="12"/>
      <c r="AB334" s="12"/>
    </row>
    <row r="335" ht="22.5" customHeight="1">
      <c r="A335" s="214" t="s">
        <v>1913</v>
      </c>
      <c r="B335" s="22"/>
      <c r="C335" s="156">
        <v>42.0</v>
      </c>
      <c r="D335" s="156" t="s">
        <v>1915</v>
      </c>
      <c r="E335" s="157">
        <v>46058.0</v>
      </c>
      <c r="F335" s="156">
        <v>0.0</v>
      </c>
      <c r="G335" s="158">
        <v>5.0</v>
      </c>
      <c r="H335" s="156">
        <v>1.0</v>
      </c>
      <c r="I335" s="158">
        <v>0.0</v>
      </c>
      <c r="J335" s="160"/>
      <c r="K335" s="156">
        <v>0.0</v>
      </c>
      <c r="L335" s="22"/>
      <c r="M335" s="22"/>
      <c r="N335" s="49"/>
      <c r="O335" s="49"/>
      <c r="P335" s="49"/>
      <c r="Q335" s="49"/>
      <c r="R335" s="49"/>
      <c r="S335" s="22"/>
      <c r="T335" s="22"/>
      <c r="U335" s="22"/>
      <c r="V335" s="22"/>
      <c r="W335" s="22"/>
      <c r="X335" s="22"/>
      <c r="Y335" s="12"/>
      <c r="Z335" s="12"/>
      <c r="AA335" s="12"/>
      <c r="AB335" s="12"/>
    </row>
    <row r="336" ht="22.5" customHeight="1">
      <c r="A336" s="214" t="s">
        <v>1917</v>
      </c>
      <c r="B336" s="22"/>
      <c r="C336" s="156">
        <v>42.0</v>
      </c>
      <c r="D336" s="156" t="s">
        <v>1918</v>
      </c>
      <c r="E336" s="157">
        <v>46058.0</v>
      </c>
      <c r="F336" s="156">
        <v>0.0</v>
      </c>
      <c r="G336" s="158">
        <v>13.0</v>
      </c>
      <c r="H336" s="156">
        <v>0.0</v>
      </c>
      <c r="I336" s="158">
        <v>45.0</v>
      </c>
      <c r="J336" s="160"/>
      <c r="K336" s="156">
        <v>0.0</v>
      </c>
      <c r="L336" s="22"/>
      <c r="M336" s="22"/>
      <c r="N336" s="49"/>
      <c r="O336" s="49"/>
      <c r="P336" s="49"/>
      <c r="Q336" s="49"/>
      <c r="R336" s="49"/>
      <c r="S336" s="22"/>
      <c r="T336" s="22"/>
      <c r="U336" s="22"/>
      <c r="V336" s="22"/>
      <c r="W336" s="22"/>
      <c r="X336" s="22"/>
      <c r="Y336" s="12"/>
      <c r="Z336" s="12"/>
      <c r="AA336" s="12"/>
      <c r="AB336" s="12"/>
    </row>
    <row r="337" ht="22.5" customHeight="1">
      <c r="A337" s="214" t="s">
        <v>1920</v>
      </c>
      <c r="B337" s="22"/>
      <c r="C337" s="156">
        <v>42.0</v>
      </c>
      <c r="D337" s="156" t="s">
        <v>1921</v>
      </c>
      <c r="E337" s="157">
        <v>46027.0</v>
      </c>
      <c r="F337" s="156">
        <v>0.0</v>
      </c>
      <c r="G337" s="158">
        <v>0.0</v>
      </c>
      <c r="H337" s="156">
        <v>0.0</v>
      </c>
      <c r="I337" s="158">
        <v>2.0</v>
      </c>
      <c r="J337" s="160"/>
      <c r="K337" s="156">
        <v>0.0</v>
      </c>
      <c r="L337" s="22"/>
      <c r="M337" s="22"/>
      <c r="N337" s="49"/>
      <c r="O337" s="49"/>
      <c r="P337" s="49"/>
      <c r="Q337" s="49"/>
      <c r="R337" s="49"/>
      <c r="S337" s="22"/>
      <c r="T337" s="22"/>
      <c r="U337" s="22"/>
      <c r="V337" s="22"/>
      <c r="W337" s="22"/>
      <c r="X337" s="22"/>
      <c r="Y337" s="12"/>
      <c r="Z337" s="12"/>
      <c r="AA337" s="12"/>
      <c r="AB337" s="12"/>
    </row>
    <row r="338" ht="22.5" customHeight="1">
      <c r="A338" s="214" t="s">
        <v>1925</v>
      </c>
      <c r="B338" s="22"/>
      <c r="C338" s="156">
        <v>42.0</v>
      </c>
      <c r="D338" s="156" t="s">
        <v>1753</v>
      </c>
      <c r="E338" s="157">
        <v>46027.0</v>
      </c>
      <c r="F338" s="156">
        <v>0.0</v>
      </c>
      <c r="G338" s="158">
        <v>1.0</v>
      </c>
      <c r="H338" s="156">
        <v>0.0</v>
      </c>
      <c r="I338" s="158">
        <v>0.0</v>
      </c>
      <c r="J338" s="160"/>
      <c r="K338" s="156">
        <v>0.0</v>
      </c>
      <c r="L338" s="22"/>
      <c r="M338" s="22"/>
      <c r="N338" s="49"/>
      <c r="O338" s="49"/>
      <c r="P338" s="49"/>
      <c r="Q338" s="49"/>
      <c r="R338" s="49"/>
      <c r="S338" s="22"/>
      <c r="T338" s="22"/>
      <c r="U338" s="22"/>
      <c r="V338" s="22"/>
      <c r="W338" s="22"/>
      <c r="X338" s="22"/>
      <c r="Y338" s="12"/>
      <c r="Z338" s="12"/>
      <c r="AA338" s="12"/>
      <c r="AB338" s="12"/>
    </row>
    <row r="339" ht="22.5" customHeight="1">
      <c r="A339" s="214" t="s">
        <v>1927</v>
      </c>
      <c r="B339" s="22"/>
      <c r="C339" s="156">
        <v>42.0</v>
      </c>
      <c r="D339" s="156" t="s">
        <v>1928</v>
      </c>
      <c r="E339" s="157">
        <v>46027.0</v>
      </c>
      <c r="F339" s="156">
        <v>0.0</v>
      </c>
      <c r="G339" s="158">
        <v>3.0</v>
      </c>
      <c r="H339" s="156">
        <v>0.0</v>
      </c>
      <c r="I339" s="158">
        <v>0.0</v>
      </c>
      <c r="J339" s="160"/>
      <c r="K339" s="156">
        <v>0.0</v>
      </c>
      <c r="L339" s="22"/>
      <c r="M339" s="22"/>
      <c r="N339" s="49"/>
      <c r="O339" s="49"/>
      <c r="P339" s="49"/>
      <c r="Q339" s="49"/>
      <c r="R339" s="49"/>
      <c r="S339" s="22"/>
      <c r="T339" s="22"/>
      <c r="U339" s="22"/>
      <c r="V339" s="22"/>
      <c r="W339" s="22"/>
      <c r="X339" s="22"/>
      <c r="Y339" s="12"/>
      <c r="Z339" s="12"/>
      <c r="AA339" s="12"/>
      <c r="AB339" s="12"/>
    </row>
    <row r="340" ht="22.5" customHeight="1">
      <c r="A340" s="214" t="s">
        <v>1930</v>
      </c>
      <c r="B340" s="22"/>
      <c r="C340" s="156">
        <v>42.0</v>
      </c>
      <c r="D340" s="156" t="s">
        <v>1313</v>
      </c>
      <c r="E340" s="157">
        <v>46027.0</v>
      </c>
      <c r="F340" s="156">
        <v>0.0</v>
      </c>
      <c r="G340" s="158">
        <v>1.0</v>
      </c>
      <c r="H340" s="156">
        <v>0.0</v>
      </c>
      <c r="I340" s="158">
        <v>0.0</v>
      </c>
      <c r="J340" s="160"/>
      <c r="K340" s="156">
        <v>0.0</v>
      </c>
      <c r="L340" s="22"/>
      <c r="M340" s="22"/>
      <c r="N340" s="49"/>
      <c r="O340" s="49"/>
      <c r="P340" s="49"/>
      <c r="Q340" s="49"/>
      <c r="R340" s="49"/>
      <c r="S340" s="22"/>
      <c r="T340" s="22"/>
      <c r="U340" s="22"/>
      <c r="V340" s="22"/>
      <c r="W340" s="22"/>
      <c r="X340" s="22"/>
      <c r="Y340" s="12"/>
      <c r="Z340" s="12"/>
      <c r="AA340" s="12"/>
      <c r="AB340" s="12"/>
    </row>
    <row r="341" ht="22.5" customHeight="1">
      <c r="A341" s="214" t="s">
        <v>1933</v>
      </c>
      <c r="B341" s="22"/>
      <c r="C341" s="156">
        <v>42.0</v>
      </c>
      <c r="D341" s="156" t="s">
        <v>1934</v>
      </c>
      <c r="E341" s="157">
        <v>46027.0</v>
      </c>
      <c r="F341" s="156">
        <v>0.0</v>
      </c>
      <c r="G341" s="158">
        <v>5.0</v>
      </c>
      <c r="H341" s="156">
        <v>0.0</v>
      </c>
      <c r="I341" s="158">
        <v>0.0</v>
      </c>
      <c r="J341" s="160"/>
      <c r="K341" s="156">
        <v>0.0</v>
      </c>
      <c r="L341" s="22"/>
      <c r="M341" s="22"/>
      <c r="N341" s="49"/>
      <c r="O341" s="49"/>
      <c r="P341" s="49"/>
      <c r="Q341" s="49"/>
      <c r="R341" s="49"/>
      <c r="S341" s="22"/>
      <c r="T341" s="22"/>
      <c r="U341" s="22"/>
      <c r="V341" s="22"/>
      <c r="W341" s="22"/>
      <c r="X341" s="22"/>
      <c r="Y341" s="12"/>
      <c r="Z341" s="12"/>
      <c r="AA341" s="12"/>
      <c r="AB341" s="12"/>
    </row>
    <row r="342" ht="22.5" customHeight="1">
      <c r="A342" s="214" t="s">
        <v>1936</v>
      </c>
      <c r="B342" s="22"/>
      <c r="C342" s="156">
        <v>42.0</v>
      </c>
      <c r="D342" s="156" t="s">
        <v>1331</v>
      </c>
      <c r="E342" s="157">
        <v>46027.0</v>
      </c>
      <c r="F342" s="156">
        <v>0.0</v>
      </c>
      <c r="G342" s="158">
        <v>5.0</v>
      </c>
      <c r="H342" s="156">
        <v>0.0</v>
      </c>
      <c r="I342" s="158">
        <v>0.0</v>
      </c>
      <c r="J342" s="160"/>
      <c r="K342" s="156">
        <v>0.0</v>
      </c>
      <c r="L342" s="22"/>
      <c r="M342" s="22"/>
      <c r="N342" s="49"/>
      <c r="O342" s="49"/>
      <c r="P342" s="49"/>
      <c r="Q342" s="49"/>
      <c r="R342" s="49"/>
      <c r="S342" s="22"/>
      <c r="T342" s="22"/>
      <c r="U342" s="22"/>
      <c r="V342" s="22"/>
      <c r="W342" s="22"/>
      <c r="X342" s="22"/>
      <c r="Y342" s="12"/>
      <c r="Z342" s="12"/>
      <c r="AA342" s="12"/>
      <c r="AB342" s="12"/>
    </row>
    <row r="343" ht="22.5" customHeight="1">
      <c r="A343" s="214" t="s">
        <v>1941</v>
      </c>
      <c r="B343" s="22"/>
      <c r="C343" s="156">
        <v>42.0</v>
      </c>
      <c r="D343" s="156" t="s">
        <v>1942</v>
      </c>
      <c r="E343" s="157">
        <v>46027.0</v>
      </c>
      <c r="F343" s="156">
        <v>0.0</v>
      </c>
      <c r="G343" s="158">
        <v>2.0</v>
      </c>
      <c r="H343" s="156">
        <v>0.0</v>
      </c>
      <c r="I343" s="158">
        <v>0.0</v>
      </c>
      <c r="J343" s="160"/>
      <c r="K343" s="156">
        <v>0.0</v>
      </c>
      <c r="L343" s="22"/>
      <c r="M343" s="22"/>
      <c r="N343" s="49"/>
      <c r="O343" s="49"/>
      <c r="P343" s="49"/>
      <c r="Q343" s="49"/>
      <c r="R343" s="49"/>
      <c r="S343" s="22"/>
      <c r="T343" s="22"/>
      <c r="U343" s="22"/>
      <c r="V343" s="22"/>
      <c r="W343" s="22"/>
      <c r="X343" s="22"/>
      <c r="Y343" s="12"/>
      <c r="Z343" s="12"/>
      <c r="AA343" s="12"/>
      <c r="AB343" s="12"/>
    </row>
    <row r="344" ht="22.5" customHeight="1">
      <c r="A344" s="214" t="s">
        <v>1943</v>
      </c>
      <c r="B344" s="22"/>
      <c r="C344" s="156">
        <v>42.0</v>
      </c>
      <c r="D344" s="156" t="s">
        <v>1945</v>
      </c>
      <c r="E344" s="157">
        <v>46027.0</v>
      </c>
      <c r="F344" s="156">
        <v>0.0</v>
      </c>
      <c r="G344" s="158">
        <v>2.0</v>
      </c>
      <c r="H344" s="156">
        <v>0.0</v>
      </c>
      <c r="I344" s="158">
        <v>0.0</v>
      </c>
      <c r="J344" s="160"/>
      <c r="K344" s="156">
        <v>0.0</v>
      </c>
      <c r="L344" s="22"/>
      <c r="M344" s="22"/>
      <c r="N344" s="49"/>
      <c r="O344" s="49"/>
      <c r="P344" s="49"/>
      <c r="Q344" s="49"/>
      <c r="R344" s="49"/>
      <c r="S344" s="22"/>
      <c r="T344" s="22"/>
      <c r="U344" s="22"/>
      <c r="V344" s="22"/>
      <c r="W344" s="22"/>
      <c r="X344" s="22"/>
      <c r="Y344" s="12"/>
      <c r="Z344" s="12"/>
      <c r="AA344" s="12"/>
      <c r="AB344" s="12"/>
    </row>
    <row r="345" ht="22.5" customHeight="1">
      <c r="A345" s="214" t="s">
        <v>1950</v>
      </c>
      <c r="B345" s="22"/>
      <c r="C345" s="156">
        <v>42.0</v>
      </c>
      <c r="D345" s="156" t="s">
        <v>1951</v>
      </c>
      <c r="E345" s="157">
        <v>46027.0</v>
      </c>
      <c r="F345" s="156">
        <v>0.0</v>
      </c>
      <c r="G345" s="158">
        <v>0.0</v>
      </c>
      <c r="H345" s="156">
        <v>1.0</v>
      </c>
      <c r="I345" s="158">
        <v>0.0</v>
      </c>
      <c r="J345" s="160"/>
      <c r="K345" s="156">
        <v>0.0</v>
      </c>
      <c r="L345" s="22"/>
      <c r="M345" s="22"/>
      <c r="N345" s="49"/>
      <c r="O345" s="49"/>
      <c r="P345" s="49"/>
      <c r="Q345" s="49"/>
      <c r="R345" s="49"/>
      <c r="S345" s="22"/>
      <c r="T345" s="22"/>
      <c r="U345" s="22"/>
      <c r="V345" s="22"/>
      <c r="W345" s="22"/>
      <c r="X345" s="22"/>
      <c r="Y345" s="12"/>
      <c r="Z345" s="12"/>
      <c r="AA345" s="12"/>
      <c r="AB345" s="12"/>
    </row>
    <row r="346" ht="22.5" customHeight="1">
      <c r="A346" s="214" t="s">
        <v>1952</v>
      </c>
      <c r="B346" s="22"/>
      <c r="C346" s="156">
        <v>42.0</v>
      </c>
      <c r="D346" s="156" t="s">
        <v>1953</v>
      </c>
      <c r="E346" s="157">
        <v>46027.0</v>
      </c>
      <c r="F346" s="156">
        <v>0.0</v>
      </c>
      <c r="G346" s="158">
        <v>58.0</v>
      </c>
      <c r="H346" s="156">
        <v>0.0</v>
      </c>
      <c r="I346" s="158">
        <v>0.0</v>
      </c>
      <c r="J346" s="160"/>
      <c r="K346" s="156">
        <v>0.0</v>
      </c>
      <c r="L346" s="22"/>
      <c r="M346" s="22"/>
      <c r="N346" s="49"/>
      <c r="O346" s="49"/>
      <c r="P346" s="49"/>
      <c r="Q346" s="49"/>
      <c r="R346" s="49"/>
      <c r="S346" s="22"/>
      <c r="T346" s="22"/>
      <c r="U346" s="22"/>
      <c r="V346" s="22"/>
      <c r="W346" s="22"/>
      <c r="X346" s="22"/>
      <c r="Y346" s="12"/>
      <c r="Z346" s="12"/>
      <c r="AA346" s="12"/>
      <c r="AB346" s="12"/>
    </row>
    <row r="347" ht="22.5" customHeight="1">
      <c r="A347" s="214" t="s">
        <v>1955</v>
      </c>
      <c r="B347" s="22"/>
      <c r="C347" s="156">
        <v>42.0</v>
      </c>
      <c r="D347" s="156" t="s">
        <v>1956</v>
      </c>
      <c r="E347" s="157">
        <v>46027.0</v>
      </c>
      <c r="F347" s="156">
        <v>0.0</v>
      </c>
      <c r="G347" s="158">
        <v>2.0</v>
      </c>
      <c r="H347" s="156">
        <v>0.0</v>
      </c>
      <c r="I347" s="158">
        <v>0.0</v>
      </c>
      <c r="J347" s="160"/>
      <c r="K347" s="156">
        <v>0.0</v>
      </c>
      <c r="L347" s="22"/>
      <c r="M347" s="22"/>
      <c r="N347" s="49"/>
      <c r="O347" s="49"/>
      <c r="P347" s="49"/>
      <c r="Q347" s="49"/>
      <c r="R347" s="49"/>
      <c r="S347" s="22"/>
      <c r="T347" s="22"/>
      <c r="U347" s="22"/>
      <c r="V347" s="22"/>
      <c r="W347" s="22"/>
      <c r="X347" s="22"/>
      <c r="Y347" s="12"/>
      <c r="Z347" s="12"/>
      <c r="AA347" s="12"/>
      <c r="AB347" s="12"/>
    </row>
    <row r="348" ht="22.5" customHeight="1">
      <c r="A348" s="214" t="s">
        <v>1958</v>
      </c>
      <c r="B348" s="22"/>
      <c r="C348" s="156">
        <v>42.0</v>
      </c>
      <c r="D348" s="156" t="s">
        <v>1164</v>
      </c>
      <c r="E348" s="157">
        <v>46027.0</v>
      </c>
      <c r="F348" s="156">
        <v>0.0</v>
      </c>
      <c r="G348" s="158">
        <v>7.0</v>
      </c>
      <c r="H348" s="156">
        <v>0.0</v>
      </c>
      <c r="I348" s="158">
        <v>0.0</v>
      </c>
      <c r="J348" s="160"/>
      <c r="K348" s="156">
        <v>0.0</v>
      </c>
      <c r="L348" s="22"/>
      <c r="M348" s="22"/>
      <c r="N348" s="49"/>
      <c r="O348" s="49"/>
      <c r="P348" s="49"/>
      <c r="Q348" s="49"/>
      <c r="R348" s="49"/>
      <c r="S348" s="22"/>
      <c r="T348" s="22"/>
      <c r="U348" s="22"/>
      <c r="V348" s="22"/>
      <c r="W348" s="22"/>
      <c r="X348" s="22"/>
      <c r="Y348" s="12"/>
      <c r="Z348" s="12"/>
      <c r="AA348" s="12"/>
      <c r="AB348" s="12"/>
    </row>
    <row r="349" ht="22.5" customHeight="1">
      <c r="A349" s="214" t="s">
        <v>1961</v>
      </c>
      <c r="B349" s="22"/>
      <c r="C349" s="156">
        <v>42.0</v>
      </c>
      <c r="D349" s="156" t="s">
        <v>1962</v>
      </c>
      <c r="E349" s="157">
        <v>46027.0</v>
      </c>
      <c r="F349" s="156">
        <v>0.0</v>
      </c>
      <c r="G349" s="158">
        <v>1.0</v>
      </c>
      <c r="H349" s="156">
        <v>0.0</v>
      </c>
      <c r="I349" s="158">
        <v>0.0</v>
      </c>
      <c r="J349" s="160"/>
      <c r="K349" s="156">
        <v>0.0</v>
      </c>
      <c r="L349" s="22"/>
      <c r="M349" s="22"/>
      <c r="N349" s="49"/>
      <c r="O349" s="49"/>
      <c r="P349" s="49"/>
      <c r="Q349" s="49"/>
      <c r="R349" s="49"/>
      <c r="S349" s="22"/>
      <c r="T349" s="22"/>
      <c r="U349" s="22"/>
      <c r="V349" s="22"/>
      <c r="W349" s="22"/>
      <c r="X349" s="22"/>
      <c r="Y349" s="12"/>
      <c r="Z349" s="12"/>
      <c r="AA349" s="12"/>
      <c r="AB349" s="12"/>
    </row>
    <row r="350" ht="22.5" customHeight="1">
      <c r="A350" s="214" t="s">
        <v>1968</v>
      </c>
      <c r="B350" s="22"/>
      <c r="C350" s="156">
        <v>42.0</v>
      </c>
      <c r="D350" s="156" t="s">
        <v>1969</v>
      </c>
      <c r="E350" s="157">
        <v>46027.0</v>
      </c>
      <c r="F350" s="156">
        <v>0.0</v>
      </c>
      <c r="G350" s="158">
        <v>0.0</v>
      </c>
      <c r="H350" s="156">
        <v>0.0</v>
      </c>
      <c r="I350" s="158">
        <v>0.0</v>
      </c>
      <c r="J350" s="160"/>
      <c r="K350" s="156">
        <v>31.0</v>
      </c>
      <c r="L350" s="22"/>
      <c r="M350" s="22"/>
      <c r="N350" s="49"/>
      <c r="O350" s="49"/>
      <c r="P350" s="49"/>
      <c r="Q350" s="49"/>
      <c r="R350" s="49"/>
      <c r="S350" s="22"/>
      <c r="T350" s="22"/>
      <c r="U350" s="22"/>
      <c r="V350" s="22"/>
      <c r="W350" s="22"/>
      <c r="X350" s="22"/>
      <c r="Y350" s="12"/>
      <c r="Z350" s="12"/>
      <c r="AA350" s="12"/>
      <c r="AB350" s="12"/>
    </row>
    <row r="351" ht="22.5" customHeight="1">
      <c r="A351" s="214" t="s">
        <v>1970</v>
      </c>
      <c r="B351" s="22"/>
      <c r="C351" s="156">
        <v>42.0</v>
      </c>
      <c r="D351" s="156" t="s">
        <v>1971</v>
      </c>
      <c r="E351" s="157">
        <v>46027.0</v>
      </c>
      <c r="F351" s="156">
        <v>0.0</v>
      </c>
      <c r="G351" s="158">
        <v>3.0</v>
      </c>
      <c r="H351" s="156">
        <v>0.0</v>
      </c>
      <c r="I351" s="158">
        <v>0.0</v>
      </c>
      <c r="J351" s="160"/>
      <c r="K351" s="156">
        <v>0.0</v>
      </c>
      <c r="L351" s="22"/>
      <c r="M351" s="22"/>
      <c r="N351" s="49"/>
      <c r="O351" s="49"/>
      <c r="P351" s="49"/>
      <c r="Q351" s="49"/>
      <c r="R351" s="49"/>
      <c r="S351" s="22"/>
      <c r="T351" s="22"/>
      <c r="U351" s="22"/>
      <c r="V351" s="22"/>
      <c r="W351" s="22"/>
      <c r="X351" s="22"/>
      <c r="Y351" s="12"/>
      <c r="Z351" s="12"/>
      <c r="AA351" s="12"/>
      <c r="AB351" s="12"/>
    </row>
    <row r="352" ht="22.5" customHeight="1">
      <c r="A352" s="214" t="s">
        <v>1974</v>
      </c>
      <c r="B352" s="22"/>
      <c r="C352" s="156">
        <v>42.0</v>
      </c>
      <c r="D352" s="156" t="s">
        <v>1976</v>
      </c>
      <c r="E352" s="157">
        <v>46027.0</v>
      </c>
      <c r="F352" s="156">
        <v>0.0</v>
      </c>
      <c r="G352" s="158">
        <v>1.0</v>
      </c>
      <c r="H352" s="156">
        <v>0.0</v>
      </c>
      <c r="I352" s="158">
        <v>0.0</v>
      </c>
      <c r="J352" s="160"/>
      <c r="K352" s="156">
        <v>0.0</v>
      </c>
      <c r="L352" s="22"/>
      <c r="M352" s="22"/>
      <c r="N352" s="49"/>
      <c r="O352" s="49"/>
      <c r="P352" s="49"/>
      <c r="Q352" s="49"/>
      <c r="R352" s="49"/>
      <c r="S352" s="22"/>
      <c r="T352" s="22"/>
      <c r="U352" s="22"/>
      <c r="V352" s="22"/>
      <c r="W352" s="22"/>
      <c r="X352" s="22"/>
      <c r="Y352" s="12"/>
      <c r="Z352" s="12"/>
      <c r="AA352" s="12"/>
      <c r="AB352" s="12"/>
    </row>
    <row r="353" ht="22.5" customHeight="1">
      <c r="A353" s="214" t="s">
        <v>1979</v>
      </c>
      <c r="B353" s="22"/>
      <c r="C353" s="156">
        <v>42.0</v>
      </c>
      <c r="D353" s="156" t="s">
        <v>1980</v>
      </c>
      <c r="E353" s="157">
        <v>46027.0</v>
      </c>
      <c r="F353" s="156">
        <v>0.0</v>
      </c>
      <c r="G353" s="158">
        <v>30.0</v>
      </c>
      <c r="H353" s="156">
        <v>0.0</v>
      </c>
      <c r="I353" s="158">
        <v>0.0</v>
      </c>
      <c r="J353" s="160"/>
      <c r="K353" s="156">
        <v>0.0</v>
      </c>
      <c r="L353" s="22"/>
      <c r="M353" s="22"/>
      <c r="N353" s="49"/>
      <c r="O353" s="49"/>
      <c r="P353" s="49"/>
      <c r="Q353" s="49"/>
      <c r="R353" s="49"/>
      <c r="S353" s="22"/>
      <c r="T353" s="22"/>
      <c r="U353" s="22"/>
      <c r="V353" s="22"/>
      <c r="W353" s="22"/>
      <c r="X353" s="22"/>
      <c r="Y353" s="12"/>
      <c r="Z353" s="12"/>
      <c r="AA353" s="12"/>
      <c r="AB353" s="12"/>
    </row>
    <row r="354" ht="22.5" customHeight="1">
      <c r="A354" s="214" t="s">
        <v>1982</v>
      </c>
      <c r="B354" s="22"/>
      <c r="C354" s="156">
        <v>42.0</v>
      </c>
      <c r="D354" s="156" t="s">
        <v>1983</v>
      </c>
      <c r="E354" s="157">
        <v>46027.0</v>
      </c>
      <c r="F354" s="156">
        <v>0.0</v>
      </c>
      <c r="G354" s="158">
        <v>2.0</v>
      </c>
      <c r="H354" s="156">
        <v>0.0</v>
      </c>
      <c r="I354" s="158">
        <v>0.0</v>
      </c>
      <c r="J354" s="160"/>
      <c r="K354" s="156">
        <v>0.0</v>
      </c>
      <c r="L354" s="22"/>
      <c r="M354" s="22"/>
      <c r="N354" s="49"/>
      <c r="O354" s="49"/>
      <c r="P354" s="49"/>
      <c r="Q354" s="49"/>
      <c r="R354" s="49"/>
      <c r="S354" s="22"/>
      <c r="T354" s="22"/>
      <c r="U354" s="22"/>
      <c r="V354" s="22"/>
      <c r="W354" s="22"/>
      <c r="X354" s="22"/>
      <c r="Y354" s="12"/>
      <c r="Z354" s="12"/>
      <c r="AA354" s="12"/>
      <c r="AB354" s="12"/>
    </row>
    <row r="355" ht="22.5" customHeight="1">
      <c r="A355" s="214" t="s">
        <v>1987</v>
      </c>
      <c r="B355" s="22"/>
      <c r="C355" s="156">
        <v>42.0</v>
      </c>
      <c r="D355" s="156" t="s">
        <v>1988</v>
      </c>
      <c r="E355" s="157">
        <v>46027.0</v>
      </c>
      <c r="F355" s="156">
        <v>0.0</v>
      </c>
      <c r="G355" s="158">
        <v>2.0</v>
      </c>
      <c r="H355" s="156">
        <v>0.0</v>
      </c>
      <c r="I355" s="158">
        <v>0.0</v>
      </c>
      <c r="J355" s="160"/>
      <c r="K355" s="156">
        <v>0.0</v>
      </c>
      <c r="L355" s="22"/>
      <c r="M355" s="22"/>
      <c r="N355" s="49"/>
      <c r="O355" s="49"/>
      <c r="P355" s="49"/>
      <c r="Q355" s="49"/>
      <c r="R355" s="49"/>
      <c r="S355" s="22"/>
      <c r="T355" s="22"/>
      <c r="U355" s="22"/>
      <c r="V355" s="22"/>
      <c r="W355" s="22"/>
      <c r="X355" s="22"/>
      <c r="Y355" s="12"/>
      <c r="Z355" s="12"/>
      <c r="AA355" s="12"/>
      <c r="AB355" s="12"/>
    </row>
    <row r="356" ht="22.5" customHeight="1">
      <c r="A356" s="214" t="s">
        <v>1989</v>
      </c>
      <c r="B356" s="22"/>
      <c r="C356" s="156">
        <v>41.0</v>
      </c>
      <c r="D356" s="156" t="s">
        <v>1990</v>
      </c>
      <c r="E356" s="157">
        <v>46058.0</v>
      </c>
      <c r="F356" s="156">
        <v>0.0</v>
      </c>
      <c r="G356" s="158">
        <v>7.0</v>
      </c>
      <c r="H356" s="156">
        <v>1.0</v>
      </c>
      <c r="I356" s="158">
        <v>0.0</v>
      </c>
      <c r="J356" s="160"/>
      <c r="K356" s="156">
        <v>0.0</v>
      </c>
      <c r="L356" s="22"/>
      <c r="M356" s="22"/>
      <c r="N356" s="49"/>
      <c r="O356" s="49"/>
      <c r="P356" s="49"/>
      <c r="Q356" s="49"/>
      <c r="R356" s="49"/>
      <c r="S356" s="22"/>
      <c r="T356" s="22"/>
      <c r="U356" s="22"/>
      <c r="V356" s="22"/>
      <c r="W356" s="22"/>
      <c r="X356" s="22"/>
      <c r="Y356" s="12"/>
      <c r="Z356" s="12"/>
      <c r="AA356" s="12"/>
      <c r="AB356" s="12"/>
    </row>
    <row r="357" ht="22.5" customHeight="1">
      <c r="A357" s="214" t="s">
        <v>1994</v>
      </c>
      <c r="B357" s="22"/>
      <c r="C357" s="156">
        <v>41.0</v>
      </c>
      <c r="D357" s="156" t="s">
        <v>1996</v>
      </c>
      <c r="E357" s="157">
        <v>46058.0</v>
      </c>
      <c r="F357" s="156">
        <v>0.0</v>
      </c>
      <c r="G357" s="158">
        <v>2.0</v>
      </c>
      <c r="H357" s="156">
        <v>2.0</v>
      </c>
      <c r="I357" s="158">
        <v>0.0</v>
      </c>
      <c r="J357" s="160"/>
      <c r="K357" s="156">
        <v>0.0</v>
      </c>
      <c r="L357" s="22"/>
      <c r="M357" s="22"/>
      <c r="N357" s="49"/>
      <c r="O357" s="49"/>
      <c r="P357" s="49"/>
      <c r="Q357" s="49"/>
      <c r="R357" s="49"/>
      <c r="S357" s="22"/>
      <c r="T357" s="22"/>
      <c r="U357" s="22"/>
      <c r="V357" s="22"/>
      <c r="W357" s="22"/>
      <c r="X357" s="22"/>
      <c r="Y357" s="12"/>
      <c r="Z357" s="12"/>
      <c r="AA357" s="12"/>
      <c r="AB357" s="12"/>
    </row>
    <row r="358" ht="22.5" customHeight="1">
      <c r="A358" s="214" t="s">
        <v>1998</v>
      </c>
      <c r="B358" s="22"/>
      <c r="C358" s="156">
        <v>41.0</v>
      </c>
      <c r="D358" s="156" t="s">
        <v>1538</v>
      </c>
      <c r="E358" s="157">
        <v>46027.0</v>
      </c>
      <c r="F358" s="156">
        <v>0.0</v>
      </c>
      <c r="G358" s="158">
        <v>1.0</v>
      </c>
      <c r="H358" s="156">
        <v>0.0</v>
      </c>
      <c r="I358" s="158">
        <v>0.0</v>
      </c>
      <c r="J358" s="160"/>
      <c r="K358" s="156">
        <v>0.0</v>
      </c>
      <c r="L358" s="22"/>
      <c r="M358" s="22"/>
      <c r="N358" s="49"/>
      <c r="O358" s="49"/>
      <c r="P358" s="49"/>
      <c r="Q358" s="49"/>
      <c r="R358" s="49"/>
      <c r="S358" s="22"/>
      <c r="T358" s="22"/>
      <c r="U358" s="22"/>
      <c r="V358" s="22"/>
      <c r="W358" s="22"/>
      <c r="X358" s="22"/>
      <c r="Y358" s="12"/>
      <c r="Z358" s="12"/>
      <c r="AA358" s="12"/>
      <c r="AB358" s="12"/>
    </row>
    <row r="359" ht="22.5" customHeight="1">
      <c r="A359" s="214" t="s">
        <v>1999</v>
      </c>
      <c r="B359" s="22"/>
      <c r="C359" s="156">
        <v>41.0</v>
      </c>
      <c r="D359" s="156" t="s">
        <v>1872</v>
      </c>
      <c r="E359" s="157">
        <v>46027.0</v>
      </c>
      <c r="F359" s="156">
        <v>0.0</v>
      </c>
      <c r="G359" s="158">
        <v>1.0</v>
      </c>
      <c r="H359" s="156">
        <v>0.0</v>
      </c>
      <c r="I359" s="158">
        <v>0.0</v>
      </c>
      <c r="J359" s="160"/>
      <c r="K359" s="156">
        <v>0.0</v>
      </c>
      <c r="L359" s="22"/>
      <c r="M359" s="22"/>
      <c r="N359" s="49"/>
      <c r="O359" s="49"/>
      <c r="P359" s="49"/>
      <c r="Q359" s="49"/>
      <c r="R359" s="49"/>
      <c r="S359" s="22"/>
      <c r="T359" s="22"/>
      <c r="U359" s="22"/>
      <c r="V359" s="22"/>
      <c r="W359" s="22"/>
      <c r="X359" s="22"/>
      <c r="Y359" s="12"/>
      <c r="Z359" s="12"/>
      <c r="AA359" s="12"/>
      <c r="AB359" s="12"/>
    </row>
    <row r="360" ht="22.5" customHeight="1">
      <c r="A360" s="214" t="s">
        <v>2004</v>
      </c>
      <c r="B360" s="22"/>
      <c r="C360" s="156">
        <v>41.0</v>
      </c>
      <c r="D360" s="156" t="s">
        <v>1486</v>
      </c>
      <c r="E360" s="157">
        <v>46027.0</v>
      </c>
      <c r="F360" s="156">
        <v>0.0</v>
      </c>
      <c r="G360" s="158">
        <v>1.0</v>
      </c>
      <c r="H360" s="156">
        <v>0.0</v>
      </c>
      <c r="I360" s="158">
        <v>0.0</v>
      </c>
      <c r="J360" s="160"/>
      <c r="K360" s="156">
        <v>0.0</v>
      </c>
      <c r="L360" s="22"/>
      <c r="M360" s="22"/>
      <c r="N360" s="49"/>
      <c r="O360" s="49"/>
      <c r="P360" s="49"/>
      <c r="Q360" s="49"/>
      <c r="R360" s="49"/>
      <c r="S360" s="22"/>
      <c r="T360" s="22"/>
      <c r="U360" s="22"/>
      <c r="V360" s="22"/>
      <c r="W360" s="22"/>
      <c r="X360" s="22"/>
      <c r="Y360" s="12"/>
      <c r="Z360" s="12"/>
      <c r="AA360" s="12"/>
      <c r="AB360" s="12"/>
    </row>
    <row r="361" ht="22.5" customHeight="1">
      <c r="A361" s="214" t="s">
        <v>2006</v>
      </c>
      <c r="B361" s="22"/>
      <c r="C361" s="156">
        <v>41.0</v>
      </c>
      <c r="D361" s="156" t="s">
        <v>2007</v>
      </c>
      <c r="E361" s="157">
        <v>46027.0</v>
      </c>
      <c r="F361" s="156">
        <v>0.0</v>
      </c>
      <c r="G361" s="158">
        <v>6.0</v>
      </c>
      <c r="H361" s="156">
        <v>0.0</v>
      </c>
      <c r="I361" s="158">
        <v>0.0</v>
      </c>
      <c r="J361" s="160"/>
      <c r="K361" s="156">
        <v>0.0</v>
      </c>
      <c r="L361" s="22"/>
      <c r="M361" s="22"/>
      <c r="N361" s="49"/>
      <c r="O361" s="49"/>
      <c r="P361" s="49"/>
      <c r="Q361" s="49"/>
      <c r="R361" s="49"/>
      <c r="S361" s="22"/>
      <c r="T361" s="22"/>
      <c r="U361" s="22"/>
      <c r="V361" s="22"/>
      <c r="W361" s="22"/>
      <c r="X361" s="22"/>
      <c r="Y361" s="12"/>
      <c r="Z361" s="12"/>
      <c r="AA361" s="12"/>
      <c r="AB361" s="12"/>
    </row>
    <row r="362" ht="22.5" customHeight="1">
      <c r="A362" s="214" t="s">
        <v>2009</v>
      </c>
      <c r="B362" s="22"/>
      <c r="C362" s="156">
        <v>41.0</v>
      </c>
      <c r="D362" s="156" t="s">
        <v>989</v>
      </c>
      <c r="E362" s="157">
        <v>46027.0</v>
      </c>
      <c r="F362" s="156">
        <v>0.0</v>
      </c>
      <c r="G362" s="158">
        <v>1.0</v>
      </c>
      <c r="H362" s="156">
        <v>0.0</v>
      </c>
      <c r="I362" s="158">
        <v>0.0</v>
      </c>
      <c r="J362" s="160"/>
      <c r="K362" s="156">
        <v>0.0</v>
      </c>
      <c r="L362" s="22"/>
      <c r="M362" s="22"/>
      <c r="N362" s="49"/>
      <c r="O362" s="49"/>
      <c r="P362" s="49"/>
      <c r="Q362" s="49"/>
      <c r="R362" s="49"/>
      <c r="S362" s="22"/>
      <c r="T362" s="22"/>
      <c r="U362" s="22"/>
      <c r="V362" s="22"/>
      <c r="W362" s="22"/>
      <c r="X362" s="22"/>
      <c r="Y362" s="12"/>
      <c r="Z362" s="12"/>
      <c r="AA362" s="12"/>
      <c r="AB362" s="12"/>
    </row>
    <row r="363" ht="22.5" customHeight="1">
      <c r="A363" s="214" t="s">
        <v>2016</v>
      </c>
      <c r="B363" s="22"/>
      <c r="C363" s="156">
        <v>41.0</v>
      </c>
      <c r="D363" s="156" t="s">
        <v>2017</v>
      </c>
      <c r="E363" s="157">
        <v>46027.0</v>
      </c>
      <c r="F363" s="156">
        <v>0.0</v>
      </c>
      <c r="G363" s="158">
        <v>1.0</v>
      </c>
      <c r="H363" s="156">
        <v>0.0</v>
      </c>
      <c r="I363" s="158">
        <v>0.0</v>
      </c>
      <c r="J363" s="160"/>
      <c r="K363" s="156">
        <v>0.0</v>
      </c>
      <c r="L363" s="22"/>
      <c r="M363" s="22"/>
      <c r="N363" s="49"/>
      <c r="O363" s="49"/>
      <c r="P363" s="49"/>
      <c r="Q363" s="49"/>
      <c r="R363" s="49"/>
      <c r="S363" s="22"/>
      <c r="T363" s="22"/>
      <c r="U363" s="22"/>
      <c r="V363" s="22"/>
      <c r="W363" s="22"/>
      <c r="X363" s="22"/>
      <c r="Y363" s="12"/>
      <c r="Z363" s="12"/>
      <c r="AA363" s="12"/>
      <c r="AB363" s="12"/>
    </row>
    <row r="364" ht="22.5" customHeight="1">
      <c r="A364" s="214" t="s">
        <v>2018</v>
      </c>
      <c r="B364" s="22"/>
      <c r="C364" s="156">
        <v>41.0</v>
      </c>
      <c r="D364" s="156" t="s">
        <v>2020</v>
      </c>
      <c r="E364" s="157">
        <v>46027.0</v>
      </c>
      <c r="F364" s="156">
        <v>0.0</v>
      </c>
      <c r="G364" s="158">
        <v>1.0</v>
      </c>
      <c r="H364" s="156">
        <v>0.0</v>
      </c>
      <c r="I364" s="158">
        <v>0.0</v>
      </c>
      <c r="J364" s="160"/>
      <c r="K364" s="156">
        <v>0.0</v>
      </c>
      <c r="L364" s="22"/>
      <c r="M364" s="22"/>
      <c r="N364" s="49"/>
      <c r="O364" s="49"/>
      <c r="P364" s="49"/>
      <c r="Q364" s="49"/>
      <c r="R364" s="49"/>
      <c r="S364" s="22"/>
      <c r="T364" s="22"/>
      <c r="U364" s="22"/>
      <c r="V364" s="22"/>
      <c r="W364" s="22"/>
      <c r="X364" s="22"/>
      <c r="Y364" s="12"/>
      <c r="Z364" s="12"/>
      <c r="AA364" s="12"/>
      <c r="AB364" s="12"/>
    </row>
    <row r="365" ht="22.5" customHeight="1">
      <c r="A365" s="214" t="s">
        <v>2024</v>
      </c>
      <c r="B365" s="22"/>
      <c r="C365" s="156">
        <v>41.0</v>
      </c>
      <c r="D365" s="156" t="s">
        <v>2025</v>
      </c>
      <c r="E365" s="157">
        <v>46027.0</v>
      </c>
      <c r="F365" s="156">
        <v>0.0</v>
      </c>
      <c r="G365" s="158">
        <v>58.0</v>
      </c>
      <c r="H365" s="156">
        <v>0.0</v>
      </c>
      <c r="I365" s="158">
        <v>0.0</v>
      </c>
      <c r="J365" s="160"/>
      <c r="K365" s="156">
        <v>0.0</v>
      </c>
      <c r="L365" s="22"/>
      <c r="M365" s="22"/>
      <c r="N365" s="49"/>
      <c r="O365" s="49"/>
      <c r="P365" s="49"/>
      <c r="Q365" s="49"/>
      <c r="R365" s="49"/>
      <c r="S365" s="22"/>
      <c r="T365" s="22"/>
      <c r="U365" s="22"/>
      <c r="V365" s="22"/>
      <c r="W365" s="22"/>
      <c r="X365" s="22"/>
      <c r="Y365" s="12"/>
      <c r="Z365" s="12"/>
      <c r="AA365" s="12"/>
      <c r="AB365" s="12"/>
    </row>
    <row r="366" ht="22.5" customHeight="1">
      <c r="A366" s="214" t="s">
        <v>2026</v>
      </c>
      <c r="B366" s="22"/>
      <c r="C366" s="156">
        <v>41.0</v>
      </c>
      <c r="D366" s="156" t="s">
        <v>2027</v>
      </c>
      <c r="E366" s="157">
        <v>46027.0</v>
      </c>
      <c r="F366" s="156">
        <v>0.0</v>
      </c>
      <c r="G366" s="158">
        <v>3.0</v>
      </c>
      <c r="H366" s="156">
        <v>0.0</v>
      </c>
      <c r="I366" s="158">
        <v>0.0</v>
      </c>
      <c r="J366" s="160"/>
      <c r="K366" s="156">
        <v>0.0</v>
      </c>
      <c r="L366" s="22"/>
      <c r="M366" s="22"/>
      <c r="N366" s="49"/>
      <c r="O366" s="49"/>
      <c r="P366" s="49"/>
      <c r="Q366" s="49"/>
      <c r="R366" s="49"/>
      <c r="S366" s="22"/>
      <c r="T366" s="22"/>
      <c r="U366" s="22"/>
      <c r="V366" s="22"/>
      <c r="W366" s="22"/>
      <c r="X366" s="22"/>
      <c r="Y366" s="12"/>
      <c r="Z366" s="12"/>
      <c r="AA366" s="12"/>
      <c r="AB366" s="12"/>
    </row>
    <row r="367" ht="22.5" customHeight="1">
      <c r="A367" s="214" t="s">
        <v>2030</v>
      </c>
      <c r="B367" s="22"/>
      <c r="C367" s="156">
        <v>41.0</v>
      </c>
      <c r="D367" s="156" t="s">
        <v>2031</v>
      </c>
      <c r="E367" s="157">
        <v>46027.0</v>
      </c>
      <c r="F367" s="156">
        <v>0.0</v>
      </c>
      <c r="G367" s="158">
        <v>2.0</v>
      </c>
      <c r="H367" s="156">
        <v>0.0</v>
      </c>
      <c r="I367" s="158">
        <v>0.0</v>
      </c>
      <c r="J367" s="160"/>
      <c r="K367" s="156">
        <v>0.0</v>
      </c>
      <c r="L367" s="22"/>
      <c r="M367" s="22"/>
      <c r="N367" s="49"/>
      <c r="O367" s="49"/>
      <c r="P367" s="49"/>
      <c r="Q367" s="49"/>
      <c r="R367" s="49"/>
      <c r="S367" s="22"/>
      <c r="T367" s="22"/>
      <c r="U367" s="22"/>
      <c r="V367" s="22"/>
      <c r="W367" s="22"/>
      <c r="X367" s="22"/>
      <c r="Y367" s="12"/>
      <c r="Z367" s="12"/>
      <c r="AA367" s="12"/>
      <c r="AB367" s="12"/>
    </row>
    <row r="368" ht="22.5" customHeight="1">
      <c r="A368" s="214" t="s">
        <v>2034</v>
      </c>
      <c r="B368" s="22"/>
      <c r="C368" s="156">
        <v>41.0</v>
      </c>
      <c r="D368" s="156" t="s">
        <v>2035</v>
      </c>
      <c r="E368" s="157">
        <v>46027.0</v>
      </c>
      <c r="F368" s="156">
        <v>0.0</v>
      </c>
      <c r="G368" s="158">
        <v>1.0</v>
      </c>
      <c r="H368" s="156">
        <v>0.0</v>
      </c>
      <c r="I368" s="158">
        <v>0.0</v>
      </c>
      <c r="J368" s="160"/>
      <c r="K368" s="156">
        <v>0.0</v>
      </c>
      <c r="L368" s="22"/>
      <c r="M368" s="22"/>
      <c r="N368" s="49"/>
      <c r="O368" s="49"/>
      <c r="P368" s="49"/>
      <c r="Q368" s="49"/>
      <c r="R368" s="49"/>
      <c r="S368" s="22"/>
      <c r="T368" s="22"/>
      <c r="U368" s="22"/>
      <c r="V368" s="22"/>
      <c r="W368" s="22"/>
      <c r="X368" s="22"/>
      <c r="Y368" s="12"/>
      <c r="Z368" s="12"/>
      <c r="AA368" s="12"/>
      <c r="AB368" s="12"/>
    </row>
    <row r="369" ht="22.5" customHeight="1">
      <c r="A369" s="214" t="s">
        <v>2037</v>
      </c>
      <c r="B369" s="22"/>
      <c r="C369" s="156">
        <v>41.0</v>
      </c>
      <c r="D369" s="156" t="s">
        <v>971</v>
      </c>
      <c r="E369" s="157">
        <v>46027.0</v>
      </c>
      <c r="F369" s="156">
        <v>0.0</v>
      </c>
      <c r="G369" s="158">
        <v>3.0</v>
      </c>
      <c r="H369" s="156">
        <v>0.0</v>
      </c>
      <c r="I369" s="158">
        <v>0.0</v>
      </c>
      <c r="J369" s="160"/>
      <c r="K369" s="156">
        <v>0.0</v>
      </c>
      <c r="L369" s="22"/>
      <c r="M369" s="22"/>
      <c r="N369" s="49"/>
      <c r="O369" s="49"/>
      <c r="P369" s="49"/>
      <c r="Q369" s="49"/>
      <c r="R369" s="49"/>
      <c r="S369" s="22"/>
      <c r="T369" s="22"/>
      <c r="U369" s="22"/>
      <c r="V369" s="22"/>
      <c r="W369" s="22"/>
      <c r="X369" s="22"/>
      <c r="Y369" s="12"/>
      <c r="Z369" s="12"/>
      <c r="AA369" s="12"/>
      <c r="AB369" s="12"/>
    </row>
    <row r="370" ht="22.5" customHeight="1">
      <c r="A370" s="214" t="s">
        <v>2042</v>
      </c>
      <c r="B370" s="22"/>
      <c r="C370" s="156">
        <v>41.0</v>
      </c>
      <c r="D370" s="156" t="s">
        <v>2043</v>
      </c>
      <c r="E370" s="157">
        <v>46027.0</v>
      </c>
      <c r="F370" s="156">
        <v>0.0</v>
      </c>
      <c r="G370" s="158">
        <v>0.0</v>
      </c>
      <c r="H370" s="156">
        <v>1.0</v>
      </c>
      <c r="I370" s="158">
        <v>0.0</v>
      </c>
      <c r="J370" s="160"/>
      <c r="K370" s="156">
        <v>0.0</v>
      </c>
      <c r="L370" s="22"/>
      <c r="M370" s="22"/>
      <c r="N370" s="49"/>
      <c r="O370" s="49"/>
      <c r="P370" s="49"/>
      <c r="Q370" s="49"/>
      <c r="R370" s="49"/>
      <c r="S370" s="22"/>
      <c r="T370" s="22"/>
      <c r="U370" s="22"/>
      <c r="V370" s="22"/>
      <c r="W370" s="22"/>
      <c r="X370" s="22"/>
      <c r="Y370" s="12"/>
      <c r="Z370" s="12"/>
      <c r="AA370" s="12"/>
      <c r="AB370" s="12"/>
    </row>
    <row r="371" ht="22.5" customHeight="1">
      <c r="A371" s="214" t="s">
        <v>2044</v>
      </c>
      <c r="B371" s="22"/>
      <c r="C371" s="156">
        <v>41.0</v>
      </c>
      <c r="D371" s="156" t="s">
        <v>2045</v>
      </c>
      <c r="E371" s="157">
        <v>46027.0</v>
      </c>
      <c r="F371" s="156">
        <v>0.0</v>
      </c>
      <c r="G371" s="158">
        <v>2.0</v>
      </c>
      <c r="H371" s="156">
        <v>0.0</v>
      </c>
      <c r="I371" s="158">
        <v>0.0</v>
      </c>
      <c r="J371" s="160"/>
      <c r="K371" s="156">
        <v>0.0</v>
      </c>
      <c r="L371" s="22"/>
      <c r="M371" s="22"/>
      <c r="N371" s="49"/>
      <c r="O371" s="49"/>
      <c r="P371" s="49"/>
      <c r="Q371" s="49"/>
      <c r="R371" s="49"/>
      <c r="S371" s="22"/>
      <c r="T371" s="22"/>
      <c r="U371" s="22"/>
      <c r="V371" s="22"/>
      <c r="W371" s="22"/>
      <c r="X371" s="22"/>
      <c r="Y371" s="12"/>
      <c r="Z371" s="12"/>
      <c r="AA371" s="12"/>
      <c r="AB371" s="12"/>
    </row>
    <row r="372" ht="22.5" customHeight="1">
      <c r="A372" s="214" t="s">
        <v>2050</v>
      </c>
      <c r="B372" s="22"/>
      <c r="C372" s="156">
        <v>41.0</v>
      </c>
      <c r="D372" s="156" t="s">
        <v>1841</v>
      </c>
      <c r="E372" s="157">
        <v>46027.0</v>
      </c>
      <c r="F372" s="156">
        <v>0.0</v>
      </c>
      <c r="G372" s="158">
        <v>1.0</v>
      </c>
      <c r="H372" s="156">
        <v>0.0</v>
      </c>
      <c r="I372" s="158">
        <v>0.0</v>
      </c>
      <c r="J372" s="160"/>
      <c r="K372" s="156">
        <v>0.0</v>
      </c>
      <c r="L372" s="22"/>
      <c r="M372" s="22"/>
      <c r="N372" s="49"/>
      <c r="O372" s="49"/>
      <c r="P372" s="49"/>
      <c r="Q372" s="49"/>
      <c r="R372" s="49"/>
      <c r="S372" s="22"/>
      <c r="T372" s="22"/>
      <c r="U372" s="22"/>
      <c r="V372" s="22"/>
      <c r="W372" s="22"/>
      <c r="X372" s="22"/>
      <c r="Y372" s="12"/>
      <c r="Z372" s="12"/>
      <c r="AA372" s="12"/>
      <c r="AB372" s="12"/>
    </row>
    <row r="373" ht="22.5" customHeight="1">
      <c r="A373" s="214" t="s">
        <v>2053</v>
      </c>
      <c r="B373" s="22"/>
      <c r="C373" s="156">
        <v>41.0</v>
      </c>
      <c r="D373" s="156" t="s">
        <v>2054</v>
      </c>
      <c r="E373" s="157">
        <v>46027.0</v>
      </c>
      <c r="F373" s="156">
        <v>0.0</v>
      </c>
      <c r="G373" s="158">
        <v>0.0</v>
      </c>
      <c r="H373" s="156">
        <v>0.0</v>
      </c>
      <c r="I373" s="158">
        <v>1.0</v>
      </c>
      <c r="J373" s="160"/>
      <c r="K373" s="156">
        <v>0.0</v>
      </c>
      <c r="L373" s="22"/>
      <c r="M373" s="22"/>
      <c r="N373" s="49"/>
      <c r="O373" s="49"/>
      <c r="P373" s="49"/>
      <c r="Q373" s="49"/>
      <c r="R373" s="49"/>
      <c r="S373" s="22"/>
      <c r="T373" s="22"/>
      <c r="U373" s="22"/>
      <c r="V373" s="22"/>
      <c r="W373" s="22"/>
      <c r="X373" s="22"/>
      <c r="Y373" s="12"/>
      <c r="Z373" s="12"/>
      <c r="AA373" s="12"/>
      <c r="AB373" s="12"/>
    </row>
    <row r="374" ht="22.5" customHeight="1">
      <c r="A374" s="214" t="s">
        <v>2056</v>
      </c>
      <c r="B374" s="22"/>
      <c r="C374" s="156">
        <v>41.0</v>
      </c>
      <c r="D374" s="156" t="s">
        <v>2057</v>
      </c>
      <c r="E374" s="157">
        <v>46027.0</v>
      </c>
      <c r="F374" s="156">
        <v>0.0</v>
      </c>
      <c r="G374" s="158">
        <v>6.0</v>
      </c>
      <c r="H374" s="156">
        <v>0.0</v>
      </c>
      <c r="I374" s="158">
        <v>0.0</v>
      </c>
      <c r="J374" s="160"/>
      <c r="K374" s="156">
        <v>0.0</v>
      </c>
      <c r="L374" s="22"/>
      <c r="M374" s="22"/>
      <c r="N374" s="49"/>
      <c r="O374" s="49"/>
      <c r="P374" s="49"/>
      <c r="Q374" s="49"/>
      <c r="R374" s="49"/>
      <c r="S374" s="22"/>
      <c r="T374" s="22"/>
      <c r="U374" s="22"/>
      <c r="V374" s="22"/>
      <c r="W374" s="22"/>
      <c r="X374" s="22"/>
      <c r="Y374" s="12"/>
      <c r="Z374" s="12"/>
      <c r="AA374" s="12"/>
      <c r="AB374" s="12"/>
    </row>
    <row r="375" ht="22.5" customHeight="1">
      <c r="A375" s="214" t="s">
        <v>2062</v>
      </c>
      <c r="B375" s="22"/>
      <c r="C375" s="156">
        <v>41.0</v>
      </c>
      <c r="D375" s="156" t="s">
        <v>2063</v>
      </c>
      <c r="E375" s="157">
        <v>46027.0</v>
      </c>
      <c r="F375" s="156">
        <v>0.0</v>
      </c>
      <c r="G375" s="158">
        <v>2.0</v>
      </c>
      <c r="H375" s="156">
        <v>0.0</v>
      </c>
      <c r="I375" s="158">
        <v>0.0</v>
      </c>
      <c r="J375" s="160"/>
      <c r="K375" s="156">
        <v>0.0</v>
      </c>
      <c r="L375" s="22"/>
      <c r="M375" s="22"/>
      <c r="N375" s="49"/>
      <c r="O375" s="49"/>
      <c r="P375" s="49"/>
      <c r="Q375" s="49"/>
      <c r="R375" s="49"/>
      <c r="S375" s="22"/>
      <c r="T375" s="22"/>
      <c r="U375" s="22"/>
      <c r="V375" s="22"/>
      <c r="W375" s="22"/>
      <c r="X375" s="22"/>
      <c r="Y375" s="12"/>
      <c r="Z375" s="12"/>
      <c r="AA375" s="12"/>
      <c r="AB375" s="12"/>
    </row>
    <row r="376" ht="22.5" customHeight="1">
      <c r="A376" s="214" t="s">
        <v>2064</v>
      </c>
      <c r="B376" s="22"/>
      <c r="C376" s="156">
        <v>41.0</v>
      </c>
      <c r="D376" s="156" t="s">
        <v>2065</v>
      </c>
      <c r="E376" s="157">
        <v>46027.0</v>
      </c>
      <c r="F376" s="156">
        <v>0.0</v>
      </c>
      <c r="G376" s="158">
        <v>50.0</v>
      </c>
      <c r="H376" s="156">
        <v>0.0</v>
      </c>
      <c r="I376" s="158">
        <v>0.0</v>
      </c>
      <c r="J376" s="160"/>
      <c r="K376" s="156">
        <v>0.0</v>
      </c>
      <c r="L376" s="22"/>
      <c r="M376" s="22"/>
      <c r="N376" s="49"/>
      <c r="O376" s="49"/>
      <c r="P376" s="49"/>
      <c r="Q376" s="49"/>
      <c r="R376" s="49"/>
      <c r="S376" s="22"/>
      <c r="T376" s="22"/>
      <c r="U376" s="22"/>
      <c r="V376" s="22"/>
      <c r="W376" s="22"/>
      <c r="X376" s="22"/>
      <c r="Y376" s="12"/>
      <c r="Z376" s="12"/>
      <c r="AA376" s="12"/>
      <c r="AB376" s="12"/>
    </row>
    <row r="377" ht="22.5" customHeight="1">
      <c r="A377" s="214" t="s">
        <v>2067</v>
      </c>
      <c r="B377" s="22"/>
      <c r="C377" s="156">
        <v>41.0</v>
      </c>
      <c r="D377" s="156" t="s">
        <v>1872</v>
      </c>
      <c r="E377" s="157">
        <v>46027.0</v>
      </c>
      <c r="F377" s="156">
        <v>0.0</v>
      </c>
      <c r="G377" s="158">
        <v>0.0</v>
      </c>
      <c r="H377" s="156">
        <v>1.0</v>
      </c>
      <c r="I377" s="158">
        <v>0.0</v>
      </c>
      <c r="J377" s="160"/>
      <c r="K377" s="156">
        <v>0.0</v>
      </c>
      <c r="L377" s="22"/>
      <c r="M377" s="22"/>
      <c r="N377" s="49"/>
      <c r="O377" s="49"/>
      <c r="P377" s="49"/>
      <c r="Q377" s="49"/>
      <c r="R377" s="49"/>
      <c r="S377" s="22"/>
      <c r="T377" s="22"/>
      <c r="U377" s="22"/>
      <c r="V377" s="22"/>
      <c r="W377" s="22"/>
      <c r="X377" s="22"/>
      <c r="Y377" s="12"/>
      <c r="Z377" s="12"/>
      <c r="AA377" s="12"/>
      <c r="AB377" s="12"/>
    </row>
    <row r="378" ht="22.5" customHeight="1">
      <c r="A378" s="214" t="s">
        <v>2072</v>
      </c>
      <c r="B378" s="22"/>
      <c r="C378" s="156">
        <v>41.0</v>
      </c>
      <c r="D378" s="156" t="s">
        <v>2073</v>
      </c>
      <c r="E378" s="157">
        <v>46027.0</v>
      </c>
      <c r="F378" s="156">
        <v>0.0</v>
      </c>
      <c r="G378" s="158">
        <v>1.0</v>
      </c>
      <c r="H378" s="156">
        <v>0.0</v>
      </c>
      <c r="I378" s="158">
        <v>0.0</v>
      </c>
      <c r="J378" s="160"/>
      <c r="K378" s="156">
        <v>0.0</v>
      </c>
      <c r="L378" s="22"/>
      <c r="M378" s="22"/>
      <c r="N378" s="49"/>
      <c r="O378" s="49"/>
      <c r="P378" s="49"/>
      <c r="Q378" s="49"/>
      <c r="R378" s="49"/>
      <c r="S378" s="22"/>
      <c r="T378" s="22"/>
      <c r="U378" s="22"/>
      <c r="V378" s="22"/>
      <c r="W378" s="22"/>
      <c r="X378" s="22"/>
      <c r="Y378" s="12"/>
      <c r="Z378" s="12"/>
      <c r="AA378" s="12"/>
      <c r="AB378" s="12"/>
    </row>
    <row r="379" ht="22.5" customHeight="1">
      <c r="A379" s="214" t="s">
        <v>2074</v>
      </c>
      <c r="B379" s="22"/>
      <c r="C379" s="156">
        <v>41.0</v>
      </c>
      <c r="D379" s="156" t="s">
        <v>2075</v>
      </c>
      <c r="E379" s="157">
        <v>46027.0</v>
      </c>
      <c r="F379" s="156">
        <v>0.0</v>
      </c>
      <c r="G379" s="158">
        <v>1.0</v>
      </c>
      <c r="H379" s="156">
        <v>0.0</v>
      </c>
      <c r="I379" s="158">
        <v>0.0</v>
      </c>
      <c r="J379" s="160"/>
      <c r="K379" s="156">
        <v>0.0</v>
      </c>
      <c r="L379" s="22"/>
      <c r="M379" s="22"/>
      <c r="N379" s="49"/>
      <c r="O379" s="49"/>
      <c r="P379" s="49"/>
      <c r="Q379" s="49"/>
      <c r="R379" s="49"/>
      <c r="S379" s="22"/>
      <c r="T379" s="22"/>
      <c r="U379" s="22"/>
      <c r="V379" s="22"/>
      <c r="W379" s="22"/>
      <c r="X379" s="22"/>
      <c r="Y379" s="12"/>
      <c r="Z379" s="12"/>
      <c r="AA379" s="12"/>
      <c r="AB379" s="12"/>
    </row>
    <row r="380" ht="22.5" customHeight="1">
      <c r="A380" s="214" t="s">
        <v>2078</v>
      </c>
      <c r="B380" s="22"/>
      <c r="C380" s="156">
        <v>41.0</v>
      </c>
      <c r="D380" s="156" t="s">
        <v>2081</v>
      </c>
      <c r="E380" s="157">
        <v>46027.0</v>
      </c>
      <c r="F380" s="156">
        <v>0.0</v>
      </c>
      <c r="G380" s="158">
        <v>1.0</v>
      </c>
      <c r="H380" s="156">
        <v>0.0</v>
      </c>
      <c r="I380" s="158">
        <v>0.0</v>
      </c>
      <c r="J380" s="160"/>
      <c r="K380" s="156">
        <v>0.0</v>
      </c>
      <c r="L380" s="22"/>
      <c r="M380" s="22"/>
      <c r="N380" s="49"/>
      <c r="O380" s="49"/>
      <c r="P380" s="49"/>
      <c r="Q380" s="49"/>
      <c r="R380" s="49"/>
      <c r="S380" s="22"/>
      <c r="T380" s="22"/>
      <c r="U380" s="22"/>
      <c r="V380" s="22"/>
      <c r="W380" s="22"/>
      <c r="X380" s="22"/>
      <c r="Y380" s="12"/>
      <c r="Z380" s="12"/>
      <c r="AA380" s="12"/>
      <c r="AB380" s="12"/>
    </row>
    <row r="381" ht="22.5" customHeight="1">
      <c r="A381" s="214" t="s">
        <v>2083</v>
      </c>
      <c r="B381" s="22"/>
      <c r="C381" s="156">
        <v>41.0</v>
      </c>
      <c r="D381" s="156" t="s">
        <v>2084</v>
      </c>
      <c r="E381" s="157">
        <v>46027.0</v>
      </c>
      <c r="F381" s="156">
        <v>0.0</v>
      </c>
      <c r="G381" s="158">
        <v>0.0</v>
      </c>
      <c r="H381" s="156">
        <v>0.0</v>
      </c>
      <c r="I381" s="158">
        <v>3.0</v>
      </c>
      <c r="J381" s="160"/>
      <c r="K381" s="156">
        <v>0.0</v>
      </c>
      <c r="L381" s="22"/>
      <c r="M381" s="22"/>
      <c r="N381" s="49"/>
      <c r="O381" s="49"/>
      <c r="P381" s="49"/>
      <c r="Q381" s="49"/>
      <c r="R381" s="49"/>
      <c r="S381" s="22"/>
      <c r="T381" s="22"/>
      <c r="U381" s="22"/>
      <c r="V381" s="22"/>
      <c r="W381" s="22"/>
      <c r="X381" s="22"/>
      <c r="Y381" s="12"/>
      <c r="Z381" s="12"/>
      <c r="AA381" s="12"/>
      <c r="AB381" s="12"/>
    </row>
    <row r="382" ht="22.5" customHeight="1">
      <c r="A382" s="214" t="s">
        <v>2086</v>
      </c>
      <c r="B382" s="22"/>
      <c r="C382" s="156">
        <v>40.0</v>
      </c>
      <c r="D382" s="156" t="s">
        <v>2089</v>
      </c>
      <c r="E382" s="157">
        <v>46058.0</v>
      </c>
      <c r="F382" s="156">
        <v>0.0</v>
      </c>
      <c r="G382" s="158">
        <v>1.0</v>
      </c>
      <c r="H382" s="156">
        <v>0.0</v>
      </c>
      <c r="I382" s="158">
        <v>1.0</v>
      </c>
      <c r="J382" s="160"/>
      <c r="K382" s="156">
        <v>0.0</v>
      </c>
      <c r="L382" s="22"/>
      <c r="M382" s="22"/>
      <c r="N382" s="49"/>
      <c r="O382" s="49"/>
      <c r="P382" s="49"/>
      <c r="Q382" s="49"/>
      <c r="R382" s="49"/>
      <c r="S382" s="22"/>
      <c r="T382" s="22"/>
      <c r="U382" s="22"/>
      <c r="V382" s="22"/>
      <c r="W382" s="22"/>
      <c r="X382" s="22"/>
      <c r="Y382" s="12"/>
      <c r="Z382" s="12"/>
      <c r="AA382" s="12"/>
      <c r="AB382" s="12"/>
    </row>
    <row r="383" ht="22.5" customHeight="1">
      <c r="A383" s="214" t="s">
        <v>2091</v>
      </c>
      <c r="B383" s="22"/>
      <c r="C383" s="156">
        <v>40.0</v>
      </c>
      <c r="D383" s="156" t="s">
        <v>2092</v>
      </c>
      <c r="E383" s="157">
        <v>46027.0</v>
      </c>
      <c r="F383" s="156">
        <v>0.0</v>
      </c>
      <c r="G383" s="158">
        <v>15.0</v>
      </c>
      <c r="H383" s="156">
        <v>0.0</v>
      </c>
      <c r="I383" s="158">
        <v>0.0</v>
      </c>
      <c r="J383" s="160"/>
      <c r="K383" s="156">
        <v>0.0</v>
      </c>
      <c r="L383" s="22"/>
      <c r="M383" s="22"/>
      <c r="N383" s="49"/>
      <c r="O383" s="49"/>
      <c r="P383" s="49"/>
      <c r="Q383" s="49"/>
      <c r="R383" s="49"/>
      <c r="S383" s="22"/>
      <c r="T383" s="22"/>
      <c r="U383" s="22"/>
      <c r="V383" s="22"/>
      <c r="W383" s="22"/>
      <c r="X383" s="22"/>
      <c r="Y383" s="12"/>
      <c r="Z383" s="12"/>
      <c r="AA383" s="12"/>
      <c r="AB383" s="12"/>
    </row>
    <row r="384" ht="22.5" customHeight="1">
      <c r="A384" s="214" t="s">
        <v>2097</v>
      </c>
      <c r="B384" s="22"/>
      <c r="C384" s="156">
        <v>40.0</v>
      </c>
      <c r="D384" s="156" t="s">
        <v>2098</v>
      </c>
      <c r="E384" s="157">
        <v>46027.0</v>
      </c>
      <c r="F384" s="156">
        <v>0.0</v>
      </c>
      <c r="G384" s="158">
        <v>10.0</v>
      </c>
      <c r="H384" s="156">
        <v>0.0</v>
      </c>
      <c r="I384" s="158">
        <v>0.0</v>
      </c>
      <c r="J384" s="160"/>
      <c r="K384" s="156">
        <v>0.0</v>
      </c>
      <c r="L384" s="22"/>
      <c r="M384" s="22"/>
      <c r="N384" s="49"/>
      <c r="O384" s="49"/>
      <c r="P384" s="49"/>
      <c r="Q384" s="49"/>
      <c r="R384" s="49"/>
      <c r="S384" s="22"/>
      <c r="T384" s="22"/>
      <c r="U384" s="22"/>
      <c r="V384" s="22"/>
      <c r="W384" s="22"/>
      <c r="X384" s="22"/>
      <c r="Y384" s="12"/>
      <c r="Z384" s="12"/>
      <c r="AA384" s="12"/>
      <c r="AB384" s="12"/>
    </row>
    <row r="385" ht="22.5" customHeight="1">
      <c r="A385" s="214" t="s">
        <v>2099</v>
      </c>
      <c r="B385" s="22"/>
      <c r="C385" s="156">
        <v>40.0</v>
      </c>
      <c r="D385" s="156" t="s">
        <v>2101</v>
      </c>
      <c r="E385" s="157">
        <v>46027.0</v>
      </c>
      <c r="F385" s="156">
        <v>0.0</v>
      </c>
      <c r="G385" s="158">
        <v>6.0</v>
      </c>
      <c r="H385" s="156">
        <v>0.0</v>
      </c>
      <c r="I385" s="158">
        <v>0.0</v>
      </c>
      <c r="J385" s="160"/>
      <c r="K385" s="156">
        <v>0.0</v>
      </c>
      <c r="L385" s="22"/>
      <c r="M385" s="22"/>
      <c r="N385" s="49"/>
      <c r="O385" s="49"/>
      <c r="P385" s="49"/>
      <c r="Q385" s="49"/>
      <c r="R385" s="49"/>
      <c r="S385" s="22"/>
      <c r="T385" s="22"/>
      <c r="U385" s="22"/>
      <c r="V385" s="22"/>
      <c r="W385" s="22"/>
      <c r="X385" s="22"/>
      <c r="Y385" s="12"/>
      <c r="Z385" s="12"/>
      <c r="AA385" s="12"/>
      <c r="AB385" s="12"/>
    </row>
    <row r="386" ht="22.5" customHeight="1">
      <c r="A386" s="214" t="s">
        <v>2106</v>
      </c>
      <c r="B386" s="22"/>
      <c r="C386" s="156">
        <v>40.0</v>
      </c>
      <c r="D386" s="156" t="s">
        <v>2107</v>
      </c>
      <c r="E386" s="157">
        <v>46027.0</v>
      </c>
      <c r="F386" s="156">
        <v>0.0</v>
      </c>
      <c r="G386" s="158">
        <v>1.0</v>
      </c>
      <c r="H386" s="156">
        <v>0.0</v>
      </c>
      <c r="I386" s="158">
        <v>0.0</v>
      </c>
      <c r="J386" s="160"/>
      <c r="K386" s="156">
        <v>0.0</v>
      </c>
      <c r="L386" s="22"/>
      <c r="M386" s="22"/>
      <c r="N386" s="49"/>
      <c r="O386" s="49"/>
      <c r="P386" s="49"/>
      <c r="Q386" s="49"/>
      <c r="R386" s="49"/>
      <c r="S386" s="22"/>
      <c r="T386" s="22"/>
      <c r="U386" s="22"/>
      <c r="V386" s="22"/>
      <c r="W386" s="22"/>
      <c r="X386" s="22"/>
      <c r="Y386" s="12"/>
      <c r="Z386" s="12"/>
      <c r="AA386" s="12"/>
      <c r="AB386" s="12"/>
    </row>
    <row r="387" ht="22.5" customHeight="1">
      <c r="A387" s="214" t="s">
        <v>2108</v>
      </c>
      <c r="B387" s="22"/>
      <c r="C387" s="156">
        <v>40.0</v>
      </c>
      <c r="D387" s="156" t="s">
        <v>2109</v>
      </c>
      <c r="E387" s="157">
        <v>46027.0</v>
      </c>
      <c r="F387" s="156">
        <v>0.0</v>
      </c>
      <c r="G387" s="158">
        <v>0.0</v>
      </c>
      <c r="H387" s="156">
        <v>0.0</v>
      </c>
      <c r="I387" s="158">
        <v>2.0</v>
      </c>
      <c r="J387" s="160"/>
      <c r="K387" s="156">
        <v>0.0</v>
      </c>
      <c r="L387" s="22"/>
      <c r="M387" s="22"/>
      <c r="N387" s="49"/>
      <c r="O387" s="49"/>
      <c r="P387" s="49"/>
      <c r="Q387" s="49"/>
      <c r="R387" s="49"/>
      <c r="S387" s="22"/>
      <c r="T387" s="22"/>
      <c r="U387" s="22"/>
      <c r="V387" s="22"/>
      <c r="W387" s="22"/>
      <c r="X387" s="22"/>
      <c r="Y387" s="12"/>
      <c r="Z387" s="12"/>
      <c r="AA387" s="12"/>
      <c r="AB387" s="12"/>
    </row>
    <row r="388" ht="22.5" customHeight="1">
      <c r="A388" s="214" t="s">
        <v>2111</v>
      </c>
      <c r="B388" s="22"/>
      <c r="C388" s="156">
        <v>40.0</v>
      </c>
      <c r="D388" s="156" t="s">
        <v>1685</v>
      </c>
      <c r="E388" s="157">
        <v>46027.0</v>
      </c>
      <c r="F388" s="156">
        <v>0.0</v>
      </c>
      <c r="G388" s="158">
        <v>6.0</v>
      </c>
      <c r="H388" s="156">
        <v>0.0</v>
      </c>
      <c r="I388" s="158">
        <v>0.0</v>
      </c>
      <c r="J388" s="160"/>
      <c r="K388" s="156">
        <v>0.0</v>
      </c>
      <c r="L388" s="22"/>
      <c r="M388" s="22"/>
      <c r="N388" s="49"/>
      <c r="O388" s="49"/>
      <c r="P388" s="49"/>
      <c r="Q388" s="49"/>
      <c r="R388" s="49"/>
      <c r="S388" s="22"/>
      <c r="T388" s="22"/>
      <c r="U388" s="22"/>
      <c r="V388" s="22"/>
      <c r="W388" s="22"/>
      <c r="X388" s="22"/>
      <c r="Y388" s="12"/>
      <c r="Z388" s="12"/>
      <c r="AA388" s="12"/>
      <c r="AB388" s="12"/>
    </row>
    <row r="389" ht="22.5" customHeight="1">
      <c r="A389" s="214" t="s">
        <v>2117</v>
      </c>
      <c r="B389" s="22"/>
      <c r="C389" s="156">
        <v>40.0</v>
      </c>
      <c r="D389" s="156" t="s">
        <v>2118</v>
      </c>
      <c r="E389" s="157">
        <v>46027.0</v>
      </c>
      <c r="F389" s="156">
        <v>0.0</v>
      </c>
      <c r="G389" s="158">
        <v>1.0</v>
      </c>
      <c r="H389" s="156">
        <v>0.0</v>
      </c>
      <c r="I389" s="158">
        <v>0.0</v>
      </c>
      <c r="J389" s="160"/>
      <c r="K389" s="156">
        <v>0.0</v>
      </c>
      <c r="L389" s="22"/>
      <c r="M389" s="22"/>
      <c r="N389" s="49"/>
      <c r="O389" s="49"/>
      <c r="P389" s="49"/>
      <c r="Q389" s="49"/>
      <c r="R389" s="49"/>
      <c r="S389" s="22"/>
      <c r="T389" s="22"/>
      <c r="U389" s="22"/>
      <c r="V389" s="22"/>
      <c r="W389" s="22"/>
      <c r="X389" s="22"/>
      <c r="Y389" s="12"/>
      <c r="Z389" s="12"/>
      <c r="AA389" s="12"/>
      <c r="AB389" s="12"/>
    </row>
    <row r="390" ht="22.5" customHeight="1">
      <c r="A390" s="214" t="s">
        <v>2120</v>
      </c>
      <c r="B390" s="22"/>
      <c r="C390" s="156">
        <v>40.0</v>
      </c>
      <c r="D390" s="156" t="s">
        <v>1793</v>
      </c>
      <c r="E390" s="157">
        <v>46027.0</v>
      </c>
      <c r="F390" s="156">
        <v>0.0</v>
      </c>
      <c r="G390" s="158">
        <v>1.0</v>
      </c>
      <c r="H390" s="156">
        <v>0.0</v>
      </c>
      <c r="I390" s="158">
        <v>0.0</v>
      </c>
      <c r="J390" s="160"/>
      <c r="K390" s="156">
        <v>0.0</v>
      </c>
      <c r="L390" s="22"/>
      <c r="M390" s="22"/>
      <c r="N390" s="49"/>
      <c r="O390" s="49"/>
      <c r="P390" s="49"/>
      <c r="Q390" s="49"/>
      <c r="R390" s="49"/>
      <c r="S390" s="22"/>
      <c r="T390" s="22"/>
      <c r="U390" s="22"/>
      <c r="V390" s="22"/>
      <c r="W390" s="22"/>
      <c r="X390" s="22"/>
      <c r="Y390" s="12"/>
      <c r="Z390" s="12"/>
      <c r="AA390" s="12"/>
      <c r="AB390" s="12"/>
    </row>
    <row r="391" ht="22.5" customHeight="1">
      <c r="A391" s="214" t="s">
        <v>2125</v>
      </c>
      <c r="B391" s="22"/>
      <c r="C391" s="156">
        <v>40.0</v>
      </c>
      <c r="D391" s="156" t="s">
        <v>1833</v>
      </c>
      <c r="E391" s="157">
        <v>46027.0</v>
      </c>
      <c r="F391" s="156">
        <v>0.0</v>
      </c>
      <c r="G391" s="158">
        <v>1.0</v>
      </c>
      <c r="H391" s="156">
        <v>0.0</v>
      </c>
      <c r="I391" s="158">
        <v>0.0</v>
      </c>
      <c r="J391" s="160"/>
      <c r="K391" s="156">
        <v>0.0</v>
      </c>
      <c r="L391" s="22"/>
      <c r="M391" s="22"/>
      <c r="N391" s="49"/>
      <c r="O391" s="49"/>
      <c r="P391" s="49"/>
      <c r="Q391" s="49"/>
      <c r="R391" s="49"/>
      <c r="S391" s="22"/>
      <c r="T391" s="22"/>
      <c r="U391" s="22"/>
      <c r="V391" s="22"/>
      <c r="W391" s="22"/>
      <c r="X391" s="22"/>
      <c r="Y391" s="12"/>
      <c r="Z391" s="12"/>
      <c r="AA391" s="12"/>
      <c r="AB391" s="12"/>
    </row>
    <row r="392" ht="22.5" customHeight="1">
      <c r="A392" s="214" t="s">
        <v>2127</v>
      </c>
      <c r="B392" s="22"/>
      <c r="C392" s="156">
        <v>40.0</v>
      </c>
      <c r="D392" s="156" t="s">
        <v>2128</v>
      </c>
      <c r="E392" s="157">
        <v>46027.0</v>
      </c>
      <c r="F392" s="156">
        <v>0.0</v>
      </c>
      <c r="G392" s="158">
        <v>5.0</v>
      </c>
      <c r="H392" s="156">
        <v>0.0</v>
      </c>
      <c r="I392" s="158">
        <v>0.0</v>
      </c>
      <c r="J392" s="160"/>
      <c r="K392" s="156">
        <v>0.0</v>
      </c>
      <c r="L392" s="22"/>
      <c r="M392" s="22"/>
      <c r="N392" s="49"/>
      <c r="O392" s="49"/>
      <c r="P392" s="49"/>
      <c r="Q392" s="49"/>
      <c r="R392" s="49"/>
      <c r="S392" s="22"/>
      <c r="T392" s="22"/>
      <c r="U392" s="22"/>
      <c r="V392" s="22"/>
      <c r="W392" s="22"/>
      <c r="X392" s="22"/>
      <c r="Y392" s="12"/>
      <c r="Z392" s="12"/>
      <c r="AA392" s="12"/>
      <c r="AB392" s="12"/>
    </row>
    <row r="393" ht="22.5" customHeight="1">
      <c r="A393" s="220" t="s">
        <v>2132</v>
      </c>
      <c r="B393" s="22"/>
      <c r="C393" s="156">
        <v>40.0</v>
      </c>
      <c r="D393" s="156" t="s">
        <v>2134</v>
      </c>
      <c r="E393" s="157">
        <v>46027.0</v>
      </c>
      <c r="F393" s="156">
        <v>0.0</v>
      </c>
      <c r="G393" s="158">
        <v>2.0</v>
      </c>
      <c r="H393" s="156">
        <v>0.0</v>
      </c>
      <c r="I393" s="158">
        <v>0.0</v>
      </c>
      <c r="J393" s="160"/>
      <c r="K393" s="156">
        <v>0.0</v>
      </c>
      <c r="L393" s="22"/>
      <c r="M393" s="22"/>
      <c r="N393" s="49"/>
      <c r="O393" s="49"/>
      <c r="P393" s="49"/>
      <c r="Q393" s="49"/>
      <c r="R393" s="49"/>
      <c r="S393" s="22"/>
      <c r="T393" s="22"/>
      <c r="U393" s="22"/>
      <c r="V393" s="22"/>
      <c r="W393" s="22"/>
      <c r="X393" s="22"/>
      <c r="Y393" s="12"/>
      <c r="Z393" s="12"/>
      <c r="AA393" s="12"/>
      <c r="AB393" s="12"/>
    </row>
    <row r="394" ht="22.5" customHeight="1">
      <c r="A394" s="214" t="s">
        <v>2136</v>
      </c>
      <c r="B394" s="22"/>
      <c r="C394" s="156">
        <v>40.0</v>
      </c>
      <c r="D394" s="156" t="s">
        <v>1555</v>
      </c>
      <c r="E394" s="157">
        <v>46027.0</v>
      </c>
      <c r="F394" s="156">
        <v>0.0</v>
      </c>
      <c r="G394" s="158">
        <v>1.0</v>
      </c>
      <c r="H394" s="156">
        <v>0.0</v>
      </c>
      <c r="I394" s="158">
        <v>0.0</v>
      </c>
      <c r="J394" s="160"/>
      <c r="K394" s="156">
        <v>0.0</v>
      </c>
      <c r="L394" s="22"/>
      <c r="M394" s="22"/>
      <c r="N394" s="49"/>
      <c r="O394" s="49"/>
      <c r="P394" s="49"/>
      <c r="Q394" s="49"/>
      <c r="R394" s="49"/>
      <c r="S394" s="22"/>
      <c r="T394" s="22"/>
      <c r="U394" s="22"/>
      <c r="V394" s="22"/>
      <c r="W394" s="22"/>
      <c r="X394" s="22"/>
      <c r="Y394" s="12"/>
      <c r="Z394" s="12"/>
      <c r="AA394" s="12"/>
      <c r="AB394" s="12"/>
    </row>
    <row r="395" ht="22.5" customHeight="1">
      <c r="A395" s="214" t="s">
        <v>2138</v>
      </c>
      <c r="B395" s="22"/>
      <c r="C395" s="156">
        <v>40.0</v>
      </c>
      <c r="D395" s="156" t="s">
        <v>2139</v>
      </c>
      <c r="E395" s="157">
        <v>46027.0</v>
      </c>
      <c r="F395" s="156">
        <v>0.0</v>
      </c>
      <c r="G395" s="158">
        <v>1.0</v>
      </c>
      <c r="H395" s="156">
        <v>0.0</v>
      </c>
      <c r="I395" s="158">
        <v>0.0</v>
      </c>
      <c r="J395" s="160"/>
      <c r="K395" s="156">
        <v>0.0</v>
      </c>
      <c r="L395" s="22"/>
      <c r="M395" s="22"/>
      <c r="N395" s="49"/>
      <c r="O395" s="49"/>
      <c r="P395" s="49"/>
      <c r="Q395" s="49"/>
      <c r="R395" s="49"/>
      <c r="S395" s="22"/>
      <c r="T395" s="22"/>
      <c r="U395" s="22"/>
      <c r="V395" s="22"/>
      <c r="W395" s="22"/>
      <c r="X395" s="22"/>
      <c r="Y395" s="12"/>
      <c r="Z395" s="12"/>
      <c r="AA395" s="12"/>
      <c r="AB395" s="12"/>
    </row>
    <row r="396" ht="22.5" customHeight="1">
      <c r="A396" s="214" t="s">
        <v>2141</v>
      </c>
      <c r="B396" s="22"/>
      <c r="C396" s="156">
        <v>40.0</v>
      </c>
      <c r="D396" s="156" t="s">
        <v>2142</v>
      </c>
      <c r="E396" s="157">
        <v>46027.0</v>
      </c>
      <c r="F396" s="156">
        <v>0.0</v>
      </c>
      <c r="G396" s="158">
        <v>5.0</v>
      </c>
      <c r="H396" s="156">
        <v>0.0</v>
      </c>
      <c r="I396" s="158">
        <v>0.0</v>
      </c>
      <c r="J396" s="160"/>
      <c r="K396" s="156">
        <v>0.0</v>
      </c>
      <c r="L396" s="22"/>
      <c r="M396" s="22"/>
      <c r="N396" s="49"/>
      <c r="O396" s="49"/>
      <c r="P396" s="49"/>
      <c r="Q396" s="49"/>
      <c r="R396" s="49"/>
      <c r="S396" s="22"/>
      <c r="T396" s="22"/>
      <c r="U396" s="22"/>
      <c r="V396" s="22"/>
      <c r="W396" s="22"/>
      <c r="X396" s="22"/>
      <c r="Y396" s="12"/>
      <c r="Z396" s="12"/>
      <c r="AA396" s="12"/>
      <c r="AB396" s="12"/>
    </row>
    <row r="397" ht="22.5" customHeight="1">
      <c r="A397" s="214" t="s">
        <v>2143</v>
      </c>
      <c r="B397" s="22"/>
      <c r="C397" s="156">
        <v>40.0</v>
      </c>
      <c r="D397" s="156" t="s">
        <v>2144</v>
      </c>
      <c r="E397" s="157">
        <v>46027.0</v>
      </c>
      <c r="F397" s="156">
        <v>0.0</v>
      </c>
      <c r="G397" s="158">
        <v>4.0</v>
      </c>
      <c r="H397" s="156">
        <v>0.0</v>
      </c>
      <c r="I397" s="158">
        <v>0.0</v>
      </c>
      <c r="J397" s="160"/>
      <c r="K397" s="156">
        <v>0.0</v>
      </c>
      <c r="L397" s="22"/>
      <c r="M397" s="22"/>
      <c r="N397" s="49"/>
      <c r="O397" s="49"/>
      <c r="P397" s="49"/>
      <c r="Q397" s="49"/>
      <c r="R397" s="49"/>
      <c r="S397" s="22"/>
      <c r="T397" s="22"/>
      <c r="U397" s="22"/>
      <c r="V397" s="22"/>
      <c r="W397" s="22"/>
      <c r="X397" s="22"/>
      <c r="Y397" s="12"/>
      <c r="Z397" s="12"/>
      <c r="AA397" s="12"/>
      <c r="AB397" s="12"/>
    </row>
    <row r="398" ht="22.5" customHeight="1">
      <c r="A398" s="214" t="s">
        <v>2145</v>
      </c>
      <c r="B398" s="22"/>
      <c r="C398" s="156">
        <v>40.0</v>
      </c>
      <c r="D398" s="156" t="s">
        <v>2146</v>
      </c>
      <c r="E398" s="157">
        <v>46027.0</v>
      </c>
      <c r="F398" s="156">
        <v>0.0</v>
      </c>
      <c r="G398" s="158">
        <v>2.0</v>
      </c>
      <c r="H398" s="156">
        <v>0.0</v>
      </c>
      <c r="I398" s="158">
        <v>0.0</v>
      </c>
      <c r="J398" s="160"/>
      <c r="K398" s="156">
        <v>0.0</v>
      </c>
      <c r="L398" s="22"/>
      <c r="M398" s="22"/>
      <c r="N398" s="49"/>
      <c r="O398" s="49"/>
      <c r="P398" s="49"/>
      <c r="Q398" s="49"/>
      <c r="R398" s="49"/>
      <c r="S398" s="22"/>
      <c r="T398" s="22"/>
      <c r="U398" s="22"/>
      <c r="V398" s="22"/>
      <c r="W398" s="22"/>
      <c r="X398" s="22"/>
      <c r="Y398" s="12"/>
      <c r="Z398" s="12"/>
      <c r="AA398" s="12"/>
      <c r="AB398" s="12"/>
    </row>
    <row r="399" ht="22.5" customHeight="1">
      <c r="A399" s="214" t="s">
        <v>2147</v>
      </c>
      <c r="B399" s="22"/>
      <c r="C399" s="156">
        <v>40.0</v>
      </c>
      <c r="D399" s="156" t="s">
        <v>2148</v>
      </c>
      <c r="E399" s="157">
        <v>46027.0</v>
      </c>
      <c r="F399" s="156">
        <v>0.0</v>
      </c>
      <c r="G399" s="158">
        <v>1.0</v>
      </c>
      <c r="H399" s="156">
        <v>0.0</v>
      </c>
      <c r="I399" s="158">
        <v>0.0</v>
      </c>
      <c r="J399" s="160"/>
      <c r="K399" s="156">
        <v>0.0</v>
      </c>
      <c r="L399" s="22"/>
      <c r="M399" s="22"/>
      <c r="N399" s="49"/>
      <c r="O399" s="49"/>
      <c r="P399" s="49"/>
      <c r="Q399" s="49"/>
      <c r="R399" s="49"/>
      <c r="S399" s="22"/>
      <c r="T399" s="22"/>
      <c r="U399" s="22"/>
      <c r="V399" s="22"/>
      <c r="W399" s="22"/>
      <c r="X399" s="22"/>
      <c r="Y399" s="12"/>
      <c r="Z399" s="12"/>
      <c r="AA399" s="12"/>
      <c r="AB399" s="12"/>
    </row>
    <row r="400" ht="22.5" customHeight="1">
      <c r="A400" s="214" t="s">
        <v>2154</v>
      </c>
      <c r="B400" s="22"/>
      <c r="C400" s="156">
        <v>40.0</v>
      </c>
      <c r="D400" s="156" t="s">
        <v>2155</v>
      </c>
      <c r="E400" s="157">
        <v>46027.0</v>
      </c>
      <c r="F400" s="156">
        <v>0.0</v>
      </c>
      <c r="G400" s="158">
        <v>35.0</v>
      </c>
      <c r="H400" s="156">
        <v>0.0</v>
      </c>
      <c r="I400" s="158">
        <v>0.0</v>
      </c>
      <c r="J400" s="160"/>
      <c r="K400" s="156">
        <v>0.0</v>
      </c>
      <c r="L400" s="22"/>
      <c r="M400" s="22"/>
      <c r="N400" s="49"/>
      <c r="O400" s="49"/>
      <c r="P400" s="49"/>
      <c r="Q400" s="49"/>
      <c r="R400" s="49"/>
      <c r="S400" s="22"/>
      <c r="T400" s="22"/>
      <c r="U400" s="22"/>
      <c r="V400" s="22"/>
      <c r="W400" s="22"/>
      <c r="X400" s="22"/>
      <c r="Y400" s="12"/>
      <c r="Z400" s="12"/>
      <c r="AA400" s="12"/>
      <c r="AB400" s="12"/>
    </row>
    <row r="401" ht="22.5" customHeight="1">
      <c r="A401" s="214" t="s">
        <v>2156</v>
      </c>
      <c r="B401" s="22"/>
      <c r="C401" s="156">
        <v>40.0</v>
      </c>
      <c r="D401" s="156" t="s">
        <v>1894</v>
      </c>
      <c r="E401" s="157">
        <v>46027.0</v>
      </c>
      <c r="F401" s="156">
        <v>0.0</v>
      </c>
      <c r="G401" s="158">
        <v>1.0</v>
      </c>
      <c r="H401" s="156">
        <v>0.0</v>
      </c>
      <c r="I401" s="158">
        <v>0.0</v>
      </c>
      <c r="J401" s="160"/>
      <c r="K401" s="156">
        <v>0.0</v>
      </c>
      <c r="L401" s="22"/>
      <c r="M401" s="22"/>
      <c r="N401" s="49"/>
      <c r="O401" s="49"/>
      <c r="P401" s="49"/>
      <c r="Q401" s="49"/>
      <c r="R401" s="49"/>
      <c r="S401" s="22"/>
      <c r="T401" s="22"/>
      <c r="U401" s="22"/>
      <c r="V401" s="22"/>
      <c r="W401" s="22"/>
      <c r="X401" s="22"/>
      <c r="Y401" s="12"/>
      <c r="Z401" s="12"/>
      <c r="AA401" s="12"/>
      <c r="AB401" s="12"/>
    </row>
    <row r="402" ht="22.5" customHeight="1">
      <c r="A402" s="241" t="s">
        <v>2158</v>
      </c>
      <c r="B402" s="22"/>
      <c r="C402" s="156">
        <v>40.0</v>
      </c>
      <c r="D402" s="156" t="s">
        <v>2164</v>
      </c>
      <c r="E402" s="157">
        <v>46027.0</v>
      </c>
      <c r="F402" s="156">
        <v>0.0</v>
      </c>
      <c r="G402" s="158">
        <v>0.0</v>
      </c>
      <c r="H402" s="156">
        <v>2.0</v>
      </c>
      <c r="I402" s="158">
        <v>0.0</v>
      </c>
      <c r="J402" s="160"/>
      <c r="K402" s="156">
        <v>0.0</v>
      </c>
      <c r="L402" s="22"/>
      <c r="M402" s="22"/>
      <c r="N402" s="49"/>
      <c r="O402" s="49"/>
      <c r="P402" s="49"/>
      <c r="Q402" s="49"/>
      <c r="R402" s="49"/>
      <c r="S402" s="22"/>
      <c r="T402" s="22"/>
      <c r="U402" s="22"/>
      <c r="V402" s="22"/>
      <c r="W402" s="22"/>
      <c r="X402" s="22"/>
      <c r="Y402" s="12"/>
      <c r="Z402" s="12"/>
      <c r="AA402" s="12"/>
      <c r="AB402" s="12"/>
    </row>
    <row r="403" ht="22.5" customHeight="1">
      <c r="A403" s="214" t="s">
        <v>2166</v>
      </c>
      <c r="B403" s="22"/>
      <c r="C403" s="156">
        <v>40.0</v>
      </c>
      <c r="D403" s="156" t="s">
        <v>2167</v>
      </c>
      <c r="E403" s="157">
        <v>46027.0</v>
      </c>
      <c r="F403" s="156">
        <v>0.0</v>
      </c>
      <c r="G403" s="158">
        <v>1.0</v>
      </c>
      <c r="H403" s="156">
        <v>0.0</v>
      </c>
      <c r="I403" s="158">
        <v>0.0</v>
      </c>
      <c r="J403" s="160"/>
      <c r="K403" s="156">
        <v>0.0</v>
      </c>
      <c r="L403" s="22"/>
      <c r="M403" s="22"/>
      <c r="N403" s="49"/>
      <c r="O403" s="49"/>
      <c r="P403" s="49"/>
      <c r="Q403" s="49"/>
      <c r="R403" s="49"/>
      <c r="S403" s="22"/>
      <c r="T403" s="22"/>
      <c r="U403" s="22"/>
      <c r="V403" s="22"/>
      <c r="W403" s="22"/>
      <c r="X403" s="22"/>
      <c r="Y403" s="12"/>
      <c r="Z403" s="12"/>
      <c r="AA403" s="12"/>
      <c r="AB403" s="12"/>
    </row>
    <row r="404" ht="22.5" customHeight="1">
      <c r="A404" s="214" t="s">
        <v>2172</v>
      </c>
      <c r="B404" s="22"/>
      <c r="C404" s="156">
        <v>40.0</v>
      </c>
      <c r="D404" s="156" t="s">
        <v>2173</v>
      </c>
      <c r="E404" s="157">
        <v>46027.0</v>
      </c>
      <c r="F404" s="156">
        <v>0.0</v>
      </c>
      <c r="G404" s="158">
        <v>1.0</v>
      </c>
      <c r="H404" s="156">
        <v>0.0</v>
      </c>
      <c r="I404" s="158">
        <v>0.0</v>
      </c>
      <c r="J404" s="160"/>
      <c r="K404" s="156">
        <v>0.0</v>
      </c>
      <c r="L404" s="22"/>
      <c r="M404" s="22"/>
      <c r="N404" s="49"/>
      <c r="O404" s="49"/>
      <c r="P404" s="49"/>
      <c r="Q404" s="49"/>
      <c r="R404" s="49"/>
      <c r="S404" s="22"/>
      <c r="T404" s="22"/>
      <c r="U404" s="22"/>
      <c r="V404" s="22"/>
      <c r="W404" s="22"/>
      <c r="X404" s="22"/>
      <c r="Y404" s="12"/>
      <c r="Z404" s="12"/>
      <c r="AA404" s="12"/>
      <c r="AB404" s="12"/>
    </row>
    <row r="405" ht="22.5" customHeight="1">
      <c r="A405" s="214" t="s">
        <v>2174</v>
      </c>
      <c r="B405" s="22"/>
      <c r="C405" s="156">
        <v>40.0</v>
      </c>
      <c r="D405" s="156" t="s">
        <v>1516</v>
      </c>
      <c r="E405" s="157">
        <v>46027.0</v>
      </c>
      <c r="F405" s="156">
        <v>0.0</v>
      </c>
      <c r="G405" s="158">
        <v>1.0</v>
      </c>
      <c r="H405" s="156">
        <v>0.0</v>
      </c>
      <c r="I405" s="158">
        <v>0.0</v>
      </c>
      <c r="J405" s="160"/>
      <c r="K405" s="156">
        <v>0.0</v>
      </c>
      <c r="L405" s="22"/>
      <c r="M405" s="22"/>
      <c r="N405" s="49"/>
      <c r="O405" s="49"/>
      <c r="P405" s="49"/>
      <c r="Q405" s="49"/>
      <c r="R405" s="49"/>
      <c r="S405" s="22"/>
      <c r="T405" s="22"/>
      <c r="U405" s="22"/>
      <c r="V405" s="22"/>
      <c r="W405" s="22"/>
      <c r="X405" s="22"/>
      <c r="Y405" s="12"/>
      <c r="Z405" s="12"/>
      <c r="AA405" s="12"/>
      <c r="AB405" s="12"/>
    </row>
    <row r="406" ht="22.5" customHeight="1">
      <c r="A406" s="214" t="s">
        <v>2178</v>
      </c>
      <c r="B406" s="22"/>
      <c r="C406" s="156">
        <v>40.0</v>
      </c>
      <c r="D406" s="156" t="s">
        <v>1872</v>
      </c>
      <c r="E406" s="157">
        <v>46027.0</v>
      </c>
      <c r="F406" s="156">
        <v>0.0</v>
      </c>
      <c r="G406" s="158">
        <v>1.0</v>
      </c>
      <c r="H406" s="156">
        <v>0.0</v>
      </c>
      <c r="I406" s="158">
        <v>0.0</v>
      </c>
      <c r="J406" s="160"/>
      <c r="K406" s="156">
        <v>0.0</v>
      </c>
      <c r="L406" s="22"/>
      <c r="M406" s="22"/>
      <c r="N406" s="49"/>
      <c r="O406" s="49"/>
      <c r="P406" s="49"/>
      <c r="Q406" s="49"/>
      <c r="R406" s="49"/>
      <c r="S406" s="22"/>
      <c r="T406" s="22"/>
      <c r="U406" s="22"/>
      <c r="V406" s="22"/>
      <c r="W406" s="22"/>
      <c r="X406" s="22"/>
      <c r="Y406" s="12"/>
      <c r="Z406" s="12"/>
      <c r="AA406" s="12"/>
      <c r="AB406" s="12"/>
    </row>
    <row r="407" ht="22.5" customHeight="1">
      <c r="A407" s="220" t="s">
        <v>2182</v>
      </c>
      <c r="B407" s="22"/>
      <c r="C407" s="156">
        <v>40.0</v>
      </c>
      <c r="D407" s="156" t="s">
        <v>2183</v>
      </c>
      <c r="E407" s="157">
        <v>46027.0</v>
      </c>
      <c r="F407" s="156">
        <v>0.0</v>
      </c>
      <c r="G407" s="158">
        <v>1.0</v>
      </c>
      <c r="H407" s="156">
        <v>0.0</v>
      </c>
      <c r="I407" s="158">
        <v>0.0</v>
      </c>
      <c r="J407" s="160"/>
      <c r="K407" s="156">
        <v>0.0</v>
      </c>
      <c r="L407" s="22"/>
      <c r="M407" s="22"/>
      <c r="N407" s="49"/>
      <c r="O407" s="49"/>
      <c r="P407" s="49"/>
      <c r="Q407" s="49"/>
      <c r="R407" s="49"/>
      <c r="S407" s="22"/>
      <c r="T407" s="22"/>
      <c r="U407" s="22"/>
      <c r="V407" s="22"/>
      <c r="W407" s="22"/>
      <c r="X407" s="22"/>
      <c r="Y407" s="12"/>
      <c r="Z407" s="12"/>
      <c r="AA407" s="12"/>
      <c r="AB407" s="12"/>
    </row>
    <row r="408" ht="22.5" customHeight="1">
      <c r="A408" s="214" t="s">
        <v>2185</v>
      </c>
      <c r="B408" s="22"/>
      <c r="C408" s="156">
        <v>40.0</v>
      </c>
      <c r="D408" s="156" t="s">
        <v>2186</v>
      </c>
      <c r="E408" s="157">
        <v>46027.0</v>
      </c>
      <c r="F408" s="156">
        <v>0.0</v>
      </c>
      <c r="G408" s="158">
        <v>4.0</v>
      </c>
      <c r="H408" s="156">
        <v>0.0</v>
      </c>
      <c r="I408" s="158">
        <v>0.0</v>
      </c>
      <c r="J408" s="160"/>
      <c r="K408" s="156">
        <v>0.0</v>
      </c>
      <c r="L408" s="22"/>
      <c r="M408" s="22"/>
      <c r="N408" s="49"/>
      <c r="O408" s="49"/>
      <c r="P408" s="49"/>
      <c r="Q408" s="49"/>
      <c r="R408" s="49"/>
      <c r="S408" s="22"/>
      <c r="T408" s="22"/>
      <c r="U408" s="22"/>
      <c r="V408" s="22"/>
      <c r="W408" s="22"/>
      <c r="X408" s="22"/>
      <c r="Y408" s="12"/>
      <c r="Z408" s="12"/>
      <c r="AA408" s="12"/>
      <c r="AB408" s="12"/>
    </row>
    <row r="409" ht="22.5" customHeight="1">
      <c r="A409" s="214" t="s">
        <v>2193</v>
      </c>
      <c r="B409" s="22"/>
      <c r="C409" s="156">
        <v>40.0</v>
      </c>
      <c r="D409" s="156" t="s">
        <v>2194</v>
      </c>
      <c r="E409" s="157">
        <v>46027.0</v>
      </c>
      <c r="F409" s="156">
        <v>0.0</v>
      </c>
      <c r="G409" s="158">
        <v>1.0</v>
      </c>
      <c r="H409" s="156">
        <v>0.0</v>
      </c>
      <c r="I409" s="158">
        <v>0.0</v>
      </c>
      <c r="J409" s="160"/>
      <c r="K409" s="156">
        <v>0.0</v>
      </c>
      <c r="L409" s="22"/>
      <c r="M409" s="22"/>
      <c r="N409" s="49"/>
      <c r="O409" s="49"/>
      <c r="P409" s="49"/>
      <c r="Q409" s="49"/>
      <c r="R409" s="49"/>
      <c r="S409" s="22"/>
      <c r="T409" s="22"/>
      <c r="U409" s="22"/>
      <c r="V409" s="22"/>
      <c r="W409" s="22"/>
      <c r="X409" s="22"/>
      <c r="Y409" s="12"/>
      <c r="Z409" s="12"/>
      <c r="AA409" s="12"/>
      <c r="AB409" s="12"/>
    </row>
    <row r="410" ht="22.5" customHeight="1">
      <c r="A410" s="214" t="s">
        <v>2195</v>
      </c>
      <c r="B410" s="22"/>
      <c r="C410" s="156">
        <v>40.0</v>
      </c>
      <c r="D410" s="156" t="s">
        <v>2196</v>
      </c>
      <c r="E410" s="157">
        <v>46027.0</v>
      </c>
      <c r="F410" s="156">
        <v>0.0</v>
      </c>
      <c r="G410" s="158">
        <v>1.0</v>
      </c>
      <c r="H410" s="156">
        <v>0.0</v>
      </c>
      <c r="I410" s="158">
        <v>0.0</v>
      </c>
      <c r="J410" s="160"/>
      <c r="K410" s="156">
        <v>0.0</v>
      </c>
      <c r="L410" s="22"/>
      <c r="M410" s="22"/>
      <c r="N410" s="49"/>
      <c r="O410" s="49"/>
      <c r="P410" s="49"/>
      <c r="Q410" s="49"/>
      <c r="R410" s="49"/>
      <c r="S410" s="22"/>
      <c r="T410" s="22"/>
      <c r="U410" s="22"/>
      <c r="V410" s="22"/>
      <c r="W410" s="22"/>
      <c r="X410" s="22"/>
      <c r="Y410" s="12"/>
      <c r="Z410" s="12"/>
      <c r="AA410" s="12"/>
      <c r="AB410" s="12"/>
    </row>
    <row r="411" ht="22.5" customHeight="1">
      <c r="A411" s="214" t="s">
        <v>2200</v>
      </c>
      <c r="B411" s="22"/>
      <c r="C411" s="156">
        <v>40.0</v>
      </c>
      <c r="D411" s="156" t="s">
        <v>2202</v>
      </c>
      <c r="E411" s="157">
        <v>46027.0</v>
      </c>
      <c r="F411" s="156">
        <v>0.0</v>
      </c>
      <c r="G411" s="158">
        <v>22.0</v>
      </c>
      <c r="H411" s="156">
        <v>0.0</v>
      </c>
      <c r="I411" s="158">
        <v>0.0</v>
      </c>
      <c r="J411" s="160"/>
      <c r="K411" s="156">
        <v>0.0</v>
      </c>
      <c r="L411" s="22"/>
      <c r="M411" s="22"/>
      <c r="N411" s="49"/>
      <c r="O411" s="49"/>
      <c r="P411" s="49"/>
      <c r="Q411" s="49"/>
      <c r="R411" s="49"/>
      <c r="S411" s="22"/>
      <c r="T411" s="22"/>
      <c r="U411" s="22"/>
      <c r="V411" s="22"/>
      <c r="W411" s="22"/>
      <c r="X411" s="22"/>
      <c r="Y411" s="12"/>
      <c r="Z411" s="12"/>
      <c r="AA411" s="12"/>
      <c r="AB411" s="12"/>
    </row>
    <row r="412" ht="22.5" customHeight="1">
      <c r="A412" s="214" t="s">
        <v>2203</v>
      </c>
      <c r="B412" s="22"/>
      <c r="C412" s="156">
        <v>39.0</v>
      </c>
      <c r="D412" s="156" t="s">
        <v>1751</v>
      </c>
      <c r="E412" s="157">
        <v>46058.0</v>
      </c>
      <c r="F412" s="156">
        <v>0.0</v>
      </c>
      <c r="G412" s="158">
        <v>1.0</v>
      </c>
      <c r="H412" s="156">
        <v>0.0</v>
      </c>
      <c r="I412" s="158">
        <v>1.0</v>
      </c>
      <c r="J412" s="160"/>
      <c r="K412" s="156">
        <v>0.0</v>
      </c>
      <c r="L412" s="22"/>
      <c r="M412" s="22"/>
      <c r="N412" s="49"/>
      <c r="O412" s="49"/>
      <c r="P412" s="49"/>
      <c r="Q412" s="49"/>
      <c r="R412" s="49"/>
      <c r="S412" s="22"/>
      <c r="T412" s="22"/>
      <c r="U412" s="22"/>
      <c r="V412" s="22"/>
      <c r="W412" s="22"/>
      <c r="X412" s="22"/>
      <c r="Y412" s="12"/>
      <c r="Z412" s="12"/>
      <c r="AA412" s="12"/>
      <c r="AB412" s="12"/>
    </row>
    <row r="413" ht="22.5" customHeight="1">
      <c r="A413" s="214" t="s">
        <v>2205</v>
      </c>
      <c r="B413" s="22"/>
      <c r="C413" s="156">
        <v>39.0</v>
      </c>
      <c r="D413" s="156" t="s">
        <v>2206</v>
      </c>
      <c r="E413" s="157">
        <v>46027.0</v>
      </c>
      <c r="F413" s="156">
        <v>0.0</v>
      </c>
      <c r="G413" s="158">
        <v>2.0</v>
      </c>
      <c r="H413" s="156">
        <v>0.0</v>
      </c>
      <c r="I413" s="158">
        <v>0.0</v>
      </c>
      <c r="J413" s="160"/>
      <c r="K413" s="156">
        <v>0.0</v>
      </c>
      <c r="L413" s="22"/>
      <c r="M413" s="22"/>
      <c r="N413" s="49"/>
      <c r="O413" s="49"/>
      <c r="P413" s="49"/>
      <c r="Q413" s="49"/>
      <c r="R413" s="49"/>
      <c r="S413" s="22"/>
      <c r="T413" s="22"/>
      <c r="U413" s="22"/>
      <c r="V413" s="22"/>
      <c r="W413" s="22"/>
      <c r="X413" s="22"/>
      <c r="Y413" s="12"/>
      <c r="Z413" s="12"/>
      <c r="AA413" s="12"/>
      <c r="AB413" s="12"/>
    </row>
    <row r="414" ht="22.5" customHeight="1">
      <c r="A414" s="214" t="s">
        <v>2210</v>
      </c>
      <c r="B414" s="22"/>
      <c r="C414" s="156">
        <v>39.0</v>
      </c>
      <c r="D414" s="156" t="s">
        <v>2211</v>
      </c>
      <c r="E414" s="157">
        <v>46027.0</v>
      </c>
      <c r="F414" s="156">
        <v>0.0</v>
      </c>
      <c r="G414" s="158">
        <v>1.0</v>
      </c>
      <c r="H414" s="156">
        <v>0.0</v>
      </c>
      <c r="I414" s="158">
        <v>0.0</v>
      </c>
      <c r="J414" s="160"/>
      <c r="K414" s="156">
        <v>0.0</v>
      </c>
      <c r="L414" s="22"/>
      <c r="M414" s="22"/>
      <c r="N414" s="49"/>
      <c r="O414" s="49"/>
      <c r="P414" s="49"/>
      <c r="Q414" s="49"/>
      <c r="R414" s="49"/>
      <c r="S414" s="22"/>
      <c r="T414" s="22"/>
      <c r="U414" s="22"/>
      <c r="V414" s="22"/>
      <c r="W414" s="22"/>
      <c r="X414" s="22"/>
      <c r="Y414" s="12"/>
      <c r="Z414" s="12"/>
      <c r="AA414" s="12"/>
      <c r="AB414" s="12"/>
    </row>
    <row r="415" ht="22.5" customHeight="1">
      <c r="A415" s="214" t="s">
        <v>2212</v>
      </c>
      <c r="B415" s="22"/>
      <c r="C415" s="156">
        <v>39.0</v>
      </c>
      <c r="D415" s="156" t="s">
        <v>2214</v>
      </c>
      <c r="E415" s="157">
        <v>46027.0</v>
      </c>
      <c r="F415" s="156">
        <v>0.0</v>
      </c>
      <c r="G415" s="158">
        <v>6.0</v>
      </c>
      <c r="H415" s="156">
        <v>0.0</v>
      </c>
      <c r="I415" s="158">
        <v>0.0</v>
      </c>
      <c r="J415" s="160"/>
      <c r="K415" s="156">
        <v>0.0</v>
      </c>
      <c r="L415" s="22"/>
      <c r="M415" s="22"/>
      <c r="N415" s="49"/>
      <c r="O415" s="49"/>
      <c r="P415" s="49"/>
      <c r="Q415" s="49"/>
      <c r="R415" s="49"/>
      <c r="S415" s="22"/>
      <c r="T415" s="22"/>
      <c r="U415" s="22"/>
      <c r="V415" s="22"/>
      <c r="W415" s="22"/>
      <c r="X415" s="22"/>
      <c r="Y415" s="12"/>
      <c r="Z415" s="12"/>
      <c r="AA415" s="12"/>
      <c r="AB415" s="12"/>
    </row>
    <row r="416" ht="22.5" customHeight="1">
      <c r="A416" s="214" t="s">
        <v>2219</v>
      </c>
      <c r="B416" s="22"/>
      <c r="C416" s="156">
        <v>39.0</v>
      </c>
      <c r="D416" s="156" t="s">
        <v>2220</v>
      </c>
      <c r="E416" s="157">
        <v>46027.0</v>
      </c>
      <c r="F416" s="156">
        <v>0.0</v>
      </c>
      <c r="G416" s="158">
        <v>1.0</v>
      </c>
      <c r="H416" s="156">
        <v>0.0</v>
      </c>
      <c r="I416" s="158">
        <v>0.0</v>
      </c>
      <c r="J416" s="160"/>
      <c r="K416" s="156">
        <v>0.0</v>
      </c>
      <c r="L416" s="22"/>
      <c r="M416" s="22"/>
      <c r="N416" s="49"/>
      <c r="O416" s="49"/>
      <c r="P416" s="49"/>
      <c r="Q416" s="49"/>
      <c r="R416" s="49"/>
      <c r="S416" s="22"/>
      <c r="T416" s="22"/>
      <c r="U416" s="22"/>
      <c r="V416" s="22"/>
      <c r="W416" s="22"/>
      <c r="X416" s="22"/>
      <c r="Y416" s="12"/>
      <c r="Z416" s="12"/>
      <c r="AA416" s="12"/>
      <c r="AB416" s="12"/>
    </row>
    <row r="417" ht="22.5" customHeight="1">
      <c r="A417" s="214" t="s">
        <v>2221</v>
      </c>
      <c r="B417" s="22"/>
      <c r="C417" s="156">
        <v>39.0</v>
      </c>
      <c r="D417" s="156" t="s">
        <v>1775</v>
      </c>
      <c r="E417" s="157">
        <v>46027.0</v>
      </c>
      <c r="F417" s="156">
        <v>0.0</v>
      </c>
      <c r="G417" s="158">
        <v>0.0</v>
      </c>
      <c r="H417" s="156">
        <v>2.0</v>
      </c>
      <c r="I417" s="158">
        <v>0.0</v>
      </c>
      <c r="J417" s="160"/>
      <c r="K417" s="156">
        <v>0.0</v>
      </c>
      <c r="L417" s="22"/>
      <c r="M417" s="22"/>
      <c r="N417" s="49"/>
      <c r="O417" s="49"/>
      <c r="P417" s="49"/>
      <c r="Q417" s="49"/>
      <c r="R417" s="49"/>
      <c r="S417" s="22"/>
      <c r="T417" s="22"/>
      <c r="U417" s="22"/>
      <c r="V417" s="22"/>
      <c r="W417" s="22"/>
      <c r="X417" s="22"/>
      <c r="Y417" s="12"/>
      <c r="Z417" s="12"/>
      <c r="AA417" s="12"/>
      <c r="AB417" s="12"/>
    </row>
    <row r="418" ht="22.5" customHeight="1">
      <c r="A418" s="214" t="s">
        <v>2224</v>
      </c>
      <c r="B418" s="22"/>
      <c r="C418" s="156">
        <v>39.0</v>
      </c>
      <c r="D418" s="156" t="s">
        <v>1841</v>
      </c>
      <c r="E418" s="157">
        <v>46027.0</v>
      </c>
      <c r="F418" s="156">
        <v>0.0</v>
      </c>
      <c r="G418" s="158">
        <v>2.0</v>
      </c>
      <c r="H418" s="156">
        <v>0.0</v>
      </c>
      <c r="I418" s="158">
        <v>0.0</v>
      </c>
      <c r="J418" s="160"/>
      <c r="K418" s="156">
        <v>0.0</v>
      </c>
      <c r="L418" s="22"/>
      <c r="M418" s="22"/>
      <c r="N418" s="49"/>
      <c r="O418" s="49"/>
      <c r="P418" s="49"/>
      <c r="Q418" s="49"/>
      <c r="R418" s="49"/>
      <c r="S418" s="22"/>
      <c r="T418" s="22"/>
      <c r="U418" s="22"/>
      <c r="V418" s="22"/>
      <c r="W418" s="22"/>
      <c r="X418" s="22"/>
      <c r="Y418" s="12"/>
      <c r="Z418" s="12"/>
      <c r="AA418" s="12"/>
      <c r="AB418" s="12"/>
    </row>
    <row r="419" ht="22.5" customHeight="1">
      <c r="A419" s="214" t="s">
        <v>2225</v>
      </c>
      <c r="B419" s="22"/>
      <c r="C419" s="156">
        <v>39.0</v>
      </c>
      <c r="D419" s="156" t="s">
        <v>2226</v>
      </c>
      <c r="E419" s="157">
        <v>46027.0</v>
      </c>
      <c r="F419" s="156">
        <v>0.0</v>
      </c>
      <c r="G419" s="158">
        <v>18.0</v>
      </c>
      <c r="H419" s="156">
        <v>0.0</v>
      </c>
      <c r="I419" s="158">
        <v>0.0</v>
      </c>
      <c r="J419" s="160"/>
      <c r="K419" s="156">
        <v>0.0</v>
      </c>
      <c r="L419" s="22"/>
      <c r="M419" s="22"/>
      <c r="N419" s="49"/>
      <c r="O419" s="49"/>
      <c r="P419" s="49"/>
      <c r="Q419" s="49"/>
      <c r="R419" s="49"/>
      <c r="S419" s="22"/>
      <c r="T419" s="22"/>
      <c r="U419" s="22"/>
      <c r="V419" s="22"/>
      <c r="W419" s="22"/>
      <c r="X419" s="22"/>
      <c r="Y419" s="12"/>
      <c r="Z419" s="12"/>
      <c r="AA419" s="12"/>
      <c r="AB419" s="12"/>
    </row>
    <row r="420" ht="22.5" customHeight="1">
      <c r="A420" s="214" t="s">
        <v>2228</v>
      </c>
      <c r="B420" s="22"/>
      <c r="C420" s="156">
        <v>39.0</v>
      </c>
      <c r="D420" s="156" t="s">
        <v>2230</v>
      </c>
      <c r="E420" s="157">
        <v>46027.0</v>
      </c>
      <c r="F420" s="156">
        <v>0.0</v>
      </c>
      <c r="G420" s="158">
        <v>2.0</v>
      </c>
      <c r="H420" s="156">
        <v>0.0</v>
      </c>
      <c r="I420" s="158">
        <v>0.0</v>
      </c>
      <c r="J420" s="160"/>
      <c r="K420" s="156">
        <v>0.0</v>
      </c>
      <c r="L420" s="22"/>
      <c r="M420" s="22"/>
      <c r="N420" s="49"/>
      <c r="O420" s="49"/>
      <c r="P420" s="49"/>
      <c r="Q420" s="49"/>
      <c r="R420" s="49"/>
      <c r="S420" s="22"/>
      <c r="T420" s="22"/>
      <c r="U420" s="22"/>
      <c r="V420" s="22"/>
      <c r="W420" s="22"/>
      <c r="X420" s="22"/>
      <c r="Y420" s="12"/>
      <c r="Z420" s="12"/>
      <c r="AA420" s="12"/>
      <c r="AB420" s="12"/>
    </row>
    <row r="421" ht="22.5" customHeight="1">
      <c r="A421" s="214" t="s">
        <v>2233</v>
      </c>
      <c r="B421" s="22"/>
      <c r="C421" s="156">
        <v>39.0</v>
      </c>
      <c r="D421" s="156" t="s">
        <v>2234</v>
      </c>
      <c r="E421" s="157">
        <v>46027.0</v>
      </c>
      <c r="F421" s="156">
        <v>0.0</v>
      </c>
      <c r="G421" s="158">
        <v>0.0</v>
      </c>
      <c r="H421" s="156">
        <v>4.0</v>
      </c>
      <c r="I421" s="158">
        <v>0.0</v>
      </c>
      <c r="J421" s="160"/>
      <c r="K421" s="156">
        <v>0.0</v>
      </c>
      <c r="L421" s="22"/>
      <c r="M421" s="22"/>
      <c r="N421" s="49"/>
      <c r="O421" s="49"/>
      <c r="P421" s="49"/>
      <c r="Q421" s="49"/>
      <c r="R421" s="49"/>
      <c r="S421" s="22"/>
      <c r="T421" s="22"/>
      <c r="U421" s="22"/>
      <c r="V421" s="22"/>
      <c r="W421" s="22"/>
      <c r="X421" s="22"/>
      <c r="Y421" s="12"/>
      <c r="Z421" s="12"/>
      <c r="AA421" s="12"/>
      <c r="AB421" s="12"/>
    </row>
    <row r="422" ht="22.5" customHeight="1">
      <c r="A422" s="214" t="s">
        <v>2236</v>
      </c>
      <c r="B422" s="22"/>
      <c r="C422" s="156">
        <v>39.0</v>
      </c>
      <c r="D422" s="156" t="s">
        <v>1335</v>
      </c>
      <c r="E422" s="157">
        <v>46027.0</v>
      </c>
      <c r="F422" s="156">
        <v>0.0</v>
      </c>
      <c r="G422" s="158">
        <v>2.0</v>
      </c>
      <c r="H422" s="156">
        <v>0.0</v>
      </c>
      <c r="I422" s="158">
        <v>0.0</v>
      </c>
      <c r="J422" s="160"/>
      <c r="K422" s="156">
        <v>0.0</v>
      </c>
      <c r="L422" s="22"/>
      <c r="M422" s="22"/>
      <c r="N422" s="49"/>
      <c r="O422" s="49"/>
      <c r="P422" s="49"/>
      <c r="Q422" s="49"/>
      <c r="R422" s="49"/>
      <c r="S422" s="22"/>
      <c r="T422" s="22"/>
      <c r="U422" s="22"/>
      <c r="V422" s="22"/>
      <c r="W422" s="22"/>
      <c r="X422" s="22"/>
      <c r="Y422" s="12"/>
      <c r="Z422" s="12"/>
      <c r="AA422" s="12"/>
      <c r="AB422" s="12"/>
    </row>
    <row r="423" ht="22.5" customHeight="1">
      <c r="A423" s="214" t="s">
        <v>2240</v>
      </c>
      <c r="B423" s="22"/>
      <c r="C423" s="156">
        <v>39.0</v>
      </c>
      <c r="D423" s="156" t="s">
        <v>2241</v>
      </c>
      <c r="E423" s="157">
        <v>46027.0</v>
      </c>
      <c r="F423" s="156">
        <v>0.0</v>
      </c>
      <c r="G423" s="158">
        <v>42.0</v>
      </c>
      <c r="H423" s="156">
        <v>0.0</v>
      </c>
      <c r="I423" s="158">
        <v>0.0</v>
      </c>
      <c r="J423" s="160"/>
      <c r="K423" s="156">
        <v>0.0</v>
      </c>
      <c r="L423" s="22"/>
      <c r="M423" s="22"/>
      <c r="N423" s="49"/>
      <c r="O423" s="49"/>
      <c r="P423" s="49"/>
      <c r="Q423" s="49"/>
      <c r="R423" s="49"/>
      <c r="S423" s="22"/>
      <c r="T423" s="22"/>
      <c r="U423" s="22"/>
      <c r="V423" s="22"/>
      <c r="W423" s="22"/>
      <c r="X423" s="22"/>
      <c r="Y423" s="12"/>
      <c r="Z423" s="12"/>
      <c r="AA423" s="12"/>
      <c r="AB423" s="12"/>
    </row>
    <row r="424" ht="22.5" customHeight="1">
      <c r="A424" s="214" t="s">
        <v>2243</v>
      </c>
      <c r="B424" s="22"/>
      <c r="C424" s="156">
        <v>39.0</v>
      </c>
      <c r="D424" s="156" t="s">
        <v>1875</v>
      </c>
      <c r="E424" s="157">
        <v>46027.0</v>
      </c>
      <c r="F424" s="156">
        <v>0.0</v>
      </c>
      <c r="G424" s="158">
        <v>0.0</v>
      </c>
      <c r="H424" s="156">
        <v>1.0</v>
      </c>
      <c r="I424" s="158">
        <v>0.0</v>
      </c>
      <c r="J424" s="160"/>
      <c r="K424" s="156">
        <v>0.0</v>
      </c>
      <c r="L424" s="22"/>
      <c r="M424" s="22"/>
      <c r="N424" s="49"/>
      <c r="O424" s="49"/>
      <c r="P424" s="49"/>
      <c r="Q424" s="49"/>
      <c r="R424" s="49"/>
      <c r="S424" s="22"/>
      <c r="T424" s="22"/>
      <c r="U424" s="22"/>
      <c r="V424" s="22"/>
      <c r="W424" s="22"/>
      <c r="X424" s="22"/>
      <c r="Y424" s="12"/>
      <c r="Z424" s="12"/>
      <c r="AA424" s="12"/>
      <c r="AB424" s="12"/>
    </row>
    <row r="425" ht="22.5" customHeight="1">
      <c r="A425" s="214" t="s">
        <v>2244</v>
      </c>
      <c r="B425" s="22"/>
      <c r="C425" s="156">
        <v>39.0</v>
      </c>
      <c r="D425" s="156" t="s">
        <v>2245</v>
      </c>
      <c r="E425" s="157">
        <v>46027.0</v>
      </c>
      <c r="F425" s="156">
        <v>0.0</v>
      </c>
      <c r="G425" s="158">
        <v>1.0</v>
      </c>
      <c r="H425" s="156">
        <v>0.0</v>
      </c>
      <c r="I425" s="158">
        <v>0.0</v>
      </c>
      <c r="J425" s="160"/>
      <c r="K425" s="156">
        <v>0.0</v>
      </c>
      <c r="L425" s="22"/>
      <c r="M425" s="22"/>
      <c r="N425" s="49"/>
      <c r="O425" s="49"/>
      <c r="P425" s="49"/>
      <c r="Q425" s="49"/>
      <c r="R425" s="49"/>
      <c r="S425" s="22"/>
      <c r="T425" s="22"/>
      <c r="U425" s="22"/>
      <c r="V425" s="22"/>
      <c r="W425" s="22"/>
      <c r="X425" s="22"/>
      <c r="Y425" s="12"/>
      <c r="Z425" s="12"/>
      <c r="AA425" s="12"/>
      <c r="AB425" s="12"/>
    </row>
    <row r="426" ht="22.5" customHeight="1">
      <c r="A426" s="214" t="s">
        <v>2246</v>
      </c>
      <c r="B426" s="22"/>
      <c r="C426" s="156">
        <v>39.0</v>
      </c>
      <c r="D426" s="156" t="s">
        <v>2247</v>
      </c>
      <c r="E426" s="157">
        <v>46027.0</v>
      </c>
      <c r="F426" s="156">
        <v>0.0</v>
      </c>
      <c r="G426" s="158">
        <v>1.0</v>
      </c>
      <c r="H426" s="156">
        <v>0.0</v>
      </c>
      <c r="I426" s="158">
        <v>0.0</v>
      </c>
      <c r="J426" s="160"/>
      <c r="K426" s="156">
        <v>0.0</v>
      </c>
      <c r="L426" s="22"/>
      <c r="M426" s="22"/>
      <c r="N426" s="49"/>
      <c r="O426" s="49"/>
      <c r="P426" s="49"/>
      <c r="Q426" s="49"/>
      <c r="R426" s="49"/>
      <c r="S426" s="22"/>
      <c r="T426" s="22"/>
      <c r="U426" s="22"/>
      <c r="V426" s="22"/>
      <c r="W426" s="22"/>
      <c r="X426" s="22"/>
      <c r="Y426" s="12"/>
      <c r="Z426" s="12"/>
      <c r="AA426" s="12"/>
      <c r="AB426" s="12"/>
    </row>
    <row r="427" ht="22.5" customHeight="1">
      <c r="A427" s="214" t="s">
        <v>2252</v>
      </c>
      <c r="B427" s="22"/>
      <c r="C427" s="156">
        <v>39.0</v>
      </c>
      <c r="D427" s="156" t="s">
        <v>2253</v>
      </c>
      <c r="E427" s="157">
        <v>46027.0</v>
      </c>
      <c r="F427" s="156">
        <v>0.0</v>
      </c>
      <c r="G427" s="158">
        <v>3.0</v>
      </c>
      <c r="H427" s="156">
        <v>0.0</v>
      </c>
      <c r="I427" s="158">
        <v>0.0</v>
      </c>
      <c r="J427" s="160"/>
      <c r="K427" s="156">
        <v>0.0</v>
      </c>
      <c r="L427" s="22"/>
      <c r="M427" s="22"/>
      <c r="N427" s="49"/>
      <c r="O427" s="49"/>
      <c r="P427" s="49"/>
      <c r="Q427" s="49"/>
      <c r="R427" s="49"/>
      <c r="S427" s="22"/>
      <c r="T427" s="22"/>
      <c r="U427" s="22"/>
      <c r="V427" s="22"/>
      <c r="W427" s="22"/>
      <c r="X427" s="22"/>
      <c r="Y427" s="12"/>
      <c r="Z427" s="12"/>
      <c r="AA427" s="12"/>
      <c r="AB427" s="12"/>
    </row>
    <row r="428" ht="22.5" customHeight="1">
      <c r="A428" s="214" t="s">
        <v>2254</v>
      </c>
      <c r="B428" s="22"/>
      <c r="C428" s="156">
        <v>39.0</v>
      </c>
      <c r="D428" s="156" t="s">
        <v>2255</v>
      </c>
      <c r="E428" s="157">
        <v>46027.0</v>
      </c>
      <c r="F428" s="156">
        <v>0.0</v>
      </c>
      <c r="G428" s="158">
        <v>1.0</v>
      </c>
      <c r="H428" s="156">
        <v>0.0</v>
      </c>
      <c r="I428" s="158">
        <v>0.0</v>
      </c>
      <c r="J428" s="160"/>
      <c r="K428" s="156">
        <v>0.0</v>
      </c>
      <c r="L428" s="22"/>
      <c r="M428" s="22"/>
      <c r="N428" s="49"/>
      <c r="O428" s="49"/>
      <c r="P428" s="49"/>
      <c r="Q428" s="49"/>
      <c r="R428" s="49"/>
      <c r="S428" s="22"/>
      <c r="T428" s="22"/>
      <c r="U428" s="22"/>
      <c r="V428" s="22"/>
      <c r="W428" s="22"/>
      <c r="X428" s="22"/>
      <c r="Y428" s="12"/>
      <c r="Z428" s="12"/>
      <c r="AA428" s="12"/>
      <c r="AB428" s="12"/>
    </row>
    <row r="429" ht="22.5" customHeight="1">
      <c r="A429" s="214" t="s">
        <v>2257</v>
      </c>
      <c r="B429" s="22"/>
      <c r="C429" s="156">
        <v>39.0</v>
      </c>
      <c r="D429" s="156" t="s">
        <v>2258</v>
      </c>
      <c r="E429" s="157">
        <v>46027.0</v>
      </c>
      <c r="F429" s="156">
        <v>0.0</v>
      </c>
      <c r="G429" s="158">
        <v>9.0</v>
      </c>
      <c r="H429" s="156">
        <v>0.0</v>
      </c>
      <c r="I429" s="158">
        <v>0.0</v>
      </c>
      <c r="J429" s="160"/>
      <c r="K429" s="156">
        <v>0.0</v>
      </c>
      <c r="L429" s="22"/>
      <c r="M429" s="22"/>
      <c r="N429" s="49"/>
      <c r="O429" s="49"/>
      <c r="P429" s="49"/>
      <c r="Q429" s="49"/>
      <c r="R429" s="49"/>
      <c r="S429" s="22"/>
      <c r="T429" s="22"/>
      <c r="U429" s="22"/>
      <c r="V429" s="22"/>
      <c r="W429" s="22"/>
      <c r="X429" s="22"/>
      <c r="Y429" s="12"/>
      <c r="Z429" s="12"/>
      <c r="AA429" s="12"/>
      <c r="AB429" s="12"/>
    </row>
    <row r="430" ht="22.5" customHeight="1">
      <c r="A430" s="214" t="s">
        <v>2264</v>
      </c>
      <c r="B430" s="22"/>
      <c r="C430" s="156">
        <v>39.0</v>
      </c>
      <c r="D430" s="156" t="s">
        <v>1787</v>
      </c>
      <c r="E430" s="157">
        <v>46027.0</v>
      </c>
      <c r="F430" s="156">
        <v>0.0</v>
      </c>
      <c r="G430" s="158">
        <v>6.0</v>
      </c>
      <c r="H430" s="156">
        <v>0.0</v>
      </c>
      <c r="I430" s="158">
        <v>0.0</v>
      </c>
      <c r="J430" s="160"/>
      <c r="K430" s="156">
        <v>0.0</v>
      </c>
      <c r="L430" s="22"/>
      <c r="M430" s="22"/>
      <c r="N430" s="49"/>
      <c r="O430" s="49"/>
      <c r="P430" s="49"/>
      <c r="Q430" s="49"/>
      <c r="R430" s="49"/>
      <c r="S430" s="22"/>
      <c r="T430" s="22"/>
      <c r="U430" s="22"/>
      <c r="V430" s="22"/>
      <c r="W430" s="22"/>
      <c r="X430" s="22"/>
      <c r="Y430" s="12"/>
      <c r="Z430" s="12"/>
      <c r="AA430" s="12"/>
      <c r="AB430" s="12"/>
    </row>
    <row r="431" ht="22.5" customHeight="1">
      <c r="A431" s="214" t="s">
        <v>2265</v>
      </c>
      <c r="B431" s="22"/>
      <c r="C431" s="156">
        <v>39.0</v>
      </c>
      <c r="D431" s="156" t="s">
        <v>2266</v>
      </c>
      <c r="E431" s="157">
        <v>46027.0</v>
      </c>
      <c r="F431" s="156">
        <v>0.0</v>
      </c>
      <c r="G431" s="158">
        <v>1.0</v>
      </c>
      <c r="H431" s="156">
        <v>0.0</v>
      </c>
      <c r="I431" s="158">
        <v>0.0</v>
      </c>
      <c r="J431" s="160"/>
      <c r="K431" s="156">
        <v>0.0</v>
      </c>
      <c r="L431" s="22"/>
      <c r="M431" s="22"/>
      <c r="N431" s="49"/>
      <c r="O431" s="49"/>
      <c r="P431" s="49"/>
      <c r="Q431" s="49"/>
      <c r="R431" s="49"/>
      <c r="S431" s="22"/>
      <c r="T431" s="22"/>
      <c r="U431" s="22"/>
      <c r="V431" s="22"/>
      <c r="W431" s="22"/>
      <c r="X431" s="22"/>
      <c r="Y431" s="12"/>
      <c r="Z431" s="12"/>
      <c r="AA431" s="12"/>
      <c r="AB431" s="12"/>
    </row>
    <row r="432" ht="22.5" customHeight="1">
      <c r="A432" s="214" t="s">
        <v>2268</v>
      </c>
      <c r="B432" s="22"/>
      <c r="C432" s="156">
        <v>39.0</v>
      </c>
      <c r="D432" s="156" t="s">
        <v>360</v>
      </c>
      <c r="E432" s="157">
        <v>46027.0</v>
      </c>
      <c r="F432" s="156">
        <v>0.0</v>
      </c>
      <c r="G432" s="158">
        <v>45.0</v>
      </c>
      <c r="H432" s="156">
        <v>0.0</v>
      </c>
      <c r="I432" s="158">
        <v>0.0</v>
      </c>
      <c r="J432" s="160"/>
      <c r="K432" s="156">
        <v>0.0</v>
      </c>
      <c r="L432" s="22"/>
      <c r="M432" s="22"/>
      <c r="N432" s="49"/>
      <c r="O432" s="49"/>
      <c r="P432" s="49"/>
      <c r="Q432" s="49"/>
      <c r="R432" s="49"/>
      <c r="S432" s="22"/>
      <c r="T432" s="22"/>
      <c r="U432" s="22"/>
      <c r="V432" s="22"/>
      <c r="W432" s="22"/>
      <c r="X432" s="22"/>
      <c r="Y432" s="12"/>
      <c r="Z432" s="12"/>
      <c r="AA432" s="12"/>
      <c r="AB432" s="12"/>
    </row>
    <row r="433" ht="22.5" customHeight="1">
      <c r="A433" s="214" t="s">
        <v>2271</v>
      </c>
      <c r="B433" s="22"/>
      <c r="C433" s="156">
        <v>39.0</v>
      </c>
      <c r="D433" s="156" t="s">
        <v>2272</v>
      </c>
      <c r="E433" s="157">
        <v>46027.0</v>
      </c>
      <c r="F433" s="156">
        <v>0.0</v>
      </c>
      <c r="G433" s="158">
        <v>0.0</v>
      </c>
      <c r="H433" s="156">
        <v>1.0</v>
      </c>
      <c r="I433" s="158">
        <v>0.0</v>
      </c>
      <c r="J433" s="160"/>
      <c r="K433" s="156">
        <v>0.0</v>
      </c>
      <c r="L433" s="22"/>
      <c r="M433" s="22"/>
      <c r="N433" s="49"/>
      <c r="O433" s="49"/>
      <c r="P433" s="49"/>
      <c r="Q433" s="49"/>
      <c r="R433" s="49"/>
      <c r="S433" s="22"/>
      <c r="T433" s="22"/>
      <c r="U433" s="22"/>
      <c r="V433" s="22"/>
      <c r="W433" s="22"/>
      <c r="X433" s="22"/>
      <c r="Y433" s="12"/>
      <c r="Z433" s="12"/>
      <c r="AA433" s="12"/>
      <c r="AB433" s="12"/>
    </row>
    <row r="434" ht="22.5" customHeight="1">
      <c r="A434" s="214" t="s">
        <v>2273</v>
      </c>
      <c r="B434" s="22"/>
      <c r="C434" s="156">
        <v>39.0</v>
      </c>
      <c r="D434" s="156" t="s">
        <v>2274</v>
      </c>
      <c r="E434" s="157">
        <v>46027.0</v>
      </c>
      <c r="F434" s="156">
        <v>0.0</v>
      </c>
      <c r="G434" s="158">
        <v>1.0</v>
      </c>
      <c r="H434" s="156">
        <v>0.0</v>
      </c>
      <c r="I434" s="158">
        <v>0.0</v>
      </c>
      <c r="J434" s="160"/>
      <c r="K434" s="156">
        <v>0.0</v>
      </c>
      <c r="L434" s="22"/>
      <c r="M434" s="22"/>
      <c r="N434" s="49"/>
      <c r="O434" s="49"/>
      <c r="P434" s="49"/>
      <c r="Q434" s="49"/>
      <c r="R434" s="49"/>
      <c r="S434" s="22"/>
      <c r="T434" s="22"/>
      <c r="U434" s="22"/>
      <c r="V434" s="22"/>
      <c r="W434" s="22"/>
      <c r="X434" s="22"/>
      <c r="Y434" s="12"/>
      <c r="Z434" s="12"/>
      <c r="AA434" s="12"/>
      <c r="AB434" s="12"/>
    </row>
    <row r="435" ht="22.5" customHeight="1">
      <c r="A435" s="214" t="s">
        <v>2279</v>
      </c>
      <c r="B435" s="22"/>
      <c r="C435" s="156">
        <v>39.0</v>
      </c>
      <c r="D435" s="156" t="s">
        <v>1471</v>
      </c>
      <c r="E435" s="157">
        <v>46027.0</v>
      </c>
      <c r="F435" s="156">
        <v>0.0</v>
      </c>
      <c r="G435" s="158">
        <v>3.0</v>
      </c>
      <c r="H435" s="156">
        <v>0.0</v>
      </c>
      <c r="I435" s="158">
        <v>0.0</v>
      </c>
      <c r="J435" s="160"/>
      <c r="K435" s="156">
        <v>0.0</v>
      </c>
      <c r="L435" s="22"/>
      <c r="M435" s="22"/>
      <c r="N435" s="49"/>
      <c r="O435" s="49"/>
      <c r="P435" s="49"/>
      <c r="Q435" s="49"/>
      <c r="R435" s="49"/>
      <c r="S435" s="22"/>
      <c r="T435" s="22"/>
      <c r="U435" s="22"/>
      <c r="V435" s="22"/>
      <c r="W435" s="22"/>
      <c r="X435" s="22"/>
      <c r="Y435" s="12"/>
      <c r="Z435" s="12"/>
      <c r="AA435" s="12"/>
      <c r="AB435" s="12"/>
    </row>
    <row r="436" ht="22.5" customHeight="1">
      <c r="A436" s="214" t="s">
        <v>2284</v>
      </c>
      <c r="B436" s="22"/>
      <c r="C436" s="156">
        <v>39.0</v>
      </c>
      <c r="D436" s="156" t="s">
        <v>2285</v>
      </c>
      <c r="E436" s="157">
        <v>46027.0</v>
      </c>
      <c r="F436" s="156">
        <v>0.0</v>
      </c>
      <c r="G436" s="158">
        <v>2.0</v>
      </c>
      <c r="H436" s="156">
        <v>0.0</v>
      </c>
      <c r="I436" s="158">
        <v>0.0</v>
      </c>
      <c r="J436" s="160"/>
      <c r="K436" s="156">
        <v>0.0</v>
      </c>
      <c r="L436" s="22"/>
      <c r="M436" s="22"/>
      <c r="N436" s="49"/>
      <c r="O436" s="49"/>
      <c r="P436" s="49"/>
      <c r="Q436" s="49"/>
      <c r="R436" s="49"/>
      <c r="S436" s="22"/>
      <c r="T436" s="22"/>
      <c r="U436" s="22"/>
      <c r="V436" s="22"/>
      <c r="W436" s="22"/>
      <c r="X436" s="22"/>
      <c r="Y436" s="12"/>
      <c r="Z436" s="12"/>
      <c r="AA436" s="12"/>
      <c r="AB436" s="12"/>
    </row>
    <row r="437" ht="22.5" customHeight="1">
      <c r="A437" s="214" t="s">
        <v>2287</v>
      </c>
      <c r="B437" s="22"/>
      <c r="C437" s="156">
        <v>39.0</v>
      </c>
      <c r="D437" s="156" t="s">
        <v>2288</v>
      </c>
      <c r="E437" s="157">
        <v>46027.0</v>
      </c>
      <c r="F437" s="156">
        <v>0.0</v>
      </c>
      <c r="G437" s="158">
        <v>2.0</v>
      </c>
      <c r="H437" s="156">
        <v>0.0</v>
      </c>
      <c r="I437" s="158">
        <v>0.0</v>
      </c>
      <c r="J437" s="160"/>
      <c r="K437" s="156">
        <v>0.0</v>
      </c>
      <c r="L437" s="22"/>
      <c r="M437" s="22"/>
      <c r="N437" s="49"/>
      <c r="O437" s="49"/>
      <c r="P437" s="49"/>
      <c r="Q437" s="49"/>
      <c r="R437" s="49"/>
      <c r="S437" s="22"/>
      <c r="T437" s="22"/>
      <c r="U437" s="22"/>
      <c r="V437" s="22"/>
      <c r="W437" s="22"/>
      <c r="X437" s="22"/>
      <c r="Y437" s="12"/>
      <c r="Z437" s="12"/>
      <c r="AA437" s="12"/>
      <c r="AB437" s="12"/>
    </row>
    <row r="438" ht="22.5" customHeight="1">
      <c r="A438" s="214" t="s">
        <v>2294</v>
      </c>
      <c r="B438" s="22"/>
      <c r="C438" s="156">
        <v>39.0</v>
      </c>
      <c r="D438" s="156" t="s">
        <v>2295</v>
      </c>
      <c r="E438" s="157">
        <v>46027.0</v>
      </c>
      <c r="F438" s="156">
        <v>0.0</v>
      </c>
      <c r="G438" s="158">
        <v>1.0</v>
      </c>
      <c r="H438" s="156">
        <v>0.0</v>
      </c>
      <c r="I438" s="158">
        <v>0.0</v>
      </c>
      <c r="J438" s="160"/>
      <c r="K438" s="156">
        <v>0.0</v>
      </c>
      <c r="L438" s="22"/>
      <c r="M438" s="22"/>
      <c r="N438" s="49"/>
      <c r="O438" s="49"/>
      <c r="P438" s="49"/>
      <c r="Q438" s="49"/>
      <c r="R438" s="49"/>
      <c r="S438" s="22"/>
      <c r="T438" s="22"/>
      <c r="U438" s="22"/>
      <c r="V438" s="22"/>
      <c r="W438" s="22"/>
      <c r="X438" s="22"/>
      <c r="Y438" s="12"/>
      <c r="Z438" s="12"/>
      <c r="AA438" s="12"/>
      <c r="AB438" s="12"/>
    </row>
    <row r="439" ht="22.5" customHeight="1">
      <c r="A439" s="214" t="s">
        <v>2297</v>
      </c>
      <c r="B439" s="22"/>
      <c r="C439" s="156">
        <v>39.0</v>
      </c>
      <c r="D439" s="156" t="s">
        <v>2298</v>
      </c>
      <c r="E439" s="157">
        <v>46027.0</v>
      </c>
      <c r="F439" s="156">
        <v>0.0</v>
      </c>
      <c r="G439" s="158">
        <v>1.0</v>
      </c>
      <c r="H439" s="156">
        <v>0.0</v>
      </c>
      <c r="I439" s="158">
        <v>0.0</v>
      </c>
      <c r="J439" s="160"/>
      <c r="K439" s="156">
        <v>0.0</v>
      </c>
      <c r="L439" s="22"/>
      <c r="M439" s="22"/>
      <c r="N439" s="49"/>
      <c r="O439" s="49"/>
      <c r="P439" s="49"/>
      <c r="Q439" s="49"/>
      <c r="R439" s="49"/>
      <c r="S439" s="22"/>
      <c r="T439" s="22"/>
      <c r="U439" s="22"/>
      <c r="V439" s="22"/>
      <c r="W439" s="22"/>
      <c r="X439" s="22"/>
      <c r="Y439" s="12"/>
      <c r="Z439" s="12"/>
      <c r="AA439" s="12"/>
      <c r="AB439" s="12"/>
    </row>
    <row r="440" ht="22.5" customHeight="1">
      <c r="A440" s="214" t="s">
        <v>2299</v>
      </c>
      <c r="B440" s="22"/>
      <c r="C440" s="156">
        <v>39.0</v>
      </c>
      <c r="D440" s="156" t="s">
        <v>2300</v>
      </c>
      <c r="E440" s="157">
        <v>46027.0</v>
      </c>
      <c r="F440" s="156">
        <v>0.0</v>
      </c>
      <c r="G440" s="158">
        <v>5.0</v>
      </c>
      <c r="H440" s="156">
        <v>0.0</v>
      </c>
      <c r="I440" s="158">
        <v>0.0</v>
      </c>
      <c r="J440" s="160"/>
      <c r="K440" s="156">
        <v>0.0</v>
      </c>
      <c r="L440" s="22"/>
      <c r="M440" s="22"/>
      <c r="N440" s="49"/>
      <c r="O440" s="49"/>
      <c r="P440" s="49"/>
      <c r="Q440" s="49"/>
      <c r="R440" s="49"/>
      <c r="S440" s="22"/>
      <c r="T440" s="22"/>
      <c r="U440" s="22"/>
      <c r="V440" s="22"/>
      <c r="W440" s="22"/>
      <c r="X440" s="22"/>
      <c r="Y440" s="12"/>
      <c r="Z440" s="12"/>
      <c r="AA440" s="12"/>
      <c r="AB440" s="12"/>
    </row>
    <row r="441" ht="22.5" customHeight="1">
      <c r="A441" s="214" t="s">
        <v>2302</v>
      </c>
      <c r="B441" s="22"/>
      <c r="C441" s="156">
        <v>39.0</v>
      </c>
      <c r="D441" s="156" t="s">
        <v>2303</v>
      </c>
      <c r="E441" s="157">
        <v>46027.0</v>
      </c>
      <c r="F441" s="156">
        <v>0.0</v>
      </c>
      <c r="G441" s="158">
        <v>6.0</v>
      </c>
      <c r="H441" s="156">
        <v>0.0</v>
      </c>
      <c r="I441" s="158">
        <v>0.0</v>
      </c>
      <c r="J441" s="160"/>
      <c r="K441" s="156">
        <v>0.0</v>
      </c>
      <c r="L441" s="22"/>
      <c r="M441" s="22"/>
      <c r="N441" s="49"/>
      <c r="O441" s="49"/>
      <c r="P441" s="49"/>
      <c r="Q441" s="49"/>
      <c r="R441" s="49"/>
      <c r="S441" s="22"/>
      <c r="T441" s="22"/>
      <c r="U441" s="22"/>
      <c r="V441" s="22"/>
      <c r="W441" s="22"/>
      <c r="X441" s="22"/>
      <c r="Y441" s="12"/>
      <c r="Z441" s="12"/>
      <c r="AA441" s="12"/>
      <c r="AB441" s="12"/>
    </row>
    <row r="442" ht="22.5" customHeight="1">
      <c r="A442" s="214" t="s">
        <v>2306</v>
      </c>
      <c r="B442" s="22"/>
      <c r="C442" s="156">
        <v>39.0</v>
      </c>
      <c r="D442" s="156" t="s">
        <v>2307</v>
      </c>
      <c r="E442" s="157">
        <v>46027.0</v>
      </c>
      <c r="F442" s="156">
        <v>0.0</v>
      </c>
      <c r="G442" s="158">
        <v>2.0</v>
      </c>
      <c r="H442" s="156">
        <v>0.0</v>
      </c>
      <c r="I442" s="158">
        <v>0.0</v>
      </c>
      <c r="J442" s="160"/>
      <c r="K442" s="156">
        <v>0.0</v>
      </c>
      <c r="L442" s="22"/>
      <c r="M442" s="22"/>
      <c r="N442" s="49"/>
      <c r="O442" s="49"/>
      <c r="P442" s="49"/>
      <c r="Q442" s="49"/>
      <c r="R442" s="49"/>
      <c r="S442" s="22"/>
      <c r="T442" s="22"/>
      <c r="U442" s="22"/>
      <c r="V442" s="22"/>
      <c r="W442" s="22"/>
      <c r="X442" s="22"/>
      <c r="Y442" s="12"/>
      <c r="Z442" s="12"/>
      <c r="AA442" s="12"/>
      <c r="AB442" s="12"/>
    </row>
    <row r="443" ht="22.5" customHeight="1">
      <c r="A443" s="214" t="s">
        <v>2308</v>
      </c>
      <c r="B443" s="22"/>
      <c r="C443" s="156">
        <v>39.0</v>
      </c>
      <c r="D443" s="156" t="s">
        <v>2309</v>
      </c>
      <c r="E443" s="157">
        <v>46027.0</v>
      </c>
      <c r="F443" s="156">
        <v>0.0</v>
      </c>
      <c r="G443" s="158">
        <v>1.0</v>
      </c>
      <c r="H443" s="156">
        <v>0.0</v>
      </c>
      <c r="I443" s="158">
        <v>0.0</v>
      </c>
      <c r="J443" s="160"/>
      <c r="K443" s="156">
        <v>0.0</v>
      </c>
      <c r="L443" s="22"/>
      <c r="M443" s="22"/>
      <c r="N443" s="49"/>
      <c r="O443" s="49"/>
      <c r="P443" s="49"/>
      <c r="Q443" s="49"/>
      <c r="R443" s="49"/>
      <c r="S443" s="22"/>
      <c r="T443" s="22"/>
      <c r="U443" s="22"/>
      <c r="V443" s="22"/>
      <c r="W443" s="22"/>
      <c r="X443" s="22"/>
      <c r="Y443" s="12"/>
      <c r="Z443" s="12"/>
      <c r="AA443" s="12"/>
      <c r="AB443" s="12"/>
    </row>
    <row r="444" ht="22.5" customHeight="1">
      <c r="A444" s="214" t="s">
        <v>2311</v>
      </c>
      <c r="B444" s="22"/>
      <c r="C444" s="156">
        <v>39.0</v>
      </c>
      <c r="D444" s="156" t="s">
        <v>2312</v>
      </c>
      <c r="E444" s="157">
        <v>46027.0</v>
      </c>
      <c r="F444" s="156">
        <v>0.0</v>
      </c>
      <c r="G444" s="158">
        <v>0.0</v>
      </c>
      <c r="H444" s="156">
        <v>1.0</v>
      </c>
      <c r="I444" s="158">
        <v>0.0</v>
      </c>
      <c r="J444" s="160"/>
      <c r="K444" s="156">
        <v>0.0</v>
      </c>
      <c r="L444" s="22"/>
      <c r="M444" s="22"/>
      <c r="N444" s="49"/>
      <c r="O444" s="49"/>
      <c r="P444" s="49"/>
      <c r="Q444" s="49"/>
      <c r="R444" s="49"/>
      <c r="S444" s="22"/>
      <c r="T444" s="22"/>
      <c r="U444" s="22"/>
      <c r="V444" s="22"/>
      <c r="W444" s="22"/>
      <c r="X444" s="22"/>
      <c r="Y444" s="12"/>
      <c r="Z444" s="12"/>
      <c r="AA444" s="12"/>
      <c r="AB444" s="12"/>
    </row>
    <row r="445" ht="22.5" customHeight="1">
      <c r="A445" s="214" t="s">
        <v>2318</v>
      </c>
      <c r="B445" s="22"/>
      <c r="C445" s="156">
        <v>38.0</v>
      </c>
      <c r="D445" s="156" t="s">
        <v>2319</v>
      </c>
      <c r="E445" s="157">
        <v>46058.0</v>
      </c>
      <c r="F445" s="156">
        <v>0.0</v>
      </c>
      <c r="G445" s="158">
        <v>127.0</v>
      </c>
      <c r="H445" s="156">
        <v>0.0</v>
      </c>
      <c r="I445" s="158">
        <v>49.0</v>
      </c>
      <c r="J445" s="160"/>
      <c r="K445" s="156">
        <v>0.0</v>
      </c>
      <c r="L445" s="22"/>
      <c r="M445" s="22"/>
      <c r="N445" s="49"/>
      <c r="O445" s="49"/>
      <c r="P445" s="49"/>
      <c r="Q445" s="49"/>
      <c r="R445" s="49"/>
      <c r="S445" s="22"/>
      <c r="T445" s="22"/>
      <c r="U445" s="22"/>
      <c r="V445" s="22"/>
      <c r="W445" s="22"/>
      <c r="X445" s="22"/>
      <c r="Y445" s="12"/>
      <c r="Z445" s="12"/>
      <c r="AA445" s="12"/>
      <c r="AB445" s="12"/>
    </row>
    <row r="446" ht="22.5" customHeight="1">
      <c r="A446" s="214" t="s">
        <v>2321</v>
      </c>
      <c r="B446" s="22"/>
      <c r="C446" s="156">
        <v>38.0</v>
      </c>
      <c r="D446" s="156" t="s">
        <v>2322</v>
      </c>
      <c r="E446" s="157">
        <v>46027.0</v>
      </c>
      <c r="F446" s="156">
        <v>0.0</v>
      </c>
      <c r="G446" s="158">
        <v>2.0</v>
      </c>
      <c r="H446" s="156">
        <v>0.0</v>
      </c>
      <c r="I446" s="158">
        <v>0.0</v>
      </c>
      <c r="J446" s="160"/>
      <c r="K446" s="156">
        <v>0.0</v>
      </c>
      <c r="L446" s="22"/>
      <c r="M446" s="22"/>
      <c r="N446" s="49"/>
      <c r="O446" s="49"/>
      <c r="P446" s="49"/>
      <c r="Q446" s="49"/>
      <c r="R446" s="49"/>
      <c r="S446" s="22"/>
      <c r="T446" s="22"/>
      <c r="U446" s="22"/>
      <c r="V446" s="22"/>
      <c r="W446" s="22"/>
      <c r="X446" s="22"/>
      <c r="Y446" s="12"/>
      <c r="Z446" s="12"/>
      <c r="AA446" s="12"/>
      <c r="AB446" s="12"/>
    </row>
    <row r="447" ht="22.5" customHeight="1">
      <c r="A447" s="214" t="s">
        <v>2328</v>
      </c>
      <c r="B447" s="22"/>
      <c r="C447" s="156">
        <v>38.0</v>
      </c>
      <c r="D447" s="156" t="s">
        <v>2329</v>
      </c>
      <c r="E447" s="157">
        <v>46027.0</v>
      </c>
      <c r="F447" s="156">
        <v>0.0</v>
      </c>
      <c r="G447" s="158">
        <v>1.0</v>
      </c>
      <c r="H447" s="156">
        <v>0.0</v>
      </c>
      <c r="I447" s="158">
        <v>0.0</v>
      </c>
      <c r="J447" s="160"/>
      <c r="K447" s="156">
        <v>0.0</v>
      </c>
      <c r="L447" s="22"/>
      <c r="M447" s="22"/>
      <c r="N447" s="49"/>
      <c r="O447" s="49"/>
      <c r="P447" s="49"/>
      <c r="Q447" s="49"/>
      <c r="R447" s="49"/>
      <c r="S447" s="22"/>
      <c r="T447" s="22"/>
      <c r="U447" s="22"/>
      <c r="V447" s="22"/>
      <c r="W447" s="22"/>
      <c r="X447" s="22"/>
      <c r="Y447" s="12"/>
      <c r="Z447" s="12"/>
      <c r="AA447" s="12"/>
      <c r="AB447" s="12"/>
    </row>
    <row r="448" ht="22.5" customHeight="1">
      <c r="A448" s="214" t="s">
        <v>2330</v>
      </c>
      <c r="B448" s="22"/>
      <c r="C448" s="156">
        <v>38.0</v>
      </c>
      <c r="D448" s="156" t="s">
        <v>2331</v>
      </c>
      <c r="E448" s="157">
        <v>46027.0</v>
      </c>
      <c r="F448" s="156">
        <v>0.0</v>
      </c>
      <c r="G448" s="158">
        <v>2.0</v>
      </c>
      <c r="H448" s="156">
        <v>0.0</v>
      </c>
      <c r="I448" s="158">
        <v>0.0</v>
      </c>
      <c r="J448" s="160"/>
      <c r="K448" s="156">
        <v>0.0</v>
      </c>
      <c r="L448" s="22"/>
      <c r="M448" s="22"/>
      <c r="N448" s="49"/>
      <c r="O448" s="49"/>
      <c r="P448" s="49"/>
      <c r="Q448" s="49"/>
      <c r="R448" s="49"/>
      <c r="S448" s="22"/>
      <c r="T448" s="22"/>
      <c r="U448" s="22"/>
      <c r="V448" s="22"/>
      <c r="W448" s="22"/>
      <c r="X448" s="22"/>
      <c r="Y448" s="12"/>
      <c r="Z448" s="12"/>
      <c r="AA448" s="12"/>
      <c r="AB448" s="12"/>
    </row>
    <row r="449" ht="22.5" customHeight="1">
      <c r="A449" s="214" t="s">
        <v>2332</v>
      </c>
      <c r="B449" s="22"/>
      <c r="C449" s="156">
        <v>38.0</v>
      </c>
      <c r="D449" s="156" t="s">
        <v>2333</v>
      </c>
      <c r="E449" s="157">
        <v>46027.0</v>
      </c>
      <c r="F449" s="156">
        <v>0.0</v>
      </c>
      <c r="G449" s="158">
        <v>16.0</v>
      </c>
      <c r="H449" s="156">
        <v>0.0</v>
      </c>
      <c r="I449" s="158">
        <v>0.0</v>
      </c>
      <c r="J449" s="160"/>
      <c r="K449" s="156">
        <v>0.0</v>
      </c>
      <c r="L449" s="22"/>
      <c r="M449" s="22"/>
      <c r="N449" s="49"/>
      <c r="O449" s="49"/>
      <c r="P449" s="49"/>
      <c r="Q449" s="49"/>
      <c r="R449" s="49"/>
      <c r="S449" s="22"/>
      <c r="T449" s="22"/>
      <c r="U449" s="22"/>
      <c r="V449" s="22"/>
      <c r="W449" s="22"/>
      <c r="X449" s="22"/>
      <c r="Y449" s="12"/>
      <c r="Z449" s="12"/>
      <c r="AA449" s="12"/>
      <c r="AB449" s="12"/>
    </row>
    <row r="450" ht="22.5" customHeight="1">
      <c r="A450" s="214" t="s">
        <v>2336</v>
      </c>
      <c r="B450" s="22"/>
      <c r="C450" s="156">
        <v>38.0</v>
      </c>
      <c r="D450" s="156" t="s">
        <v>1024</v>
      </c>
      <c r="E450" s="157">
        <v>46027.0</v>
      </c>
      <c r="F450" s="156">
        <v>0.0</v>
      </c>
      <c r="G450" s="158">
        <v>1.0</v>
      </c>
      <c r="H450" s="156">
        <v>0.0</v>
      </c>
      <c r="I450" s="158">
        <v>0.0</v>
      </c>
      <c r="J450" s="160"/>
      <c r="K450" s="156">
        <v>0.0</v>
      </c>
      <c r="L450" s="22"/>
      <c r="M450" s="22"/>
      <c r="N450" s="49"/>
      <c r="O450" s="49"/>
      <c r="P450" s="49"/>
      <c r="Q450" s="49"/>
      <c r="R450" s="49"/>
      <c r="S450" s="22"/>
      <c r="T450" s="22"/>
      <c r="U450" s="22"/>
      <c r="V450" s="22"/>
      <c r="W450" s="22"/>
      <c r="X450" s="22"/>
      <c r="Y450" s="12"/>
      <c r="Z450" s="12"/>
      <c r="AA450" s="12"/>
      <c r="AB450" s="12"/>
    </row>
    <row r="451" ht="22.5" customHeight="1">
      <c r="A451" s="220" t="s">
        <v>2340</v>
      </c>
      <c r="B451" s="22"/>
      <c r="C451" s="156">
        <v>38.0</v>
      </c>
      <c r="D451" s="156" t="s">
        <v>2341</v>
      </c>
      <c r="E451" s="157">
        <v>46027.0</v>
      </c>
      <c r="F451" s="156">
        <v>0.0</v>
      </c>
      <c r="G451" s="158">
        <v>4.0</v>
      </c>
      <c r="H451" s="156">
        <v>0.0</v>
      </c>
      <c r="I451" s="158">
        <v>0.0</v>
      </c>
      <c r="J451" s="160"/>
      <c r="K451" s="156">
        <v>0.0</v>
      </c>
      <c r="L451" s="22"/>
      <c r="M451" s="22"/>
      <c r="N451" s="49"/>
      <c r="O451" s="49"/>
      <c r="P451" s="49"/>
      <c r="Q451" s="49"/>
      <c r="R451" s="49"/>
      <c r="S451" s="22"/>
      <c r="T451" s="22"/>
      <c r="U451" s="22"/>
      <c r="V451" s="22"/>
      <c r="W451" s="22"/>
      <c r="X451" s="22"/>
      <c r="Y451" s="12"/>
      <c r="Z451" s="12"/>
      <c r="AA451" s="12"/>
      <c r="AB451" s="12"/>
    </row>
    <row r="452" ht="22.5" customHeight="1">
      <c r="A452" s="214" t="s">
        <v>2346</v>
      </c>
      <c r="B452" s="22"/>
      <c r="C452" s="156">
        <v>38.0</v>
      </c>
      <c r="D452" s="156" t="s">
        <v>2347</v>
      </c>
      <c r="E452" s="157">
        <v>46027.0</v>
      </c>
      <c r="F452" s="156">
        <v>0.0</v>
      </c>
      <c r="G452" s="158">
        <v>0.0</v>
      </c>
      <c r="H452" s="156">
        <v>2.0</v>
      </c>
      <c r="I452" s="158">
        <v>0.0</v>
      </c>
      <c r="J452" s="160"/>
      <c r="K452" s="156">
        <v>0.0</v>
      </c>
      <c r="L452" s="22"/>
      <c r="M452" s="22"/>
      <c r="N452" s="49"/>
      <c r="O452" s="49"/>
      <c r="P452" s="49"/>
      <c r="Q452" s="49"/>
      <c r="R452" s="49"/>
      <c r="S452" s="22"/>
      <c r="T452" s="22"/>
      <c r="U452" s="22"/>
      <c r="V452" s="22"/>
      <c r="W452" s="22"/>
      <c r="X452" s="22"/>
      <c r="Y452" s="12"/>
      <c r="Z452" s="12"/>
      <c r="AA452" s="12"/>
      <c r="AB452" s="12"/>
    </row>
    <row r="453" ht="22.5" customHeight="1">
      <c r="A453" s="214" t="s">
        <v>2351</v>
      </c>
      <c r="B453" s="22"/>
      <c r="C453" s="156">
        <v>38.0</v>
      </c>
      <c r="D453" s="156" t="s">
        <v>2353</v>
      </c>
      <c r="E453" s="157">
        <v>46027.0</v>
      </c>
      <c r="F453" s="156">
        <v>0.0</v>
      </c>
      <c r="G453" s="158">
        <v>4.0</v>
      </c>
      <c r="H453" s="156">
        <v>0.0</v>
      </c>
      <c r="I453" s="158">
        <v>0.0</v>
      </c>
      <c r="J453" s="160"/>
      <c r="K453" s="156">
        <v>0.0</v>
      </c>
      <c r="L453" s="22"/>
      <c r="M453" s="22"/>
      <c r="N453" s="49"/>
      <c r="O453" s="49"/>
      <c r="P453" s="49"/>
      <c r="Q453" s="49"/>
      <c r="R453" s="49"/>
      <c r="S453" s="22"/>
      <c r="T453" s="22"/>
      <c r="U453" s="22"/>
      <c r="V453" s="22"/>
      <c r="W453" s="22"/>
      <c r="X453" s="22"/>
      <c r="Y453" s="12"/>
      <c r="Z453" s="12"/>
      <c r="AA453" s="12"/>
      <c r="AB453" s="12"/>
    </row>
    <row r="454" ht="22.5" customHeight="1">
      <c r="A454" s="214" t="s">
        <v>2354</v>
      </c>
      <c r="B454" s="22"/>
      <c r="C454" s="156">
        <v>38.0</v>
      </c>
      <c r="D454" s="156" t="s">
        <v>2356</v>
      </c>
      <c r="E454" s="157">
        <v>46027.0</v>
      </c>
      <c r="F454" s="156">
        <v>0.0</v>
      </c>
      <c r="G454" s="158">
        <v>6.0</v>
      </c>
      <c r="H454" s="156">
        <v>0.0</v>
      </c>
      <c r="I454" s="158">
        <v>0.0</v>
      </c>
      <c r="J454" s="160"/>
      <c r="K454" s="156">
        <v>0.0</v>
      </c>
      <c r="L454" s="22"/>
      <c r="M454" s="22"/>
      <c r="N454" s="49"/>
      <c r="O454" s="49"/>
      <c r="P454" s="49"/>
      <c r="Q454" s="49"/>
      <c r="R454" s="49"/>
      <c r="S454" s="22"/>
      <c r="T454" s="22"/>
      <c r="U454" s="22"/>
      <c r="V454" s="22"/>
      <c r="W454" s="22"/>
      <c r="X454" s="22"/>
      <c r="Y454" s="12"/>
      <c r="Z454" s="12"/>
      <c r="AA454" s="12"/>
      <c r="AB454" s="12"/>
    </row>
    <row r="455" ht="22.5" customHeight="1">
      <c r="A455" s="214" t="s">
        <v>2358</v>
      </c>
      <c r="B455" s="22"/>
      <c r="C455" s="156">
        <v>38.0</v>
      </c>
      <c r="D455" s="156" t="s">
        <v>2359</v>
      </c>
      <c r="E455" s="157">
        <v>46027.0</v>
      </c>
      <c r="F455" s="156">
        <v>0.0</v>
      </c>
      <c r="G455" s="158">
        <v>2.0</v>
      </c>
      <c r="H455" s="156">
        <v>0.0</v>
      </c>
      <c r="I455" s="158">
        <v>0.0</v>
      </c>
      <c r="J455" s="160"/>
      <c r="K455" s="156">
        <v>0.0</v>
      </c>
      <c r="L455" s="22"/>
      <c r="M455" s="22"/>
      <c r="N455" s="49"/>
      <c r="O455" s="49"/>
      <c r="P455" s="49"/>
      <c r="Q455" s="49"/>
      <c r="R455" s="49"/>
      <c r="S455" s="22"/>
      <c r="T455" s="22"/>
      <c r="U455" s="22"/>
      <c r="V455" s="22"/>
      <c r="W455" s="22"/>
      <c r="X455" s="22"/>
      <c r="Y455" s="12"/>
      <c r="Z455" s="12"/>
      <c r="AA455" s="12"/>
      <c r="AB455" s="12"/>
    </row>
    <row r="456" ht="22.5" customHeight="1">
      <c r="A456" s="214" t="s">
        <v>2360</v>
      </c>
      <c r="B456" s="22"/>
      <c r="C456" s="156">
        <v>38.0</v>
      </c>
      <c r="D456" s="156" t="s">
        <v>2361</v>
      </c>
      <c r="E456" s="157">
        <v>46027.0</v>
      </c>
      <c r="F456" s="156">
        <v>0.0</v>
      </c>
      <c r="G456" s="158">
        <v>17.0</v>
      </c>
      <c r="H456" s="156">
        <v>0.0</v>
      </c>
      <c r="I456" s="158">
        <v>0.0</v>
      </c>
      <c r="J456" s="160"/>
      <c r="K456" s="156">
        <v>0.0</v>
      </c>
      <c r="L456" s="22"/>
      <c r="M456" s="22"/>
      <c r="N456" s="49"/>
      <c r="O456" s="49"/>
      <c r="P456" s="49"/>
      <c r="Q456" s="49"/>
      <c r="R456" s="49"/>
      <c r="S456" s="22"/>
      <c r="T456" s="22"/>
      <c r="U456" s="22"/>
      <c r="V456" s="22"/>
      <c r="W456" s="22"/>
      <c r="X456" s="22"/>
      <c r="Y456" s="12"/>
      <c r="Z456" s="12"/>
      <c r="AA456" s="12"/>
      <c r="AB456" s="12"/>
    </row>
    <row r="457" ht="22.5" customHeight="1">
      <c r="A457" s="214" t="s">
        <v>2366</v>
      </c>
      <c r="B457" s="22"/>
      <c r="C457" s="156">
        <v>38.0</v>
      </c>
      <c r="D457" s="156" t="s">
        <v>2368</v>
      </c>
      <c r="E457" s="157">
        <v>46027.0</v>
      </c>
      <c r="F457" s="156">
        <v>0.0</v>
      </c>
      <c r="G457" s="158">
        <v>2.0</v>
      </c>
      <c r="H457" s="156">
        <v>0.0</v>
      </c>
      <c r="I457" s="158">
        <v>0.0</v>
      </c>
      <c r="J457" s="160"/>
      <c r="K457" s="156">
        <v>0.0</v>
      </c>
      <c r="L457" s="22"/>
      <c r="M457" s="22"/>
      <c r="N457" s="49"/>
      <c r="O457" s="49"/>
      <c r="P457" s="49"/>
      <c r="Q457" s="49"/>
      <c r="R457" s="49"/>
      <c r="S457" s="22"/>
      <c r="T457" s="22"/>
      <c r="U457" s="22"/>
      <c r="V457" s="22"/>
      <c r="W457" s="22"/>
      <c r="X457" s="22"/>
      <c r="Y457" s="12"/>
      <c r="Z457" s="12"/>
      <c r="AA457" s="12"/>
      <c r="AB457" s="12"/>
    </row>
    <row r="458" ht="22.5" customHeight="1">
      <c r="A458" s="214" t="s">
        <v>2369</v>
      </c>
      <c r="B458" s="22"/>
      <c r="C458" s="156">
        <v>38.0</v>
      </c>
      <c r="D458" s="156" t="s">
        <v>2370</v>
      </c>
      <c r="E458" s="157">
        <v>46027.0</v>
      </c>
      <c r="F458" s="156">
        <v>0.0</v>
      </c>
      <c r="G458" s="158">
        <v>0.0</v>
      </c>
      <c r="H458" s="156">
        <v>3.0</v>
      </c>
      <c r="I458" s="158">
        <v>0.0</v>
      </c>
      <c r="J458" s="160"/>
      <c r="K458" s="156">
        <v>0.0</v>
      </c>
      <c r="L458" s="22"/>
      <c r="M458" s="22"/>
      <c r="N458" s="49"/>
      <c r="O458" s="49"/>
      <c r="P458" s="49"/>
      <c r="Q458" s="49"/>
      <c r="R458" s="49"/>
      <c r="S458" s="22"/>
      <c r="T458" s="22"/>
      <c r="U458" s="22"/>
      <c r="V458" s="22"/>
      <c r="W458" s="22"/>
      <c r="X458" s="22"/>
      <c r="Y458" s="12"/>
      <c r="Z458" s="12"/>
      <c r="AA458" s="12"/>
      <c r="AB458" s="12"/>
    </row>
    <row r="459" ht="22.5" customHeight="1">
      <c r="A459" s="214" t="s">
        <v>2372</v>
      </c>
      <c r="B459" s="22"/>
      <c r="C459" s="156">
        <v>38.0</v>
      </c>
      <c r="D459" s="156">
        <v>777.0</v>
      </c>
      <c r="E459" s="157">
        <v>46027.0</v>
      </c>
      <c r="F459" s="156">
        <v>0.0</v>
      </c>
      <c r="G459" s="158">
        <v>1.0</v>
      </c>
      <c r="H459" s="156">
        <v>0.0</v>
      </c>
      <c r="I459" s="158">
        <v>0.0</v>
      </c>
      <c r="J459" s="160"/>
      <c r="K459" s="156">
        <v>0.0</v>
      </c>
      <c r="L459" s="22"/>
      <c r="M459" s="22"/>
      <c r="N459" s="49"/>
      <c r="O459" s="49"/>
      <c r="P459" s="49"/>
      <c r="Q459" s="49"/>
      <c r="R459" s="49"/>
      <c r="S459" s="22"/>
      <c r="T459" s="22"/>
      <c r="U459" s="22"/>
      <c r="V459" s="22"/>
      <c r="W459" s="22"/>
      <c r="X459" s="22"/>
      <c r="Y459" s="12"/>
      <c r="Z459" s="12"/>
      <c r="AA459" s="12"/>
      <c r="AB459" s="12"/>
    </row>
    <row r="460" ht="22.5" customHeight="1">
      <c r="A460" s="214" t="s">
        <v>2374</v>
      </c>
      <c r="B460" s="22"/>
      <c r="C460" s="156">
        <v>38.0</v>
      </c>
      <c r="D460" s="156" t="s">
        <v>2375</v>
      </c>
      <c r="E460" s="157">
        <v>46027.0</v>
      </c>
      <c r="F460" s="156">
        <v>0.0</v>
      </c>
      <c r="G460" s="158">
        <v>3.0</v>
      </c>
      <c r="H460" s="156">
        <v>0.0</v>
      </c>
      <c r="I460" s="158">
        <v>0.0</v>
      </c>
      <c r="J460" s="160"/>
      <c r="K460" s="156">
        <v>0.0</v>
      </c>
      <c r="L460" s="22"/>
      <c r="M460" s="22"/>
      <c r="N460" s="49"/>
      <c r="O460" s="49"/>
      <c r="P460" s="49"/>
      <c r="Q460" s="49"/>
      <c r="R460" s="49"/>
      <c r="S460" s="22"/>
      <c r="T460" s="22"/>
      <c r="U460" s="22"/>
      <c r="V460" s="22"/>
      <c r="W460" s="22"/>
      <c r="X460" s="22"/>
      <c r="Y460" s="12"/>
      <c r="Z460" s="12"/>
      <c r="AA460" s="12"/>
      <c r="AB460" s="12"/>
    </row>
    <row r="461" ht="22.5" customHeight="1">
      <c r="A461" s="214" t="s">
        <v>2377</v>
      </c>
      <c r="B461" s="22"/>
      <c r="C461" s="156">
        <v>38.0</v>
      </c>
      <c r="D461" s="156" t="s">
        <v>2378</v>
      </c>
      <c r="E461" s="157">
        <v>46027.0</v>
      </c>
      <c r="F461" s="156">
        <v>0.0</v>
      </c>
      <c r="G461" s="158">
        <v>5.0</v>
      </c>
      <c r="H461" s="156">
        <v>0.0</v>
      </c>
      <c r="I461" s="158">
        <v>0.0</v>
      </c>
      <c r="J461" s="160"/>
      <c r="K461" s="156">
        <v>0.0</v>
      </c>
      <c r="L461" s="22"/>
      <c r="M461" s="22"/>
      <c r="N461" s="49"/>
      <c r="O461" s="49"/>
      <c r="P461" s="49"/>
      <c r="Q461" s="49"/>
      <c r="R461" s="49"/>
      <c r="S461" s="22"/>
      <c r="T461" s="22"/>
      <c r="U461" s="22"/>
      <c r="V461" s="22"/>
      <c r="W461" s="22"/>
      <c r="X461" s="22"/>
      <c r="Y461" s="12"/>
      <c r="Z461" s="12"/>
      <c r="AA461" s="12"/>
      <c r="AB461" s="12"/>
    </row>
    <row r="462" ht="22.5" customHeight="1">
      <c r="A462" s="214" t="s">
        <v>2384</v>
      </c>
      <c r="B462" s="22"/>
      <c r="C462" s="156">
        <v>38.0</v>
      </c>
      <c r="D462" s="156" t="s">
        <v>2385</v>
      </c>
      <c r="E462" s="157">
        <v>46027.0</v>
      </c>
      <c r="F462" s="156">
        <v>0.0</v>
      </c>
      <c r="G462" s="158">
        <v>10.0</v>
      </c>
      <c r="H462" s="156">
        <v>0.0</v>
      </c>
      <c r="I462" s="158">
        <v>0.0</v>
      </c>
      <c r="J462" s="160"/>
      <c r="K462" s="156">
        <v>0.0</v>
      </c>
      <c r="L462" s="22"/>
      <c r="M462" s="22"/>
      <c r="N462" s="49"/>
      <c r="O462" s="49"/>
      <c r="P462" s="49"/>
      <c r="Q462" s="49"/>
      <c r="R462" s="49"/>
      <c r="S462" s="22"/>
      <c r="T462" s="22"/>
      <c r="U462" s="22"/>
      <c r="V462" s="22"/>
      <c r="W462" s="22"/>
      <c r="X462" s="22"/>
      <c r="Y462" s="12"/>
      <c r="Z462" s="12"/>
      <c r="AA462" s="12"/>
      <c r="AB462" s="12"/>
    </row>
    <row r="463" ht="22.5" customHeight="1">
      <c r="A463" s="241" t="s">
        <v>2386</v>
      </c>
      <c r="B463" s="22"/>
      <c r="C463" s="156">
        <v>38.0</v>
      </c>
      <c r="D463" s="156" t="s">
        <v>1612</v>
      </c>
      <c r="E463" s="157">
        <v>46027.0</v>
      </c>
      <c r="F463" s="156">
        <v>0.0</v>
      </c>
      <c r="G463" s="158">
        <v>20.0</v>
      </c>
      <c r="H463" s="156">
        <v>0.0</v>
      </c>
      <c r="I463" s="158">
        <v>0.0</v>
      </c>
      <c r="J463" s="160"/>
      <c r="K463" s="156">
        <v>0.0</v>
      </c>
      <c r="L463" s="22"/>
      <c r="M463" s="22"/>
      <c r="N463" s="49"/>
      <c r="O463" s="49"/>
      <c r="P463" s="49"/>
      <c r="Q463" s="49"/>
      <c r="R463" s="49"/>
      <c r="S463" s="22"/>
      <c r="T463" s="22"/>
      <c r="U463" s="22"/>
      <c r="V463" s="22"/>
      <c r="W463" s="22"/>
      <c r="X463" s="22"/>
      <c r="Y463" s="12"/>
      <c r="Z463" s="12"/>
      <c r="AA463" s="12"/>
      <c r="AB463" s="12"/>
    </row>
    <row r="464" ht="22.5" customHeight="1">
      <c r="A464" s="214" t="s">
        <v>2393</v>
      </c>
      <c r="B464" s="22"/>
      <c r="C464" s="156">
        <v>38.0</v>
      </c>
      <c r="D464" s="156" t="s">
        <v>989</v>
      </c>
      <c r="E464" s="157">
        <v>46027.0</v>
      </c>
      <c r="F464" s="156">
        <v>0.0</v>
      </c>
      <c r="G464" s="158">
        <v>21.0</v>
      </c>
      <c r="H464" s="156">
        <v>0.0</v>
      </c>
      <c r="I464" s="158">
        <v>0.0</v>
      </c>
      <c r="J464" s="160"/>
      <c r="K464" s="156">
        <v>0.0</v>
      </c>
      <c r="L464" s="22"/>
      <c r="M464" s="22"/>
      <c r="N464" s="49"/>
      <c r="O464" s="49"/>
      <c r="P464" s="49"/>
      <c r="Q464" s="49"/>
      <c r="R464" s="49"/>
      <c r="S464" s="22"/>
      <c r="T464" s="22"/>
      <c r="U464" s="22"/>
      <c r="V464" s="22"/>
      <c r="W464" s="22"/>
      <c r="X464" s="22"/>
      <c r="Y464" s="12"/>
      <c r="Z464" s="12"/>
      <c r="AA464" s="12"/>
      <c r="AB464" s="12"/>
    </row>
    <row r="465" ht="22.5" customHeight="1">
      <c r="A465" s="214" t="s">
        <v>2398</v>
      </c>
      <c r="B465" s="22"/>
      <c r="C465" s="156">
        <v>38.0</v>
      </c>
      <c r="D465" s="156" t="s">
        <v>2400</v>
      </c>
      <c r="E465" s="157">
        <v>46027.0</v>
      </c>
      <c r="F465" s="156">
        <v>0.0</v>
      </c>
      <c r="G465" s="158">
        <v>0.0</v>
      </c>
      <c r="H465" s="156">
        <v>0.0</v>
      </c>
      <c r="I465" s="158">
        <v>7.0</v>
      </c>
      <c r="J465" s="160"/>
      <c r="K465" s="156">
        <v>0.0</v>
      </c>
      <c r="L465" s="22"/>
      <c r="M465" s="22"/>
      <c r="N465" s="49"/>
      <c r="O465" s="49"/>
      <c r="P465" s="49"/>
      <c r="Q465" s="49"/>
      <c r="R465" s="49"/>
      <c r="S465" s="22"/>
      <c r="T465" s="22"/>
      <c r="U465" s="22"/>
      <c r="V465" s="22"/>
      <c r="W465" s="22"/>
      <c r="X465" s="22"/>
      <c r="Y465" s="12"/>
      <c r="Z465" s="12"/>
      <c r="AA465" s="12"/>
      <c r="AB465" s="12"/>
    </row>
    <row r="466" ht="22.5" customHeight="1">
      <c r="A466" s="214" t="s">
        <v>2404</v>
      </c>
      <c r="B466" s="22"/>
      <c r="C466" s="156">
        <v>38.0</v>
      </c>
      <c r="D466" s="156" t="s">
        <v>2405</v>
      </c>
      <c r="E466" s="157">
        <v>46027.0</v>
      </c>
      <c r="F466" s="156">
        <v>0.0</v>
      </c>
      <c r="G466" s="158">
        <v>14.0</v>
      </c>
      <c r="H466" s="156">
        <v>0.0</v>
      </c>
      <c r="I466" s="158">
        <v>0.0</v>
      </c>
      <c r="J466" s="160"/>
      <c r="K466" s="156">
        <v>0.0</v>
      </c>
      <c r="L466" s="22"/>
      <c r="M466" s="22"/>
      <c r="N466" s="49"/>
      <c r="O466" s="49"/>
      <c r="P466" s="49"/>
      <c r="Q466" s="49"/>
      <c r="R466" s="49"/>
      <c r="S466" s="22"/>
      <c r="T466" s="22"/>
      <c r="U466" s="22"/>
      <c r="V466" s="22"/>
      <c r="W466" s="22"/>
      <c r="X466" s="22"/>
      <c r="Y466" s="12"/>
      <c r="Z466" s="12"/>
      <c r="AA466" s="12"/>
      <c r="AB466" s="12"/>
    </row>
    <row r="467" ht="22.5" customHeight="1">
      <c r="A467" s="214" t="s">
        <v>2408</v>
      </c>
      <c r="B467" s="22"/>
      <c r="C467" s="156">
        <v>38.0</v>
      </c>
      <c r="D467" s="156" t="s">
        <v>2409</v>
      </c>
      <c r="E467" s="157">
        <v>46027.0</v>
      </c>
      <c r="F467" s="156">
        <v>0.0</v>
      </c>
      <c r="G467" s="158">
        <v>1.0</v>
      </c>
      <c r="H467" s="156">
        <v>0.0</v>
      </c>
      <c r="I467" s="158">
        <v>0.0</v>
      </c>
      <c r="J467" s="160"/>
      <c r="K467" s="156">
        <v>0.0</v>
      </c>
      <c r="L467" s="22"/>
      <c r="M467" s="22"/>
      <c r="N467" s="49"/>
      <c r="O467" s="49"/>
      <c r="P467" s="49"/>
      <c r="Q467" s="49"/>
      <c r="R467" s="49"/>
      <c r="S467" s="22"/>
      <c r="T467" s="22"/>
      <c r="U467" s="22"/>
      <c r="V467" s="22"/>
      <c r="W467" s="22"/>
      <c r="X467" s="22"/>
      <c r="Y467" s="12"/>
      <c r="Z467" s="12"/>
      <c r="AA467" s="12"/>
      <c r="AB467" s="12"/>
    </row>
    <row r="468" ht="22.5" customHeight="1">
      <c r="A468" s="214" t="s">
        <v>2410</v>
      </c>
      <c r="B468" s="22"/>
      <c r="C468" s="156">
        <v>38.0</v>
      </c>
      <c r="D468" s="156" t="s">
        <v>2411</v>
      </c>
      <c r="E468" s="157">
        <v>46027.0</v>
      </c>
      <c r="F468" s="156">
        <v>0.0</v>
      </c>
      <c r="G468" s="158">
        <v>0.0</v>
      </c>
      <c r="H468" s="156">
        <v>8.0</v>
      </c>
      <c r="I468" s="158">
        <v>0.0</v>
      </c>
      <c r="J468" s="160"/>
      <c r="K468" s="156">
        <v>0.0</v>
      </c>
      <c r="L468" s="22"/>
      <c r="M468" s="22"/>
      <c r="N468" s="49"/>
      <c r="O468" s="49"/>
      <c r="P468" s="49"/>
      <c r="Q468" s="49"/>
      <c r="R468" s="49"/>
      <c r="S468" s="22"/>
      <c r="T468" s="22"/>
      <c r="U468" s="22"/>
      <c r="V468" s="22"/>
      <c r="W468" s="22"/>
      <c r="X468" s="22"/>
      <c r="Y468" s="12"/>
      <c r="Z468" s="12"/>
      <c r="AA468" s="12"/>
      <c r="AB468" s="12"/>
    </row>
    <row r="469" ht="22.5" customHeight="1">
      <c r="A469" s="214" t="s">
        <v>2412</v>
      </c>
      <c r="B469" s="22"/>
      <c r="C469" s="156">
        <v>38.0</v>
      </c>
      <c r="D469" s="156" t="s">
        <v>2309</v>
      </c>
      <c r="E469" s="157">
        <v>46027.0</v>
      </c>
      <c r="F469" s="156">
        <v>0.0</v>
      </c>
      <c r="G469" s="158">
        <v>8.0</v>
      </c>
      <c r="H469" s="156">
        <v>0.0</v>
      </c>
      <c r="I469" s="158">
        <v>0.0</v>
      </c>
      <c r="J469" s="160"/>
      <c r="K469" s="156">
        <v>0.0</v>
      </c>
      <c r="L469" s="22"/>
      <c r="M469" s="22"/>
      <c r="N469" s="49"/>
      <c r="O469" s="49"/>
      <c r="P469" s="49"/>
      <c r="Q469" s="49"/>
      <c r="R469" s="49"/>
      <c r="S469" s="22"/>
      <c r="T469" s="22"/>
      <c r="U469" s="22"/>
      <c r="V469" s="22"/>
      <c r="W469" s="22"/>
      <c r="X469" s="22"/>
      <c r="Y469" s="12"/>
      <c r="Z469" s="12"/>
      <c r="AA469" s="12"/>
      <c r="AB469" s="12"/>
    </row>
    <row r="470" ht="22.5" customHeight="1">
      <c r="A470" s="214" t="s">
        <v>2421</v>
      </c>
      <c r="B470" s="22"/>
      <c r="C470" s="156">
        <v>37.0</v>
      </c>
      <c r="D470" s="156" t="s">
        <v>76</v>
      </c>
      <c r="E470" s="157">
        <v>46027.0</v>
      </c>
      <c r="F470" s="156">
        <v>0.0</v>
      </c>
      <c r="G470" s="158">
        <v>3.0</v>
      </c>
      <c r="H470" s="156">
        <v>0.0</v>
      </c>
      <c r="I470" s="158">
        <v>0.0</v>
      </c>
      <c r="J470" s="160"/>
      <c r="K470" s="156">
        <v>0.0</v>
      </c>
      <c r="L470" s="22"/>
      <c r="M470" s="22"/>
      <c r="N470" s="49"/>
      <c r="O470" s="49"/>
      <c r="P470" s="49"/>
      <c r="Q470" s="49"/>
      <c r="R470" s="49"/>
      <c r="S470" s="22"/>
      <c r="T470" s="22"/>
      <c r="U470" s="22"/>
      <c r="V470" s="22"/>
      <c r="W470" s="22"/>
      <c r="X470" s="22"/>
      <c r="Y470" s="12"/>
      <c r="Z470" s="12"/>
      <c r="AA470" s="12"/>
      <c r="AB470" s="12"/>
    </row>
    <row r="471" ht="22.5" customHeight="1">
      <c r="A471" s="214" t="s">
        <v>2426</v>
      </c>
      <c r="B471" s="22"/>
      <c r="C471" s="156">
        <v>37.0</v>
      </c>
      <c r="D471" s="156" t="s">
        <v>2429</v>
      </c>
      <c r="E471" s="157">
        <v>46027.0</v>
      </c>
      <c r="F471" s="156">
        <v>0.0</v>
      </c>
      <c r="G471" s="158">
        <v>3.0</v>
      </c>
      <c r="H471" s="156">
        <v>0.0</v>
      </c>
      <c r="I471" s="158">
        <v>0.0</v>
      </c>
      <c r="J471" s="160"/>
      <c r="K471" s="156">
        <v>0.0</v>
      </c>
      <c r="L471" s="22"/>
      <c r="M471" s="22"/>
      <c r="N471" s="49"/>
      <c r="O471" s="49"/>
      <c r="P471" s="49"/>
      <c r="Q471" s="49"/>
      <c r="R471" s="49"/>
      <c r="S471" s="22"/>
      <c r="T471" s="22"/>
      <c r="U471" s="22"/>
      <c r="V471" s="22"/>
      <c r="W471" s="22"/>
      <c r="X471" s="22"/>
      <c r="Y471" s="12"/>
      <c r="Z471" s="12"/>
      <c r="AA471" s="12"/>
      <c r="AB471" s="12"/>
    </row>
    <row r="472" ht="22.5" customHeight="1">
      <c r="A472" s="214" t="s">
        <v>2437</v>
      </c>
      <c r="B472" s="22"/>
      <c r="C472" s="156">
        <v>37.0</v>
      </c>
      <c r="D472" s="156" t="s">
        <v>2440</v>
      </c>
      <c r="E472" s="157">
        <v>46027.0</v>
      </c>
      <c r="F472" s="156">
        <v>0.0</v>
      </c>
      <c r="G472" s="158">
        <v>4.0</v>
      </c>
      <c r="H472" s="156">
        <v>0.0</v>
      </c>
      <c r="I472" s="158">
        <v>0.0</v>
      </c>
      <c r="J472" s="160"/>
      <c r="K472" s="156">
        <v>0.0</v>
      </c>
      <c r="L472" s="22"/>
      <c r="M472" s="22"/>
      <c r="N472" s="49"/>
      <c r="O472" s="49"/>
      <c r="P472" s="49"/>
      <c r="Q472" s="49"/>
      <c r="R472" s="49"/>
      <c r="S472" s="22"/>
      <c r="T472" s="22"/>
      <c r="U472" s="22"/>
      <c r="V472" s="22"/>
      <c r="W472" s="22"/>
      <c r="X472" s="22"/>
      <c r="Y472" s="12"/>
      <c r="Z472" s="12"/>
      <c r="AA472" s="12"/>
      <c r="AB472" s="12"/>
    </row>
    <row r="473" ht="22.5" customHeight="1">
      <c r="A473" s="214" t="s">
        <v>2446</v>
      </c>
      <c r="B473" s="22"/>
      <c r="C473" s="156">
        <v>37.0</v>
      </c>
      <c r="D473" s="156" t="s">
        <v>2447</v>
      </c>
      <c r="E473" s="157">
        <v>46027.0</v>
      </c>
      <c r="F473" s="156">
        <v>0.0</v>
      </c>
      <c r="G473" s="158">
        <v>1.0</v>
      </c>
      <c r="H473" s="156">
        <v>0.0</v>
      </c>
      <c r="I473" s="158">
        <v>0.0</v>
      </c>
      <c r="J473" s="160"/>
      <c r="K473" s="156">
        <v>0.0</v>
      </c>
      <c r="L473" s="22"/>
      <c r="M473" s="22"/>
      <c r="N473" s="49"/>
      <c r="O473" s="49"/>
      <c r="P473" s="49"/>
      <c r="Q473" s="49"/>
      <c r="R473" s="49"/>
      <c r="S473" s="22"/>
      <c r="T473" s="22"/>
      <c r="U473" s="22"/>
      <c r="V473" s="22"/>
      <c r="W473" s="22"/>
      <c r="X473" s="22"/>
      <c r="Y473" s="12"/>
      <c r="Z473" s="12"/>
      <c r="AA473" s="12"/>
      <c r="AB473" s="12"/>
    </row>
    <row r="474" ht="22.5" customHeight="1">
      <c r="A474" s="214" t="s">
        <v>2452</v>
      </c>
      <c r="B474" s="22"/>
      <c r="C474" s="156">
        <v>37.0</v>
      </c>
      <c r="D474" s="156" t="s">
        <v>2453</v>
      </c>
      <c r="E474" s="157">
        <v>46027.0</v>
      </c>
      <c r="F474" s="156">
        <v>0.0</v>
      </c>
      <c r="G474" s="158">
        <v>0.0</v>
      </c>
      <c r="H474" s="156">
        <v>1.0</v>
      </c>
      <c r="I474" s="158">
        <v>0.0</v>
      </c>
      <c r="J474" s="160"/>
      <c r="K474" s="156">
        <v>0.0</v>
      </c>
      <c r="L474" s="22"/>
      <c r="M474" s="22"/>
      <c r="N474" s="49"/>
      <c r="O474" s="49"/>
      <c r="P474" s="49"/>
      <c r="Q474" s="49"/>
      <c r="R474" s="49"/>
      <c r="S474" s="22"/>
      <c r="T474" s="22"/>
      <c r="U474" s="22"/>
      <c r="V474" s="22"/>
      <c r="W474" s="22"/>
      <c r="X474" s="22"/>
      <c r="Y474" s="12"/>
      <c r="Z474" s="12"/>
      <c r="AA474" s="12"/>
      <c r="AB474" s="12"/>
    </row>
    <row r="475" ht="22.5" customHeight="1">
      <c r="A475" s="214" t="s">
        <v>2459</v>
      </c>
      <c r="B475" s="22"/>
      <c r="C475" s="156">
        <v>37.0</v>
      </c>
      <c r="D475" s="156" t="s">
        <v>1819</v>
      </c>
      <c r="E475" s="157">
        <v>46027.0</v>
      </c>
      <c r="F475" s="156">
        <v>0.0</v>
      </c>
      <c r="G475" s="158">
        <v>0.0</v>
      </c>
      <c r="H475" s="156">
        <v>0.0</v>
      </c>
      <c r="I475" s="158">
        <v>1.0</v>
      </c>
      <c r="J475" s="160"/>
      <c r="K475" s="156">
        <v>0.0</v>
      </c>
      <c r="L475" s="22"/>
      <c r="M475" s="22"/>
      <c r="N475" s="49"/>
      <c r="O475" s="49"/>
      <c r="P475" s="49"/>
      <c r="Q475" s="49"/>
      <c r="R475" s="49"/>
      <c r="S475" s="22"/>
      <c r="T475" s="22"/>
      <c r="U475" s="22"/>
      <c r="V475" s="22"/>
      <c r="W475" s="22"/>
      <c r="X475" s="22"/>
      <c r="Y475" s="12"/>
      <c r="Z475" s="12"/>
      <c r="AA475" s="12"/>
      <c r="AB475" s="12"/>
    </row>
    <row r="476" ht="22.5" customHeight="1">
      <c r="A476" s="214" t="s">
        <v>2466</v>
      </c>
      <c r="B476" s="22"/>
      <c r="C476" s="156">
        <v>37.0</v>
      </c>
      <c r="D476" s="156" t="s">
        <v>2467</v>
      </c>
      <c r="E476" s="157">
        <v>46027.0</v>
      </c>
      <c r="F476" s="156">
        <v>0.0</v>
      </c>
      <c r="G476" s="158">
        <v>1.0</v>
      </c>
      <c r="H476" s="156">
        <v>0.0</v>
      </c>
      <c r="I476" s="158">
        <v>0.0</v>
      </c>
      <c r="J476" s="160"/>
      <c r="K476" s="156">
        <v>0.0</v>
      </c>
      <c r="L476" s="22"/>
      <c r="M476" s="22"/>
      <c r="N476" s="49"/>
      <c r="O476" s="49"/>
      <c r="P476" s="49"/>
      <c r="Q476" s="49"/>
      <c r="R476" s="49"/>
      <c r="S476" s="22"/>
      <c r="T476" s="22"/>
      <c r="U476" s="22"/>
      <c r="V476" s="22"/>
      <c r="W476" s="22"/>
      <c r="X476" s="22"/>
      <c r="Y476" s="12"/>
      <c r="Z476" s="12"/>
      <c r="AA476" s="12"/>
      <c r="AB476" s="12"/>
    </row>
    <row r="477" ht="22.5" customHeight="1">
      <c r="A477" s="214" t="s">
        <v>2474</v>
      </c>
      <c r="B477" s="22"/>
      <c r="C477" s="156">
        <v>37.0</v>
      </c>
      <c r="D477" s="156" t="s">
        <v>2477</v>
      </c>
      <c r="E477" s="157">
        <v>46027.0</v>
      </c>
      <c r="F477" s="156">
        <v>0.0</v>
      </c>
      <c r="G477" s="158">
        <v>2.0</v>
      </c>
      <c r="H477" s="156">
        <v>0.0</v>
      </c>
      <c r="I477" s="158">
        <v>0.0</v>
      </c>
      <c r="J477" s="160"/>
      <c r="K477" s="156">
        <v>0.0</v>
      </c>
      <c r="L477" s="22"/>
      <c r="M477" s="22"/>
      <c r="N477" s="49"/>
      <c r="O477" s="49"/>
      <c r="P477" s="49"/>
      <c r="Q477" s="49"/>
      <c r="R477" s="49"/>
      <c r="S477" s="22"/>
      <c r="T477" s="22"/>
      <c r="U477" s="22"/>
      <c r="V477" s="22"/>
      <c r="W477" s="22"/>
      <c r="X477" s="22"/>
      <c r="Y477" s="12"/>
      <c r="Z477" s="12"/>
      <c r="AA477" s="12"/>
      <c r="AB477" s="12"/>
    </row>
    <row r="478" ht="22.5" customHeight="1">
      <c r="A478" s="214" t="s">
        <v>2487</v>
      </c>
      <c r="B478" s="22"/>
      <c r="C478" s="156">
        <v>37.0</v>
      </c>
      <c r="D478" s="156">
        <v>60.0</v>
      </c>
      <c r="E478" s="157">
        <v>46027.0</v>
      </c>
      <c r="F478" s="156">
        <v>0.0</v>
      </c>
      <c r="G478" s="158">
        <v>0.0</v>
      </c>
      <c r="H478" s="156">
        <v>1.0</v>
      </c>
      <c r="I478" s="158">
        <v>0.0</v>
      </c>
      <c r="J478" s="160"/>
      <c r="K478" s="156">
        <v>0.0</v>
      </c>
      <c r="L478" s="22"/>
      <c r="M478" s="22"/>
      <c r="N478" s="49"/>
      <c r="O478" s="49"/>
      <c r="P478" s="49"/>
      <c r="Q478" s="49"/>
      <c r="R478" s="49"/>
      <c r="S478" s="22"/>
      <c r="T478" s="22"/>
      <c r="U478" s="22"/>
      <c r="V478" s="22"/>
      <c r="W478" s="22"/>
      <c r="X478" s="22"/>
      <c r="Y478" s="12"/>
      <c r="Z478" s="12"/>
      <c r="AA478" s="12"/>
      <c r="AB478" s="12"/>
    </row>
    <row r="479" ht="22.5" customHeight="1">
      <c r="A479" s="214" t="s">
        <v>2492</v>
      </c>
      <c r="B479" s="22"/>
      <c r="C479" s="156">
        <v>37.0</v>
      </c>
      <c r="D479" s="156" t="s">
        <v>2494</v>
      </c>
      <c r="E479" s="157">
        <v>46027.0</v>
      </c>
      <c r="F479" s="156">
        <v>0.0</v>
      </c>
      <c r="G479" s="158">
        <v>38.0</v>
      </c>
      <c r="H479" s="156">
        <v>0.0</v>
      </c>
      <c r="I479" s="158">
        <v>0.0</v>
      </c>
      <c r="J479" s="160"/>
      <c r="K479" s="156">
        <v>0.0</v>
      </c>
      <c r="L479" s="22"/>
      <c r="M479" s="22"/>
      <c r="N479" s="49"/>
      <c r="O479" s="49"/>
      <c r="P479" s="49"/>
      <c r="Q479" s="49"/>
      <c r="R479" s="49"/>
      <c r="S479" s="22"/>
      <c r="T479" s="22"/>
      <c r="U479" s="22"/>
      <c r="V479" s="22"/>
      <c r="W479" s="22"/>
      <c r="X479" s="22"/>
      <c r="Y479" s="12"/>
      <c r="Z479" s="12"/>
      <c r="AA479" s="12"/>
      <c r="AB479" s="12"/>
    </row>
    <row r="480" ht="22.5" customHeight="1">
      <c r="A480" s="214" t="s">
        <v>2502</v>
      </c>
      <c r="B480" s="22"/>
      <c r="C480" s="156">
        <v>37.0</v>
      </c>
      <c r="D480" s="156" t="s">
        <v>2505</v>
      </c>
      <c r="E480" s="157">
        <v>46027.0</v>
      </c>
      <c r="F480" s="156">
        <v>0.0</v>
      </c>
      <c r="G480" s="158">
        <v>1.0</v>
      </c>
      <c r="H480" s="156">
        <v>0.0</v>
      </c>
      <c r="I480" s="158">
        <v>0.0</v>
      </c>
      <c r="J480" s="160"/>
      <c r="K480" s="156">
        <v>0.0</v>
      </c>
      <c r="L480" s="22"/>
      <c r="M480" s="22"/>
      <c r="N480" s="49"/>
      <c r="O480" s="49"/>
      <c r="P480" s="49"/>
      <c r="Q480" s="49"/>
      <c r="R480" s="49"/>
      <c r="S480" s="22"/>
      <c r="T480" s="22"/>
      <c r="U480" s="22"/>
      <c r="V480" s="22"/>
      <c r="W480" s="22"/>
      <c r="X480" s="22"/>
      <c r="Y480" s="12"/>
      <c r="Z480" s="12"/>
      <c r="AA480" s="12"/>
      <c r="AB480" s="12"/>
    </row>
    <row r="481" ht="22.5" customHeight="1">
      <c r="A481" s="214" t="s">
        <v>2509</v>
      </c>
      <c r="B481" s="22"/>
      <c r="C481" s="156">
        <v>37.0</v>
      </c>
      <c r="D481" s="156" t="s">
        <v>2511</v>
      </c>
      <c r="E481" s="157">
        <v>46027.0</v>
      </c>
      <c r="F481" s="156">
        <v>0.0</v>
      </c>
      <c r="G481" s="158">
        <v>1.0</v>
      </c>
      <c r="H481" s="156">
        <v>0.0</v>
      </c>
      <c r="I481" s="158">
        <v>0.0</v>
      </c>
      <c r="J481" s="160"/>
      <c r="K481" s="156">
        <v>0.0</v>
      </c>
      <c r="L481" s="22"/>
      <c r="M481" s="22"/>
      <c r="N481" s="49"/>
      <c r="O481" s="49"/>
      <c r="P481" s="49"/>
      <c r="Q481" s="49"/>
      <c r="R481" s="49"/>
      <c r="S481" s="22"/>
      <c r="T481" s="22"/>
      <c r="U481" s="22"/>
      <c r="V481" s="22"/>
      <c r="W481" s="22"/>
      <c r="X481" s="22"/>
      <c r="Y481" s="12"/>
      <c r="Z481" s="12"/>
      <c r="AA481" s="12"/>
      <c r="AB481" s="12"/>
    </row>
    <row r="482" ht="22.5" customHeight="1">
      <c r="A482" s="214" t="s">
        <v>2521</v>
      </c>
      <c r="B482" s="22"/>
      <c r="C482" s="156">
        <v>37.0</v>
      </c>
      <c r="D482" s="156" t="s">
        <v>2494</v>
      </c>
      <c r="E482" s="157">
        <v>46027.0</v>
      </c>
      <c r="F482" s="156">
        <v>0.0</v>
      </c>
      <c r="G482" s="158">
        <v>6.0</v>
      </c>
      <c r="H482" s="156">
        <v>0.0</v>
      </c>
      <c r="I482" s="158">
        <v>0.0</v>
      </c>
      <c r="J482" s="160"/>
      <c r="K482" s="156">
        <v>0.0</v>
      </c>
      <c r="L482" s="22"/>
      <c r="M482" s="22"/>
      <c r="N482" s="49"/>
      <c r="O482" s="49"/>
      <c r="P482" s="49"/>
      <c r="Q482" s="49"/>
      <c r="R482" s="49"/>
      <c r="S482" s="22"/>
      <c r="T482" s="22"/>
      <c r="U482" s="22"/>
      <c r="V482" s="22"/>
      <c r="W482" s="22"/>
      <c r="X482" s="22"/>
      <c r="Y482" s="12"/>
      <c r="Z482" s="12"/>
      <c r="AA482" s="12"/>
      <c r="AB482" s="12"/>
    </row>
    <row r="483" ht="22.5" customHeight="1">
      <c r="A483" s="214" t="s">
        <v>2526</v>
      </c>
      <c r="B483" s="22"/>
      <c r="C483" s="156">
        <v>37.0</v>
      </c>
      <c r="D483" s="156" t="s">
        <v>2528</v>
      </c>
      <c r="E483" s="157">
        <v>46027.0</v>
      </c>
      <c r="F483" s="156">
        <v>0.0</v>
      </c>
      <c r="G483" s="158">
        <v>1.0</v>
      </c>
      <c r="H483" s="156">
        <v>0.0</v>
      </c>
      <c r="I483" s="158">
        <v>0.0</v>
      </c>
      <c r="J483" s="160"/>
      <c r="K483" s="156">
        <v>0.0</v>
      </c>
      <c r="L483" s="22"/>
      <c r="M483" s="22"/>
      <c r="N483" s="49"/>
      <c r="O483" s="49"/>
      <c r="P483" s="49"/>
      <c r="Q483" s="49"/>
      <c r="R483" s="49"/>
      <c r="S483" s="22"/>
      <c r="T483" s="22"/>
      <c r="U483" s="22"/>
      <c r="V483" s="22"/>
      <c r="W483" s="22"/>
      <c r="X483" s="22"/>
      <c r="Y483" s="12"/>
      <c r="Z483" s="12"/>
      <c r="AA483" s="12"/>
      <c r="AB483" s="12"/>
    </row>
    <row r="484" ht="22.5" customHeight="1">
      <c r="A484" s="214" t="s">
        <v>2533</v>
      </c>
      <c r="B484" s="22"/>
      <c r="C484" s="156">
        <v>37.0</v>
      </c>
      <c r="D484" s="156" t="s">
        <v>2535</v>
      </c>
      <c r="E484" s="157">
        <v>46027.0</v>
      </c>
      <c r="F484" s="156">
        <v>0.0</v>
      </c>
      <c r="G484" s="158">
        <v>0.0</v>
      </c>
      <c r="H484" s="156">
        <v>1.0</v>
      </c>
      <c r="I484" s="158">
        <v>0.0</v>
      </c>
      <c r="J484" s="160"/>
      <c r="K484" s="156">
        <v>0.0</v>
      </c>
      <c r="L484" s="22"/>
      <c r="M484" s="22"/>
      <c r="N484" s="49"/>
      <c r="O484" s="49"/>
      <c r="P484" s="49"/>
      <c r="Q484" s="49"/>
      <c r="R484" s="49"/>
      <c r="S484" s="22"/>
      <c r="T484" s="22"/>
      <c r="U484" s="22"/>
      <c r="V484" s="22"/>
      <c r="W484" s="22"/>
      <c r="X484" s="22"/>
      <c r="Y484" s="12"/>
      <c r="Z484" s="12"/>
      <c r="AA484" s="12"/>
      <c r="AB484" s="12"/>
    </row>
    <row r="485" ht="22.5" customHeight="1">
      <c r="A485" s="214" t="s">
        <v>2542</v>
      </c>
      <c r="B485" s="22"/>
      <c r="C485" s="156">
        <v>37.0</v>
      </c>
      <c r="D485" s="156" t="s">
        <v>2544</v>
      </c>
      <c r="E485" s="157">
        <v>46027.0</v>
      </c>
      <c r="F485" s="156">
        <v>0.0</v>
      </c>
      <c r="G485" s="158">
        <v>1.0</v>
      </c>
      <c r="H485" s="156">
        <v>0.0</v>
      </c>
      <c r="I485" s="158">
        <v>0.0</v>
      </c>
      <c r="J485" s="160"/>
      <c r="K485" s="156">
        <v>0.0</v>
      </c>
      <c r="L485" s="22"/>
      <c r="M485" s="22"/>
      <c r="N485" s="49"/>
      <c r="O485" s="49"/>
      <c r="P485" s="49"/>
      <c r="Q485" s="49"/>
      <c r="R485" s="49"/>
      <c r="S485" s="22"/>
      <c r="T485" s="22"/>
      <c r="U485" s="22"/>
      <c r="V485" s="22"/>
      <c r="W485" s="22"/>
      <c r="X485" s="22"/>
      <c r="Y485" s="12"/>
      <c r="Z485" s="12"/>
      <c r="AA485" s="12"/>
      <c r="AB485" s="12"/>
    </row>
    <row r="486" ht="22.5" customHeight="1">
      <c r="A486" s="214" t="s">
        <v>2551</v>
      </c>
      <c r="B486" s="22"/>
      <c r="C486" s="156">
        <v>37.0</v>
      </c>
      <c r="D486" s="156" t="s">
        <v>2553</v>
      </c>
      <c r="E486" s="157">
        <v>46027.0</v>
      </c>
      <c r="F486" s="156">
        <v>0.0</v>
      </c>
      <c r="G486" s="158">
        <v>31.0</v>
      </c>
      <c r="H486" s="156">
        <v>0.0</v>
      </c>
      <c r="I486" s="158">
        <v>0.0</v>
      </c>
      <c r="J486" s="160"/>
      <c r="K486" s="156">
        <v>0.0</v>
      </c>
      <c r="L486" s="22"/>
      <c r="M486" s="22"/>
      <c r="N486" s="49"/>
      <c r="O486" s="49"/>
      <c r="P486" s="49"/>
      <c r="Q486" s="49"/>
      <c r="R486" s="49"/>
      <c r="S486" s="22"/>
      <c r="T486" s="22"/>
      <c r="U486" s="22"/>
      <c r="V486" s="22"/>
      <c r="W486" s="22"/>
      <c r="X486" s="22"/>
      <c r="Y486" s="12"/>
      <c r="Z486" s="12"/>
      <c r="AA486" s="12"/>
      <c r="AB486" s="12"/>
    </row>
    <row r="487" ht="22.5" customHeight="1">
      <c r="A487" s="214" t="s">
        <v>2560</v>
      </c>
      <c r="B487" s="22"/>
      <c r="C487" s="156">
        <v>37.0</v>
      </c>
      <c r="D487" s="156" t="s">
        <v>2561</v>
      </c>
      <c r="E487" s="157">
        <v>46027.0</v>
      </c>
      <c r="F487" s="156">
        <v>0.0</v>
      </c>
      <c r="G487" s="158">
        <v>1.0</v>
      </c>
      <c r="H487" s="156">
        <v>0.0</v>
      </c>
      <c r="I487" s="158">
        <v>0.0</v>
      </c>
      <c r="J487" s="160"/>
      <c r="K487" s="156">
        <v>0.0</v>
      </c>
      <c r="L487" s="22"/>
      <c r="M487" s="22"/>
      <c r="N487" s="49"/>
      <c r="O487" s="49"/>
      <c r="P487" s="49"/>
      <c r="Q487" s="49"/>
      <c r="R487" s="49"/>
      <c r="S487" s="22"/>
      <c r="T487" s="22"/>
      <c r="U487" s="22"/>
      <c r="V487" s="22"/>
      <c r="W487" s="22"/>
      <c r="X487" s="22"/>
      <c r="Y487" s="12"/>
      <c r="Z487" s="12"/>
      <c r="AA487" s="12"/>
      <c r="AB487" s="12"/>
    </row>
    <row r="488" ht="22.5" customHeight="1">
      <c r="A488" s="214" t="s">
        <v>2570</v>
      </c>
      <c r="B488" s="22"/>
      <c r="C488" s="156">
        <v>37.0</v>
      </c>
      <c r="D488" s="156" t="s">
        <v>2572</v>
      </c>
      <c r="E488" s="157">
        <v>46027.0</v>
      </c>
      <c r="F488" s="156">
        <v>0.0</v>
      </c>
      <c r="G488" s="158">
        <v>1.0</v>
      </c>
      <c r="H488" s="156">
        <v>0.0</v>
      </c>
      <c r="I488" s="158">
        <v>0.0</v>
      </c>
      <c r="J488" s="160"/>
      <c r="K488" s="156">
        <v>0.0</v>
      </c>
      <c r="L488" s="22"/>
      <c r="M488" s="22"/>
      <c r="N488" s="49"/>
      <c r="O488" s="49"/>
      <c r="P488" s="49"/>
      <c r="Q488" s="49"/>
      <c r="R488" s="49"/>
      <c r="S488" s="22"/>
      <c r="T488" s="22"/>
      <c r="U488" s="22"/>
      <c r="V488" s="22"/>
      <c r="W488" s="22"/>
      <c r="X488" s="22"/>
      <c r="Y488" s="12"/>
      <c r="Z488" s="12"/>
      <c r="AA488" s="12"/>
      <c r="AB488" s="12"/>
    </row>
    <row r="489" ht="22.5" customHeight="1">
      <c r="A489" s="214" t="s">
        <v>2578</v>
      </c>
      <c r="B489" s="22"/>
      <c r="C489" s="156">
        <v>37.0</v>
      </c>
      <c r="D489" s="156" t="s">
        <v>2579</v>
      </c>
      <c r="E489" s="157">
        <v>46027.0</v>
      </c>
      <c r="F489" s="156">
        <v>0.0</v>
      </c>
      <c r="G489" s="158">
        <v>0.0</v>
      </c>
      <c r="H489" s="156">
        <v>1.0</v>
      </c>
      <c r="I489" s="158">
        <v>0.0</v>
      </c>
      <c r="J489" s="160"/>
      <c r="K489" s="156">
        <v>0.0</v>
      </c>
      <c r="L489" s="22"/>
      <c r="M489" s="22"/>
      <c r="N489" s="49"/>
      <c r="O489" s="49"/>
      <c r="P489" s="49"/>
      <c r="Q489" s="49"/>
      <c r="R489" s="49"/>
      <c r="S489" s="22"/>
      <c r="T489" s="22"/>
      <c r="U489" s="22"/>
      <c r="V489" s="22"/>
      <c r="W489" s="22"/>
      <c r="X489" s="22"/>
      <c r="Y489" s="12"/>
      <c r="Z489" s="12"/>
      <c r="AA489" s="12"/>
      <c r="AB489" s="12"/>
    </row>
    <row r="490" ht="22.5" customHeight="1">
      <c r="A490" s="214" t="s">
        <v>2584</v>
      </c>
      <c r="B490" s="22"/>
      <c r="C490" s="156">
        <v>37.0</v>
      </c>
      <c r="D490" s="156" t="s">
        <v>2587</v>
      </c>
      <c r="E490" s="157">
        <v>46027.0</v>
      </c>
      <c r="F490" s="156">
        <v>0.0</v>
      </c>
      <c r="G490" s="158">
        <v>8.0</v>
      </c>
      <c r="H490" s="156">
        <v>0.0</v>
      </c>
      <c r="I490" s="158">
        <v>0.0</v>
      </c>
      <c r="J490" s="160"/>
      <c r="K490" s="156">
        <v>0.0</v>
      </c>
      <c r="L490" s="22"/>
      <c r="M490" s="22"/>
      <c r="N490" s="49"/>
      <c r="O490" s="49"/>
      <c r="P490" s="49"/>
      <c r="Q490" s="49"/>
      <c r="R490" s="49"/>
      <c r="S490" s="22"/>
      <c r="T490" s="22"/>
      <c r="U490" s="22"/>
      <c r="V490" s="22"/>
      <c r="W490" s="22"/>
      <c r="X490" s="22"/>
      <c r="Y490" s="12"/>
      <c r="Z490" s="12"/>
      <c r="AA490" s="12"/>
      <c r="AB490" s="12"/>
    </row>
    <row r="491" ht="22.5" customHeight="1">
      <c r="A491" s="214" t="s">
        <v>2591</v>
      </c>
      <c r="B491" s="22"/>
      <c r="C491" s="156">
        <v>37.0</v>
      </c>
      <c r="D491" s="156" t="s">
        <v>2593</v>
      </c>
      <c r="E491" s="157">
        <v>46027.0</v>
      </c>
      <c r="F491" s="156">
        <v>0.0</v>
      </c>
      <c r="G491" s="158">
        <v>0.0</v>
      </c>
      <c r="H491" s="156">
        <v>0.0</v>
      </c>
      <c r="I491" s="158">
        <v>4.0</v>
      </c>
      <c r="J491" s="160"/>
      <c r="K491" s="156">
        <v>0.0</v>
      </c>
      <c r="L491" s="22"/>
      <c r="M491" s="22"/>
      <c r="N491" s="49"/>
      <c r="O491" s="49"/>
      <c r="P491" s="49"/>
      <c r="Q491" s="49"/>
      <c r="R491" s="49"/>
      <c r="S491" s="22"/>
      <c r="T491" s="22"/>
      <c r="U491" s="22"/>
      <c r="V491" s="22"/>
      <c r="W491" s="22"/>
      <c r="X491" s="22"/>
      <c r="Y491" s="12"/>
      <c r="Z491" s="12"/>
      <c r="AA491" s="12"/>
      <c r="AB491" s="12"/>
    </row>
    <row r="492" ht="22.5" customHeight="1">
      <c r="A492" s="214" t="s">
        <v>2604</v>
      </c>
      <c r="B492" s="22"/>
      <c r="C492" s="156">
        <v>37.0</v>
      </c>
      <c r="D492" s="156" t="s">
        <v>2605</v>
      </c>
      <c r="E492" s="157">
        <v>46027.0</v>
      </c>
      <c r="F492" s="156">
        <v>0.0</v>
      </c>
      <c r="G492" s="158">
        <v>1.0</v>
      </c>
      <c r="H492" s="156">
        <v>0.0</v>
      </c>
      <c r="I492" s="158">
        <v>0.0</v>
      </c>
      <c r="J492" s="160"/>
      <c r="K492" s="156">
        <v>0.0</v>
      </c>
      <c r="L492" s="22"/>
      <c r="M492" s="22"/>
      <c r="N492" s="49"/>
      <c r="O492" s="49"/>
      <c r="P492" s="49"/>
      <c r="Q492" s="49"/>
      <c r="R492" s="49"/>
      <c r="S492" s="22"/>
      <c r="T492" s="22"/>
      <c r="U492" s="22"/>
      <c r="V492" s="22"/>
      <c r="W492" s="22"/>
      <c r="X492" s="22"/>
      <c r="Y492" s="12"/>
      <c r="Z492" s="12"/>
      <c r="AA492" s="12"/>
      <c r="AB492" s="12"/>
    </row>
    <row r="493" ht="22.5" customHeight="1">
      <c r="A493" s="214" t="s">
        <v>2610</v>
      </c>
      <c r="B493" s="22"/>
      <c r="C493" s="156">
        <v>36.0</v>
      </c>
      <c r="D493" s="156" t="s">
        <v>2611</v>
      </c>
      <c r="E493" s="157">
        <v>46027.0</v>
      </c>
      <c r="F493" s="156">
        <v>0.0</v>
      </c>
      <c r="G493" s="158">
        <v>10.0</v>
      </c>
      <c r="H493" s="156">
        <v>0.0</v>
      </c>
      <c r="I493" s="158">
        <v>0.0</v>
      </c>
      <c r="J493" s="160"/>
      <c r="K493" s="156">
        <v>0.0</v>
      </c>
      <c r="L493" s="22"/>
      <c r="M493" s="22"/>
      <c r="N493" s="49"/>
      <c r="O493" s="49"/>
      <c r="P493" s="49"/>
      <c r="Q493" s="49"/>
      <c r="R493" s="49"/>
      <c r="S493" s="22"/>
      <c r="T493" s="22"/>
      <c r="U493" s="22"/>
      <c r="V493" s="22"/>
      <c r="W493" s="22"/>
      <c r="X493" s="22"/>
      <c r="Y493" s="12"/>
      <c r="Z493" s="12"/>
      <c r="AA493" s="12"/>
      <c r="AB493" s="12"/>
    </row>
    <row r="494" ht="22.5" customHeight="1">
      <c r="A494" s="214" t="s">
        <v>2617</v>
      </c>
      <c r="B494" s="22"/>
      <c r="C494" s="156">
        <v>36.0</v>
      </c>
      <c r="D494" s="156" t="s">
        <v>2619</v>
      </c>
      <c r="E494" s="157">
        <v>46027.0</v>
      </c>
      <c r="F494" s="156">
        <v>0.0</v>
      </c>
      <c r="G494" s="158">
        <v>0.0</v>
      </c>
      <c r="H494" s="156">
        <v>2.0</v>
      </c>
      <c r="I494" s="158">
        <v>0.0</v>
      </c>
      <c r="J494" s="160"/>
      <c r="K494" s="156">
        <v>0.0</v>
      </c>
      <c r="L494" s="22"/>
      <c r="M494" s="22"/>
      <c r="N494" s="49"/>
      <c r="O494" s="49"/>
      <c r="P494" s="49"/>
      <c r="Q494" s="49"/>
      <c r="R494" s="49"/>
      <c r="S494" s="22"/>
      <c r="T494" s="22"/>
      <c r="U494" s="22"/>
      <c r="V494" s="22"/>
      <c r="W494" s="22"/>
      <c r="X494" s="22"/>
      <c r="Y494" s="12"/>
      <c r="Z494" s="12"/>
      <c r="AA494" s="12"/>
      <c r="AB494" s="12"/>
    </row>
    <row r="495" ht="22.5" customHeight="1">
      <c r="A495" s="214" t="s">
        <v>2628</v>
      </c>
      <c r="B495" s="22"/>
      <c r="C495" s="156">
        <v>36.0</v>
      </c>
      <c r="D495" s="156" t="s">
        <v>2631</v>
      </c>
      <c r="E495" s="157">
        <v>46027.0</v>
      </c>
      <c r="F495" s="156">
        <v>0.0</v>
      </c>
      <c r="G495" s="158">
        <v>3.0</v>
      </c>
      <c r="H495" s="156">
        <v>0.0</v>
      </c>
      <c r="I495" s="158">
        <v>0.0</v>
      </c>
      <c r="J495" s="160"/>
      <c r="K495" s="156">
        <v>0.0</v>
      </c>
      <c r="L495" s="22"/>
      <c r="M495" s="22"/>
      <c r="N495" s="49"/>
      <c r="O495" s="49"/>
      <c r="P495" s="49"/>
      <c r="Q495" s="49"/>
      <c r="R495" s="49"/>
      <c r="S495" s="22"/>
      <c r="T495" s="22"/>
      <c r="U495" s="22"/>
      <c r="V495" s="22"/>
      <c r="W495" s="22"/>
      <c r="X495" s="22"/>
      <c r="Y495" s="12"/>
      <c r="Z495" s="12"/>
      <c r="AA495" s="12"/>
      <c r="AB495" s="12"/>
    </row>
    <row r="496" ht="22.5" customHeight="1">
      <c r="A496" s="241" t="s">
        <v>2635</v>
      </c>
      <c r="B496" s="22"/>
      <c r="C496" s="156">
        <v>36.0</v>
      </c>
      <c r="D496" s="156" t="s">
        <v>2639</v>
      </c>
      <c r="E496" s="157">
        <v>46027.0</v>
      </c>
      <c r="F496" s="156">
        <v>0.0</v>
      </c>
      <c r="G496" s="158">
        <v>1.0</v>
      </c>
      <c r="H496" s="156">
        <v>0.0</v>
      </c>
      <c r="I496" s="158">
        <v>0.0</v>
      </c>
      <c r="J496" s="160"/>
      <c r="K496" s="156">
        <v>0.0</v>
      </c>
      <c r="L496" s="22"/>
      <c r="M496" s="22"/>
      <c r="N496" s="49"/>
      <c r="O496" s="49"/>
      <c r="P496" s="49"/>
      <c r="Q496" s="49"/>
      <c r="R496" s="49"/>
      <c r="S496" s="22"/>
      <c r="T496" s="22"/>
      <c r="U496" s="22"/>
      <c r="V496" s="22"/>
      <c r="W496" s="22"/>
      <c r="X496" s="22"/>
      <c r="Y496" s="12"/>
      <c r="Z496" s="12"/>
      <c r="AA496" s="12"/>
      <c r="AB496" s="12"/>
    </row>
    <row r="497" ht="22.5" customHeight="1">
      <c r="A497" s="214" t="s">
        <v>2647</v>
      </c>
      <c r="B497" s="22"/>
      <c r="C497" s="156">
        <v>36.0</v>
      </c>
      <c r="D497" s="156" t="s">
        <v>2648</v>
      </c>
      <c r="E497" s="157">
        <v>46027.0</v>
      </c>
      <c r="F497" s="156">
        <v>0.0</v>
      </c>
      <c r="G497" s="158">
        <v>1.0</v>
      </c>
      <c r="H497" s="156">
        <v>0.0</v>
      </c>
      <c r="I497" s="158">
        <v>0.0</v>
      </c>
      <c r="J497" s="160"/>
      <c r="K497" s="156">
        <v>0.0</v>
      </c>
      <c r="L497" s="22"/>
      <c r="M497" s="22"/>
      <c r="N497" s="49"/>
      <c r="O497" s="49"/>
      <c r="P497" s="49"/>
      <c r="Q497" s="49"/>
      <c r="R497" s="49"/>
      <c r="S497" s="22"/>
      <c r="T497" s="22"/>
      <c r="U497" s="22"/>
      <c r="V497" s="22"/>
      <c r="W497" s="22"/>
      <c r="X497" s="22"/>
      <c r="Y497" s="12"/>
      <c r="Z497" s="12"/>
      <c r="AA497" s="12"/>
      <c r="AB497" s="12"/>
    </row>
    <row r="498" ht="22.5" customHeight="1">
      <c r="A498" s="214" t="s">
        <v>2652</v>
      </c>
      <c r="B498" s="22"/>
      <c r="C498" s="156">
        <v>36.0</v>
      </c>
      <c r="D498" s="156" t="s">
        <v>2653</v>
      </c>
      <c r="E498" s="157">
        <v>46027.0</v>
      </c>
      <c r="F498" s="156">
        <v>0.0</v>
      </c>
      <c r="G498" s="158">
        <v>9.0</v>
      </c>
      <c r="H498" s="156">
        <v>0.0</v>
      </c>
      <c r="I498" s="158">
        <v>0.0</v>
      </c>
      <c r="J498" s="160"/>
      <c r="K498" s="156">
        <v>0.0</v>
      </c>
      <c r="L498" s="22"/>
      <c r="M498" s="22"/>
      <c r="N498" s="49"/>
      <c r="O498" s="49"/>
      <c r="P498" s="49"/>
      <c r="Q498" s="49"/>
      <c r="R498" s="49"/>
      <c r="S498" s="22"/>
      <c r="T498" s="22"/>
      <c r="U498" s="22"/>
      <c r="V498" s="22"/>
      <c r="W498" s="22"/>
      <c r="X498" s="22"/>
      <c r="Y498" s="12"/>
      <c r="Z498" s="12"/>
      <c r="AA498" s="12"/>
      <c r="AB498" s="12"/>
    </row>
    <row r="499" ht="22.5" customHeight="1">
      <c r="A499" s="220" t="s">
        <v>2655</v>
      </c>
      <c r="B499" s="22"/>
      <c r="C499" s="156">
        <v>36.0</v>
      </c>
      <c r="D499" s="156" t="s">
        <v>2657</v>
      </c>
      <c r="E499" s="157">
        <v>46027.0</v>
      </c>
      <c r="F499" s="156">
        <v>0.0</v>
      </c>
      <c r="G499" s="158">
        <v>6.0</v>
      </c>
      <c r="H499" s="156">
        <v>0.0</v>
      </c>
      <c r="I499" s="158">
        <v>0.0</v>
      </c>
      <c r="J499" s="160"/>
      <c r="K499" s="156">
        <v>0.0</v>
      </c>
      <c r="L499" s="22"/>
      <c r="M499" s="22"/>
      <c r="N499" s="49"/>
      <c r="O499" s="49"/>
      <c r="P499" s="49"/>
      <c r="Q499" s="49"/>
      <c r="R499" s="49"/>
      <c r="S499" s="22"/>
      <c r="T499" s="22"/>
      <c r="U499" s="22"/>
      <c r="V499" s="22"/>
      <c r="W499" s="22"/>
      <c r="X499" s="22"/>
      <c r="Y499" s="12"/>
      <c r="Z499" s="12"/>
      <c r="AA499" s="12"/>
      <c r="AB499" s="12"/>
    </row>
    <row r="500" ht="22.5" customHeight="1">
      <c r="A500" s="241" t="s">
        <v>2664</v>
      </c>
      <c r="B500" s="22"/>
      <c r="C500" s="156">
        <v>36.0</v>
      </c>
      <c r="D500" s="156" t="s">
        <v>2666</v>
      </c>
      <c r="E500" s="157">
        <v>46027.0</v>
      </c>
      <c r="F500" s="156">
        <v>0.0</v>
      </c>
      <c r="G500" s="158">
        <v>1.0</v>
      </c>
      <c r="H500" s="156">
        <v>0.0</v>
      </c>
      <c r="I500" s="158">
        <v>0.0</v>
      </c>
      <c r="J500" s="160"/>
      <c r="K500" s="156">
        <v>0.0</v>
      </c>
      <c r="L500" s="22"/>
      <c r="M500" s="22"/>
      <c r="N500" s="49"/>
      <c r="O500" s="49"/>
      <c r="P500" s="49"/>
      <c r="Q500" s="49"/>
      <c r="R500" s="49"/>
      <c r="S500" s="22"/>
      <c r="T500" s="22"/>
      <c r="U500" s="22"/>
      <c r="V500" s="22"/>
      <c r="W500" s="22"/>
      <c r="X500" s="22"/>
      <c r="Y500" s="12"/>
      <c r="Z500" s="12"/>
      <c r="AA500" s="12"/>
      <c r="AB500" s="12"/>
    </row>
    <row r="501" ht="22.5" customHeight="1">
      <c r="A501" s="214" t="s">
        <v>2670</v>
      </c>
      <c r="B501" s="22"/>
      <c r="C501" s="156">
        <v>36.0</v>
      </c>
      <c r="D501" s="156" t="s">
        <v>2288</v>
      </c>
      <c r="E501" s="157">
        <v>46027.0</v>
      </c>
      <c r="F501" s="156">
        <v>0.0</v>
      </c>
      <c r="G501" s="158">
        <v>9.0</v>
      </c>
      <c r="H501" s="156">
        <v>0.0</v>
      </c>
      <c r="I501" s="158">
        <v>0.0</v>
      </c>
      <c r="J501" s="160"/>
      <c r="K501" s="156">
        <v>0.0</v>
      </c>
      <c r="L501" s="22"/>
      <c r="M501" s="22"/>
      <c r="N501" s="49"/>
      <c r="O501" s="49"/>
      <c r="P501" s="49"/>
      <c r="Q501" s="49"/>
      <c r="R501" s="49"/>
      <c r="S501" s="22"/>
      <c r="T501" s="22"/>
      <c r="U501" s="22"/>
      <c r="V501" s="22"/>
      <c r="W501" s="22"/>
      <c r="X501" s="22"/>
      <c r="Y501" s="12"/>
      <c r="Z501" s="12"/>
      <c r="AA501" s="12"/>
      <c r="AB501" s="12"/>
    </row>
    <row r="502" ht="22.5" customHeight="1">
      <c r="A502" s="214" t="s">
        <v>2671</v>
      </c>
      <c r="B502" s="22"/>
      <c r="C502" s="156">
        <v>36.0</v>
      </c>
      <c r="D502" s="156" t="s">
        <v>2672</v>
      </c>
      <c r="E502" s="157">
        <v>46027.0</v>
      </c>
      <c r="F502" s="156">
        <v>0.0</v>
      </c>
      <c r="G502" s="158">
        <v>1.0</v>
      </c>
      <c r="H502" s="156">
        <v>0.0</v>
      </c>
      <c r="I502" s="158">
        <v>0.0</v>
      </c>
      <c r="J502" s="160"/>
      <c r="K502" s="156">
        <v>0.0</v>
      </c>
      <c r="L502" s="22"/>
      <c r="M502" s="22"/>
      <c r="N502" s="49"/>
      <c r="O502" s="49"/>
      <c r="P502" s="49"/>
      <c r="Q502" s="49"/>
      <c r="R502" s="49"/>
      <c r="S502" s="22"/>
      <c r="T502" s="22"/>
      <c r="U502" s="22"/>
      <c r="V502" s="22"/>
      <c r="W502" s="22"/>
      <c r="X502" s="22"/>
      <c r="Y502" s="12"/>
      <c r="Z502" s="12"/>
      <c r="AA502" s="12"/>
      <c r="AB502" s="12"/>
    </row>
    <row r="503" ht="22.5" customHeight="1">
      <c r="A503" s="241" t="s">
        <v>2676</v>
      </c>
      <c r="B503" s="22"/>
      <c r="C503" s="156">
        <v>36.0</v>
      </c>
      <c r="D503" s="156" t="s">
        <v>1486</v>
      </c>
      <c r="E503" s="157">
        <v>46027.0</v>
      </c>
      <c r="F503" s="156">
        <v>0.0</v>
      </c>
      <c r="G503" s="158">
        <v>0.0</v>
      </c>
      <c r="H503" s="156">
        <v>2.0</v>
      </c>
      <c r="I503" s="158">
        <v>0.0</v>
      </c>
      <c r="J503" s="160"/>
      <c r="K503" s="156">
        <v>0.0</v>
      </c>
      <c r="L503" s="22"/>
      <c r="M503" s="22"/>
      <c r="N503" s="170" t="s">
        <v>297</v>
      </c>
      <c r="O503" s="49"/>
      <c r="P503" s="49"/>
      <c r="Q503" s="49"/>
      <c r="R503" s="49"/>
      <c r="S503" s="22"/>
      <c r="T503" s="22"/>
      <c r="U503" s="22"/>
      <c r="V503" s="22"/>
      <c r="W503" s="22"/>
      <c r="X503" s="22"/>
      <c r="Y503" s="12"/>
      <c r="Z503" s="12"/>
      <c r="AA503" s="12"/>
      <c r="AB503" s="12"/>
    </row>
    <row r="504" ht="22.5" customHeight="1">
      <c r="A504" s="214" t="s">
        <v>2682</v>
      </c>
      <c r="B504" s="22"/>
      <c r="C504" s="156">
        <v>36.0</v>
      </c>
      <c r="D504" s="156" t="s">
        <v>2683</v>
      </c>
      <c r="E504" s="157">
        <v>46027.0</v>
      </c>
      <c r="F504" s="156">
        <v>0.0</v>
      </c>
      <c r="G504" s="158">
        <v>1.0</v>
      </c>
      <c r="H504" s="156">
        <v>0.0</v>
      </c>
      <c r="I504" s="158">
        <v>0.0</v>
      </c>
      <c r="J504" s="160"/>
      <c r="K504" s="156">
        <v>0.0</v>
      </c>
      <c r="L504" s="22"/>
      <c r="M504" s="22"/>
      <c r="N504" s="49"/>
      <c r="O504" s="49"/>
      <c r="P504" s="49"/>
      <c r="Q504" s="49"/>
      <c r="R504" s="49"/>
      <c r="S504" s="22"/>
      <c r="T504" s="22"/>
      <c r="U504" s="22"/>
      <c r="V504" s="22"/>
      <c r="W504" s="22"/>
      <c r="X504" s="22"/>
      <c r="Y504" s="12"/>
      <c r="Z504" s="12"/>
      <c r="AA504" s="12"/>
      <c r="AB504" s="12"/>
    </row>
    <row r="505" ht="22.5" customHeight="1">
      <c r="A505" s="214" t="s">
        <v>2685</v>
      </c>
      <c r="B505" s="22"/>
      <c r="C505" s="156">
        <v>36.0</v>
      </c>
      <c r="D505" s="156" t="s">
        <v>2687</v>
      </c>
      <c r="E505" s="157">
        <v>46027.0</v>
      </c>
      <c r="F505" s="156">
        <v>0.0</v>
      </c>
      <c r="G505" s="158">
        <v>4.0</v>
      </c>
      <c r="H505" s="156">
        <v>0.0</v>
      </c>
      <c r="I505" s="158">
        <v>0.0</v>
      </c>
      <c r="J505" s="160"/>
      <c r="K505" s="156">
        <v>0.0</v>
      </c>
      <c r="L505" s="22"/>
      <c r="M505" s="22"/>
      <c r="N505" s="49"/>
      <c r="O505" s="49"/>
      <c r="P505" s="49"/>
      <c r="Q505" s="49"/>
      <c r="R505" s="49"/>
      <c r="S505" s="22"/>
      <c r="T505" s="22"/>
      <c r="U505" s="22"/>
      <c r="V505" s="22"/>
      <c r="W505" s="22"/>
      <c r="X505" s="22"/>
      <c r="Y505" s="12"/>
      <c r="Z505" s="12"/>
      <c r="AA505" s="12"/>
      <c r="AB505" s="12"/>
    </row>
    <row r="506" ht="22.5" customHeight="1">
      <c r="A506" s="214" t="s">
        <v>2692</v>
      </c>
      <c r="B506" s="22"/>
      <c r="C506" s="156">
        <v>36.0</v>
      </c>
      <c r="D506" s="156" t="s">
        <v>2693</v>
      </c>
      <c r="E506" s="157">
        <v>46027.0</v>
      </c>
      <c r="F506" s="156">
        <v>0.0</v>
      </c>
      <c r="G506" s="158">
        <v>3.0</v>
      </c>
      <c r="H506" s="156">
        <v>0.0</v>
      </c>
      <c r="I506" s="158">
        <v>0.0</v>
      </c>
      <c r="J506" s="160"/>
      <c r="K506" s="156">
        <v>0.0</v>
      </c>
      <c r="L506" s="22"/>
      <c r="M506" s="22"/>
      <c r="N506" s="49"/>
      <c r="O506" s="49"/>
      <c r="P506" s="49"/>
      <c r="Q506" s="49"/>
      <c r="R506" s="49"/>
      <c r="S506" s="22"/>
      <c r="T506" s="22"/>
      <c r="U506" s="22"/>
      <c r="V506" s="22"/>
      <c r="W506" s="22"/>
      <c r="X506" s="22"/>
      <c r="Y506" s="12"/>
      <c r="Z506" s="12"/>
      <c r="AA506" s="12"/>
      <c r="AB506" s="12"/>
    </row>
    <row r="507" ht="22.5" customHeight="1">
      <c r="A507" s="214" t="s">
        <v>2698</v>
      </c>
      <c r="B507" s="22"/>
      <c r="C507" s="156">
        <v>36.0</v>
      </c>
      <c r="D507" s="156" t="s">
        <v>2701</v>
      </c>
      <c r="E507" s="157">
        <v>46027.0</v>
      </c>
      <c r="F507" s="156">
        <v>0.0</v>
      </c>
      <c r="G507" s="158">
        <v>41.0</v>
      </c>
      <c r="H507" s="156">
        <v>0.0</v>
      </c>
      <c r="I507" s="158">
        <v>0.0</v>
      </c>
      <c r="J507" s="160"/>
      <c r="K507" s="156">
        <v>0.0</v>
      </c>
      <c r="L507" s="22"/>
      <c r="M507" s="22"/>
      <c r="N507" s="49"/>
      <c r="O507" s="49"/>
      <c r="P507" s="49"/>
      <c r="Q507" s="49"/>
      <c r="R507" s="49"/>
      <c r="S507" s="22"/>
      <c r="T507" s="22"/>
      <c r="U507" s="22"/>
      <c r="V507" s="22"/>
      <c r="W507" s="22"/>
      <c r="X507" s="22"/>
      <c r="Y507" s="12"/>
      <c r="Z507" s="12"/>
      <c r="AA507" s="12"/>
      <c r="AB507" s="12"/>
    </row>
    <row r="508" ht="22.5" customHeight="1">
      <c r="A508" s="214" t="s">
        <v>2705</v>
      </c>
      <c r="B508" s="22"/>
      <c r="C508" s="156">
        <v>36.0</v>
      </c>
      <c r="D508" s="156" t="s">
        <v>2706</v>
      </c>
      <c r="E508" s="157">
        <v>46027.0</v>
      </c>
      <c r="F508" s="156">
        <v>0.0</v>
      </c>
      <c r="G508" s="158">
        <v>3.0</v>
      </c>
      <c r="H508" s="156">
        <v>0.0</v>
      </c>
      <c r="I508" s="158">
        <v>0.0</v>
      </c>
      <c r="J508" s="160"/>
      <c r="K508" s="156">
        <v>0.0</v>
      </c>
      <c r="L508" s="22"/>
      <c r="M508" s="22"/>
      <c r="N508" s="49"/>
      <c r="O508" s="49"/>
      <c r="P508" s="49"/>
      <c r="Q508" s="49"/>
      <c r="R508" s="49"/>
      <c r="S508" s="22"/>
      <c r="T508" s="22"/>
      <c r="U508" s="22"/>
      <c r="V508" s="22"/>
      <c r="W508" s="22"/>
      <c r="X508" s="22"/>
      <c r="Y508" s="12"/>
      <c r="Z508" s="12"/>
      <c r="AA508" s="12"/>
      <c r="AB508" s="12"/>
    </row>
    <row r="509" ht="22.5" customHeight="1">
      <c r="A509" s="214" t="s">
        <v>2708</v>
      </c>
      <c r="B509" s="22"/>
      <c r="C509" s="156">
        <v>36.0</v>
      </c>
      <c r="D509" s="156" t="s">
        <v>2709</v>
      </c>
      <c r="E509" s="157">
        <v>46027.0</v>
      </c>
      <c r="F509" s="156">
        <v>0.0</v>
      </c>
      <c r="G509" s="158">
        <v>2.0</v>
      </c>
      <c r="H509" s="156">
        <v>0.0</v>
      </c>
      <c r="I509" s="158">
        <v>0.0</v>
      </c>
      <c r="J509" s="160"/>
      <c r="K509" s="156">
        <v>0.0</v>
      </c>
      <c r="L509" s="22"/>
      <c r="M509" s="22"/>
      <c r="N509" s="49"/>
      <c r="O509" s="49"/>
      <c r="P509" s="49"/>
      <c r="Q509" s="49"/>
      <c r="R509" s="49"/>
      <c r="S509" s="22"/>
      <c r="T509" s="22"/>
      <c r="U509" s="22"/>
      <c r="V509" s="22"/>
      <c r="W509" s="22"/>
      <c r="X509" s="22"/>
      <c r="Y509" s="12"/>
      <c r="Z509" s="12"/>
      <c r="AA509" s="12"/>
      <c r="AB509" s="12"/>
    </row>
    <row r="510" ht="22.5" customHeight="1">
      <c r="A510" s="214" t="s">
        <v>2715</v>
      </c>
      <c r="B510" s="22"/>
      <c r="C510" s="156">
        <v>36.0</v>
      </c>
      <c r="D510" s="156" t="s">
        <v>2716</v>
      </c>
      <c r="E510" s="157">
        <v>46027.0</v>
      </c>
      <c r="F510" s="156">
        <v>0.0</v>
      </c>
      <c r="G510" s="158">
        <v>3.0</v>
      </c>
      <c r="H510" s="156">
        <v>0.0</v>
      </c>
      <c r="I510" s="158">
        <v>0.0</v>
      </c>
      <c r="J510" s="160"/>
      <c r="K510" s="156">
        <v>0.0</v>
      </c>
      <c r="L510" s="22"/>
      <c r="M510" s="22"/>
      <c r="N510" s="49"/>
      <c r="O510" s="49"/>
      <c r="P510" s="49"/>
      <c r="Q510" s="49"/>
      <c r="R510" s="49"/>
      <c r="S510" s="22"/>
      <c r="T510" s="22"/>
      <c r="U510" s="22"/>
      <c r="V510" s="22"/>
      <c r="W510" s="22"/>
      <c r="X510" s="22"/>
      <c r="Y510" s="12"/>
      <c r="Z510" s="12"/>
      <c r="AA510" s="12"/>
      <c r="AB510" s="12"/>
    </row>
    <row r="511" ht="22.5" customHeight="1">
      <c r="A511" s="214" t="s">
        <v>2717</v>
      </c>
      <c r="B511" s="22"/>
      <c r="C511" s="156">
        <v>36.0</v>
      </c>
      <c r="D511" s="156" t="s">
        <v>2718</v>
      </c>
      <c r="E511" s="157">
        <v>46027.0</v>
      </c>
      <c r="F511" s="156">
        <v>0.0</v>
      </c>
      <c r="G511" s="158">
        <v>1.0</v>
      </c>
      <c r="H511" s="156">
        <v>0.0</v>
      </c>
      <c r="I511" s="158">
        <v>0.0</v>
      </c>
      <c r="J511" s="160"/>
      <c r="K511" s="156">
        <v>0.0</v>
      </c>
      <c r="L511" s="22"/>
      <c r="M511" s="22"/>
      <c r="N511" s="49"/>
      <c r="O511" s="49"/>
      <c r="P511" s="49"/>
      <c r="Q511" s="49"/>
      <c r="R511" s="49"/>
      <c r="S511" s="22"/>
      <c r="T511" s="22"/>
      <c r="U511" s="22"/>
      <c r="V511" s="22"/>
      <c r="W511" s="22"/>
      <c r="X511" s="22"/>
      <c r="Y511" s="12"/>
      <c r="Z511" s="12"/>
      <c r="AA511" s="12"/>
      <c r="AB511" s="12"/>
    </row>
    <row r="512" ht="22.5" customHeight="1">
      <c r="A512" s="214" t="s">
        <v>2720</v>
      </c>
      <c r="B512" s="22"/>
      <c r="C512" s="156">
        <v>36.0</v>
      </c>
      <c r="D512" s="156" t="s">
        <v>2723</v>
      </c>
      <c r="E512" s="157">
        <v>46027.0</v>
      </c>
      <c r="F512" s="156">
        <v>0.0</v>
      </c>
      <c r="G512" s="158">
        <v>2.0</v>
      </c>
      <c r="H512" s="156">
        <v>0.0</v>
      </c>
      <c r="I512" s="158">
        <v>0.0</v>
      </c>
      <c r="J512" s="160"/>
      <c r="K512" s="156">
        <v>0.0</v>
      </c>
      <c r="L512" s="22"/>
      <c r="M512" s="22"/>
      <c r="N512" s="49"/>
      <c r="O512" s="49"/>
      <c r="P512" s="49"/>
      <c r="Q512" s="49"/>
      <c r="R512" s="49"/>
      <c r="S512" s="22"/>
      <c r="T512" s="22"/>
      <c r="U512" s="22"/>
      <c r="V512" s="22"/>
      <c r="W512" s="22"/>
      <c r="X512" s="22"/>
      <c r="Y512" s="12"/>
      <c r="Z512" s="12"/>
      <c r="AA512" s="12"/>
      <c r="AB512" s="12"/>
    </row>
    <row r="513" ht="22.5" customHeight="1">
      <c r="A513" s="214" t="s">
        <v>2726</v>
      </c>
      <c r="B513" s="22"/>
      <c r="C513" s="156">
        <v>36.0</v>
      </c>
      <c r="D513" s="156" t="s">
        <v>2727</v>
      </c>
      <c r="E513" s="157">
        <v>46027.0</v>
      </c>
      <c r="F513" s="156">
        <v>0.0</v>
      </c>
      <c r="G513" s="158">
        <v>2.0</v>
      </c>
      <c r="H513" s="156">
        <v>0.0</v>
      </c>
      <c r="I513" s="158">
        <v>0.0</v>
      </c>
      <c r="J513" s="160"/>
      <c r="K513" s="156">
        <v>0.0</v>
      </c>
      <c r="L513" s="22"/>
      <c r="M513" s="22"/>
      <c r="N513" s="49"/>
      <c r="O513" s="49"/>
      <c r="P513" s="49"/>
      <c r="Q513" s="49"/>
      <c r="R513" s="49"/>
      <c r="S513" s="22"/>
      <c r="T513" s="22"/>
      <c r="U513" s="22"/>
      <c r="V513" s="22"/>
      <c r="W513" s="22"/>
      <c r="X513" s="22"/>
      <c r="Y513" s="12"/>
      <c r="Z513" s="12"/>
      <c r="AA513" s="12"/>
      <c r="AB513" s="12"/>
    </row>
    <row r="514" ht="22.5" customHeight="1">
      <c r="A514" s="214" t="s">
        <v>2729</v>
      </c>
      <c r="B514" s="22"/>
      <c r="C514" s="156">
        <v>36.0</v>
      </c>
      <c r="D514" s="156" t="s">
        <v>2043</v>
      </c>
      <c r="E514" s="157">
        <v>46027.0</v>
      </c>
      <c r="F514" s="156">
        <v>0.0</v>
      </c>
      <c r="G514" s="158">
        <v>1.0</v>
      </c>
      <c r="H514" s="156">
        <v>0.0</v>
      </c>
      <c r="I514" s="158">
        <v>0.0</v>
      </c>
      <c r="J514" s="160"/>
      <c r="K514" s="156">
        <v>0.0</v>
      </c>
      <c r="L514" s="22"/>
      <c r="M514" s="22"/>
      <c r="N514" s="49"/>
      <c r="O514" s="49"/>
      <c r="P514" s="49"/>
      <c r="Q514" s="49"/>
      <c r="R514" s="49"/>
      <c r="S514" s="22"/>
      <c r="T514" s="22"/>
      <c r="U514" s="22"/>
      <c r="V514" s="22"/>
      <c r="W514" s="22"/>
      <c r="X514" s="22"/>
      <c r="Y514" s="12"/>
      <c r="Z514" s="12"/>
      <c r="AA514" s="12"/>
      <c r="AB514" s="12"/>
    </row>
    <row r="515" ht="22.5" customHeight="1">
      <c r="A515" s="214" t="s">
        <v>2732</v>
      </c>
      <c r="B515" s="22"/>
      <c r="C515" s="156">
        <v>36.0</v>
      </c>
      <c r="D515" s="156" t="s">
        <v>2733</v>
      </c>
      <c r="E515" s="157">
        <v>46027.0</v>
      </c>
      <c r="F515" s="156">
        <v>0.0</v>
      </c>
      <c r="G515" s="158">
        <v>2.0</v>
      </c>
      <c r="H515" s="156">
        <v>0.0</v>
      </c>
      <c r="I515" s="158">
        <v>0.0</v>
      </c>
      <c r="J515" s="160"/>
      <c r="K515" s="156">
        <v>0.0</v>
      </c>
      <c r="L515" s="22"/>
      <c r="M515" s="22"/>
      <c r="N515" s="49"/>
      <c r="O515" s="49"/>
      <c r="P515" s="49"/>
      <c r="Q515" s="49"/>
      <c r="R515" s="49"/>
      <c r="S515" s="22"/>
      <c r="T515" s="22"/>
      <c r="U515" s="22"/>
      <c r="V515" s="22"/>
      <c r="W515" s="22"/>
      <c r="X515" s="22"/>
      <c r="Y515" s="12"/>
      <c r="Z515" s="12"/>
      <c r="AA515" s="12"/>
      <c r="AB515" s="12"/>
    </row>
    <row r="516" ht="22.5" customHeight="1">
      <c r="A516" s="214" t="s">
        <v>2734</v>
      </c>
      <c r="B516" s="22"/>
      <c r="C516" s="156">
        <v>36.0</v>
      </c>
      <c r="D516" s="156" t="s">
        <v>2736</v>
      </c>
      <c r="E516" s="157">
        <v>46027.0</v>
      </c>
      <c r="F516" s="156">
        <v>0.0</v>
      </c>
      <c r="G516" s="158">
        <v>3.0</v>
      </c>
      <c r="H516" s="156">
        <v>0.0</v>
      </c>
      <c r="I516" s="158">
        <v>0.0</v>
      </c>
      <c r="J516" s="160"/>
      <c r="K516" s="156">
        <v>0.0</v>
      </c>
      <c r="L516" s="22"/>
      <c r="M516" s="22"/>
      <c r="N516" s="49"/>
      <c r="O516" s="49"/>
      <c r="P516" s="49"/>
      <c r="Q516" s="49"/>
      <c r="R516" s="49"/>
      <c r="S516" s="22"/>
      <c r="T516" s="22"/>
      <c r="U516" s="22"/>
      <c r="V516" s="22"/>
      <c r="W516" s="22"/>
      <c r="X516" s="22"/>
      <c r="Y516" s="12"/>
      <c r="Z516" s="12"/>
      <c r="AA516" s="12"/>
      <c r="AB516" s="12"/>
    </row>
    <row r="517" ht="22.5" customHeight="1">
      <c r="A517" s="214" t="s">
        <v>2740</v>
      </c>
      <c r="B517" s="22"/>
      <c r="C517" s="156">
        <v>36.0</v>
      </c>
      <c r="D517" s="156" t="s">
        <v>2742</v>
      </c>
      <c r="E517" s="157">
        <v>46027.0</v>
      </c>
      <c r="F517" s="156">
        <v>0.0</v>
      </c>
      <c r="G517" s="158">
        <v>2.0</v>
      </c>
      <c r="H517" s="156">
        <v>0.0</v>
      </c>
      <c r="I517" s="158">
        <v>0.0</v>
      </c>
      <c r="J517" s="160"/>
      <c r="K517" s="156">
        <v>0.0</v>
      </c>
      <c r="L517" s="22"/>
      <c r="M517" s="22"/>
      <c r="N517" s="49"/>
      <c r="O517" s="49"/>
      <c r="P517" s="49"/>
      <c r="Q517" s="49"/>
      <c r="R517" s="49"/>
      <c r="S517" s="22"/>
      <c r="T517" s="22"/>
      <c r="U517" s="22"/>
      <c r="V517" s="22"/>
      <c r="W517" s="22"/>
      <c r="X517" s="22"/>
      <c r="Y517" s="12"/>
      <c r="Z517" s="12"/>
      <c r="AA517" s="12"/>
      <c r="AB517" s="12"/>
    </row>
    <row r="518" ht="22.5" customHeight="1">
      <c r="A518" s="214" t="s">
        <v>2743</v>
      </c>
      <c r="B518" s="22"/>
      <c r="C518" s="156">
        <v>36.0</v>
      </c>
      <c r="D518" s="156" t="s">
        <v>2017</v>
      </c>
      <c r="E518" s="157">
        <v>46027.0</v>
      </c>
      <c r="F518" s="156">
        <v>0.0</v>
      </c>
      <c r="G518" s="158">
        <v>0.0</v>
      </c>
      <c r="H518" s="156">
        <v>1.0</v>
      </c>
      <c r="I518" s="158">
        <v>0.0</v>
      </c>
      <c r="J518" s="160"/>
      <c r="K518" s="156">
        <v>0.0</v>
      </c>
      <c r="L518" s="22"/>
      <c r="M518" s="22"/>
      <c r="N518" s="49"/>
      <c r="O518" s="49"/>
      <c r="P518" s="49"/>
      <c r="Q518" s="49"/>
      <c r="R518" s="49"/>
      <c r="S518" s="22"/>
      <c r="T518" s="22"/>
      <c r="U518" s="22"/>
      <c r="V518" s="22"/>
      <c r="W518" s="22"/>
      <c r="X518" s="22"/>
      <c r="Y518" s="12"/>
      <c r="Z518" s="12"/>
      <c r="AA518" s="12"/>
      <c r="AB518" s="12"/>
    </row>
    <row r="519" ht="22.5" customHeight="1">
      <c r="A519" s="214" t="s">
        <v>2745</v>
      </c>
      <c r="B519" s="22"/>
      <c r="C519" s="156">
        <v>35.0</v>
      </c>
      <c r="D519" s="156" t="s">
        <v>2579</v>
      </c>
      <c r="E519" s="157">
        <v>46027.0</v>
      </c>
      <c r="F519" s="156">
        <v>0.0</v>
      </c>
      <c r="G519" s="158">
        <v>2.0</v>
      </c>
      <c r="H519" s="156">
        <v>0.0</v>
      </c>
      <c r="I519" s="158">
        <v>0.0</v>
      </c>
      <c r="J519" s="160"/>
      <c r="K519" s="156">
        <v>0.0</v>
      </c>
      <c r="L519" s="22"/>
      <c r="M519" s="22"/>
      <c r="N519" s="49"/>
      <c r="O519" s="49"/>
      <c r="P519" s="49"/>
      <c r="Q519" s="49"/>
      <c r="R519" s="49"/>
      <c r="S519" s="22"/>
      <c r="T519" s="22"/>
      <c r="U519" s="22"/>
      <c r="V519" s="22"/>
      <c r="W519" s="22"/>
      <c r="X519" s="22"/>
      <c r="Y519" s="12"/>
      <c r="Z519" s="12"/>
      <c r="AA519" s="12"/>
      <c r="AB519" s="12"/>
    </row>
    <row r="520" ht="22.5" customHeight="1">
      <c r="A520" s="214" t="s">
        <v>2749</v>
      </c>
      <c r="B520" s="22"/>
      <c r="C520" s="156">
        <v>35.0</v>
      </c>
      <c r="D520" s="156" t="s">
        <v>2750</v>
      </c>
      <c r="E520" s="157">
        <v>46027.0</v>
      </c>
      <c r="F520" s="156">
        <v>0.0</v>
      </c>
      <c r="G520" s="158">
        <v>2.0</v>
      </c>
      <c r="H520" s="156">
        <v>0.0</v>
      </c>
      <c r="I520" s="158">
        <v>0.0</v>
      </c>
      <c r="J520" s="160"/>
      <c r="K520" s="156">
        <v>0.0</v>
      </c>
      <c r="L520" s="22"/>
      <c r="M520" s="22"/>
      <c r="N520" s="49"/>
      <c r="O520" s="49"/>
      <c r="P520" s="49"/>
      <c r="Q520" s="49"/>
      <c r="R520" s="49"/>
      <c r="S520" s="22"/>
      <c r="T520" s="22"/>
      <c r="U520" s="22"/>
      <c r="V520" s="22"/>
      <c r="W520" s="22"/>
      <c r="X520" s="22"/>
      <c r="Y520" s="12"/>
      <c r="Z520" s="12"/>
      <c r="AA520" s="12"/>
      <c r="AB520" s="12"/>
    </row>
    <row r="521" ht="22.5" customHeight="1">
      <c r="A521" s="214" t="s">
        <v>2752</v>
      </c>
      <c r="B521" s="22"/>
      <c r="C521" s="156">
        <v>35.0</v>
      </c>
      <c r="D521" s="156" t="s">
        <v>2753</v>
      </c>
      <c r="E521" s="157">
        <v>46027.0</v>
      </c>
      <c r="F521" s="156">
        <v>0.0</v>
      </c>
      <c r="G521" s="158">
        <v>4.0</v>
      </c>
      <c r="H521" s="156">
        <v>0.0</v>
      </c>
      <c r="I521" s="158">
        <v>0.0</v>
      </c>
      <c r="J521" s="160"/>
      <c r="K521" s="156">
        <v>0.0</v>
      </c>
      <c r="L521" s="22"/>
      <c r="M521" s="22"/>
      <c r="N521" s="49"/>
      <c r="O521" s="49"/>
      <c r="P521" s="49"/>
      <c r="Q521" s="49"/>
      <c r="R521" s="49"/>
      <c r="S521" s="22"/>
      <c r="T521" s="22"/>
      <c r="U521" s="22"/>
      <c r="V521" s="22"/>
      <c r="W521" s="22"/>
      <c r="X521" s="22"/>
      <c r="Y521" s="12"/>
      <c r="Z521" s="12"/>
      <c r="AA521" s="12"/>
      <c r="AB521" s="12"/>
    </row>
    <row r="522" ht="22.5" customHeight="1">
      <c r="A522" s="220" t="s">
        <v>2757</v>
      </c>
      <c r="B522" s="22"/>
      <c r="C522" s="156">
        <v>35.0</v>
      </c>
      <c r="D522" s="156" t="s">
        <v>2758</v>
      </c>
      <c r="E522" s="157">
        <v>46027.0</v>
      </c>
      <c r="F522" s="156">
        <v>0.0</v>
      </c>
      <c r="G522" s="158">
        <v>1.0</v>
      </c>
      <c r="H522" s="156">
        <v>0.0</v>
      </c>
      <c r="I522" s="158">
        <v>0.0</v>
      </c>
      <c r="J522" s="160"/>
      <c r="K522" s="156">
        <v>0.0</v>
      </c>
      <c r="L522" s="22"/>
      <c r="M522" s="22"/>
      <c r="N522" s="49"/>
      <c r="O522" s="49"/>
      <c r="P522" s="49"/>
      <c r="Q522" s="49"/>
      <c r="R522" s="49"/>
      <c r="S522" s="22"/>
      <c r="T522" s="22"/>
      <c r="U522" s="22"/>
      <c r="V522" s="22"/>
      <c r="W522" s="22"/>
      <c r="X522" s="22"/>
      <c r="Y522" s="12"/>
      <c r="Z522" s="12"/>
      <c r="AA522" s="12"/>
      <c r="AB522" s="12"/>
    </row>
    <row r="523" ht="22.5" customHeight="1">
      <c r="A523" s="214" t="s">
        <v>2759</v>
      </c>
      <c r="B523" s="22"/>
      <c r="C523" s="156">
        <v>35.0</v>
      </c>
      <c r="D523" s="156" t="s">
        <v>2760</v>
      </c>
      <c r="E523" s="157">
        <v>46027.0</v>
      </c>
      <c r="F523" s="156">
        <v>0.0</v>
      </c>
      <c r="G523" s="158">
        <v>18.0</v>
      </c>
      <c r="H523" s="156">
        <v>0.0</v>
      </c>
      <c r="I523" s="158">
        <v>0.0</v>
      </c>
      <c r="J523" s="160"/>
      <c r="K523" s="156">
        <v>0.0</v>
      </c>
      <c r="L523" s="22"/>
      <c r="M523" s="22"/>
      <c r="N523" s="49"/>
      <c r="O523" s="49"/>
      <c r="P523" s="49"/>
      <c r="Q523" s="49"/>
      <c r="R523" s="49"/>
      <c r="S523" s="22"/>
      <c r="T523" s="22"/>
      <c r="U523" s="22"/>
      <c r="V523" s="22"/>
      <c r="W523" s="22"/>
      <c r="X523" s="22"/>
      <c r="Y523" s="12"/>
      <c r="Z523" s="12"/>
      <c r="AA523" s="12"/>
      <c r="AB523" s="12"/>
    </row>
    <row r="524" ht="22.5" customHeight="1">
      <c r="A524" s="214" t="s">
        <v>2763</v>
      </c>
      <c r="B524" s="22"/>
      <c r="C524" s="156">
        <v>35.0</v>
      </c>
      <c r="D524" s="156" t="s">
        <v>2765</v>
      </c>
      <c r="E524" s="157">
        <v>46027.0</v>
      </c>
      <c r="F524" s="156">
        <v>0.0</v>
      </c>
      <c r="G524" s="158">
        <v>2.0</v>
      </c>
      <c r="H524" s="156">
        <v>0.0</v>
      </c>
      <c r="I524" s="158">
        <v>0.0</v>
      </c>
      <c r="J524" s="160"/>
      <c r="K524" s="156">
        <v>0.0</v>
      </c>
      <c r="L524" s="22"/>
      <c r="M524" s="22"/>
      <c r="N524" s="49"/>
      <c r="O524" s="49"/>
      <c r="P524" s="49"/>
      <c r="Q524" s="49"/>
      <c r="R524" s="49"/>
      <c r="S524" s="22"/>
      <c r="T524" s="22"/>
      <c r="U524" s="22"/>
      <c r="V524" s="22"/>
      <c r="W524" s="22"/>
      <c r="X524" s="22"/>
      <c r="Y524" s="12"/>
      <c r="Z524" s="12"/>
      <c r="AA524" s="12"/>
      <c r="AB524" s="12"/>
    </row>
    <row r="525" ht="22.5" customHeight="1">
      <c r="A525" s="214" t="s">
        <v>2770</v>
      </c>
      <c r="B525" s="22"/>
      <c r="C525" s="156">
        <v>35.0</v>
      </c>
      <c r="D525" s="156" t="s">
        <v>2771</v>
      </c>
      <c r="E525" s="157">
        <v>46027.0</v>
      </c>
      <c r="F525" s="156">
        <v>0.0</v>
      </c>
      <c r="G525" s="158">
        <v>0.0</v>
      </c>
      <c r="H525" s="156">
        <v>21.0</v>
      </c>
      <c r="I525" s="158">
        <v>0.0</v>
      </c>
      <c r="J525" s="160"/>
      <c r="K525" s="156">
        <v>0.0</v>
      </c>
      <c r="L525" s="22"/>
      <c r="M525" s="22"/>
      <c r="N525" s="49"/>
      <c r="O525" s="49"/>
      <c r="P525" s="49"/>
      <c r="Q525" s="49"/>
      <c r="R525" s="49"/>
      <c r="S525" s="22"/>
      <c r="T525" s="22"/>
      <c r="U525" s="22"/>
      <c r="V525" s="22"/>
      <c r="W525" s="22"/>
      <c r="X525" s="22"/>
      <c r="Y525" s="12"/>
      <c r="Z525" s="12"/>
      <c r="AA525" s="12"/>
      <c r="AB525" s="12"/>
    </row>
    <row r="526" ht="22.5" customHeight="1">
      <c r="A526" s="214" t="s">
        <v>2773</v>
      </c>
      <c r="B526" s="22"/>
      <c r="C526" s="156">
        <v>35.0</v>
      </c>
      <c r="D526" s="156" t="s">
        <v>2774</v>
      </c>
      <c r="E526" s="157">
        <v>46027.0</v>
      </c>
      <c r="F526" s="156">
        <v>0.0</v>
      </c>
      <c r="G526" s="158">
        <v>0.0</v>
      </c>
      <c r="H526" s="156">
        <v>1.0</v>
      </c>
      <c r="I526" s="158">
        <v>0.0</v>
      </c>
      <c r="J526" s="160"/>
      <c r="K526" s="156">
        <v>0.0</v>
      </c>
      <c r="L526" s="22"/>
      <c r="M526" s="22"/>
      <c r="N526" s="49"/>
      <c r="O526" s="49"/>
      <c r="P526" s="49"/>
      <c r="Q526" s="49"/>
      <c r="R526" s="49"/>
      <c r="S526" s="22"/>
      <c r="T526" s="22"/>
      <c r="U526" s="22"/>
      <c r="V526" s="22"/>
      <c r="W526" s="22"/>
      <c r="X526" s="22"/>
      <c r="Y526" s="12"/>
      <c r="Z526" s="12"/>
      <c r="AA526" s="12"/>
      <c r="AB526" s="12"/>
    </row>
    <row r="527" ht="22.5" customHeight="1">
      <c r="A527" s="214" t="s">
        <v>2780</v>
      </c>
      <c r="B527" s="22"/>
      <c r="C527" s="156">
        <v>35.0</v>
      </c>
      <c r="D527" s="156" t="s">
        <v>2781</v>
      </c>
      <c r="E527" s="157">
        <v>46027.0</v>
      </c>
      <c r="F527" s="156">
        <v>0.0</v>
      </c>
      <c r="G527" s="158">
        <v>1.0</v>
      </c>
      <c r="H527" s="156">
        <v>0.0</v>
      </c>
      <c r="I527" s="158">
        <v>0.0</v>
      </c>
      <c r="J527" s="160"/>
      <c r="K527" s="156">
        <v>0.0</v>
      </c>
      <c r="L527" s="22"/>
      <c r="M527" s="22"/>
      <c r="N527" s="49"/>
      <c r="O527" s="49"/>
      <c r="P527" s="49"/>
      <c r="Q527" s="49"/>
      <c r="R527" s="49"/>
      <c r="S527" s="22"/>
      <c r="T527" s="22"/>
      <c r="U527" s="22"/>
      <c r="V527" s="22"/>
      <c r="W527" s="22"/>
      <c r="X527" s="22"/>
      <c r="Y527" s="12"/>
      <c r="Z527" s="12"/>
      <c r="AA527" s="12"/>
      <c r="AB527" s="12"/>
    </row>
    <row r="528" ht="22.5" customHeight="1">
      <c r="A528" s="214" t="s">
        <v>2783</v>
      </c>
      <c r="B528" s="22"/>
      <c r="C528" s="156">
        <v>35.0</v>
      </c>
      <c r="D528" s="156" t="s">
        <v>2784</v>
      </c>
      <c r="E528" s="157">
        <v>46027.0</v>
      </c>
      <c r="F528" s="156">
        <v>0.0</v>
      </c>
      <c r="G528" s="158">
        <v>0.0</v>
      </c>
      <c r="H528" s="156">
        <v>0.0</v>
      </c>
      <c r="I528" s="158">
        <v>1.0</v>
      </c>
      <c r="J528" s="160"/>
      <c r="K528" s="156">
        <v>0.0</v>
      </c>
      <c r="L528" s="22"/>
      <c r="M528" s="22"/>
      <c r="N528" s="49"/>
      <c r="O528" s="49"/>
      <c r="P528" s="49"/>
      <c r="Q528" s="49"/>
      <c r="R528" s="49"/>
      <c r="S528" s="22"/>
      <c r="T528" s="22"/>
      <c r="U528" s="22"/>
      <c r="V528" s="22"/>
      <c r="W528" s="22"/>
      <c r="X528" s="22"/>
      <c r="Y528" s="12"/>
      <c r="Z528" s="12"/>
      <c r="AA528" s="12"/>
      <c r="AB528" s="12"/>
    </row>
    <row r="529" ht="22.5" customHeight="1">
      <c r="A529" s="214" t="s">
        <v>2788</v>
      </c>
      <c r="B529" s="22"/>
      <c r="C529" s="156">
        <v>35.0</v>
      </c>
      <c r="D529" s="156" t="s">
        <v>2789</v>
      </c>
      <c r="E529" s="157">
        <v>46027.0</v>
      </c>
      <c r="F529" s="156">
        <v>0.0</v>
      </c>
      <c r="G529" s="158">
        <v>0.0</v>
      </c>
      <c r="H529" s="156">
        <v>1.0</v>
      </c>
      <c r="I529" s="158">
        <v>0.0</v>
      </c>
      <c r="J529" s="160"/>
      <c r="K529" s="156">
        <v>0.0</v>
      </c>
      <c r="L529" s="22"/>
      <c r="M529" s="22"/>
      <c r="N529" s="49"/>
      <c r="O529" s="49"/>
      <c r="P529" s="49"/>
      <c r="Q529" s="49"/>
      <c r="R529" s="49"/>
      <c r="S529" s="22"/>
      <c r="T529" s="22"/>
      <c r="U529" s="22"/>
      <c r="V529" s="22"/>
      <c r="W529" s="22"/>
      <c r="X529" s="22"/>
      <c r="Y529" s="12"/>
      <c r="Z529" s="12"/>
      <c r="AA529" s="12"/>
      <c r="AB529" s="12"/>
    </row>
    <row r="530" ht="22.5" customHeight="1">
      <c r="A530" s="214" t="s">
        <v>2790</v>
      </c>
      <c r="B530" s="22"/>
      <c r="C530" s="156">
        <v>35.0</v>
      </c>
      <c r="D530" s="156" t="s">
        <v>2245</v>
      </c>
      <c r="E530" s="157">
        <v>46027.0</v>
      </c>
      <c r="F530" s="156">
        <v>0.0</v>
      </c>
      <c r="G530" s="158">
        <v>7.0</v>
      </c>
      <c r="H530" s="156">
        <v>0.0</v>
      </c>
      <c r="I530" s="158">
        <v>0.0</v>
      </c>
      <c r="J530" s="160"/>
      <c r="K530" s="156">
        <v>0.0</v>
      </c>
      <c r="L530" s="22"/>
      <c r="M530" s="22"/>
      <c r="N530" s="49"/>
      <c r="O530" s="49"/>
      <c r="P530" s="49"/>
      <c r="Q530" s="49"/>
      <c r="R530" s="49"/>
      <c r="S530" s="22"/>
      <c r="T530" s="22"/>
      <c r="U530" s="22"/>
      <c r="V530" s="22"/>
      <c r="W530" s="22"/>
      <c r="X530" s="22"/>
      <c r="Y530" s="12"/>
      <c r="Z530" s="12"/>
      <c r="AA530" s="12"/>
      <c r="AB530" s="12"/>
    </row>
    <row r="531" ht="22.5" customHeight="1">
      <c r="A531" s="214" t="s">
        <v>2793</v>
      </c>
      <c r="B531" s="22"/>
      <c r="C531" s="156">
        <v>35.0</v>
      </c>
      <c r="D531" s="156" t="s">
        <v>2794</v>
      </c>
      <c r="E531" s="157">
        <v>46027.0</v>
      </c>
      <c r="F531" s="156">
        <v>0.0</v>
      </c>
      <c r="G531" s="158">
        <v>1.0</v>
      </c>
      <c r="H531" s="156">
        <v>0.0</v>
      </c>
      <c r="I531" s="158">
        <v>0.0</v>
      </c>
      <c r="J531" s="160"/>
      <c r="K531" s="156">
        <v>0.0</v>
      </c>
      <c r="L531" s="22"/>
      <c r="M531" s="22"/>
      <c r="N531" s="49"/>
      <c r="O531" s="49"/>
      <c r="P531" s="49"/>
      <c r="Q531" s="49"/>
      <c r="R531" s="49"/>
      <c r="S531" s="22"/>
      <c r="T531" s="22"/>
      <c r="U531" s="22"/>
      <c r="V531" s="22"/>
      <c r="W531" s="22"/>
      <c r="X531" s="22"/>
      <c r="Y531" s="12"/>
      <c r="Z531" s="12"/>
      <c r="AA531" s="12"/>
      <c r="AB531" s="12"/>
    </row>
    <row r="532" ht="22.5" customHeight="1">
      <c r="A532" s="214" t="s">
        <v>2795</v>
      </c>
      <c r="B532" s="22"/>
      <c r="C532" s="156">
        <v>35.0</v>
      </c>
      <c r="D532" s="156" t="s">
        <v>2796</v>
      </c>
      <c r="E532" s="157">
        <v>46027.0</v>
      </c>
      <c r="F532" s="156">
        <v>0.0</v>
      </c>
      <c r="G532" s="158">
        <v>2.0</v>
      </c>
      <c r="H532" s="156">
        <v>0.0</v>
      </c>
      <c r="I532" s="158">
        <v>0.0</v>
      </c>
      <c r="J532" s="160"/>
      <c r="K532" s="156">
        <v>0.0</v>
      </c>
      <c r="L532" s="22"/>
      <c r="M532" s="22"/>
      <c r="N532" s="49"/>
      <c r="O532" s="49"/>
      <c r="P532" s="49"/>
      <c r="Q532" s="49"/>
      <c r="R532" s="49"/>
      <c r="S532" s="22"/>
      <c r="T532" s="22"/>
      <c r="U532" s="22"/>
      <c r="V532" s="22"/>
      <c r="W532" s="22"/>
      <c r="X532" s="22"/>
      <c r="Y532" s="12"/>
      <c r="Z532" s="12"/>
      <c r="AA532" s="12"/>
      <c r="AB532" s="12"/>
    </row>
    <row r="533" ht="22.5" customHeight="1">
      <c r="A533" s="214" t="s">
        <v>2798</v>
      </c>
      <c r="B533" s="22"/>
      <c r="C533" s="156">
        <v>35.0</v>
      </c>
      <c r="D533" s="156" t="s">
        <v>2800</v>
      </c>
      <c r="E533" s="157">
        <v>46027.0</v>
      </c>
      <c r="F533" s="156">
        <v>0.0</v>
      </c>
      <c r="G533" s="158">
        <v>18.0</v>
      </c>
      <c r="H533" s="156">
        <v>0.0</v>
      </c>
      <c r="I533" s="158">
        <v>0.0</v>
      </c>
      <c r="J533" s="160"/>
      <c r="K533" s="156">
        <v>0.0</v>
      </c>
      <c r="L533" s="22"/>
      <c r="M533" s="22"/>
      <c r="N533" s="49"/>
      <c r="O533" s="49"/>
      <c r="P533" s="49"/>
      <c r="Q533" s="49"/>
      <c r="R533" s="49"/>
      <c r="S533" s="22"/>
      <c r="T533" s="22"/>
      <c r="U533" s="22"/>
      <c r="V533" s="22"/>
      <c r="W533" s="22"/>
      <c r="X533" s="22"/>
      <c r="Y533" s="12"/>
      <c r="Z533" s="12"/>
      <c r="AA533" s="12"/>
      <c r="AB533" s="12"/>
    </row>
    <row r="534" ht="22.5" customHeight="1">
      <c r="A534" s="214" t="s">
        <v>2801</v>
      </c>
      <c r="B534" s="22"/>
      <c r="C534" s="156">
        <v>35.0</v>
      </c>
      <c r="D534" s="156" t="s">
        <v>2802</v>
      </c>
      <c r="E534" s="157">
        <v>46027.0</v>
      </c>
      <c r="F534" s="156">
        <v>0.0</v>
      </c>
      <c r="G534" s="158">
        <v>2.0</v>
      </c>
      <c r="H534" s="156">
        <v>0.0</v>
      </c>
      <c r="I534" s="158">
        <v>0.0</v>
      </c>
      <c r="J534" s="160"/>
      <c r="K534" s="156">
        <v>0.0</v>
      </c>
      <c r="L534" s="22"/>
      <c r="M534" s="22"/>
      <c r="N534" s="49"/>
      <c r="O534" s="49"/>
      <c r="P534" s="49"/>
      <c r="Q534" s="49"/>
      <c r="R534" s="49"/>
      <c r="S534" s="22"/>
      <c r="T534" s="22"/>
      <c r="U534" s="22"/>
      <c r="V534" s="22"/>
      <c r="W534" s="22"/>
      <c r="X534" s="22"/>
      <c r="Y534" s="12"/>
      <c r="Z534" s="12"/>
      <c r="AA534" s="12"/>
      <c r="AB534" s="12"/>
    </row>
    <row r="535" ht="22.5" customHeight="1">
      <c r="A535" s="214" t="s">
        <v>2803</v>
      </c>
      <c r="B535" s="22"/>
      <c r="C535" s="156">
        <v>35.0</v>
      </c>
      <c r="D535" s="156" t="s">
        <v>2804</v>
      </c>
      <c r="E535" s="157">
        <v>46027.0</v>
      </c>
      <c r="F535" s="156">
        <v>0.0</v>
      </c>
      <c r="G535" s="158">
        <v>2.0</v>
      </c>
      <c r="H535" s="156">
        <v>0.0</v>
      </c>
      <c r="I535" s="158">
        <v>0.0</v>
      </c>
      <c r="J535" s="160"/>
      <c r="K535" s="156">
        <v>0.0</v>
      </c>
      <c r="L535" s="22"/>
      <c r="M535" s="22"/>
      <c r="N535" s="49"/>
      <c r="O535" s="49"/>
      <c r="P535" s="49"/>
      <c r="Q535" s="49"/>
      <c r="R535" s="49"/>
      <c r="S535" s="22"/>
      <c r="T535" s="22"/>
      <c r="U535" s="22"/>
      <c r="V535" s="22"/>
      <c r="W535" s="22"/>
      <c r="X535" s="22"/>
      <c r="Y535" s="12"/>
      <c r="Z535" s="12"/>
      <c r="AA535" s="12"/>
      <c r="AB535" s="12"/>
    </row>
    <row r="536" ht="22.5" customHeight="1">
      <c r="A536" s="214" t="s">
        <v>2807</v>
      </c>
      <c r="B536" s="22"/>
      <c r="C536" s="156">
        <v>35.0</v>
      </c>
      <c r="D536" s="156" t="s">
        <v>2808</v>
      </c>
      <c r="E536" s="157">
        <v>46027.0</v>
      </c>
      <c r="F536" s="156">
        <v>0.0</v>
      </c>
      <c r="G536" s="158">
        <v>2.0</v>
      </c>
      <c r="H536" s="156">
        <v>0.0</v>
      </c>
      <c r="I536" s="158">
        <v>0.0</v>
      </c>
      <c r="J536" s="160"/>
      <c r="K536" s="156">
        <v>0.0</v>
      </c>
      <c r="L536" s="22"/>
      <c r="M536" s="22"/>
      <c r="N536" s="49"/>
      <c r="O536" s="49"/>
      <c r="P536" s="49"/>
      <c r="Q536" s="49"/>
      <c r="R536" s="49"/>
      <c r="S536" s="22"/>
      <c r="T536" s="22"/>
      <c r="U536" s="22"/>
      <c r="V536" s="22"/>
      <c r="W536" s="22"/>
      <c r="X536" s="22"/>
      <c r="Y536" s="12"/>
      <c r="Z536" s="12"/>
      <c r="AA536" s="12"/>
      <c r="AB536" s="12"/>
    </row>
    <row r="537" ht="22.5" customHeight="1">
      <c r="A537" s="214" t="s">
        <v>2809</v>
      </c>
      <c r="B537" s="22"/>
      <c r="C537" s="156">
        <v>35.0</v>
      </c>
      <c r="D537" s="156" t="s">
        <v>1800</v>
      </c>
      <c r="E537" s="157">
        <v>46027.0</v>
      </c>
      <c r="F537" s="156">
        <v>0.0</v>
      </c>
      <c r="G537" s="158">
        <v>2.0</v>
      </c>
      <c r="H537" s="156">
        <v>0.0</v>
      </c>
      <c r="I537" s="158">
        <v>0.0</v>
      </c>
      <c r="J537" s="160"/>
      <c r="K537" s="156">
        <v>0.0</v>
      </c>
      <c r="L537" s="22"/>
      <c r="M537" s="22"/>
      <c r="N537" s="49"/>
      <c r="O537" s="49"/>
      <c r="P537" s="49"/>
      <c r="Q537" s="49"/>
      <c r="R537" s="49"/>
      <c r="S537" s="22"/>
      <c r="T537" s="22"/>
      <c r="U537" s="22"/>
      <c r="V537" s="22"/>
      <c r="W537" s="22"/>
      <c r="X537" s="22"/>
      <c r="Y537" s="12"/>
      <c r="Z537" s="12"/>
      <c r="AA537" s="12"/>
      <c r="AB537" s="12"/>
    </row>
    <row r="538" ht="22.5" customHeight="1">
      <c r="A538" s="214" t="s">
        <v>2811</v>
      </c>
      <c r="B538" s="22"/>
      <c r="C538" s="156">
        <v>35.0</v>
      </c>
      <c r="D538" s="156" t="s">
        <v>2144</v>
      </c>
      <c r="E538" s="157">
        <v>46027.0</v>
      </c>
      <c r="F538" s="156">
        <v>0.0</v>
      </c>
      <c r="G538" s="158">
        <v>10.0</v>
      </c>
      <c r="H538" s="156">
        <v>0.0</v>
      </c>
      <c r="I538" s="158">
        <v>0.0</v>
      </c>
      <c r="J538" s="160"/>
      <c r="K538" s="156">
        <v>0.0</v>
      </c>
      <c r="L538" s="22"/>
      <c r="M538" s="22"/>
      <c r="N538" s="49"/>
      <c r="O538" s="49"/>
      <c r="P538" s="49"/>
      <c r="Q538" s="49"/>
      <c r="R538" s="49"/>
      <c r="S538" s="22"/>
      <c r="T538" s="22"/>
      <c r="U538" s="22"/>
      <c r="V538" s="22"/>
      <c r="W538" s="22"/>
      <c r="X538" s="22"/>
      <c r="Y538" s="12"/>
      <c r="Z538" s="12"/>
      <c r="AA538" s="12"/>
      <c r="AB538" s="12"/>
    </row>
    <row r="539" ht="22.5" customHeight="1">
      <c r="A539" s="214" t="s">
        <v>2815</v>
      </c>
      <c r="B539" s="22"/>
      <c r="C539" s="156">
        <v>35.0</v>
      </c>
      <c r="D539" s="156" t="s">
        <v>2816</v>
      </c>
      <c r="E539" s="157">
        <v>46027.0</v>
      </c>
      <c r="F539" s="156">
        <v>0.0</v>
      </c>
      <c r="G539" s="158">
        <v>11.0</v>
      </c>
      <c r="H539" s="156">
        <v>0.0</v>
      </c>
      <c r="I539" s="158">
        <v>0.0</v>
      </c>
      <c r="J539" s="160"/>
      <c r="K539" s="156">
        <v>0.0</v>
      </c>
      <c r="L539" s="22"/>
      <c r="M539" s="22"/>
      <c r="N539" s="49"/>
      <c r="O539" s="49"/>
      <c r="P539" s="49"/>
      <c r="Q539" s="49"/>
      <c r="R539" s="49"/>
      <c r="S539" s="22"/>
      <c r="T539" s="22"/>
      <c r="U539" s="22"/>
      <c r="V539" s="22"/>
      <c r="W539" s="22"/>
      <c r="X539" s="22"/>
      <c r="Y539" s="12"/>
      <c r="Z539" s="12"/>
      <c r="AA539" s="12"/>
      <c r="AB539" s="12"/>
    </row>
    <row r="540" ht="22.5" customHeight="1">
      <c r="A540" s="214" t="s">
        <v>2818</v>
      </c>
      <c r="B540" s="22"/>
      <c r="C540" s="156">
        <v>35.0</v>
      </c>
      <c r="D540" s="156" t="s">
        <v>2819</v>
      </c>
      <c r="E540" s="157">
        <v>46027.0</v>
      </c>
      <c r="F540" s="156">
        <v>0.0</v>
      </c>
      <c r="G540" s="158">
        <v>3.0</v>
      </c>
      <c r="H540" s="156">
        <v>0.0</v>
      </c>
      <c r="I540" s="158">
        <v>0.0</v>
      </c>
      <c r="J540" s="160"/>
      <c r="K540" s="156">
        <v>0.0</v>
      </c>
      <c r="L540" s="22"/>
      <c r="M540" s="22"/>
      <c r="N540" s="49"/>
      <c r="O540" s="49"/>
      <c r="P540" s="49"/>
      <c r="Q540" s="49"/>
      <c r="R540" s="49"/>
      <c r="S540" s="22"/>
      <c r="T540" s="22"/>
      <c r="U540" s="22"/>
      <c r="V540" s="22"/>
      <c r="W540" s="22"/>
      <c r="X540" s="22"/>
      <c r="Y540" s="12"/>
      <c r="Z540" s="12"/>
      <c r="AA540" s="12"/>
      <c r="AB540" s="12"/>
    </row>
    <row r="541" ht="22.5" customHeight="1">
      <c r="A541" s="214" t="s">
        <v>2823</v>
      </c>
      <c r="B541" s="22"/>
      <c r="C541" s="156">
        <v>35.0</v>
      </c>
      <c r="D541" s="156" t="s">
        <v>2824</v>
      </c>
      <c r="E541" s="157">
        <v>46027.0</v>
      </c>
      <c r="F541" s="156">
        <v>0.0</v>
      </c>
      <c r="G541" s="158">
        <v>1.0</v>
      </c>
      <c r="H541" s="156">
        <v>0.0</v>
      </c>
      <c r="I541" s="158">
        <v>0.0</v>
      </c>
      <c r="J541" s="160"/>
      <c r="K541" s="156">
        <v>0.0</v>
      </c>
      <c r="L541" s="22"/>
      <c r="M541" s="22"/>
      <c r="N541" s="49"/>
      <c r="O541" s="49"/>
      <c r="P541" s="49"/>
      <c r="Q541" s="49"/>
      <c r="R541" s="49"/>
      <c r="S541" s="22"/>
      <c r="T541" s="22"/>
      <c r="U541" s="22"/>
      <c r="V541" s="22"/>
      <c r="W541" s="22"/>
      <c r="X541" s="22"/>
      <c r="Y541" s="12"/>
      <c r="Z541" s="12"/>
      <c r="AA541" s="12"/>
      <c r="AB541" s="12"/>
    </row>
    <row r="542" ht="22.5" customHeight="1">
      <c r="A542" s="214" t="s">
        <v>2825</v>
      </c>
      <c r="B542" s="22"/>
      <c r="C542" s="156">
        <v>35.0</v>
      </c>
      <c r="D542" s="156" t="s">
        <v>2827</v>
      </c>
      <c r="E542" s="157">
        <v>46027.0</v>
      </c>
      <c r="F542" s="156">
        <v>0.0</v>
      </c>
      <c r="G542" s="158">
        <v>1.0</v>
      </c>
      <c r="H542" s="156">
        <v>0.0</v>
      </c>
      <c r="I542" s="158">
        <v>0.0</v>
      </c>
      <c r="J542" s="160"/>
      <c r="K542" s="156">
        <v>0.0</v>
      </c>
      <c r="L542" s="22"/>
      <c r="M542" s="22"/>
      <c r="N542" s="49"/>
      <c r="O542" s="49"/>
      <c r="P542" s="49"/>
      <c r="Q542" s="49"/>
      <c r="R542" s="49"/>
      <c r="S542" s="22"/>
      <c r="T542" s="22"/>
      <c r="U542" s="22"/>
      <c r="V542" s="22"/>
      <c r="W542" s="22"/>
      <c r="X542" s="22"/>
      <c r="Y542" s="12"/>
      <c r="Z542" s="12"/>
      <c r="AA542" s="12"/>
      <c r="AB542" s="12"/>
    </row>
    <row r="543" ht="22.5" customHeight="1">
      <c r="A543" s="214" t="s">
        <v>2828</v>
      </c>
      <c r="B543" s="22"/>
      <c r="C543" s="156">
        <v>35.0</v>
      </c>
      <c r="D543" s="156" t="s">
        <v>2245</v>
      </c>
      <c r="E543" s="157">
        <v>46027.0</v>
      </c>
      <c r="F543" s="156">
        <v>0.0</v>
      </c>
      <c r="G543" s="158">
        <v>8.0</v>
      </c>
      <c r="H543" s="156">
        <v>0.0</v>
      </c>
      <c r="I543" s="158">
        <v>0.0</v>
      </c>
      <c r="J543" s="160"/>
      <c r="K543" s="156">
        <v>0.0</v>
      </c>
      <c r="L543" s="22"/>
      <c r="M543" s="22"/>
      <c r="N543" s="49"/>
      <c r="O543" s="49"/>
      <c r="P543" s="49"/>
      <c r="Q543" s="49"/>
      <c r="R543" s="49"/>
      <c r="S543" s="22"/>
      <c r="T543" s="22"/>
      <c r="U543" s="22"/>
      <c r="V543" s="22"/>
      <c r="W543" s="22"/>
      <c r="X543" s="22"/>
      <c r="Y543" s="12"/>
      <c r="Z543" s="12"/>
      <c r="AA543" s="12"/>
      <c r="AB543" s="12"/>
    </row>
    <row r="544" ht="22.5" customHeight="1">
      <c r="A544" s="214" t="s">
        <v>2831</v>
      </c>
      <c r="B544" s="22"/>
      <c r="C544" s="156">
        <v>35.0</v>
      </c>
      <c r="D544" s="156" t="s">
        <v>2832</v>
      </c>
      <c r="E544" s="157">
        <v>46027.0</v>
      </c>
      <c r="F544" s="156">
        <v>0.0</v>
      </c>
      <c r="G544" s="158">
        <v>8.0</v>
      </c>
      <c r="H544" s="156">
        <v>0.0</v>
      </c>
      <c r="I544" s="158">
        <v>0.0</v>
      </c>
      <c r="J544" s="160"/>
      <c r="K544" s="156">
        <v>0.0</v>
      </c>
      <c r="L544" s="22"/>
      <c r="M544" s="22"/>
      <c r="N544" s="49"/>
      <c r="O544" s="49"/>
      <c r="P544" s="49"/>
      <c r="Q544" s="49"/>
      <c r="R544" s="49"/>
      <c r="S544" s="22"/>
      <c r="T544" s="22"/>
      <c r="U544" s="22"/>
      <c r="V544" s="22"/>
      <c r="W544" s="22"/>
      <c r="X544" s="22"/>
      <c r="Y544" s="12"/>
      <c r="Z544" s="12"/>
      <c r="AA544" s="12"/>
      <c r="AB544" s="12"/>
    </row>
    <row r="545" ht="22.5" customHeight="1">
      <c r="A545" s="214" t="s">
        <v>2833</v>
      </c>
      <c r="B545" s="22"/>
      <c r="C545" s="156">
        <v>35.0</v>
      </c>
      <c r="D545" s="156" t="s">
        <v>2834</v>
      </c>
      <c r="E545" s="157">
        <v>46027.0</v>
      </c>
      <c r="F545" s="156">
        <v>0.0</v>
      </c>
      <c r="G545" s="158">
        <v>1.0</v>
      </c>
      <c r="H545" s="156">
        <v>0.0</v>
      </c>
      <c r="I545" s="158">
        <v>0.0</v>
      </c>
      <c r="J545" s="160"/>
      <c r="K545" s="156">
        <v>0.0</v>
      </c>
      <c r="L545" s="22"/>
      <c r="M545" s="22"/>
      <c r="N545" s="49"/>
      <c r="O545" s="49"/>
      <c r="P545" s="49"/>
      <c r="Q545" s="49"/>
      <c r="R545" s="49"/>
      <c r="S545" s="22"/>
      <c r="T545" s="22"/>
      <c r="U545" s="22"/>
      <c r="V545" s="22"/>
      <c r="W545" s="22"/>
      <c r="X545" s="22"/>
      <c r="Y545" s="12"/>
      <c r="Z545" s="12"/>
      <c r="AA545" s="12"/>
      <c r="AB545" s="12"/>
    </row>
    <row r="546" ht="22.5" customHeight="1">
      <c r="A546" s="241" t="s">
        <v>2837</v>
      </c>
      <c r="B546" s="22"/>
      <c r="C546" s="156">
        <v>35.0</v>
      </c>
      <c r="D546" s="156" t="s">
        <v>2840</v>
      </c>
      <c r="E546" s="157">
        <v>46027.0</v>
      </c>
      <c r="F546" s="156">
        <v>0.0</v>
      </c>
      <c r="G546" s="158">
        <v>0.0</v>
      </c>
      <c r="H546" s="156">
        <v>10.0</v>
      </c>
      <c r="I546" s="158">
        <v>0.0</v>
      </c>
      <c r="J546" s="160"/>
      <c r="K546" s="156">
        <v>0.0</v>
      </c>
      <c r="L546" s="22"/>
      <c r="M546" s="22"/>
      <c r="N546" s="49"/>
      <c r="O546" s="49"/>
      <c r="P546" s="49"/>
      <c r="Q546" s="49"/>
      <c r="R546" s="49"/>
      <c r="S546" s="22"/>
      <c r="T546" s="22"/>
      <c r="U546" s="22"/>
      <c r="V546" s="22"/>
      <c r="W546" s="22"/>
      <c r="X546" s="22"/>
      <c r="Y546" s="12"/>
      <c r="Z546" s="12"/>
      <c r="AA546" s="12"/>
      <c r="AB546" s="12"/>
    </row>
    <row r="547" ht="22.5" customHeight="1">
      <c r="A547" s="241" t="s">
        <v>2846</v>
      </c>
      <c r="B547" s="22"/>
      <c r="C547" s="156">
        <v>35.0</v>
      </c>
      <c r="D547" s="156" t="s">
        <v>2851</v>
      </c>
      <c r="E547" s="157">
        <v>46027.0</v>
      </c>
      <c r="F547" s="156">
        <v>0.0</v>
      </c>
      <c r="G547" s="158">
        <v>1.0</v>
      </c>
      <c r="H547" s="156">
        <v>0.0</v>
      </c>
      <c r="I547" s="158">
        <v>0.0</v>
      </c>
      <c r="J547" s="160"/>
      <c r="K547" s="156">
        <v>0.0</v>
      </c>
      <c r="L547" s="22"/>
      <c r="M547" s="22"/>
      <c r="N547" s="49"/>
      <c r="O547" s="49"/>
      <c r="P547" s="49"/>
      <c r="Q547" s="49"/>
      <c r="R547" s="49"/>
      <c r="S547" s="22"/>
      <c r="T547" s="22"/>
      <c r="U547" s="22"/>
      <c r="V547" s="22"/>
      <c r="W547" s="22"/>
      <c r="X547" s="22"/>
      <c r="Y547" s="12"/>
      <c r="Z547" s="12"/>
      <c r="AA547" s="12"/>
      <c r="AB547" s="12"/>
    </row>
    <row r="548" ht="22.5" customHeight="1">
      <c r="A548" s="241" t="s">
        <v>2853</v>
      </c>
      <c r="B548" s="22"/>
      <c r="C548" s="156">
        <v>34.0</v>
      </c>
      <c r="D548" s="156" t="s">
        <v>2859</v>
      </c>
      <c r="E548" s="157">
        <v>46027.0</v>
      </c>
      <c r="F548" s="156">
        <v>0.0</v>
      </c>
      <c r="G548" s="158">
        <v>2.0</v>
      </c>
      <c r="H548" s="156">
        <v>0.0</v>
      </c>
      <c r="I548" s="158">
        <v>0.0</v>
      </c>
      <c r="J548" s="160"/>
      <c r="K548" s="156">
        <v>0.0</v>
      </c>
      <c r="L548" s="22"/>
      <c r="M548" s="22"/>
      <c r="N548" s="49"/>
      <c r="O548" s="49"/>
      <c r="P548" s="49"/>
      <c r="Q548" s="49"/>
      <c r="R548" s="49"/>
      <c r="S548" s="22"/>
      <c r="T548" s="22"/>
      <c r="U548" s="22"/>
      <c r="V548" s="22"/>
      <c r="W548" s="22"/>
      <c r="X548" s="22"/>
      <c r="Y548" s="12"/>
      <c r="Z548" s="12"/>
      <c r="AA548" s="12"/>
      <c r="AB548" s="12"/>
    </row>
    <row r="549" ht="22.5" customHeight="1">
      <c r="A549" s="214" t="s">
        <v>2864</v>
      </c>
      <c r="B549" s="22"/>
      <c r="C549" s="156">
        <v>34.0</v>
      </c>
      <c r="D549" s="156" t="s">
        <v>2865</v>
      </c>
      <c r="E549" s="157">
        <v>46027.0</v>
      </c>
      <c r="F549" s="156">
        <v>0.0</v>
      </c>
      <c r="G549" s="158">
        <v>2.0</v>
      </c>
      <c r="H549" s="156">
        <v>0.0</v>
      </c>
      <c r="I549" s="158">
        <v>0.0</v>
      </c>
      <c r="J549" s="160"/>
      <c r="K549" s="156">
        <v>0.0</v>
      </c>
      <c r="L549" s="22"/>
      <c r="M549" s="22"/>
      <c r="N549" s="49"/>
      <c r="O549" s="49"/>
      <c r="P549" s="49"/>
      <c r="Q549" s="49"/>
      <c r="R549" s="49"/>
      <c r="S549" s="22"/>
      <c r="T549" s="22"/>
      <c r="U549" s="22"/>
      <c r="V549" s="22"/>
      <c r="W549" s="22"/>
      <c r="X549" s="22"/>
      <c r="Y549" s="12"/>
      <c r="Z549" s="12"/>
      <c r="AA549" s="12"/>
      <c r="AB549" s="12"/>
    </row>
    <row r="550" ht="22.5" customHeight="1">
      <c r="A550" s="214" t="s">
        <v>2873</v>
      </c>
      <c r="B550" s="22"/>
      <c r="C550" s="156">
        <v>34.0</v>
      </c>
      <c r="D550" s="156" t="s">
        <v>2447</v>
      </c>
      <c r="E550" s="157">
        <v>46027.0</v>
      </c>
      <c r="F550" s="156">
        <v>0.0</v>
      </c>
      <c r="G550" s="158">
        <v>0.0</v>
      </c>
      <c r="H550" s="156">
        <v>1.0</v>
      </c>
      <c r="I550" s="158">
        <v>0.0</v>
      </c>
      <c r="J550" s="160"/>
      <c r="K550" s="156">
        <v>0.0</v>
      </c>
      <c r="L550" s="22"/>
      <c r="M550" s="22"/>
      <c r="N550" s="49"/>
      <c r="O550" s="49"/>
      <c r="P550" s="49"/>
      <c r="Q550" s="49"/>
      <c r="R550" s="49"/>
      <c r="S550" s="22"/>
      <c r="T550" s="22"/>
      <c r="U550" s="22"/>
      <c r="V550" s="22"/>
      <c r="W550" s="22"/>
      <c r="X550" s="22"/>
      <c r="Y550" s="12"/>
      <c r="Z550" s="12"/>
      <c r="AA550" s="12"/>
      <c r="AB550" s="12"/>
    </row>
    <row r="551" ht="22.5" customHeight="1">
      <c r="A551" s="214" t="s">
        <v>2877</v>
      </c>
      <c r="B551" s="22"/>
      <c r="C551" s="156">
        <v>34.0</v>
      </c>
      <c r="D551" s="156" t="s">
        <v>2879</v>
      </c>
      <c r="E551" s="157">
        <v>46027.0</v>
      </c>
      <c r="F551" s="156">
        <v>0.0</v>
      </c>
      <c r="G551" s="158">
        <v>2.0</v>
      </c>
      <c r="H551" s="156">
        <v>0.0</v>
      </c>
      <c r="I551" s="158">
        <v>0.0</v>
      </c>
      <c r="J551" s="160"/>
      <c r="K551" s="156">
        <v>0.0</v>
      </c>
      <c r="L551" s="22"/>
      <c r="M551" s="22"/>
      <c r="N551" s="49"/>
      <c r="O551" s="49"/>
      <c r="P551" s="49"/>
      <c r="Q551" s="49"/>
      <c r="R551" s="49"/>
      <c r="S551" s="22"/>
      <c r="T551" s="22"/>
      <c r="U551" s="22"/>
      <c r="V551" s="22"/>
      <c r="W551" s="22"/>
      <c r="X551" s="22"/>
      <c r="Y551" s="12"/>
      <c r="Z551" s="12"/>
      <c r="AA551" s="12"/>
      <c r="AB551" s="12"/>
    </row>
    <row r="552" ht="22.5" customHeight="1">
      <c r="A552" s="214" t="s">
        <v>2880</v>
      </c>
      <c r="B552" s="22"/>
      <c r="C552" s="156">
        <v>34.0</v>
      </c>
      <c r="D552" s="156" t="s">
        <v>2881</v>
      </c>
      <c r="E552" s="157">
        <v>46027.0</v>
      </c>
      <c r="F552" s="156">
        <v>0.0</v>
      </c>
      <c r="G552" s="158">
        <v>1.0</v>
      </c>
      <c r="H552" s="156">
        <v>0.0</v>
      </c>
      <c r="I552" s="158">
        <v>0.0</v>
      </c>
      <c r="J552" s="160"/>
      <c r="K552" s="156">
        <v>0.0</v>
      </c>
      <c r="L552" s="22"/>
      <c r="M552" s="22"/>
      <c r="N552" s="49"/>
      <c r="O552" s="49"/>
      <c r="P552" s="49"/>
      <c r="Q552" s="49"/>
      <c r="R552" s="49"/>
      <c r="S552" s="22"/>
      <c r="T552" s="22"/>
      <c r="U552" s="22"/>
      <c r="V552" s="22"/>
      <c r="W552" s="22"/>
      <c r="X552" s="22"/>
      <c r="Y552" s="12"/>
      <c r="Z552" s="12"/>
      <c r="AA552" s="12"/>
      <c r="AB552" s="12"/>
    </row>
    <row r="553" ht="22.5" customHeight="1">
      <c r="A553" s="214" t="s">
        <v>2883</v>
      </c>
      <c r="B553" s="22"/>
      <c r="C553" s="156">
        <v>34.0</v>
      </c>
      <c r="D553" s="156" t="s">
        <v>2884</v>
      </c>
      <c r="E553" s="157">
        <v>46027.0</v>
      </c>
      <c r="F553" s="156">
        <v>0.0</v>
      </c>
      <c r="G553" s="158">
        <v>3.0</v>
      </c>
      <c r="H553" s="156">
        <v>0.0</v>
      </c>
      <c r="I553" s="158">
        <v>0.0</v>
      </c>
      <c r="J553" s="160"/>
      <c r="K553" s="156">
        <v>0.0</v>
      </c>
      <c r="L553" s="22"/>
      <c r="M553" s="22"/>
      <c r="N553" s="49"/>
      <c r="O553" s="49"/>
      <c r="P553" s="49"/>
      <c r="Q553" s="49"/>
      <c r="R553" s="49"/>
      <c r="S553" s="22"/>
      <c r="T553" s="22"/>
      <c r="U553" s="22"/>
      <c r="V553" s="22"/>
      <c r="W553" s="22"/>
      <c r="X553" s="22"/>
      <c r="Y553" s="12"/>
      <c r="Z553" s="12"/>
      <c r="AA553" s="12"/>
      <c r="AB553" s="12"/>
    </row>
    <row r="554" ht="22.5" customHeight="1">
      <c r="A554" s="214" t="s">
        <v>2886</v>
      </c>
      <c r="B554" s="22"/>
      <c r="C554" s="156">
        <v>34.0</v>
      </c>
      <c r="D554" s="156" t="s">
        <v>2619</v>
      </c>
      <c r="E554" s="157">
        <v>46027.0</v>
      </c>
      <c r="F554" s="156">
        <v>0.0</v>
      </c>
      <c r="G554" s="158">
        <v>1.0</v>
      </c>
      <c r="H554" s="156">
        <v>0.0</v>
      </c>
      <c r="I554" s="158">
        <v>0.0</v>
      </c>
      <c r="J554" s="160"/>
      <c r="K554" s="156">
        <v>0.0</v>
      </c>
      <c r="L554" s="22"/>
      <c r="M554" s="22"/>
      <c r="N554" s="49"/>
      <c r="O554" s="49"/>
      <c r="P554" s="49"/>
      <c r="Q554" s="49"/>
      <c r="R554" s="49"/>
      <c r="S554" s="22"/>
      <c r="T554" s="22"/>
      <c r="U554" s="22"/>
      <c r="V554" s="22"/>
      <c r="W554" s="22"/>
      <c r="X554" s="22"/>
      <c r="Y554" s="12"/>
      <c r="Z554" s="12"/>
      <c r="AA554" s="12"/>
      <c r="AB554" s="12"/>
    </row>
    <row r="555" ht="22.5" customHeight="1">
      <c r="A555" s="214" t="s">
        <v>2888</v>
      </c>
      <c r="B555" s="22"/>
      <c r="C555" s="156">
        <v>34.0</v>
      </c>
      <c r="D555" s="156" t="s">
        <v>2889</v>
      </c>
      <c r="E555" s="157">
        <v>46027.0</v>
      </c>
      <c r="F555" s="156">
        <v>0.0</v>
      </c>
      <c r="G555" s="158">
        <v>1.0</v>
      </c>
      <c r="H555" s="156">
        <v>0.0</v>
      </c>
      <c r="I555" s="158">
        <v>0.0</v>
      </c>
      <c r="J555" s="160"/>
      <c r="K555" s="156">
        <v>0.0</v>
      </c>
      <c r="L555" s="22"/>
      <c r="M555" s="22"/>
      <c r="N555" s="49"/>
      <c r="O555" s="49"/>
      <c r="P555" s="49"/>
      <c r="Q555" s="49"/>
      <c r="R555" s="49"/>
      <c r="S555" s="22"/>
      <c r="T555" s="22"/>
      <c r="U555" s="22"/>
      <c r="V555" s="22"/>
      <c r="W555" s="22"/>
      <c r="X555" s="22"/>
      <c r="Y555" s="12"/>
      <c r="Z555" s="12"/>
      <c r="AA555" s="12"/>
      <c r="AB555" s="12"/>
    </row>
    <row r="556" ht="22.5" customHeight="1">
      <c r="A556" s="241" t="s">
        <v>2891</v>
      </c>
      <c r="B556" s="22"/>
      <c r="C556" s="156">
        <v>34.0</v>
      </c>
      <c r="D556" s="156" t="s">
        <v>1945</v>
      </c>
      <c r="E556" s="157">
        <v>46027.0</v>
      </c>
      <c r="F556" s="156">
        <v>0.0</v>
      </c>
      <c r="G556" s="158">
        <v>7.0</v>
      </c>
      <c r="H556" s="156">
        <v>0.0</v>
      </c>
      <c r="I556" s="158">
        <v>0.0</v>
      </c>
      <c r="J556" s="160"/>
      <c r="K556" s="156">
        <v>0.0</v>
      </c>
      <c r="L556" s="22"/>
      <c r="M556" s="22"/>
      <c r="N556" s="49"/>
      <c r="O556" s="49"/>
      <c r="P556" s="49"/>
      <c r="Q556" s="49"/>
      <c r="R556" s="49"/>
      <c r="S556" s="22"/>
      <c r="T556" s="22"/>
      <c r="U556" s="22"/>
      <c r="V556" s="22"/>
      <c r="W556" s="22"/>
      <c r="X556" s="22"/>
      <c r="Y556" s="12"/>
      <c r="Z556" s="12"/>
      <c r="AA556" s="12"/>
      <c r="AB556" s="12"/>
    </row>
    <row r="557" ht="22.5" customHeight="1">
      <c r="A557" s="214" t="s">
        <v>2897</v>
      </c>
      <c r="B557" s="22"/>
      <c r="C557" s="156">
        <v>34.0</v>
      </c>
      <c r="D557" s="156" t="s">
        <v>2723</v>
      </c>
      <c r="E557" s="157">
        <v>46027.0</v>
      </c>
      <c r="F557" s="156">
        <v>0.0</v>
      </c>
      <c r="G557" s="158">
        <v>3.0</v>
      </c>
      <c r="H557" s="156">
        <v>0.0</v>
      </c>
      <c r="I557" s="158">
        <v>0.0</v>
      </c>
      <c r="J557" s="160"/>
      <c r="K557" s="156">
        <v>0.0</v>
      </c>
      <c r="L557" s="22"/>
      <c r="M557" s="22"/>
      <c r="N557" s="49"/>
      <c r="O557" s="49"/>
      <c r="P557" s="49"/>
      <c r="Q557" s="49"/>
      <c r="R557" s="49"/>
      <c r="S557" s="22"/>
      <c r="T557" s="22"/>
      <c r="U557" s="22"/>
      <c r="V557" s="22"/>
      <c r="W557" s="22"/>
      <c r="X557" s="22"/>
      <c r="Y557" s="12"/>
      <c r="Z557" s="12"/>
      <c r="AA557" s="12"/>
      <c r="AB557" s="12"/>
    </row>
    <row r="558" ht="22.5" customHeight="1">
      <c r="A558" s="214" t="s">
        <v>2900</v>
      </c>
      <c r="B558" s="22"/>
      <c r="C558" s="156">
        <v>34.0</v>
      </c>
      <c r="D558" s="156" t="s">
        <v>2901</v>
      </c>
      <c r="E558" s="157">
        <v>46027.0</v>
      </c>
      <c r="F558" s="156">
        <v>0.0</v>
      </c>
      <c r="G558" s="158">
        <v>6.0</v>
      </c>
      <c r="H558" s="156">
        <v>0.0</v>
      </c>
      <c r="I558" s="158">
        <v>0.0</v>
      </c>
      <c r="J558" s="160"/>
      <c r="K558" s="156">
        <v>0.0</v>
      </c>
      <c r="L558" s="22"/>
      <c r="M558" s="22"/>
      <c r="N558" s="49"/>
      <c r="O558" s="49"/>
      <c r="P558" s="49"/>
      <c r="Q558" s="49"/>
      <c r="R558" s="49"/>
      <c r="S558" s="22"/>
      <c r="T558" s="22"/>
      <c r="U558" s="22"/>
      <c r="V558" s="22"/>
      <c r="W558" s="22"/>
      <c r="X558" s="22"/>
      <c r="Y558" s="12"/>
      <c r="Z558" s="12"/>
      <c r="AA558" s="12"/>
      <c r="AB558" s="12"/>
    </row>
    <row r="559" ht="22.5" customHeight="1">
      <c r="A559" s="214" t="s">
        <v>2902</v>
      </c>
      <c r="B559" s="22"/>
      <c r="C559" s="156">
        <v>34.0</v>
      </c>
      <c r="D559" s="156" t="s">
        <v>2903</v>
      </c>
      <c r="E559" s="157">
        <v>46027.0</v>
      </c>
      <c r="F559" s="156">
        <v>0.0</v>
      </c>
      <c r="G559" s="158">
        <v>1.0</v>
      </c>
      <c r="H559" s="156">
        <v>0.0</v>
      </c>
      <c r="I559" s="158">
        <v>0.0</v>
      </c>
      <c r="J559" s="160"/>
      <c r="K559" s="156">
        <v>0.0</v>
      </c>
      <c r="L559" s="22"/>
      <c r="M559" s="22"/>
      <c r="N559" s="49"/>
      <c r="O559" s="49"/>
      <c r="P559" s="49"/>
      <c r="Q559" s="49"/>
      <c r="R559" s="49"/>
      <c r="S559" s="22"/>
      <c r="T559" s="22"/>
      <c r="U559" s="22"/>
      <c r="V559" s="22"/>
      <c r="W559" s="22"/>
      <c r="X559" s="22"/>
      <c r="Y559" s="12"/>
      <c r="Z559" s="12"/>
      <c r="AA559" s="12"/>
      <c r="AB559" s="12"/>
    </row>
    <row r="560" ht="22.5" customHeight="1">
      <c r="A560" s="214" t="s">
        <v>2905</v>
      </c>
      <c r="B560" s="22"/>
      <c r="C560" s="156">
        <v>34.0</v>
      </c>
      <c r="D560" s="156" t="s">
        <v>2906</v>
      </c>
      <c r="E560" s="157">
        <v>46027.0</v>
      </c>
      <c r="F560" s="156">
        <v>0.0</v>
      </c>
      <c r="G560" s="158">
        <v>2.0</v>
      </c>
      <c r="H560" s="156">
        <v>0.0</v>
      </c>
      <c r="I560" s="158">
        <v>0.0</v>
      </c>
      <c r="J560" s="160"/>
      <c r="K560" s="156">
        <v>0.0</v>
      </c>
      <c r="L560" s="22"/>
      <c r="M560" s="22"/>
      <c r="N560" s="49"/>
      <c r="O560" s="49"/>
      <c r="P560" s="49"/>
      <c r="Q560" s="49"/>
      <c r="R560" s="49"/>
      <c r="S560" s="22"/>
      <c r="T560" s="22"/>
      <c r="U560" s="22"/>
      <c r="V560" s="22"/>
      <c r="W560" s="22"/>
      <c r="X560" s="22"/>
      <c r="Y560" s="12"/>
      <c r="Z560" s="12"/>
      <c r="AA560" s="12"/>
      <c r="AB560" s="12"/>
    </row>
    <row r="561" ht="22.5" customHeight="1">
      <c r="A561" s="214" t="s">
        <v>2912</v>
      </c>
      <c r="B561" s="22"/>
      <c r="C561" s="156">
        <v>34.0</v>
      </c>
      <c r="D561" s="156" t="s">
        <v>2914</v>
      </c>
      <c r="E561" s="157">
        <v>46027.0</v>
      </c>
      <c r="F561" s="156">
        <v>0.0</v>
      </c>
      <c r="G561" s="158">
        <v>5.0</v>
      </c>
      <c r="H561" s="156">
        <v>0.0</v>
      </c>
      <c r="I561" s="158">
        <v>0.0</v>
      </c>
      <c r="J561" s="160"/>
      <c r="K561" s="156">
        <v>0.0</v>
      </c>
      <c r="L561" s="22"/>
      <c r="M561" s="22"/>
      <c r="N561" s="49"/>
      <c r="O561" s="49"/>
      <c r="P561" s="49"/>
      <c r="Q561" s="49"/>
      <c r="R561" s="49"/>
      <c r="S561" s="22"/>
      <c r="T561" s="22"/>
      <c r="U561" s="22"/>
      <c r="V561" s="22"/>
      <c r="W561" s="22"/>
      <c r="X561" s="22"/>
      <c r="Y561" s="12"/>
      <c r="Z561" s="12"/>
      <c r="AA561" s="12"/>
      <c r="AB561" s="12"/>
    </row>
    <row r="562" ht="22.5" customHeight="1">
      <c r="A562" s="214" t="s">
        <v>2919</v>
      </c>
      <c r="B562" s="22"/>
      <c r="C562" s="156">
        <v>34.0</v>
      </c>
      <c r="D562" s="156" t="s">
        <v>2920</v>
      </c>
      <c r="E562" s="157">
        <v>46027.0</v>
      </c>
      <c r="F562" s="156">
        <v>0.0</v>
      </c>
      <c r="G562" s="158">
        <v>2.0</v>
      </c>
      <c r="H562" s="156">
        <v>0.0</v>
      </c>
      <c r="I562" s="158">
        <v>0.0</v>
      </c>
      <c r="J562" s="160"/>
      <c r="K562" s="156">
        <v>0.0</v>
      </c>
      <c r="L562" s="22"/>
      <c r="M562" s="22"/>
      <c r="N562" s="263"/>
      <c r="O562" s="263"/>
      <c r="P562" s="263"/>
      <c r="Q562" s="263"/>
      <c r="R562" s="263"/>
      <c r="S562" s="22"/>
      <c r="T562" s="22"/>
      <c r="U562" s="22"/>
      <c r="V562" s="22"/>
      <c r="W562" s="22"/>
      <c r="X562" s="22"/>
      <c r="Y562" s="12"/>
      <c r="Z562" s="12"/>
      <c r="AA562" s="12"/>
      <c r="AB562" s="12"/>
    </row>
    <row r="563" ht="22.5" customHeight="1">
      <c r="A563" s="12"/>
      <c r="B563" s="12"/>
      <c r="C563" s="264"/>
      <c r="D563" s="264"/>
      <c r="E563" s="264"/>
      <c r="F563" s="264"/>
      <c r="G563" s="265"/>
      <c r="H563" s="264"/>
      <c r="I563" s="265"/>
      <c r="J563" s="264"/>
      <c r="K563" s="264"/>
      <c r="L563" s="12"/>
      <c r="M563" s="12"/>
      <c r="N563" s="266"/>
      <c r="O563" s="266"/>
      <c r="P563" s="266"/>
      <c r="Q563" s="266"/>
      <c r="R563" s="266"/>
      <c r="S563" s="12"/>
      <c r="T563" s="12"/>
      <c r="U563" s="12"/>
      <c r="V563" s="12"/>
      <c r="W563" s="12"/>
      <c r="X563" s="12"/>
      <c r="Y563" s="12"/>
      <c r="Z563" s="12"/>
      <c r="AA563" s="12"/>
      <c r="AB563" s="12"/>
    </row>
    <row r="564" ht="22.5" customHeight="1">
      <c r="A564" s="12"/>
      <c r="B564" s="12"/>
      <c r="C564" s="264"/>
      <c r="D564" s="264"/>
      <c r="E564" s="264"/>
      <c r="F564" s="264"/>
      <c r="G564" s="265"/>
      <c r="H564" s="264"/>
      <c r="I564" s="265"/>
      <c r="J564" s="264"/>
      <c r="K564" s="264"/>
      <c r="L564" s="12"/>
      <c r="M564" s="12"/>
      <c r="N564" s="266"/>
      <c r="O564" s="266"/>
      <c r="P564" s="266"/>
      <c r="Q564" s="266"/>
      <c r="R564" s="266"/>
      <c r="S564" s="12"/>
      <c r="T564" s="12"/>
      <c r="U564" s="12"/>
      <c r="V564" s="12"/>
      <c r="W564" s="12"/>
      <c r="X564" s="12"/>
      <c r="Y564" s="12"/>
      <c r="Z564" s="12"/>
      <c r="AA564" s="12"/>
      <c r="AB564" s="12"/>
    </row>
    <row r="565" ht="22.5" customHeight="1">
      <c r="A565" s="12"/>
      <c r="B565" s="12"/>
      <c r="C565" s="264"/>
      <c r="D565" s="264"/>
      <c r="E565" s="264"/>
      <c r="F565" s="264"/>
      <c r="G565" s="265"/>
      <c r="H565" s="264"/>
      <c r="I565" s="265"/>
      <c r="J565" s="264"/>
      <c r="K565" s="264"/>
      <c r="L565" s="12"/>
      <c r="M565" s="12"/>
      <c r="N565" s="266"/>
      <c r="O565" s="266"/>
      <c r="P565" s="266"/>
      <c r="Q565" s="266"/>
      <c r="R565" s="266"/>
      <c r="S565" s="12"/>
      <c r="T565" s="12"/>
      <c r="U565" s="12"/>
      <c r="V565" s="12"/>
      <c r="W565" s="12"/>
      <c r="X565" s="12"/>
      <c r="Y565" s="12"/>
      <c r="Z565" s="12"/>
      <c r="AA565" s="12"/>
      <c r="AB565" s="12"/>
    </row>
    <row r="566" ht="22.5" customHeight="1">
      <c r="A566" s="12"/>
      <c r="B566" s="12"/>
      <c r="C566" s="264"/>
      <c r="D566" s="264"/>
      <c r="E566" s="264"/>
      <c r="F566" s="264"/>
      <c r="G566" s="265"/>
      <c r="H566" s="264"/>
      <c r="I566" s="265"/>
      <c r="J566" s="264"/>
      <c r="K566" s="264"/>
      <c r="L566" s="12"/>
      <c r="M566" s="12"/>
      <c r="N566" s="266"/>
      <c r="O566" s="266"/>
      <c r="P566" s="266"/>
      <c r="Q566" s="266"/>
      <c r="R566" s="266"/>
      <c r="S566" s="12"/>
      <c r="T566" s="12"/>
      <c r="U566" s="12"/>
      <c r="V566" s="12"/>
      <c r="W566" s="12"/>
      <c r="X566" s="12"/>
      <c r="Y566" s="12"/>
      <c r="Z566" s="12"/>
      <c r="AA566" s="12"/>
      <c r="AB566" s="12"/>
    </row>
    <row r="567" ht="22.5" customHeight="1">
      <c r="A567" s="12"/>
      <c r="B567" s="12"/>
      <c r="C567" s="264"/>
      <c r="D567" s="264"/>
      <c r="E567" s="264"/>
      <c r="F567" s="264"/>
      <c r="G567" s="265"/>
      <c r="H567" s="264"/>
      <c r="I567" s="265"/>
      <c r="J567" s="264"/>
      <c r="K567" s="264"/>
      <c r="L567" s="12"/>
      <c r="M567" s="12"/>
      <c r="N567" s="266"/>
      <c r="O567" s="266"/>
      <c r="P567" s="266"/>
      <c r="Q567" s="266"/>
      <c r="R567" s="266"/>
      <c r="S567" s="12"/>
      <c r="T567" s="12"/>
      <c r="U567" s="12"/>
      <c r="V567" s="12"/>
      <c r="W567" s="12"/>
      <c r="X567" s="12"/>
      <c r="Y567" s="12"/>
      <c r="Z567" s="12"/>
      <c r="AA567" s="12"/>
      <c r="AB567" s="12"/>
    </row>
    <row r="568" ht="22.5" customHeight="1">
      <c r="A568" s="12"/>
      <c r="B568" s="12"/>
      <c r="C568" s="264"/>
      <c r="D568" s="264"/>
      <c r="E568" s="264"/>
      <c r="F568" s="264"/>
      <c r="G568" s="265"/>
      <c r="H568" s="264"/>
      <c r="I568" s="265"/>
      <c r="J568" s="264"/>
      <c r="K568" s="264"/>
      <c r="L568" s="12"/>
      <c r="M568" s="12"/>
      <c r="N568" s="266"/>
      <c r="O568" s="266"/>
      <c r="P568" s="266"/>
      <c r="Q568" s="266"/>
      <c r="R568" s="266"/>
      <c r="S568" s="12"/>
      <c r="T568" s="12"/>
      <c r="U568" s="12"/>
      <c r="V568" s="12"/>
      <c r="W568" s="12"/>
      <c r="X568" s="12"/>
      <c r="Y568" s="12"/>
      <c r="Z568" s="12"/>
      <c r="AA568" s="12"/>
      <c r="AB568" s="12"/>
    </row>
    <row r="569" ht="22.5" customHeight="1">
      <c r="A569" s="12"/>
      <c r="B569" s="12"/>
      <c r="C569" s="264"/>
      <c r="D569" s="264"/>
      <c r="E569" s="264"/>
      <c r="F569" s="264"/>
      <c r="G569" s="265"/>
      <c r="H569" s="264"/>
      <c r="I569" s="265"/>
      <c r="J569" s="264"/>
      <c r="K569" s="264"/>
      <c r="L569" s="12"/>
      <c r="M569" s="12"/>
      <c r="N569" s="266"/>
      <c r="O569" s="266"/>
      <c r="P569" s="266"/>
      <c r="Q569" s="266"/>
      <c r="R569" s="266"/>
      <c r="S569" s="12"/>
      <c r="T569" s="12"/>
      <c r="U569" s="12"/>
      <c r="V569" s="12"/>
      <c r="W569" s="12"/>
      <c r="X569" s="12"/>
      <c r="Y569" s="12"/>
      <c r="Z569" s="12"/>
      <c r="AA569" s="12"/>
      <c r="AB569" s="12"/>
    </row>
    <row r="570" ht="22.5" customHeight="1">
      <c r="A570" s="12"/>
      <c r="B570" s="12"/>
      <c r="C570" s="264"/>
      <c r="D570" s="264"/>
      <c r="E570" s="264"/>
      <c r="F570" s="264"/>
      <c r="G570" s="265"/>
      <c r="H570" s="264"/>
      <c r="I570" s="265"/>
      <c r="J570" s="264"/>
      <c r="K570" s="264"/>
      <c r="L570" s="12"/>
      <c r="M570" s="12"/>
      <c r="N570" s="266"/>
      <c r="O570" s="266"/>
      <c r="P570" s="266"/>
      <c r="Q570" s="266"/>
      <c r="R570" s="266"/>
      <c r="S570" s="12"/>
      <c r="T570" s="12"/>
      <c r="U570" s="12"/>
      <c r="V570" s="12"/>
      <c r="W570" s="12"/>
      <c r="X570" s="12"/>
      <c r="Y570" s="12"/>
      <c r="Z570" s="12"/>
      <c r="AA570" s="12"/>
      <c r="AB570" s="12"/>
    </row>
    <row r="571" ht="22.5" customHeight="1">
      <c r="A571" s="12"/>
      <c r="B571" s="12"/>
      <c r="C571" s="264"/>
      <c r="D571" s="264"/>
      <c r="E571" s="264"/>
      <c r="F571" s="264"/>
      <c r="G571" s="265"/>
      <c r="H571" s="264"/>
      <c r="I571" s="265"/>
      <c r="J571" s="264"/>
      <c r="K571" s="264"/>
      <c r="L571" s="12"/>
      <c r="M571" s="12"/>
      <c r="N571" s="266"/>
      <c r="O571" s="266"/>
      <c r="P571" s="266"/>
      <c r="Q571" s="266"/>
      <c r="R571" s="266"/>
      <c r="S571" s="12"/>
      <c r="T571" s="12"/>
      <c r="U571" s="12"/>
      <c r="V571" s="12"/>
      <c r="W571" s="12"/>
      <c r="X571" s="12"/>
      <c r="Y571" s="12"/>
      <c r="Z571" s="12"/>
      <c r="AA571" s="12"/>
      <c r="AB571" s="12"/>
    </row>
    <row r="572" ht="22.5" customHeight="1">
      <c r="A572" s="12"/>
      <c r="B572" s="12"/>
      <c r="C572" s="264"/>
      <c r="D572" s="264"/>
      <c r="E572" s="264"/>
      <c r="F572" s="264"/>
      <c r="G572" s="265"/>
      <c r="H572" s="264"/>
      <c r="I572" s="265"/>
      <c r="J572" s="264"/>
      <c r="K572" s="264"/>
      <c r="L572" s="12"/>
      <c r="M572" s="12"/>
      <c r="N572" s="266"/>
      <c r="O572" s="266"/>
      <c r="P572" s="266"/>
      <c r="Q572" s="266"/>
      <c r="R572" s="266"/>
      <c r="S572" s="12"/>
      <c r="T572" s="12"/>
      <c r="U572" s="12"/>
      <c r="V572" s="12"/>
      <c r="W572" s="12"/>
      <c r="X572" s="12"/>
      <c r="Y572" s="12"/>
      <c r="Z572" s="12"/>
      <c r="AA572" s="12"/>
      <c r="AB572" s="12"/>
    </row>
    <row r="573" ht="22.5" customHeight="1">
      <c r="A573" s="12"/>
      <c r="B573" s="12"/>
      <c r="C573" s="264"/>
      <c r="D573" s="264"/>
      <c r="E573" s="264"/>
      <c r="F573" s="264"/>
      <c r="G573" s="265"/>
      <c r="H573" s="264"/>
      <c r="I573" s="265"/>
      <c r="J573" s="264"/>
      <c r="K573" s="264"/>
      <c r="L573" s="12"/>
      <c r="M573" s="12"/>
      <c r="N573" s="266"/>
      <c r="O573" s="266"/>
      <c r="P573" s="266"/>
      <c r="Q573" s="266"/>
      <c r="R573" s="266"/>
      <c r="S573" s="12"/>
      <c r="T573" s="12"/>
      <c r="U573" s="12"/>
      <c r="V573" s="12"/>
      <c r="W573" s="12"/>
      <c r="X573" s="12"/>
      <c r="Y573" s="12"/>
      <c r="Z573" s="12"/>
      <c r="AA573" s="12"/>
      <c r="AB573" s="12"/>
    </row>
    <row r="574" ht="22.5" customHeight="1">
      <c r="A574" s="12"/>
      <c r="B574" s="12"/>
      <c r="C574" s="264"/>
      <c r="D574" s="264"/>
      <c r="E574" s="264"/>
      <c r="F574" s="264"/>
      <c r="G574" s="265"/>
      <c r="H574" s="264"/>
      <c r="I574" s="265"/>
      <c r="J574" s="264"/>
      <c r="K574" s="264"/>
      <c r="L574" s="12"/>
      <c r="M574" s="12"/>
      <c r="N574" s="266"/>
      <c r="O574" s="266"/>
      <c r="P574" s="266"/>
      <c r="Q574" s="266"/>
      <c r="R574" s="266"/>
      <c r="S574" s="12"/>
      <c r="T574" s="12"/>
      <c r="U574" s="12"/>
      <c r="V574" s="12"/>
      <c r="W574" s="12"/>
      <c r="X574" s="12"/>
      <c r="Y574" s="12"/>
      <c r="Z574" s="12"/>
      <c r="AA574" s="12"/>
      <c r="AB574" s="12"/>
    </row>
    <row r="575" ht="22.5" customHeight="1">
      <c r="A575" s="12"/>
      <c r="B575" s="12"/>
      <c r="C575" s="264"/>
      <c r="D575" s="264"/>
      <c r="E575" s="264"/>
      <c r="F575" s="264"/>
      <c r="G575" s="265"/>
      <c r="H575" s="264"/>
      <c r="I575" s="265"/>
      <c r="J575" s="264"/>
      <c r="K575" s="264"/>
      <c r="L575" s="12"/>
      <c r="M575" s="12"/>
      <c r="N575" s="266"/>
      <c r="O575" s="266"/>
      <c r="P575" s="266"/>
      <c r="Q575" s="266"/>
      <c r="R575" s="266"/>
      <c r="S575" s="12"/>
      <c r="T575" s="12"/>
      <c r="U575" s="12"/>
      <c r="V575" s="12"/>
      <c r="W575" s="12"/>
      <c r="X575" s="12"/>
      <c r="Y575" s="12"/>
      <c r="Z575" s="12"/>
      <c r="AA575" s="12"/>
      <c r="AB575" s="12"/>
    </row>
    <row r="576" ht="22.5" customHeight="1">
      <c r="A576" s="12"/>
      <c r="B576" s="12"/>
      <c r="C576" s="264"/>
      <c r="D576" s="264"/>
      <c r="E576" s="264"/>
      <c r="F576" s="264"/>
      <c r="G576" s="265"/>
      <c r="H576" s="264"/>
      <c r="I576" s="265"/>
      <c r="J576" s="264"/>
      <c r="K576" s="264"/>
      <c r="L576" s="12"/>
      <c r="M576" s="12"/>
      <c r="N576" s="266"/>
      <c r="O576" s="266"/>
      <c r="P576" s="266"/>
      <c r="Q576" s="266"/>
      <c r="R576" s="266"/>
      <c r="S576" s="12"/>
      <c r="T576" s="12"/>
      <c r="U576" s="12"/>
      <c r="V576" s="12"/>
      <c r="W576" s="12"/>
      <c r="X576" s="12"/>
      <c r="Y576" s="12"/>
      <c r="Z576" s="12"/>
      <c r="AA576" s="12"/>
      <c r="AB576" s="12"/>
    </row>
    <row r="577" ht="22.5" customHeight="1">
      <c r="A577" s="12"/>
      <c r="B577" s="12"/>
      <c r="C577" s="264"/>
      <c r="D577" s="264"/>
      <c r="E577" s="264"/>
      <c r="F577" s="264"/>
      <c r="G577" s="265"/>
      <c r="H577" s="264"/>
      <c r="I577" s="265"/>
      <c r="J577" s="264"/>
      <c r="K577" s="264"/>
      <c r="L577" s="12"/>
      <c r="M577" s="12"/>
      <c r="N577" s="266"/>
      <c r="O577" s="266"/>
      <c r="P577" s="266"/>
      <c r="Q577" s="266"/>
      <c r="R577" s="266"/>
      <c r="S577" s="12"/>
      <c r="T577" s="12"/>
      <c r="U577" s="12"/>
      <c r="V577" s="12"/>
      <c r="W577" s="12"/>
      <c r="X577" s="12"/>
      <c r="Y577" s="12"/>
      <c r="Z577" s="12"/>
      <c r="AA577" s="12"/>
      <c r="AB577" s="12"/>
    </row>
    <row r="578" ht="22.5" customHeight="1">
      <c r="A578" s="12"/>
      <c r="B578" s="12"/>
      <c r="C578" s="264"/>
      <c r="D578" s="264"/>
      <c r="E578" s="264"/>
      <c r="F578" s="264"/>
      <c r="G578" s="265"/>
      <c r="H578" s="264"/>
      <c r="I578" s="265"/>
      <c r="J578" s="264"/>
      <c r="K578" s="264"/>
      <c r="L578" s="12"/>
      <c r="M578" s="12"/>
      <c r="N578" s="266"/>
      <c r="O578" s="266"/>
      <c r="P578" s="266"/>
      <c r="Q578" s="266"/>
      <c r="R578" s="266"/>
      <c r="S578" s="12"/>
      <c r="T578" s="12"/>
      <c r="U578" s="12"/>
      <c r="V578" s="12"/>
      <c r="W578" s="12"/>
      <c r="X578" s="12"/>
      <c r="Y578" s="12"/>
      <c r="Z578" s="12"/>
      <c r="AA578" s="12"/>
      <c r="AB578" s="12"/>
    </row>
    <row r="579" ht="22.5" customHeight="1">
      <c r="A579" s="12"/>
      <c r="B579" s="12"/>
      <c r="C579" s="264"/>
      <c r="D579" s="264"/>
      <c r="E579" s="264"/>
      <c r="F579" s="264"/>
      <c r="G579" s="265"/>
      <c r="H579" s="264"/>
      <c r="I579" s="265"/>
      <c r="J579" s="264"/>
      <c r="K579" s="264"/>
      <c r="L579" s="12"/>
      <c r="M579" s="12"/>
      <c r="N579" s="266"/>
      <c r="O579" s="266"/>
      <c r="P579" s="266"/>
      <c r="Q579" s="266"/>
      <c r="R579" s="266"/>
      <c r="S579" s="12"/>
      <c r="T579" s="12"/>
      <c r="U579" s="12"/>
      <c r="V579" s="12"/>
      <c r="W579" s="12"/>
      <c r="X579" s="12"/>
      <c r="Y579" s="12"/>
      <c r="Z579" s="12"/>
      <c r="AA579" s="12"/>
      <c r="AB579" s="12"/>
    </row>
    <row r="580" ht="22.5" customHeight="1">
      <c r="A580" s="12"/>
      <c r="B580" s="12"/>
      <c r="C580" s="264"/>
      <c r="D580" s="264"/>
      <c r="E580" s="264"/>
      <c r="F580" s="264"/>
      <c r="G580" s="265"/>
      <c r="H580" s="264"/>
      <c r="I580" s="265"/>
      <c r="J580" s="264"/>
      <c r="K580" s="264"/>
      <c r="L580" s="12"/>
      <c r="M580" s="12"/>
      <c r="N580" s="266"/>
      <c r="O580" s="266"/>
      <c r="P580" s="266"/>
      <c r="Q580" s="266"/>
      <c r="R580" s="266"/>
      <c r="S580" s="12"/>
      <c r="T580" s="12"/>
      <c r="U580" s="12"/>
      <c r="V580" s="12"/>
      <c r="W580" s="12"/>
      <c r="X580" s="12"/>
      <c r="Y580" s="12"/>
      <c r="Z580" s="12"/>
      <c r="AA580" s="12"/>
      <c r="AB580" s="12"/>
    </row>
    <row r="581" ht="22.5" customHeight="1">
      <c r="A581" s="12"/>
      <c r="B581" s="12"/>
      <c r="C581" s="264"/>
      <c r="D581" s="264"/>
      <c r="E581" s="264"/>
      <c r="F581" s="264"/>
      <c r="G581" s="265"/>
      <c r="H581" s="264"/>
      <c r="I581" s="265"/>
      <c r="J581" s="264"/>
      <c r="K581" s="264"/>
      <c r="L581" s="12"/>
      <c r="M581" s="12"/>
      <c r="N581" s="266"/>
      <c r="O581" s="266"/>
      <c r="P581" s="266"/>
      <c r="Q581" s="266"/>
      <c r="R581" s="266"/>
      <c r="S581" s="12"/>
      <c r="T581" s="12"/>
      <c r="U581" s="12"/>
      <c r="V581" s="12"/>
      <c r="W581" s="12"/>
      <c r="X581" s="12"/>
      <c r="Y581" s="12"/>
      <c r="Z581" s="12"/>
      <c r="AA581" s="12"/>
      <c r="AB581" s="12"/>
    </row>
    <row r="582" ht="22.5" customHeight="1">
      <c r="A582" s="12"/>
      <c r="B582" s="12"/>
      <c r="C582" s="264"/>
      <c r="D582" s="264"/>
      <c r="E582" s="264"/>
      <c r="F582" s="264"/>
      <c r="G582" s="265"/>
      <c r="H582" s="264"/>
      <c r="I582" s="265"/>
      <c r="J582" s="264"/>
      <c r="K582" s="264"/>
      <c r="L582" s="12"/>
      <c r="M582" s="12"/>
      <c r="N582" s="266"/>
      <c r="O582" s="266"/>
      <c r="P582" s="266"/>
      <c r="Q582" s="266"/>
      <c r="R582" s="266"/>
      <c r="S582" s="12"/>
      <c r="T582" s="12"/>
      <c r="U582" s="12"/>
      <c r="V582" s="12"/>
      <c r="W582" s="12"/>
      <c r="X582" s="12"/>
      <c r="Y582" s="12"/>
      <c r="Z582" s="12"/>
      <c r="AA582" s="12"/>
      <c r="AB582" s="12"/>
    </row>
    <row r="583" ht="22.5" customHeight="1">
      <c r="A583" s="12"/>
      <c r="B583" s="12"/>
      <c r="C583" s="264"/>
      <c r="D583" s="264"/>
      <c r="E583" s="264"/>
      <c r="F583" s="264"/>
      <c r="G583" s="265"/>
      <c r="H583" s="264"/>
      <c r="I583" s="265"/>
      <c r="J583" s="264"/>
      <c r="K583" s="264"/>
      <c r="L583" s="12"/>
      <c r="M583" s="12"/>
      <c r="N583" s="266"/>
      <c r="O583" s="266"/>
      <c r="P583" s="266"/>
      <c r="Q583" s="266"/>
      <c r="R583" s="266"/>
      <c r="S583" s="12"/>
      <c r="T583" s="12"/>
      <c r="U583" s="12"/>
      <c r="V583" s="12"/>
      <c r="W583" s="12"/>
      <c r="X583" s="12"/>
      <c r="Y583" s="12"/>
      <c r="Z583" s="12"/>
      <c r="AA583" s="12"/>
      <c r="AB583" s="12"/>
    </row>
    <row r="584" ht="22.5" customHeight="1">
      <c r="A584" s="12"/>
      <c r="B584" s="12"/>
      <c r="C584" s="264"/>
      <c r="D584" s="264"/>
      <c r="E584" s="264"/>
      <c r="F584" s="264"/>
      <c r="G584" s="265"/>
      <c r="H584" s="264"/>
      <c r="I584" s="265"/>
      <c r="J584" s="264"/>
      <c r="K584" s="264"/>
      <c r="L584" s="12"/>
      <c r="M584" s="12"/>
      <c r="N584" s="266"/>
      <c r="O584" s="266"/>
      <c r="P584" s="266"/>
      <c r="Q584" s="266"/>
      <c r="R584" s="266"/>
      <c r="S584" s="12"/>
      <c r="T584" s="12"/>
      <c r="U584" s="12"/>
      <c r="V584" s="12"/>
      <c r="W584" s="12"/>
      <c r="X584" s="12"/>
      <c r="Y584" s="12"/>
      <c r="Z584" s="12"/>
      <c r="AA584" s="12"/>
      <c r="AB584" s="12"/>
    </row>
    <row r="585" ht="22.5" customHeight="1">
      <c r="A585" s="12"/>
      <c r="B585" s="12"/>
      <c r="C585" s="264"/>
      <c r="D585" s="264"/>
      <c r="E585" s="264"/>
      <c r="F585" s="264"/>
      <c r="G585" s="265"/>
      <c r="H585" s="264"/>
      <c r="I585" s="265"/>
      <c r="J585" s="264"/>
      <c r="K585" s="264"/>
      <c r="L585" s="12"/>
      <c r="M585" s="12"/>
      <c r="N585" s="266"/>
      <c r="O585" s="266"/>
      <c r="P585" s="266"/>
      <c r="Q585" s="266"/>
      <c r="R585" s="266"/>
      <c r="S585" s="12"/>
      <c r="T585" s="12"/>
      <c r="U585" s="12"/>
      <c r="V585" s="12"/>
      <c r="W585" s="12"/>
      <c r="X585" s="12"/>
      <c r="Y585" s="12"/>
      <c r="Z585" s="12"/>
      <c r="AA585" s="12"/>
      <c r="AB585" s="12"/>
    </row>
    <row r="586" ht="22.5" customHeight="1">
      <c r="A586" s="12"/>
      <c r="B586" s="12"/>
      <c r="C586" s="264"/>
      <c r="D586" s="264"/>
      <c r="E586" s="264"/>
      <c r="F586" s="264"/>
      <c r="G586" s="265"/>
      <c r="H586" s="264"/>
      <c r="I586" s="265"/>
      <c r="J586" s="264"/>
      <c r="K586" s="264"/>
      <c r="L586" s="12"/>
      <c r="M586" s="12"/>
      <c r="N586" s="266"/>
      <c r="O586" s="266"/>
      <c r="P586" s="266"/>
      <c r="Q586" s="266"/>
      <c r="R586" s="266"/>
      <c r="S586" s="12"/>
      <c r="T586" s="12"/>
      <c r="U586" s="12"/>
      <c r="V586" s="12"/>
      <c r="W586" s="12"/>
      <c r="X586" s="12"/>
      <c r="Y586" s="12"/>
      <c r="Z586" s="12"/>
      <c r="AA586" s="12"/>
      <c r="AB586" s="12"/>
    </row>
    <row r="587" ht="22.5" customHeight="1">
      <c r="A587" s="12"/>
      <c r="B587" s="12"/>
      <c r="C587" s="12"/>
      <c r="D587" s="12"/>
      <c r="E587" s="12"/>
      <c r="F587" s="12"/>
      <c r="G587" s="267"/>
      <c r="H587" s="12"/>
      <c r="I587" s="267"/>
      <c r="J587" s="12"/>
      <c r="K587" s="12"/>
      <c r="L587" s="12"/>
      <c r="M587" s="12"/>
      <c r="N587" s="266"/>
      <c r="O587" s="266"/>
      <c r="P587" s="266"/>
      <c r="Q587" s="266"/>
      <c r="R587" s="266"/>
      <c r="S587" s="12"/>
      <c r="T587" s="12"/>
      <c r="U587" s="12"/>
      <c r="V587" s="12"/>
      <c r="W587" s="12"/>
      <c r="X587" s="12"/>
      <c r="Y587" s="12"/>
      <c r="Z587" s="12"/>
      <c r="AA587" s="12"/>
      <c r="AB587" s="12"/>
    </row>
    <row r="588" ht="22.5" customHeight="1">
      <c r="A588" s="12"/>
      <c r="B588" s="12"/>
      <c r="C588" s="12"/>
      <c r="D588" s="12"/>
      <c r="E588" s="12"/>
      <c r="F588" s="12"/>
      <c r="G588" s="267"/>
      <c r="H588" s="12"/>
      <c r="I588" s="267"/>
      <c r="J588" s="12"/>
      <c r="K588" s="12"/>
      <c r="L588" s="12"/>
      <c r="M588" s="12"/>
      <c r="N588" s="266"/>
      <c r="O588" s="266"/>
      <c r="P588" s="266"/>
      <c r="Q588" s="266"/>
      <c r="R588" s="266"/>
      <c r="S588" s="12"/>
      <c r="T588" s="12"/>
      <c r="U588" s="12"/>
      <c r="V588" s="12"/>
      <c r="W588" s="12"/>
      <c r="X588" s="12"/>
      <c r="Y588" s="12"/>
      <c r="Z588" s="12"/>
      <c r="AA588" s="12"/>
      <c r="AB588" s="12"/>
    </row>
    <row r="589" ht="22.5" customHeight="1">
      <c r="A589" s="12"/>
      <c r="B589" s="12"/>
      <c r="C589" s="12"/>
      <c r="D589" s="12"/>
      <c r="E589" s="12"/>
      <c r="F589" s="12"/>
      <c r="G589" s="267"/>
      <c r="H589" s="12"/>
      <c r="I589" s="267"/>
      <c r="J589" s="12"/>
      <c r="K589" s="12"/>
      <c r="L589" s="12"/>
      <c r="M589" s="12"/>
      <c r="N589" s="266"/>
      <c r="O589" s="266"/>
      <c r="P589" s="266"/>
      <c r="Q589" s="266"/>
      <c r="R589" s="266"/>
      <c r="S589" s="12"/>
      <c r="T589" s="12"/>
      <c r="U589" s="12"/>
      <c r="V589" s="12"/>
      <c r="W589" s="12"/>
      <c r="X589" s="12"/>
      <c r="Y589" s="12"/>
      <c r="Z589" s="12"/>
      <c r="AA589" s="12"/>
      <c r="AB589" s="12"/>
    </row>
    <row r="590" ht="22.5" customHeight="1">
      <c r="A590" s="12"/>
      <c r="B590" s="12"/>
      <c r="C590" s="12"/>
      <c r="D590" s="12"/>
      <c r="E590" s="12"/>
      <c r="F590" s="12"/>
      <c r="G590" s="267"/>
      <c r="H590" s="12"/>
      <c r="I590" s="267"/>
      <c r="J590" s="12"/>
      <c r="K590" s="12"/>
      <c r="L590" s="12"/>
      <c r="M590" s="12"/>
      <c r="N590" s="266"/>
      <c r="O590" s="266"/>
      <c r="P590" s="266"/>
      <c r="Q590" s="266"/>
      <c r="R590" s="266"/>
      <c r="S590" s="12"/>
      <c r="T590" s="12"/>
      <c r="U590" s="12"/>
      <c r="V590" s="12"/>
      <c r="W590" s="12"/>
      <c r="X590" s="12"/>
      <c r="Y590" s="12"/>
      <c r="Z590" s="12"/>
      <c r="AA590" s="12"/>
      <c r="AB590" s="12"/>
    </row>
    <row r="591" ht="22.5" customHeight="1">
      <c r="A591" s="12"/>
      <c r="B591" s="12"/>
      <c r="C591" s="12"/>
      <c r="D591" s="12"/>
      <c r="E591" s="12"/>
      <c r="F591" s="12"/>
      <c r="G591" s="267"/>
      <c r="H591" s="12"/>
      <c r="I591" s="267"/>
      <c r="J591" s="12"/>
      <c r="K591" s="12"/>
      <c r="L591" s="12"/>
      <c r="M591" s="12"/>
      <c r="N591" s="266"/>
      <c r="O591" s="266"/>
      <c r="P591" s="266"/>
      <c r="Q591" s="266"/>
      <c r="R591" s="266"/>
      <c r="S591" s="12"/>
      <c r="T591" s="12"/>
      <c r="U591" s="12"/>
      <c r="V591" s="12"/>
      <c r="W591" s="12"/>
      <c r="X591" s="12"/>
      <c r="Y591" s="12"/>
      <c r="Z591" s="12"/>
      <c r="AA591" s="12"/>
      <c r="AB591" s="12"/>
    </row>
    <row r="592" ht="22.5" customHeight="1">
      <c r="A592" s="12"/>
      <c r="B592" s="12"/>
      <c r="C592" s="12"/>
      <c r="D592" s="12"/>
      <c r="E592" s="12"/>
      <c r="F592" s="12"/>
      <c r="G592" s="267"/>
      <c r="H592" s="12"/>
      <c r="I592" s="267"/>
      <c r="J592" s="12"/>
      <c r="K592" s="12"/>
      <c r="L592" s="12"/>
      <c r="M592" s="12"/>
      <c r="N592" s="266"/>
      <c r="O592" s="266"/>
      <c r="P592" s="266"/>
      <c r="Q592" s="266"/>
      <c r="R592" s="266"/>
      <c r="S592" s="12"/>
      <c r="T592" s="12"/>
      <c r="U592" s="12"/>
      <c r="V592" s="12"/>
      <c r="W592" s="12"/>
      <c r="X592" s="12"/>
      <c r="Y592" s="12"/>
      <c r="Z592" s="12"/>
      <c r="AA592" s="12"/>
      <c r="AB592" s="12"/>
    </row>
    <row r="593" ht="22.5" customHeight="1">
      <c r="A593" s="12"/>
      <c r="B593" s="12"/>
      <c r="C593" s="12"/>
      <c r="D593" s="12"/>
      <c r="E593" s="12"/>
      <c r="F593" s="12"/>
      <c r="G593" s="267"/>
      <c r="H593" s="12"/>
      <c r="I593" s="267"/>
      <c r="J593" s="12"/>
      <c r="K593" s="12"/>
      <c r="L593" s="12"/>
      <c r="M593" s="12"/>
      <c r="N593" s="266"/>
      <c r="O593" s="266"/>
      <c r="P593" s="266"/>
      <c r="Q593" s="266"/>
      <c r="R593" s="266"/>
      <c r="S593" s="12"/>
      <c r="T593" s="12"/>
      <c r="U593" s="12"/>
      <c r="V593" s="12"/>
      <c r="W593" s="12"/>
      <c r="X593" s="12"/>
      <c r="Y593" s="12"/>
      <c r="Z593" s="12"/>
      <c r="AA593" s="12"/>
      <c r="AB593" s="12"/>
    </row>
    <row r="594" ht="22.5" customHeight="1">
      <c r="A594" s="12"/>
      <c r="B594" s="12"/>
      <c r="C594" s="12"/>
      <c r="D594" s="12"/>
      <c r="E594" s="12"/>
      <c r="F594" s="12"/>
      <c r="G594" s="267"/>
      <c r="H594" s="12"/>
      <c r="I594" s="267"/>
      <c r="J594" s="12"/>
      <c r="K594" s="12"/>
      <c r="L594" s="12"/>
      <c r="M594" s="12"/>
      <c r="N594" s="266"/>
      <c r="O594" s="266"/>
      <c r="P594" s="266"/>
      <c r="Q594" s="266"/>
      <c r="R594" s="266"/>
      <c r="S594" s="12"/>
      <c r="T594" s="12"/>
      <c r="U594" s="12"/>
      <c r="V594" s="12"/>
      <c r="W594" s="12"/>
      <c r="X594" s="12"/>
      <c r="Y594" s="12"/>
      <c r="Z594" s="12"/>
      <c r="AA594" s="12"/>
      <c r="AB594" s="12"/>
    </row>
    <row r="595" ht="22.5" customHeight="1">
      <c r="A595" s="12"/>
      <c r="B595" s="12"/>
      <c r="C595" s="12"/>
      <c r="D595" s="12"/>
      <c r="E595" s="12"/>
      <c r="F595" s="12"/>
      <c r="G595" s="267"/>
      <c r="H595" s="12"/>
      <c r="I595" s="267"/>
      <c r="J595" s="12"/>
      <c r="K595" s="12"/>
      <c r="L595" s="12"/>
      <c r="M595" s="12"/>
      <c r="N595" s="266"/>
      <c r="O595" s="266"/>
      <c r="P595" s="266"/>
      <c r="Q595" s="266"/>
      <c r="R595" s="266"/>
      <c r="S595" s="12"/>
      <c r="T595" s="12"/>
      <c r="U595" s="12"/>
      <c r="V595" s="12"/>
      <c r="W595" s="12"/>
      <c r="X595" s="12"/>
      <c r="Y595" s="12"/>
      <c r="Z595" s="12"/>
      <c r="AA595" s="12"/>
      <c r="AB595" s="12"/>
    </row>
    <row r="596" ht="22.5" customHeight="1">
      <c r="A596" s="12"/>
      <c r="B596" s="12"/>
      <c r="C596" s="12"/>
      <c r="D596" s="12"/>
      <c r="E596" s="12"/>
      <c r="F596" s="12"/>
      <c r="G596" s="267"/>
      <c r="H596" s="12"/>
      <c r="I596" s="267"/>
      <c r="J596" s="12"/>
      <c r="K596" s="12"/>
      <c r="L596" s="12"/>
      <c r="M596" s="12"/>
      <c r="N596" s="266"/>
      <c r="O596" s="266"/>
      <c r="P596" s="266"/>
      <c r="Q596" s="266"/>
      <c r="R596" s="266"/>
      <c r="S596" s="12"/>
      <c r="T596" s="12"/>
      <c r="U596" s="12"/>
      <c r="V596" s="12"/>
      <c r="W596" s="12"/>
      <c r="X596" s="12"/>
      <c r="Y596" s="12"/>
      <c r="Z596" s="12"/>
      <c r="AA596" s="12"/>
      <c r="AB596" s="12"/>
    </row>
    <row r="597" ht="22.5" customHeight="1">
      <c r="A597" s="12"/>
      <c r="B597" s="12"/>
      <c r="C597" s="12"/>
      <c r="D597" s="12"/>
      <c r="E597" s="12"/>
      <c r="F597" s="12"/>
      <c r="G597" s="267"/>
      <c r="H597" s="12"/>
      <c r="I597" s="267"/>
      <c r="J597" s="12"/>
      <c r="K597" s="12"/>
      <c r="L597" s="12"/>
      <c r="M597" s="12"/>
      <c r="N597" s="266"/>
      <c r="O597" s="266"/>
      <c r="P597" s="266"/>
      <c r="Q597" s="266"/>
      <c r="R597" s="266"/>
      <c r="S597" s="12"/>
      <c r="T597" s="12"/>
      <c r="U597" s="12"/>
      <c r="V597" s="12"/>
      <c r="W597" s="12"/>
      <c r="X597" s="12"/>
      <c r="Y597" s="12"/>
      <c r="Z597" s="12"/>
      <c r="AA597" s="12"/>
      <c r="AB597" s="12"/>
    </row>
    <row r="598" ht="22.5" customHeight="1">
      <c r="A598" s="12"/>
      <c r="B598" s="12"/>
      <c r="C598" s="12"/>
      <c r="D598" s="12"/>
      <c r="E598" s="12"/>
      <c r="F598" s="12"/>
      <c r="G598" s="267"/>
      <c r="H598" s="12"/>
      <c r="I598" s="267"/>
      <c r="J598" s="12"/>
      <c r="K598" s="12"/>
      <c r="L598" s="12"/>
      <c r="M598" s="12"/>
      <c r="N598" s="266"/>
      <c r="O598" s="266"/>
      <c r="P598" s="266"/>
      <c r="Q598" s="266"/>
      <c r="R598" s="266"/>
      <c r="S598" s="12"/>
      <c r="T598" s="12"/>
      <c r="U598" s="12"/>
      <c r="V598" s="12"/>
      <c r="W598" s="12"/>
      <c r="X598" s="12"/>
      <c r="Y598" s="12"/>
      <c r="Z598" s="12"/>
      <c r="AA598" s="12"/>
      <c r="AB598" s="12"/>
    </row>
    <row r="599" ht="22.5" customHeight="1">
      <c r="A599" s="12"/>
      <c r="B599" s="12"/>
      <c r="C599" s="12"/>
      <c r="D599" s="12"/>
      <c r="E599" s="12"/>
      <c r="F599" s="12"/>
      <c r="G599" s="267"/>
      <c r="H599" s="12"/>
      <c r="I599" s="267"/>
      <c r="J599" s="12"/>
      <c r="K599" s="12"/>
      <c r="L599" s="12"/>
      <c r="M599" s="12"/>
      <c r="N599" s="266"/>
      <c r="O599" s="266"/>
      <c r="P599" s="266"/>
      <c r="Q599" s="266"/>
      <c r="R599" s="266"/>
      <c r="S599" s="12"/>
      <c r="T599" s="12"/>
      <c r="U599" s="12"/>
      <c r="V599" s="12"/>
      <c r="W599" s="12"/>
      <c r="X599" s="12"/>
      <c r="Y599" s="12"/>
      <c r="Z599" s="12"/>
      <c r="AA599" s="12"/>
      <c r="AB599" s="12"/>
    </row>
    <row r="600" ht="22.5" customHeight="1">
      <c r="A600" s="12"/>
      <c r="B600" s="12"/>
      <c r="C600" s="12"/>
      <c r="D600" s="12"/>
      <c r="E600" s="12"/>
      <c r="F600" s="12"/>
      <c r="G600" s="267"/>
      <c r="H600" s="12"/>
      <c r="I600" s="267"/>
      <c r="J600" s="12"/>
      <c r="K600" s="12"/>
      <c r="L600" s="12"/>
      <c r="M600" s="12"/>
      <c r="N600" s="266"/>
      <c r="O600" s="266"/>
      <c r="P600" s="266"/>
      <c r="Q600" s="266"/>
      <c r="R600" s="266"/>
      <c r="S600" s="12"/>
      <c r="T600" s="12"/>
      <c r="U600" s="12"/>
      <c r="V600" s="12"/>
      <c r="W600" s="12"/>
      <c r="X600" s="12"/>
      <c r="Y600" s="12"/>
      <c r="Z600" s="12"/>
      <c r="AA600" s="12"/>
      <c r="AB600" s="12"/>
    </row>
    <row r="601" ht="22.5" customHeight="1">
      <c r="A601" s="12"/>
      <c r="B601" s="12"/>
      <c r="C601" s="12"/>
      <c r="D601" s="12"/>
      <c r="E601" s="12"/>
      <c r="F601" s="12"/>
      <c r="G601" s="267"/>
      <c r="H601" s="12"/>
      <c r="I601" s="267"/>
      <c r="J601" s="12"/>
      <c r="K601" s="12"/>
      <c r="L601" s="12"/>
      <c r="M601" s="12"/>
      <c r="N601" s="266"/>
      <c r="O601" s="266"/>
      <c r="P601" s="266"/>
      <c r="Q601" s="266"/>
      <c r="R601" s="266"/>
      <c r="S601" s="12"/>
      <c r="T601" s="12"/>
      <c r="U601" s="12"/>
      <c r="V601" s="12"/>
      <c r="W601" s="12"/>
      <c r="X601" s="12"/>
      <c r="Y601" s="12"/>
      <c r="Z601" s="12"/>
      <c r="AA601" s="12"/>
      <c r="AB601" s="12"/>
    </row>
    <row r="602" ht="22.5" customHeight="1">
      <c r="A602" s="12"/>
      <c r="B602" s="12"/>
      <c r="C602" s="12"/>
      <c r="D602" s="12"/>
      <c r="E602" s="12"/>
      <c r="F602" s="12"/>
      <c r="G602" s="267"/>
      <c r="H602" s="12"/>
      <c r="I602" s="267"/>
      <c r="J602" s="12"/>
      <c r="K602" s="12"/>
      <c r="L602" s="12"/>
      <c r="M602" s="12"/>
      <c r="N602" s="266"/>
      <c r="O602" s="266"/>
      <c r="P602" s="266"/>
      <c r="Q602" s="266"/>
      <c r="R602" s="266"/>
      <c r="S602" s="12"/>
      <c r="T602" s="12"/>
      <c r="U602" s="12"/>
      <c r="V602" s="12"/>
      <c r="W602" s="12"/>
      <c r="X602" s="12"/>
      <c r="Y602" s="12"/>
      <c r="Z602" s="12"/>
      <c r="AA602" s="12"/>
      <c r="AB602" s="12"/>
    </row>
    <row r="603" ht="22.5" customHeight="1">
      <c r="A603" s="12"/>
      <c r="B603" s="12"/>
      <c r="C603" s="12"/>
      <c r="D603" s="12"/>
      <c r="E603" s="12"/>
      <c r="F603" s="12"/>
      <c r="G603" s="267"/>
      <c r="H603" s="12"/>
      <c r="I603" s="267"/>
      <c r="J603" s="12"/>
      <c r="K603" s="12"/>
      <c r="L603" s="12"/>
      <c r="M603" s="12"/>
      <c r="N603" s="266"/>
      <c r="O603" s="266"/>
      <c r="P603" s="266"/>
      <c r="Q603" s="266"/>
      <c r="R603" s="266"/>
      <c r="S603" s="12"/>
      <c r="T603" s="12"/>
      <c r="U603" s="12"/>
      <c r="V603" s="12"/>
      <c r="W603" s="12"/>
      <c r="X603" s="12"/>
      <c r="Y603" s="12"/>
      <c r="Z603" s="12"/>
      <c r="AA603" s="12"/>
      <c r="AB603" s="12"/>
    </row>
    <row r="604" ht="22.5" customHeight="1">
      <c r="A604" s="12"/>
      <c r="B604" s="12"/>
      <c r="C604" s="12"/>
      <c r="D604" s="12"/>
      <c r="E604" s="12"/>
      <c r="F604" s="12"/>
      <c r="G604" s="267"/>
      <c r="H604" s="12"/>
      <c r="I604" s="267"/>
      <c r="J604" s="12"/>
      <c r="K604" s="12"/>
      <c r="L604" s="12"/>
      <c r="M604" s="12"/>
      <c r="N604" s="266"/>
      <c r="O604" s="266"/>
      <c r="P604" s="266"/>
      <c r="Q604" s="266"/>
      <c r="R604" s="266"/>
      <c r="S604" s="12"/>
      <c r="T604" s="12"/>
      <c r="U604" s="12"/>
      <c r="V604" s="12"/>
      <c r="W604" s="12"/>
      <c r="X604" s="12"/>
      <c r="Y604" s="12"/>
      <c r="Z604" s="12"/>
      <c r="AA604" s="12"/>
      <c r="AB604" s="12"/>
    </row>
    <row r="605" ht="22.5" customHeight="1">
      <c r="A605" s="12"/>
      <c r="B605" s="12"/>
      <c r="C605" s="12"/>
      <c r="D605" s="12"/>
      <c r="E605" s="12"/>
      <c r="F605" s="12"/>
      <c r="G605" s="267"/>
      <c r="H605" s="12"/>
      <c r="I605" s="267"/>
      <c r="J605" s="12"/>
      <c r="K605" s="12"/>
      <c r="L605" s="12"/>
      <c r="M605" s="12"/>
      <c r="N605" s="266"/>
      <c r="O605" s="266"/>
      <c r="P605" s="266"/>
      <c r="Q605" s="266"/>
      <c r="R605" s="266"/>
      <c r="S605" s="12"/>
      <c r="T605" s="12"/>
      <c r="U605" s="12"/>
      <c r="V605" s="12"/>
      <c r="W605" s="12"/>
      <c r="X605" s="12"/>
      <c r="Y605" s="12"/>
      <c r="Z605" s="12"/>
      <c r="AA605" s="12"/>
      <c r="AB605" s="12"/>
    </row>
    <row r="606" ht="22.5" customHeight="1">
      <c r="A606" s="12"/>
      <c r="B606" s="12"/>
      <c r="C606" s="12"/>
      <c r="D606" s="12"/>
      <c r="E606" s="12"/>
      <c r="F606" s="12"/>
      <c r="G606" s="267"/>
      <c r="H606" s="12"/>
      <c r="I606" s="267"/>
      <c r="J606" s="12"/>
      <c r="K606" s="12"/>
      <c r="L606" s="12"/>
      <c r="M606" s="12"/>
      <c r="N606" s="266"/>
      <c r="O606" s="266"/>
      <c r="P606" s="266"/>
      <c r="Q606" s="266"/>
      <c r="R606" s="266"/>
      <c r="S606" s="12"/>
      <c r="T606" s="12"/>
      <c r="U606" s="12"/>
      <c r="V606" s="12"/>
      <c r="W606" s="12"/>
      <c r="X606" s="12"/>
      <c r="Y606" s="12"/>
      <c r="Z606" s="12"/>
      <c r="AA606" s="12"/>
      <c r="AB606" s="12"/>
    </row>
    <row r="607" ht="22.5" customHeight="1">
      <c r="A607" s="12"/>
      <c r="B607" s="12"/>
      <c r="C607" s="12"/>
      <c r="D607" s="12"/>
      <c r="E607" s="12"/>
      <c r="F607" s="12"/>
      <c r="G607" s="267"/>
      <c r="H607" s="12"/>
      <c r="I607" s="267"/>
      <c r="J607" s="12"/>
      <c r="K607" s="12"/>
      <c r="L607" s="12"/>
      <c r="M607" s="12"/>
      <c r="N607" s="266"/>
      <c r="O607" s="266"/>
      <c r="P607" s="266"/>
      <c r="Q607" s="266"/>
      <c r="R607" s="266"/>
      <c r="S607" s="12"/>
      <c r="T607" s="12"/>
      <c r="U607" s="12"/>
      <c r="V607" s="12"/>
      <c r="W607" s="12"/>
      <c r="X607" s="12"/>
      <c r="Y607" s="12"/>
      <c r="Z607" s="12"/>
      <c r="AA607" s="12"/>
      <c r="AB607" s="12"/>
    </row>
    <row r="608" ht="22.5" customHeight="1">
      <c r="A608" s="12"/>
      <c r="B608" s="12"/>
      <c r="C608" s="12"/>
      <c r="D608" s="12"/>
      <c r="E608" s="12"/>
      <c r="F608" s="12"/>
      <c r="G608" s="267"/>
      <c r="H608" s="12"/>
      <c r="I608" s="267"/>
      <c r="J608" s="12"/>
      <c r="K608" s="12"/>
      <c r="L608" s="12"/>
      <c r="M608" s="12"/>
      <c r="N608" s="266"/>
      <c r="O608" s="266"/>
      <c r="P608" s="266"/>
      <c r="Q608" s="266"/>
      <c r="R608" s="266"/>
      <c r="S608" s="12"/>
      <c r="T608" s="12"/>
      <c r="U608" s="12"/>
      <c r="V608" s="12"/>
      <c r="W608" s="12"/>
      <c r="X608" s="12"/>
      <c r="Y608" s="12"/>
      <c r="Z608" s="12"/>
      <c r="AA608" s="12"/>
      <c r="AB608" s="12"/>
    </row>
    <row r="609" ht="22.5" customHeight="1">
      <c r="A609" s="12"/>
      <c r="B609" s="12"/>
      <c r="C609" s="12"/>
      <c r="D609" s="12"/>
      <c r="E609" s="12"/>
      <c r="F609" s="12"/>
      <c r="G609" s="267"/>
      <c r="H609" s="12"/>
      <c r="I609" s="267"/>
      <c r="J609" s="12"/>
      <c r="K609" s="12"/>
      <c r="L609" s="12"/>
      <c r="M609" s="12"/>
      <c r="N609" s="266"/>
      <c r="O609" s="266"/>
      <c r="P609" s="266"/>
      <c r="Q609" s="266"/>
      <c r="R609" s="266"/>
      <c r="S609" s="12"/>
      <c r="T609" s="12"/>
      <c r="U609" s="12"/>
      <c r="V609" s="12"/>
      <c r="W609" s="12"/>
      <c r="X609" s="12"/>
      <c r="Y609" s="12"/>
      <c r="Z609" s="12"/>
      <c r="AA609" s="12"/>
      <c r="AB609" s="12"/>
    </row>
    <row r="610" ht="22.5" customHeight="1">
      <c r="A610" s="12"/>
      <c r="B610" s="12"/>
      <c r="C610" s="12"/>
      <c r="D610" s="12"/>
      <c r="E610" s="12"/>
      <c r="F610" s="12"/>
      <c r="G610" s="267"/>
      <c r="H610" s="12"/>
      <c r="I610" s="267"/>
      <c r="J610" s="12"/>
      <c r="K610" s="12"/>
      <c r="L610" s="12"/>
      <c r="M610" s="12"/>
      <c r="N610" s="266"/>
      <c r="O610" s="266"/>
      <c r="P610" s="266"/>
      <c r="Q610" s="266"/>
      <c r="R610" s="266"/>
      <c r="S610" s="12"/>
      <c r="T610" s="12"/>
      <c r="U610" s="12"/>
      <c r="V610" s="12"/>
      <c r="W610" s="12"/>
      <c r="X610" s="12"/>
      <c r="Y610" s="12"/>
      <c r="Z610" s="12"/>
      <c r="AA610" s="12"/>
      <c r="AB610" s="12"/>
    </row>
    <row r="611" ht="22.5" customHeight="1">
      <c r="A611" s="12"/>
      <c r="B611" s="12"/>
      <c r="C611" s="12"/>
      <c r="D611" s="12"/>
      <c r="E611" s="12"/>
      <c r="F611" s="12"/>
      <c r="G611" s="267"/>
      <c r="H611" s="12"/>
      <c r="I611" s="267"/>
      <c r="J611" s="12"/>
      <c r="K611" s="12"/>
      <c r="L611" s="12"/>
      <c r="M611" s="12"/>
      <c r="N611" s="266"/>
      <c r="O611" s="266"/>
      <c r="P611" s="266"/>
      <c r="Q611" s="266"/>
      <c r="R611" s="266"/>
      <c r="S611" s="12"/>
      <c r="T611" s="12"/>
      <c r="U611" s="12"/>
      <c r="V611" s="12"/>
      <c r="W611" s="12"/>
      <c r="X611" s="12"/>
      <c r="Y611" s="12"/>
      <c r="Z611" s="12"/>
      <c r="AA611" s="12"/>
      <c r="AB611" s="12"/>
    </row>
    <row r="612" ht="22.5" customHeight="1">
      <c r="A612" s="12"/>
      <c r="B612" s="12"/>
      <c r="C612" s="12"/>
      <c r="D612" s="12"/>
      <c r="E612" s="12"/>
      <c r="F612" s="12"/>
      <c r="G612" s="267"/>
      <c r="H612" s="12"/>
      <c r="I612" s="267"/>
      <c r="J612" s="12"/>
      <c r="K612" s="12"/>
      <c r="L612" s="12"/>
      <c r="M612" s="12"/>
      <c r="N612" s="266"/>
      <c r="O612" s="266"/>
      <c r="P612" s="266"/>
      <c r="Q612" s="266"/>
      <c r="R612" s="266"/>
      <c r="S612" s="12"/>
      <c r="T612" s="12"/>
      <c r="U612" s="12"/>
      <c r="V612" s="12"/>
      <c r="W612" s="12"/>
      <c r="X612" s="12"/>
      <c r="Y612" s="12"/>
      <c r="Z612" s="12"/>
      <c r="AA612" s="12"/>
      <c r="AB612" s="12"/>
    </row>
    <row r="613" ht="22.5" customHeight="1">
      <c r="A613" s="12"/>
      <c r="B613" s="12"/>
      <c r="C613" s="12"/>
      <c r="D613" s="12"/>
      <c r="E613" s="12"/>
      <c r="F613" s="12"/>
      <c r="G613" s="267"/>
      <c r="H613" s="12"/>
      <c r="I613" s="267"/>
      <c r="J613" s="12"/>
      <c r="K613" s="12"/>
      <c r="L613" s="12"/>
      <c r="M613" s="12"/>
      <c r="N613" s="266"/>
      <c r="O613" s="266"/>
      <c r="P613" s="266"/>
      <c r="Q613" s="266"/>
      <c r="R613" s="266"/>
      <c r="S613" s="12"/>
      <c r="T613" s="12"/>
      <c r="U613" s="12"/>
      <c r="V613" s="12"/>
      <c r="W613" s="12"/>
      <c r="X613" s="12"/>
      <c r="Y613" s="12"/>
      <c r="Z613" s="12"/>
      <c r="AA613" s="12"/>
      <c r="AB613" s="12"/>
    </row>
    <row r="614" ht="22.5" customHeight="1">
      <c r="A614" s="12"/>
      <c r="B614" s="12"/>
      <c r="C614" s="12"/>
      <c r="D614" s="12"/>
      <c r="E614" s="12"/>
      <c r="F614" s="12"/>
      <c r="G614" s="267"/>
      <c r="H614" s="12"/>
      <c r="I614" s="267"/>
      <c r="J614" s="12"/>
      <c r="K614" s="12"/>
      <c r="L614" s="12"/>
      <c r="M614" s="12"/>
      <c r="N614" s="266"/>
      <c r="O614" s="266"/>
      <c r="P614" s="266"/>
      <c r="Q614" s="266"/>
      <c r="R614" s="266"/>
      <c r="S614" s="12"/>
      <c r="T614" s="12"/>
      <c r="U614" s="12"/>
      <c r="V614" s="12"/>
      <c r="W614" s="12"/>
      <c r="X614" s="12"/>
      <c r="Y614" s="12"/>
      <c r="Z614" s="12"/>
      <c r="AA614" s="12"/>
      <c r="AB614" s="12"/>
    </row>
    <row r="615" ht="22.5" customHeight="1">
      <c r="A615" s="12"/>
      <c r="B615" s="12"/>
      <c r="C615" s="12"/>
      <c r="D615" s="12"/>
      <c r="E615" s="12"/>
      <c r="F615" s="12"/>
      <c r="G615" s="267"/>
      <c r="H615" s="12"/>
      <c r="I615" s="267"/>
      <c r="J615" s="12"/>
      <c r="K615" s="12"/>
      <c r="L615" s="12"/>
      <c r="M615" s="12"/>
      <c r="N615" s="266"/>
      <c r="O615" s="266"/>
      <c r="P615" s="266"/>
      <c r="Q615" s="266"/>
      <c r="R615" s="266"/>
      <c r="S615" s="12"/>
      <c r="T615" s="12"/>
      <c r="U615" s="12"/>
      <c r="V615" s="12"/>
      <c r="W615" s="12"/>
      <c r="X615" s="12"/>
      <c r="Y615" s="12"/>
      <c r="Z615" s="12"/>
      <c r="AA615" s="12"/>
      <c r="AB615" s="12"/>
    </row>
    <row r="616" ht="22.5" customHeight="1">
      <c r="A616" s="12"/>
      <c r="B616" s="12"/>
      <c r="C616" s="12"/>
      <c r="D616" s="12"/>
      <c r="E616" s="12"/>
      <c r="F616" s="12"/>
      <c r="G616" s="267"/>
      <c r="H616" s="12"/>
      <c r="I616" s="267"/>
      <c r="J616" s="12"/>
      <c r="K616" s="12"/>
      <c r="L616" s="12"/>
      <c r="M616" s="12"/>
      <c r="N616" s="12"/>
      <c r="O616" s="12"/>
      <c r="P616" s="12"/>
      <c r="Q616" s="12"/>
      <c r="R616" s="12"/>
      <c r="S616" s="12"/>
      <c r="T616" s="12"/>
      <c r="U616" s="12"/>
      <c r="V616" s="12"/>
      <c r="W616" s="12"/>
      <c r="X616" s="12"/>
      <c r="Y616" s="12"/>
      <c r="Z616" s="12"/>
      <c r="AA616" s="12"/>
      <c r="AB616" s="12"/>
    </row>
    <row r="617" ht="22.5" customHeight="1">
      <c r="A617" s="12"/>
      <c r="B617" s="12"/>
      <c r="C617" s="12"/>
      <c r="D617" s="12"/>
      <c r="E617" s="12"/>
      <c r="F617" s="12"/>
      <c r="G617" s="267"/>
      <c r="H617" s="12"/>
      <c r="I617" s="267"/>
      <c r="J617" s="12"/>
      <c r="K617" s="12"/>
      <c r="L617" s="12"/>
      <c r="M617" s="12"/>
      <c r="N617" s="12"/>
      <c r="O617" s="12"/>
      <c r="P617" s="12"/>
      <c r="Q617" s="12"/>
      <c r="R617" s="12"/>
      <c r="S617" s="12"/>
      <c r="T617" s="12"/>
      <c r="U617" s="12"/>
      <c r="V617" s="12"/>
      <c r="W617" s="12"/>
      <c r="X617" s="12"/>
      <c r="Y617" s="12"/>
      <c r="Z617" s="12"/>
      <c r="AA617" s="12"/>
      <c r="AB617" s="12"/>
    </row>
    <row r="618" ht="22.5" customHeight="1">
      <c r="A618" s="12"/>
      <c r="B618" s="12"/>
      <c r="C618" s="12"/>
      <c r="D618" s="12"/>
      <c r="E618" s="12"/>
      <c r="F618" s="12"/>
      <c r="G618" s="267"/>
      <c r="H618" s="12"/>
      <c r="I618" s="267"/>
      <c r="J618" s="12"/>
      <c r="K618" s="12"/>
      <c r="L618" s="12"/>
      <c r="M618" s="12"/>
      <c r="N618" s="12"/>
      <c r="O618" s="12"/>
      <c r="P618" s="12"/>
      <c r="Q618" s="12"/>
      <c r="R618" s="12"/>
      <c r="S618" s="12"/>
      <c r="T618" s="12"/>
      <c r="U618" s="12"/>
      <c r="V618" s="12"/>
      <c r="W618" s="12"/>
      <c r="X618" s="12"/>
      <c r="Y618" s="12"/>
      <c r="Z618" s="12"/>
      <c r="AA618" s="12"/>
      <c r="AB618" s="12"/>
    </row>
    <row r="619" ht="22.5" customHeight="1">
      <c r="A619" s="12"/>
      <c r="B619" s="12"/>
      <c r="C619" s="12"/>
      <c r="D619" s="12"/>
      <c r="E619" s="12"/>
      <c r="F619" s="12"/>
      <c r="G619" s="267"/>
      <c r="H619" s="12"/>
      <c r="I619" s="267"/>
      <c r="J619" s="12"/>
      <c r="K619" s="12"/>
      <c r="L619" s="12"/>
      <c r="M619" s="12"/>
      <c r="N619" s="12"/>
      <c r="O619" s="12"/>
      <c r="P619" s="12"/>
      <c r="Q619" s="12"/>
      <c r="R619" s="12"/>
      <c r="S619" s="12"/>
      <c r="T619" s="12"/>
      <c r="U619" s="12"/>
      <c r="V619" s="12"/>
      <c r="W619" s="12"/>
      <c r="X619" s="12"/>
      <c r="Y619" s="12"/>
      <c r="Z619" s="12"/>
      <c r="AA619" s="12"/>
      <c r="AB619" s="12"/>
    </row>
    <row r="620" ht="22.5" customHeight="1">
      <c r="A620" s="12"/>
      <c r="B620" s="12"/>
      <c r="C620" s="12"/>
      <c r="D620" s="12"/>
      <c r="E620" s="12"/>
      <c r="F620" s="12"/>
      <c r="G620" s="267"/>
      <c r="H620" s="12"/>
      <c r="I620" s="267"/>
      <c r="J620" s="12"/>
      <c r="K620" s="12"/>
      <c r="L620" s="12"/>
      <c r="M620" s="12"/>
      <c r="N620" s="12"/>
      <c r="O620" s="12"/>
      <c r="P620" s="12"/>
      <c r="Q620" s="12"/>
      <c r="R620" s="12"/>
      <c r="S620" s="12"/>
      <c r="T620" s="12"/>
      <c r="U620" s="12"/>
      <c r="V620" s="12"/>
      <c r="W620" s="12"/>
      <c r="X620" s="12"/>
      <c r="Y620" s="12"/>
      <c r="Z620" s="12"/>
      <c r="AA620" s="12"/>
      <c r="AB620" s="12"/>
    </row>
    <row r="621" ht="22.5" customHeight="1">
      <c r="A621" s="12"/>
      <c r="B621" s="12"/>
      <c r="C621" s="12"/>
      <c r="D621" s="12"/>
      <c r="E621" s="12"/>
      <c r="F621" s="12"/>
      <c r="G621" s="267"/>
      <c r="H621" s="12"/>
      <c r="I621" s="267"/>
      <c r="J621" s="12"/>
      <c r="K621" s="12"/>
      <c r="L621" s="12"/>
      <c r="M621" s="12"/>
      <c r="N621" s="12"/>
      <c r="O621" s="12"/>
      <c r="P621" s="12"/>
      <c r="Q621" s="12"/>
      <c r="R621" s="12"/>
      <c r="S621" s="12"/>
      <c r="T621" s="12"/>
      <c r="U621" s="12"/>
      <c r="V621" s="12"/>
      <c r="W621" s="12"/>
      <c r="X621" s="12"/>
      <c r="Y621" s="12"/>
      <c r="Z621" s="12"/>
      <c r="AA621" s="12"/>
      <c r="AB621" s="12"/>
    </row>
    <row r="622" ht="22.5" customHeight="1">
      <c r="A622" s="12"/>
      <c r="B622" s="12"/>
      <c r="C622" s="12"/>
      <c r="D622" s="12"/>
      <c r="E622" s="12"/>
      <c r="F622" s="12"/>
      <c r="G622" s="267"/>
      <c r="H622" s="12"/>
      <c r="I622" s="267"/>
      <c r="J622" s="12"/>
      <c r="K622" s="12"/>
      <c r="L622" s="12"/>
      <c r="M622" s="12"/>
      <c r="N622" s="12"/>
      <c r="O622" s="12"/>
      <c r="P622" s="12"/>
      <c r="Q622" s="12"/>
      <c r="R622" s="12"/>
      <c r="S622" s="12"/>
      <c r="T622" s="12"/>
      <c r="U622" s="12"/>
      <c r="V622" s="12"/>
      <c r="W622" s="12"/>
      <c r="X622" s="12"/>
      <c r="Y622" s="12"/>
      <c r="Z622" s="12"/>
      <c r="AA622" s="12"/>
      <c r="AB622" s="12"/>
    </row>
    <row r="623" ht="22.5" customHeight="1">
      <c r="A623" s="12"/>
      <c r="B623" s="12"/>
      <c r="C623" s="12"/>
      <c r="D623" s="12"/>
      <c r="E623" s="12"/>
      <c r="F623" s="12"/>
      <c r="G623" s="267"/>
      <c r="H623" s="12"/>
      <c r="I623" s="267"/>
      <c r="J623" s="12"/>
      <c r="K623" s="12"/>
      <c r="L623" s="12"/>
      <c r="M623" s="12"/>
      <c r="N623" s="12"/>
      <c r="O623" s="12"/>
      <c r="P623" s="12"/>
      <c r="Q623" s="12"/>
      <c r="R623" s="12"/>
      <c r="S623" s="12"/>
      <c r="T623" s="12"/>
      <c r="U623" s="12"/>
      <c r="V623" s="12"/>
      <c r="W623" s="12"/>
      <c r="X623" s="12"/>
      <c r="Y623" s="12"/>
      <c r="Z623" s="12"/>
      <c r="AA623" s="12"/>
      <c r="AB623" s="12"/>
    </row>
    <row r="624" ht="22.5" customHeight="1">
      <c r="A624" s="12"/>
      <c r="B624" s="12"/>
      <c r="C624" s="12"/>
      <c r="D624" s="12"/>
      <c r="E624" s="12"/>
      <c r="F624" s="12"/>
      <c r="G624" s="267"/>
      <c r="H624" s="12"/>
      <c r="I624" s="267"/>
      <c r="J624" s="12"/>
      <c r="K624" s="12"/>
      <c r="L624" s="12"/>
      <c r="M624" s="12"/>
      <c r="N624" s="12"/>
      <c r="O624" s="12"/>
      <c r="P624" s="12"/>
      <c r="Q624" s="12"/>
      <c r="R624" s="12"/>
      <c r="S624" s="12"/>
      <c r="T624" s="12"/>
      <c r="U624" s="12"/>
      <c r="V624" s="12"/>
      <c r="W624" s="12"/>
      <c r="X624" s="12"/>
      <c r="Y624" s="12"/>
      <c r="Z624" s="12"/>
      <c r="AA624" s="12"/>
      <c r="AB624" s="12"/>
    </row>
    <row r="625" ht="22.5" customHeight="1">
      <c r="A625" s="12"/>
      <c r="B625" s="12"/>
      <c r="C625" s="12"/>
      <c r="D625" s="12"/>
      <c r="E625" s="12"/>
      <c r="F625" s="12"/>
      <c r="G625" s="267"/>
      <c r="H625" s="12"/>
      <c r="I625" s="267"/>
      <c r="J625" s="12"/>
      <c r="K625" s="12"/>
      <c r="L625" s="12"/>
      <c r="M625" s="12"/>
      <c r="N625" s="12"/>
      <c r="O625" s="12"/>
      <c r="P625" s="12"/>
      <c r="Q625" s="12"/>
      <c r="R625" s="12"/>
      <c r="S625" s="12"/>
      <c r="T625" s="12"/>
      <c r="U625" s="12"/>
      <c r="V625" s="12"/>
      <c r="W625" s="12"/>
      <c r="X625" s="12"/>
      <c r="Y625" s="12"/>
      <c r="Z625" s="12"/>
      <c r="AA625" s="12"/>
      <c r="AB625" s="12"/>
    </row>
    <row r="626" ht="22.5" customHeight="1">
      <c r="A626" s="12"/>
      <c r="B626" s="12"/>
      <c r="C626" s="12"/>
      <c r="D626" s="12"/>
      <c r="E626" s="12"/>
      <c r="F626" s="12"/>
      <c r="G626" s="267"/>
      <c r="H626" s="12"/>
      <c r="I626" s="267"/>
      <c r="J626" s="12"/>
      <c r="K626" s="12"/>
      <c r="L626" s="12"/>
      <c r="M626" s="12"/>
      <c r="N626" s="12"/>
      <c r="O626" s="12"/>
      <c r="P626" s="12"/>
      <c r="Q626" s="12"/>
      <c r="R626" s="12"/>
      <c r="S626" s="12"/>
      <c r="T626" s="12"/>
      <c r="U626" s="12"/>
      <c r="V626" s="12"/>
      <c r="W626" s="12"/>
      <c r="X626" s="12"/>
      <c r="Y626" s="12"/>
      <c r="Z626" s="12"/>
      <c r="AA626" s="12"/>
      <c r="AB626" s="12"/>
    </row>
    <row r="627" ht="22.5" customHeight="1">
      <c r="A627" s="12"/>
      <c r="B627" s="12"/>
      <c r="C627" s="12"/>
      <c r="D627" s="12"/>
      <c r="E627" s="12"/>
      <c r="F627" s="12"/>
      <c r="G627" s="267"/>
      <c r="H627" s="12"/>
      <c r="I627" s="267"/>
      <c r="J627" s="12"/>
      <c r="K627" s="12"/>
      <c r="L627" s="12"/>
      <c r="M627" s="12"/>
      <c r="N627" s="12"/>
      <c r="O627" s="12"/>
      <c r="P627" s="12"/>
      <c r="Q627" s="12"/>
      <c r="R627" s="12"/>
      <c r="S627" s="12"/>
      <c r="T627" s="12"/>
      <c r="U627" s="12"/>
      <c r="V627" s="12"/>
      <c r="W627" s="12"/>
      <c r="X627" s="12"/>
      <c r="Y627" s="12"/>
      <c r="Z627" s="12"/>
      <c r="AA627" s="12"/>
      <c r="AB627" s="12"/>
    </row>
    <row r="628" ht="22.5" customHeight="1">
      <c r="A628" s="12"/>
      <c r="B628" s="12"/>
      <c r="C628" s="12"/>
      <c r="D628" s="12"/>
      <c r="E628" s="12"/>
      <c r="F628" s="12"/>
      <c r="G628" s="267"/>
      <c r="H628" s="12"/>
      <c r="I628" s="267"/>
      <c r="J628" s="12"/>
      <c r="K628" s="12"/>
      <c r="L628" s="12"/>
      <c r="M628" s="12"/>
      <c r="N628" s="12"/>
      <c r="O628" s="12"/>
      <c r="P628" s="12"/>
      <c r="Q628" s="12"/>
      <c r="R628" s="12"/>
      <c r="S628" s="12"/>
      <c r="T628" s="12"/>
      <c r="U628" s="12"/>
      <c r="V628" s="12"/>
      <c r="W628" s="12"/>
      <c r="X628" s="12"/>
      <c r="Y628" s="12"/>
      <c r="Z628" s="12"/>
      <c r="AA628" s="12"/>
      <c r="AB628" s="12"/>
    </row>
    <row r="629" ht="22.5" customHeight="1">
      <c r="A629" s="12"/>
      <c r="B629" s="12"/>
      <c r="C629" s="12"/>
      <c r="D629" s="12"/>
      <c r="E629" s="12"/>
      <c r="F629" s="12"/>
      <c r="G629" s="267"/>
      <c r="H629" s="12"/>
      <c r="I629" s="267"/>
      <c r="J629" s="12"/>
      <c r="K629" s="12"/>
      <c r="L629" s="12"/>
      <c r="M629" s="12"/>
      <c r="N629" s="12"/>
      <c r="O629" s="12"/>
      <c r="P629" s="12"/>
      <c r="Q629" s="12"/>
      <c r="R629" s="12"/>
      <c r="S629" s="12"/>
      <c r="T629" s="12"/>
      <c r="U629" s="12"/>
      <c r="V629" s="12"/>
      <c r="W629" s="12"/>
      <c r="X629" s="12"/>
      <c r="Y629" s="12"/>
      <c r="Z629" s="12"/>
      <c r="AA629" s="12"/>
      <c r="AB629" s="12"/>
    </row>
    <row r="630" ht="22.5" customHeight="1">
      <c r="A630" s="12"/>
      <c r="B630" s="12"/>
      <c r="C630" s="12"/>
      <c r="D630" s="12"/>
      <c r="E630" s="12"/>
      <c r="F630" s="12"/>
      <c r="G630" s="267"/>
      <c r="H630" s="12"/>
      <c r="I630" s="267"/>
      <c r="J630" s="12"/>
      <c r="K630" s="12"/>
      <c r="L630" s="12"/>
      <c r="M630" s="12"/>
      <c r="N630" s="12"/>
      <c r="O630" s="12"/>
      <c r="P630" s="12"/>
      <c r="Q630" s="12"/>
      <c r="R630" s="12"/>
      <c r="S630" s="12"/>
      <c r="T630" s="12"/>
      <c r="U630" s="12"/>
      <c r="V630" s="12"/>
      <c r="W630" s="12"/>
      <c r="X630" s="12"/>
      <c r="Y630" s="12"/>
      <c r="Z630" s="12"/>
      <c r="AA630" s="12"/>
      <c r="AB630" s="12"/>
    </row>
    <row r="631" ht="22.5" customHeight="1">
      <c r="A631" s="12"/>
      <c r="B631" s="12"/>
      <c r="C631" s="12"/>
      <c r="D631" s="12"/>
      <c r="E631" s="12"/>
      <c r="F631" s="12"/>
      <c r="G631" s="267"/>
      <c r="H631" s="12"/>
      <c r="I631" s="267"/>
      <c r="J631" s="12"/>
      <c r="K631" s="12"/>
      <c r="L631" s="12"/>
      <c r="M631" s="12"/>
      <c r="N631" s="12"/>
      <c r="O631" s="12"/>
      <c r="P631" s="12"/>
      <c r="Q631" s="12"/>
      <c r="R631" s="12"/>
      <c r="S631" s="12"/>
      <c r="T631" s="12"/>
      <c r="U631" s="12"/>
      <c r="V631" s="12"/>
      <c r="W631" s="12"/>
      <c r="X631" s="12"/>
      <c r="Y631" s="12"/>
      <c r="Z631" s="12"/>
      <c r="AA631" s="12"/>
      <c r="AB631" s="12"/>
    </row>
    <row r="632" ht="22.5" customHeight="1">
      <c r="A632" s="12"/>
      <c r="B632" s="12"/>
      <c r="C632" s="12"/>
      <c r="D632" s="12"/>
      <c r="E632" s="12"/>
      <c r="F632" s="12"/>
      <c r="G632" s="267"/>
      <c r="H632" s="12"/>
      <c r="I632" s="267"/>
      <c r="J632" s="12"/>
      <c r="K632" s="12"/>
      <c r="L632" s="12"/>
      <c r="M632" s="12"/>
      <c r="N632" s="12"/>
      <c r="O632" s="12"/>
      <c r="P632" s="12"/>
      <c r="Q632" s="12"/>
      <c r="R632" s="12"/>
      <c r="S632" s="12"/>
      <c r="T632" s="12"/>
      <c r="U632" s="12"/>
      <c r="V632" s="12"/>
      <c r="W632" s="12"/>
      <c r="X632" s="12"/>
      <c r="Y632" s="12"/>
      <c r="Z632" s="12"/>
      <c r="AA632" s="12"/>
      <c r="AB632" s="12"/>
    </row>
    <row r="633" ht="22.5" customHeight="1">
      <c r="A633" s="12"/>
      <c r="B633" s="12"/>
      <c r="C633" s="12"/>
      <c r="D633" s="12"/>
      <c r="E633" s="12"/>
      <c r="F633" s="12"/>
      <c r="G633" s="267"/>
      <c r="H633" s="12"/>
      <c r="I633" s="267"/>
      <c r="J633" s="12"/>
      <c r="K633" s="12"/>
      <c r="L633" s="12"/>
      <c r="M633" s="12"/>
      <c r="N633" s="12"/>
      <c r="O633" s="12"/>
      <c r="P633" s="12"/>
      <c r="Q633" s="12"/>
      <c r="R633" s="12"/>
      <c r="S633" s="12"/>
      <c r="T633" s="12"/>
      <c r="U633" s="12"/>
      <c r="V633" s="12"/>
      <c r="W633" s="12"/>
      <c r="X633" s="12"/>
      <c r="Y633" s="12"/>
      <c r="Z633" s="12"/>
      <c r="AA633" s="12"/>
      <c r="AB633" s="12"/>
    </row>
    <row r="634" ht="22.5" customHeight="1">
      <c r="A634" s="12"/>
      <c r="B634" s="12"/>
      <c r="C634" s="12"/>
      <c r="D634" s="12"/>
      <c r="E634" s="12"/>
      <c r="F634" s="12"/>
      <c r="G634" s="267"/>
      <c r="H634" s="12"/>
      <c r="I634" s="267"/>
      <c r="J634" s="12"/>
      <c r="K634" s="12"/>
      <c r="L634" s="12"/>
      <c r="M634" s="12"/>
      <c r="N634" s="12"/>
      <c r="O634" s="12"/>
      <c r="P634" s="12"/>
      <c r="Q634" s="12"/>
      <c r="R634" s="12"/>
      <c r="S634" s="12"/>
      <c r="T634" s="12"/>
      <c r="U634" s="12"/>
      <c r="V634" s="12"/>
      <c r="W634" s="12"/>
      <c r="X634" s="12"/>
      <c r="Y634" s="12"/>
      <c r="Z634" s="12"/>
      <c r="AA634" s="12"/>
      <c r="AB634" s="12"/>
    </row>
    <row r="635" ht="22.5" customHeight="1">
      <c r="A635" s="12"/>
      <c r="B635" s="12"/>
      <c r="C635" s="12"/>
      <c r="D635" s="12"/>
      <c r="E635" s="12"/>
      <c r="F635" s="12"/>
      <c r="G635" s="267"/>
      <c r="H635" s="12"/>
      <c r="I635" s="267"/>
      <c r="J635" s="12"/>
      <c r="K635" s="12"/>
      <c r="L635" s="12"/>
      <c r="M635" s="12"/>
      <c r="N635" s="12"/>
      <c r="O635" s="12"/>
      <c r="P635" s="12"/>
      <c r="Q635" s="12"/>
      <c r="R635" s="12"/>
      <c r="S635" s="12"/>
      <c r="T635" s="12"/>
      <c r="U635" s="12"/>
      <c r="V635" s="12"/>
      <c r="W635" s="12"/>
      <c r="X635" s="12"/>
      <c r="Y635" s="12"/>
      <c r="Z635" s="12"/>
      <c r="AA635" s="12"/>
      <c r="AB635" s="12"/>
    </row>
    <row r="636" ht="22.5" customHeight="1">
      <c r="A636" s="12"/>
      <c r="B636" s="12"/>
      <c r="C636" s="12"/>
      <c r="D636" s="12"/>
      <c r="E636" s="12"/>
      <c r="F636" s="12"/>
      <c r="G636" s="267"/>
      <c r="H636" s="12"/>
      <c r="I636" s="267"/>
      <c r="J636" s="12"/>
      <c r="K636" s="12"/>
      <c r="L636" s="12"/>
      <c r="M636" s="12"/>
      <c r="N636" s="12"/>
      <c r="O636" s="12"/>
      <c r="P636" s="12"/>
      <c r="Q636" s="12"/>
      <c r="R636" s="12"/>
      <c r="S636" s="12"/>
      <c r="T636" s="12"/>
      <c r="U636" s="12"/>
      <c r="V636" s="12"/>
      <c r="W636" s="12"/>
      <c r="X636" s="12"/>
      <c r="Y636" s="12"/>
      <c r="Z636" s="12"/>
      <c r="AA636" s="12"/>
      <c r="AB636" s="12"/>
    </row>
    <row r="637" ht="22.5" customHeight="1">
      <c r="A637" s="12"/>
      <c r="B637" s="12"/>
      <c r="C637" s="12"/>
      <c r="D637" s="12"/>
      <c r="E637" s="12"/>
      <c r="F637" s="12"/>
      <c r="G637" s="267"/>
      <c r="H637" s="12"/>
      <c r="I637" s="267"/>
      <c r="J637" s="12"/>
      <c r="K637" s="12"/>
      <c r="L637" s="12"/>
      <c r="M637" s="12"/>
      <c r="N637" s="12"/>
      <c r="O637" s="12"/>
      <c r="P637" s="12"/>
      <c r="Q637" s="12"/>
      <c r="R637" s="12"/>
      <c r="S637" s="12"/>
      <c r="T637" s="12"/>
      <c r="U637" s="12"/>
      <c r="V637" s="12"/>
      <c r="W637" s="12"/>
      <c r="X637" s="12"/>
      <c r="Y637" s="12"/>
      <c r="Z637" s="12"/>
      <c r="AA637" s="12"/>
      <c r="AB637" s="12"/>
    </row>
    <row r="638" ht="22.5" customHeight="1">
      <c r="A638" s="12"/>
      <c r="B638" s="12"/>
      <c r="C638" s="12"/>
      <c r="D638" s="12"/>
      <c r="E638" s="12"/>
      <c r="F638" s="12"/>
      <c r="G638" s="267"/>
      <c r="H638" s="12"/>
      <c r="I638" s="267"/>
      <c r="J638" s="12"/>
      <c r="K638" s="12"/>
      <c r="L638" s="12"/>
      <c r="M638" s="12"/>
      <c r="N638" s="12"/>
      <c r="O638" s="12"/>
      <c r="P638" s="12"/>
      <c r="Q638" s="12"/>
      <c r="R638" s="12"/>
      <c r="S638" s="12"/>
      <c r="T638" s="12"/>
      <c r="U638" s="12"/>
      <c r="V638" s="12"/>
      <c r="W638" s="12"/>
      <c r="X638" s="12"/>
      <c r="Y638" s="12"/>
      <c r="Z638" s="12"/>
      <c r="AA638" s="12"/>
      <c r="AB638" s="12"/>
    </row>
    <row r="639" ht="22.5" customHeight="1">
      <c r="A639" s="12"/>
      <c r="B639" s="12"/>
      <c r="C639" s="12"/>
      <c r="D639" s="12"/>
      <c r="E639" s="12"/>
      <c r="F639" s="12"/>
      <c r="G639" s="267"/>
      <c r="H639" s="12"/>
      <c r="I639" s="267"/>
      <c r="J639" s="12"/>
      <c r="K639" s="12"/>
      <c r="L639" s="12"/>
      <c r="M639" s="12"/>
      <c r="N639" s="12"/>
      <c r="O639" s="12"/>
      <c r="P639" s="12"/>
      <c r="Q639" s="12"/>
      <c r="R639" s="12"/>
      <c r="S639" s="12"/>
      <c r="T639" s="12"/>
      <c r="U639" s="12"/>
      <c r="V639" s="12"/>
      <c r="W639" s="12"/>
      <c r="X639" s="12"/>
      <c r="Y639" s="12"/>
      <c r="Z639" s="12"/>
      <c r="AA639" s="12"/>
      <c r="AB639" s="12"/>
    </row>
    <row r="640" ht="22.5" customHeight="1">
      <c r="A640" s="12"/>
      <c r="B640" s="12"/>
      <c r="C640" s="12"/>
      <c r="D640" s="12"/>
      <c r="E640" s="12"/>
      <c r="F640" s="12"/>
      <c r="G640" s="267"/>
      <c r="H640" s="12"/>
      <c r="I640" s="267"/>
      <c r="J640" s="12"/>
      <c r="K640" s="12"/>
      <c r="L640" s="12"/>
      <c r="M640" s="12"/>
      <c r="N640" s="12"/>
      <c r="O640" s="12"/>
      <c r="P640" s="12"/>
      <c r="Q640" s="12"/>
      <c r="R640" s="12"/>
      <c r="S640" s="12"/>
      <c r="T640" s="12"/>
      <c r="U640" s="12"/>
      <c r="V640" s="12"/>
      <c r="W640" s="12"/>
      <c r="X640" s="12"/>
      <c r="Y640" s="12"/>
      <c r="Z640" s="12"/>
      <c r="AA640" s="12"/>
      <c r="AB640" s="12"/>
    </row>
    <row r="641" ht="22.5" customHeight="1">
      <c r="A641" s="12"/>
      <c r="B641" s="12"/>
      <c r="C641" s="12"/>
      <c r="D641" s="12"/>
      <c r="E641" s="12"/>
      <c r="F641" s="12"/>
      <c r="G641" s="267"/>
      <c r="H641" s="12"/>
      <c r="I641" s="267"/>
      <c r="J641" s="12"/>
      <c r="K641" s="12"/>
      <c r="L641" s="12"/>
      <c r="M641" s="12"/>
      <c r="N641" s="12"/>
      <c r="O641" s="12"/>
      <c r="P641" s="12"/>
      <c r="Q641" s="12"/>
      <c r="R641" s="12"/>
      <c r="S641" s="12"/>
      <c r="T641" s="12"/>
      <c r="U641" s="12"/>
      <c r="V641" s="12"/>
      <c r="W641" s="12"/>
      <c r="X641" s="12"/>
      <c r="Y641" s="12"/>
      <c r="Z641" s="12"/>
      <c r="AA641" s="12"/>
      <c r="AB641" s="12"/>
    </row>
    <row r="642" ht="22.5" customHeight="1">
      <c r="A642" s="12"/>
      <c r="B642" s="12"/>
      <c r="C642" s="12"/>
      <c r="D642" s="12"/>
      <c r="E642" s="12"/>
      <c r="F642" s="12"/>
      <c r="G642" s="267"/>
      <c r="H642" s="12"/>
      <c r="I642" s="267"/>
      <c r="J642" s="12"/>
      <c r="K642" s="12"/>
      <c r="L642" s="12"/>
      <c r="M642" s="12"/>
      <c r="N642" s="12"/>
      <c r="O642" s="12"/>
      <c r="P642" s="12"/>
      <c r="Q642" s="12"/>
      <c r="R642" s="12"/>
      <c r="S642" s="12"/>
      <c r="T642" s="12"/>
      <c r="U642" s="12"/>
      <c r="V642" s="12"/>
      <c r="W642" s="12"/>
      <c r="X642" s="12"/>
      <c r="Y642" s="12"/>
      <c r="Z642" s="12"/>
      <c r="AA642" s="12"/>
      <c r="AB642" s="12"/>
    </row>
    <row r="643" ht="22.5" customHeight="1">
      <c r="A643" s="12"/>
      <c r="B643" s="12"/>
      <c r="C643" s="12"/>
      <c r="D643" s="12"/>
      <c r="E643" s="12"/>
      <c r="F643" s="12"/>
      <c r="G643" s="267"/>
      <c r="H643" s="12"/>
      <c r="I643" s="267"/>
      <c r="J643" s="12"/>
      <c r="K643" s="12"/>
      <c r="L643" s="12"/>
      <c r="M643" s="12"/>
      <c r="N643" s="12"/>
      <c r="O643" s="12"/>
      <c r="P643" s="12"/>
      <c r="Q643" s="12"/>
      <c r="R643" s="12"/>
      <c r="S643" s="12"/>
      <c r="T643" s="12"/>
      <c r="U643" s="12"/>
      <c r="V643" s="12"/>
      <c r="W643" s="12"/>
      <c r="X643" s="12"/>
      <c r="Y643" s="12"/>
      <c r="Z643" s="12"/>
      <c r="AA643" s="12"/>
      <c r="AB643" s="12"/>
    </row>
    <row r="644" ht="22.5" customHeight="1">
      <c r="A644" s="12"/>
      <c r="B644" s="12"/>
      <c r="C644" s="12"/>
      <c r="D644" s="12"/>
      <c r="E644" s="12"/>
      <c r="F644" s="12"/>
      <c r="G644" s="267"/>
      <c r="H644" s="12"/>
      <c r="I644" s="267"/>
      <c r="J644" s="12"/>
      <c r="K644" s="12"/>
      <c r="L644" s="12"/>
      <c r="M644" s="12"/>
      <c r="N644" s="12"/>
      <c r="O644" s="12"/>
      <c r="P644" s="12"/>
      <c r="Q644" s="12"/>
      <c r="R644" s="12"/>
      <c r="S644" s="12"/>
      <c r="T644" s="12"/>
      <c r="U644" s="12"/>
      <c r="V644" s="12"/>
      <c r="W644" s="12"/>
      <c r="X644" s="12"/>
      <c r="Y644" s="12"/>
      <c r="Z644" s="12"/>
      <c r="AA644" s="12"/>
      <c r="AB644" s="12"/>
    </row>
    <row r="645" ht="22.5" customHeight="1">
      <c r="A645" s="12"/>
      <c r="B645" s="12"/>
      <c r="C645" s="12"/>
      <c r="D645" s="12"/>
      <c r="E645" s="12"/>
      <c r="F645" s="12"/>
      <c r="G645" s="267"/>
      <c r="H645" s="12"/>
      <c r="I645" s="267"/>
      <c r="J645" s="12"/>
      <c r="K645" s="12"/>
      <c r="L645" s="12"/>
      <c r="M645" s="12"/>
      <c r="N645" s="12"/>
      <c r="O645" s="12"/>
      <c r="P645" s="12"/>
      <c r="Q645" s="12"/>
      <c r="R645" s="12"/>
      <c r="S645" s="12"/>
      <c r="T645" s="12"/>
      <c r="U645" s="12"/>
      <c r="V645" s="12"/>
      <c r="W645" s="12"/>
      <c r="X645" s="12"/>
      <c r="Y645" s="12"/>
      <c r="Z645" s="12"/>
      <c r="AA645" s="12"/>
      <c r="AB645" s="12"/>
    </row>
    <row r="646" ht="22.5" customHeight="1">
      <c r="A646" s="12"/>
      <c r="B646" s="12"/>
      <c r="C646" s="12"/>
      <c r="D646" s="12"/>
      <c r="E646" s="12"/>
      <c r="F646" s="12"/>
      <c r="G646" s="267"/>
      <c r="H646" s="12"/>
      <c r="I646" s="267"/>
      <c r="J646" s="12"/>
      <c r="K646" s="12"/>
      <c r="L646" s="12"/>
      <c r="M646" s="12"/>
      <c r="N646" s="12"/>
      <c r="O646" s="12"/>
      <c r="P646" s="12"/>
      <c r="Q646" s="12"/>
      <c r="R646" s="12"/>
      <c r="S646" s="12"/>
      <c r="T646" s="12"/>
      <c r="U646" s="12"/>
      <c r="V646" s="12"/>
      <c r="W646" s="12"/>
      <c r="X646" s="12"/>
      <c r="Y646" s="12"/>
      <c r="Z646" s="12"/>
      <c r="AA646" s="12"/>
      <c r="AB646" s="12"/>
    </row>
    <row r="647" ht="22.5" customHeight="1">
      <c r="A647" s="12"/>
      <c r="B647" s="12"/>
      <c r="C647" s="12"/>
      <c r="D647" s="12"/>
      <c r="E647" s="12"/>
      <c r="F647" s="12"/>
      <c r="G647" s="267"/>
      <c r="H647" s="12"/>
      <c r="I647" s="267"/>
      <c r="J647" s="12"/>
      <c r="K647" s="12"/>
      <c r="L647" s="12"/>
      <c r="M647" s="12"/>
      <c r="N647" s="12"/>
      <c r="O647" s="12"/>
      <c r="P647" s="12"/>
      <c r="Q647" s="12"/>
      <c r="R647" s="12"/>
      <c r="S647" s="12"/>
      <c r="T647" s="12"/>
      <c r="U647" s="12"/>
      <c r="V647" s="12"/>
      <c r="W647" s="12"/>
      <c r="X647" s="12"/>
      <c r="Y647" s="12"/>
      <c r="Z647" s="12"/>
      <c r="AA647" s="12"/>
      <c r="AB647" s="12"/>
    </row>
    <row r="648" ht="22.5" customHeight="1">
      <c r="A648" s="12"/>
      <c r="B648" s="12"/>
      <c r="C648" s="12"/>
      <c r="D648" s="12"/>
      <c r="E648" s="12"/>
      <c r="F648" s="12"/>
      <c r="G648" s="267"/>
      <c r="H648" s="12"/>
      <c r="I648" s="267"/>
      <c r="J648" s="12"/>
      <c r="K648" s="12"/>
      <c r="L648" s="12"/>
      <c r="M648" s="12"/>
      <c r="N648" s="12"/>
      <c r="O648" s="12"/>
      <c r="P648" s="12"/>
      <c r="Q648" s="12"/>
      <c r="R648" s="12"/>
      <c r="S648" s="12"/>
      <c r="T648" s="12"/>
      <c r="U648" s="12"/>
      <c r="V648" s="12"/>
      <c r="W648" s="12"/>
      <c r="X648" s="12"/>
      <c r="Y648" s="12"/>
      <c r="Z648" s="12"/>
      <c r="AA648" s="12"/>
      <c r="AB648" s="12"/>
    </row>
    <row r="649" ht="22.5" customHeight="1">
      <c r="A649" s="12"/>
      <c r="B649" s="12"/>
      <c r="C649" s="12"/>
      <c r="D649" s="12"/>
      <c r="E649" s="12"/>
      <c r="F649" s="12"/>
      <c r="G649" s="267"/>
      <c r="H649" s="12"/>
      <c r="I649" s="267"/>
      <c r="J649" s="12"/>
      <c r="K649" s="12"/>
      <c r="L649" s="12"/>
      <c r="M649" s="12"/>
      <c r="N649" s="12"/>
      <c r="O649" s="12"/>
      <c r="P649" s="12"/>
      <c r="Q649" s="12"/>
      <c r="R649" s="12"/>
      <c r="S649" s="12"/>
      <c r="T649" s="12"/>
      <c r="U649" s="12"/>
      <c r="V649" s="12"/>
      <c r="W649" s="12"/>
      <c r="X649" s="12"/>
      <c r="Y649" s="12"/>
      <c r="Z649" s="12"/>
      <c r="AA649" s="12"/>
      <c r="AB649" s="12"/>
    </row>
    <row r="650" ht="22.5" customHeight="1">
      <c r="A650" s="12"/>
      <c r="B650" s="12"/>
      <c r="C650" s="12"/>
      <c r="D650" s="12"/>
      <c r="E650" s="12"/>
      <c r="F650" s="12"/>
      <c r="G650" s="267"/>
      <c r="H650" s="12"/>
      <c r="I650" s="267"/>
      <c r="J650" s="12"/>
      <c r="K650" s="12"/>
      <c r="L650" s="12"/>
      <c r="M650" s="12"/>
      <c r="N650" s="12"/>
      <c r="O650" s="12"/>
      <c r="P650" s="12"/>
      <c r="Q650" s="12"/>
      <c r="R650" s="12"/>
      <c r="S650" s="12"/>
      <c r="T650" s="12"/>
      <c r="U650" s="12"/>
      <c r="V650" s="12"/>
      <c r="W650" s="12"/>
      <c r="X650" s="12"/>
      <c r="Y650" s="12"/>
      <c r="Z650" s="12"/>
      <c r="AA650" s="12"/>
      <c r="AB650" s="12"/>
    </row>
    <row r="651" ht="22.5" customHeight="1">
      <c r="A651" s="12"/>
      <c r="B651" s="12"/>
      <c r="C651" s="12"/>
      <c r="D651" s="12"/>
      <c r="E651" s="12"/>
      <c r="F651" s="12"/>
      <c r="G651" s="267"/>
      <c r="H651" s="12"/>
      <c r="I651" s="267"/>
      <c r="J651" s="12"/>
      <c r="K651" s="12"/>
      <c r="L651" s="12"/>
      <c r="M651" s="12"/>
      <c r="N651" s="12"/>
      <c r="O651" s="12"/>
      <c r="P651" s="12"/>
      <c r="Q651" s="12"/>
      <c r="R651" s="12"/>
      <c r="S651" s="12"/>
      <c r="T651" s="12"/>
      <c r="U651" s="12"/>
      <c r="V651" s="12"/>
      <c r="W651" s="12"/>
      <c r="X651" s="12"/>
      <c r="Y651" s="12"/>
      <c r="Z651" s="12"/>
      <c r="AA651" s="12"/>
      <c r="AB651" s="12"/>
    </row>
    <row r="652" ht="22.5" customHeight="1">
      <c r="A652" s="12"/>
      <c r="B652" s="12"/>
      <c r="C652" s="12"/>
      <c r="D652" s="12"/>
      <c r="E652" s="12"/>
      <c r="F652" s="12"/>
      <c r="G652" s="267"/>
      <c r="H652" s="12"/>
      <c r="I652" s="267"/>
      <c r="J652" s="12"/>
      <c r="K652" s="12"/>
      <c r="L652" s="12"/>
      <c r="M652" s="12"/>
      <c r="N652" s="12"/>
      <c r="O652" s="12"/>
      <c r="P652" s="12"/>
      <c r="Q652" s="12"/>
      <c r="R652" s="12"/>
      <c r="S652" s="12"/>
      <c r="T652" s="12"/>
      <c r="U652" s="12"/>
      <c r="V652" s="12"/>
      <c r="W652" s="12"/>
      <c r="X652" s="12"/>
      <c r="Y652" s="12"/>
      <c r="Z652" s="12"/>
      <c r="AA652" s="12"/>
      <c r="AB652" s="12"/>
    </row>
    <row r="653" ht="22.5" customHeight="1">
      <c r="A653" s="12"/>
      <c r="B653" s="12"/>
      <c r="C653" s="12"/>
      <c r="D653" s="12"/>
      <c r="E653" s="12"/>
      <c r="F653" s="12"/>
      <c r="G653" s="267"/>
      <c r="H653" s="12"/>
      <c r="I653" s="267"/>
      <c r="J653" s="12"/>
      <c r="K653" s="12"/>
      <c r="L653" s="12"/>
      <c r="M653" s="12"/>
      <c r="N653" s="12"/>
      <c r="O653" s="12"/>
      <c r="P653" s="12"/>
      <c r="Q653" s="12"/>
      <c r="R653" s="12"/>
      <c r="S653" s="12"/>
      <c r="T653" s="12"/>
      <c r="U653" s="12"/>
      <c r="V653" s="12"/>
      <c r="W653" s="12"/>
      <c r="X653" s="12"/>
      <c r="Y653" s="12"/>
      <c r="Z653" s="12"/>
      <c r="AA653" s="12"/>
      <c r="AB653" s="12"/>
    </row>
    <row r="654" ht="22.5" customHeight="1">
      <c r="A654" s="12"/>
      <c r="B654" s="12"/>
      <c r="C654" s="12"/>
      <c r="D654" s="12"/>
      <c r="E654" s="12"/>
      <c r="F654" s="12"/>
      <c r="G654" s="267"/>
      <c r="H654" s="12"/>
      <c r="I654" s="267"/>
      <c r="J654" s="12"/>
      <c r="K654" s="12"/>
      <c r="L654" s="12"/>
      <c r="M654" s="12"/>
      <c r="N654" s="12"/>
      <c r="O654" s="12"/>
      <c r="P654" s="12"/>
      <c r="Q654" s="12"/>
      <c r="R654" s="12"/>
      <c r="S654" s="12"/>
      <c r="T654" s="12"/>
      <c r="U654" s="12"/>
      <c r="V654" s="12"/>
      <c r="W654" s="12"/>
      <c r="X654" s="12"/>
      <c r="Y654" s="12"/>
      <c r="Z654" s="12"/>
      <c r="AA654" s="12"/>
      <c r="AB654" s="12"/>
    </row>
    <row r="655" ht="22.5" customHeight="1">
      <c r="A655" s="12"/>
      <c r="B655" s="12"/>
      <c r="C655" s="12"/>
      <c r="D655" s="12"/>
      <c r="E655" s="12"/>
      <c r="F655" s="12"/>
      <c r="G655" s="267"/>
      <c r="H655" s="12"/>
      <c r="I655" s="267"/>
      <c r="J655" s="12"/>
      <c r="K655" s="12"/>
      <c r="L655" s="12"/>
      <c r="M655" s="12"/>
      <c r="N655" s="12"/>
      <c r="O655" s="12"/>
      <c r="P655" s="12"/>
      <c r="Q655" s="12"/>
      <c r="R655" s="12"/>
      <c r="S655" s="12"/>
      <c r="T655" s="12"/>
      <c r="U655" s="12"/>
      <c r="V655" s="12"/>
      <c r="W655" s="12"/>
      <c r="X655" s="12"/>
      <c r="Y655" s="12"/>
      <c r="Z655" s="12"/>
      <c r="AA655" s="12"/>
      <c r="AB655" s="12"/>
    </row>
    <row r="656" ht="22.5" customHeight="1">
      <c r="A656" s="12"/>
      <c r="B656" s="12"/>
      <c r="C656" s="12"/>
      <c r="D656" s="12"/>
      <c r="E656" s="12"/>
      <c r="F656" s="12"/>
      <c r="G656" s="267"/>
      <c r="H656" s="12"/>
      <c r="I656" s="267"/>
      <c r="J656" s="12"/>
      <c r="K656" s="12"/>
      <c r="L656" s="12"/>
      <c r="M656" s="12"/>
      <c r="N656" s="12"/>
      <c r="O656" s="12"/>
      <c r="P656" s="12"/>
      <c r="Q656" s="12"/>
      <c r="R656" s="12"/>
      <c r="S656" s="12"/>
      <c r="T656" s="12"/>
      <c r="U656" s="12"/>
      <c r="V656" s="12"/>
      <c r="W656" s="12"/>
      <c r="X656" s="12"/>
      <c r="Y656" s="12"/>
      <c r="Z656" s="12"/>
      <c r="AA656" s="12"/>
      <c r="AB656" s="12"/>
    </row>
    <row r="657" ht="22.5" customHeight="1">
      <c r="A657" s="12"/>
      <c r="B657" s="12"/>
      <c r="C657" s="12"/>
      <c r="D657" s="12"/>
      <c r="E657" s="12"/>
      <c r="F657" s="12"/>
      <c r="G657" s="267"/>
      <c r="H657" s="12"/>
      <c r="I657" s="267"/>
      <c r="J657" s="12"/>
      <c r="K657" s="12"/>
      <c r="L657" s="12"/>
      <c r="M657" s="12"/>
      <c r="N657" s="12"/>
      <c r="O657" s="12"/>
      <c r="P657" s="12"/>
      <c r="Q657" s="12"/>
      <c r="R657" s="12"/>
      <c r="S657" s="12"/>
      <c r="T657" s="12"/>
      <c r="U657" s="12"/>
      <c r="V657" s="12"/>
      <c r="W657" s="12"/>
      <c r="X657" s="12"/>
      <c r="Y657" s="12"/>
      <c r="Z657" s="12"/>
      <c r="AA657" s="12"/>
      <c r="AB657" s="12"/>
    </row>
    <row r="658" ht="22.5" customHeight="1">
      <c r="A658" s="12"/>
      <c r="B658" s="12"/>
      <c r="C658" s="12"/>
      <c r="D658" s="12"/>
      <c r="E658" s="12"/>
      <c r="F658" s="12"/>
      <c r="G658" s="267"/>
      <c r="H658" s="12"/>
      <c r="I658" s="267"/>
      <c r="J658" s="12"/>
      <c r="K658" s="12"/>
      <c r="L658" s="12"/>
      <c r="M658" s="12"/>
      <c r="N658" s="12"/>
      <c r="O658" s="12"/>
      <c r="P658" s="12"/>
      <c r="Q658" s="12"/>
      <c r="R658" s="12"/>
      <c r="S658" s="12"/>
      <c r="T658" s="12"/>
      <c r="U658" s="12"/>
      <c r="V658" s="12"/>
      <c r="W658" s="12"/>
      <c r="X658" s="12"/>
      <c r="Y658" s="12"/>
      <c r="Z658" s="12"/>
      <c r="AA658" s="12"/>
      <c r="AB658" s="12"/>
    </row>
    <row r="659" ht="22.5" customHeight="1">
      <c r="A659" s="12"/>
      <c r="B659" s="12"/>
      <c r="C659" s="12"/>
      <c r="D659" s="12"/>
      <c r="E659" s="12"/>
      <c r="F659" s="12"/>
      <c r="G659" s="267"/>
      <c r="H659" s="12"/>
      <c r="I659" s="267"/>
      <c r="J659" s="12"/>
      <c r="K659" s="12"/>
      <c r="L659" s="12"/>
      <c r="M659" s="12"/>
      <c r="N659" s="12"/>
      <c r="O659" s="12"/>
      <c r="P659" s="12"/>
      <c r="Q659" s="12"/>
      <c r="R659" s="12"/>
      <c r="S659" s="12"/>
      <c r="T659" s="12"/>
      <c r="U659" s="12"/>
      <c r="V659" s="12"/>
      <c r="W659" s="12"/>
      <c r="X659" s="12"/>
      <c r="Y659" s="12"/>
      <c r="Z659" s="12"/>
      <c r="AA659" s="12"/>
      <c r="AB659" s="12"/>
    </row>
    <row r="660" ht="22.5" customHeight="1">
      <c r="A660" s="12"/>
      <c r="B660" s="12"/>
      <c r="C660" s="12"/>
      <c r="D660" s="12"/>
      <c r="E660" s="12"/>
      <c r="F660" s="12"/>
      <c r="G660" s="267"/>
      <c r="H660" s="12"/>
      <c r="I660" s="267"/>
      <c r="J660" s="12"/>
      <c r="K660" s="12"/>
      <c r="L660" s="12"/>
      <c r="M660" s="12"/>
      <c r="N660" s="12"/>
      <c r="O660" s="12"/>
      <c r="P660" s="12"/>
      <c r="Q660" s="12"/>
      <c r="R660" s="12"/>
      <c r="S660" s="12"/>
      <c r="T660" s="12"/>
      <c r="U660" s="12"/>
      <c r="V660" s="12"/>
      <c r="W660" s="12"/>
      <c r="X660" s="12"/>
      <c r="Y660" s="12"/>
      <c r="Z660" s="12"/>
      <c r="AA660" s="12"/>
      <c r="AB660" s="12"/>
    </row>
    <row r="661" ht="22.5" customHeight="1">
      <c r="A661" s="12"/>
      <c r="B661" s="12"/>
      <c r="C661" s="12"/>
      <c r="D661" s="12"/>
      <c r="E661" s="12"/>
      <c r="F661" s="12"/>
      <c r="G661" s="267"/>
      <c r="H661" s="12"/>
      <c r="I661" s="267"/>
      <c r="J661" s="12"/>
      <c r="K661" s="12"/>
      <c r="L661" s="12"/>
      <c r="M661" s="12"/>
      <c r="N661" s="12"/>
      <c r="O661" s="12"/>
      <c r="P661" s="12"/>
      <c r="Q661" s="12"/>
      <c r="R661" s="12"/>
      <c r="S661" s="12"/>
      <c r="T661" s="12"/>
      <c r="U661" s="12"/>
      <c r="V661" s="12"/>
      <c r="W661" s="12"/>
      <c r="X661" s="12"/>
      <c r="Y661" s="12"/>
      <c r="Z661" s="12"/>
      <c r="AA661" s="12"/>
      <c r="AB661" s="12"/>
    </row>
    <row r="662" ht="22.5" customHeight="1">
      <c r="A662" s="12"/>
      <c r="B662" s="12"/>
      <c r="C662" s="12"/>
      <c r="D662" s="12"/>
      <c r="E662" s="12"/>
      <c r="F662" s="12"/>
      <c r="G662" s="267"/>
      <c r="H662" s="12"/>
      <c r="I662" s="267"/>
      <c r="J662" s="12"/>
      <c r="K662" s="12"/>
      <c r="L662" s="12"/>
      <c r="M662" s="12"/>
      <c r="N662" s="12"/>
      <c r="O662" s="12"/>
      <c r="P662" s="12"/>
      <c r="Q662" s="12"/>
      <c r="R662" s="12"/>
      <c r="S662" s="12"/>
      <c r="T662" s="12"/>
      <c r="U662" s="12"/>
      <c r="V662" s="12"/>
      <c r="W662" s="12"/>
      <c r="X662" s="12"/>
      <c r="Y662" s="12"/>
      <c r="Z662" s="12"/>
      <c r="AA662" s="12"/>
      <c r="AB662" s="12"/>
    </row>
    <row r="663" ht="22.5" customHeight="1">
      <c r="A663" s="12"/>
      <c r="B663" s="12"/>
      <c r="C663" s="12"/>
      <c r="D663" s="12"/>
      <c r="E663" s="12"/>
      <c r="F663" s="12"/>
      <c r="G663" s="267"/>
      <c r="H663" s="12"/>
      <c r="I663" s="267"/>
      <c r="J663" s="12"/>
      <c r="K663" s="12"/>
      <c r="L663" s="12"/>
      <c r="M663" s="12"/>
      <c r="N663" s="12"/>
      <c r="O663" s="12"/>
      <c r="P663" s="12"/>
      <c r="Q663" s="12"/>
      <c r="R663" s="12"/>
      <c r="S663" s="12"/>
      <c r="T663" s="12"/>
      <c r="U663" s="12"/>
      <c r="V663" s="12"/>
      <c r="W663" s="12"/>
      <c r="X663" s="12"/>
      <c r="Y663" s="12"/>
      <c r="Z663" s="12"/>
      <c r="AA663" s="12"/>
      <c r="AB663" s="12"/>
    </row>
    <row r="664" ht="22.5" customHeight="1">
      <c r="A664" s="12"/>
      <c r="B664" s="12"/>
      <c r="C664" s="12"/>
      <c r="D664" s="12"/>
      <c r="E664" s="12"/>
      <c r="F664" s="12"/>
      <c r="G664" s="267"/>
      <c r="H664" s="12"/>
      <c r="I664" s="267"/>
      <c r="J664" s="12"/>
      <c r="K664" s="12"/>
      <c r="L664" s="12"/>
      <c r="M664" s="12"/>
      <c r="N664" s="12"/>
      <c r="O664" s="12"/>
      <c r="P664" s="12"/>
      <c r="Q664" s="12"/>
      <c r="R664" s="12"/>
      <c r="S664" s="12"/>
      <c r="T664" s="12"/>
      <c r="U664" s="12"/>
      <c r="V664" s="12"/>
      <c r="W664" s="12"/>
      <c r="X664" s="12"/>
      <c r="Y664" s="12"/>
      <c r="Z664" s="12"/>
      <c r="AA664" s="12"/>
      <c r="AB664" s="12"/>
    </row>
    <row r="665" ht="22.5" customHeight="1">
      <c r="A665" s="12"/>
      <c r="B665" s="12"/>
      <c r="C665" s="12"/>
      <c r="D665" s="12"/>
      <c r="E665" s="12"/>
      <c r="F665" s="12"/>
      <c r="G665" s="267"/>
      <c r="H665" s="12"/>
      <c r="I665" s="267"/>
      <c r="J665" s="12"/>
      <c r="K665" s="12"/>
      <c r="L665" s="12"/>
      <c r="M665" s="12"/>
      <c r="N665" s="12"/>
      <c r="O665" s="12"/>
      <c r="P665" s="12"/>
      <c r="Q665" s="12"/>
      <c r="R665" s="12"/>
      <c r="S665" s="12"/>
      <c r="T665" s="12"/>
      <c r="U665" s="12"/>
      <c r="V665" s="12"/>
      <c r="W665" s="12"/>
      <c r="X665" s="12"/>
      <c r="Y665" s="12"/>
      <c r="Z665" s="12"/>
      <c r="AA665" s="12"/>
      <c r="AB665" s="12"/>
    </row>
    <row r="666" ht="22.5" customHeight="1">
      <c r="A666" s="12"/>
      <c r="B666" s="12"/>
      <c r="C666" s="12"/>
      <c r="D666" s="12"/>
      <c r="E666" s="12"/>
      <c r="F666" s="12"/>
      <c r="G666" s="267"/>
      <c r="H666" s="12"/>
      <c r="I666" s="267"/>
      <c r="J666" s="12"/>
      <c r="K666" s="12"/>
      <c r="L666" s="12"/>
      <c r="M666" s="12"/>
      <c r="N666" s="12"/>
      <c r="O666" s="12"/>
      <c r="P666" s="12"/>
      <c r="Q666" s="12"/>
      <c r="R666" s="12"/>
      <c r="S666" s="12"/>
      <c r="T666" s="12"/>
      <c r="U666" s="12"/>
      <c r="V666" s="12"/>
      <c r="W666" s="12"/>
      <c r="X666" s="12"/>
      <c r="Y666" s="12"/>
      <c r="Z666" s="12"/>
      <c r="AA666" s="12"/>
      <c r="AB666" s="12"/>
    </row>
    <row r="667" ht="22.5" customHeight="1">
      <c r="A667" s="12"/>
      <c r="B667" s="12"/>
      <c r="C667" s="12"/>
      <c r="D667" s="12"/>
      <c r="E667" s="12"/>
      <c r="F667" s="12"/>
      <c r="G667" s="267"/>
      <c r="H667" s="12"/>
      <c r="I667" s="267"/>
      <c r="J667" s="12"/>
      <c r="K667" s="12"/>
      <c r="L667" s="12"/>
      <c r="M667" s="12"/>
      <c r="N667" s="12"/>
      <c r="O667" s="12"/>
      <c r="P667" s="12"/>
      <c r="Q667" s="12"/>
      <c r="R667" s="12"/>
      <c r="S667" s="12"/>
      <c r="T667" s="12"/>
      <c r="U667" s="12"/>
      <c r="V667" s="12"/>
      <c r="W667" s="12"/>
      <c r="X667" s="12"/>
      <c r="Y667" s="12"/>
      <c r="Z667" s="12"/>
      <c r="AA667" s="12"/>
      <c r="AB667" s="12"/>
    </row>
    <row r="668" ht="22.5" customHeight="1">
      <c r="A668" s="12"/>
      <c r="B668" s="12"/>
      <c r="C668" s="12"/>
      <c r="D668" s="12"/>
      <c r="E668" s="12"/>
      <c r="F668" s="12"/>
      <c r="G668" s="267"/>
      <c r="H668" s="12"/>
      <c r="I668" s="267"/>
      <c r="J668" s="12"/>
      <c r="K668" s="12"/>
      <c r="L668" s="12"/>
      <c r="M668" s="12"/>
      <c r="N668" s="12"/>
      <c r="O668" s="12"/>
      <c r="P668" s="12"/>
      <c r="Q668" s="12"/>
      <c r="R668" s="12"/>
      <c r="S668" s="12"/>
      <c r="T668" s="12"/>
      <c r="U668" s="12"/>
      <c r="V668" s="12"/>
      <c r="W668" s="12"/>
      <c r="X668" s="12"/>
      <c r="Y668" s="12"/>
      <c r="Z668" s="12"/>
      <c r="AA668" s="12"/>
      <c r="AB668" s="12"/>
    </row>
    <row r="669" ht="22.5" customHeight="1">
      <c r="A669" s="12"/>
      <c r="B669" s="12"/>
      <c r="C669" s="12"/>
      <c r="D669" s="12"/>
      <c r="E669" s="12"/>
      <c r="F669" s="12"/>
      <c r="G669" s="267"/>
      <c r="H669" s="12"/>
      <c r="I669" s="267"/>
      <c r="J669" s="12"/>
      <c r="K669" s="12"/>
      <c r="L669" s="12"/>
      <c r="M669" s="12"/>
      <c r="N669" s="12"/>
      <c r="O669" s="12"/>
      <c r="P669" s="12"/>
      <c r="Q669" s="12"/>
      <c r="R669" s="12"/>
      <c r="S669" s="12"/>
      <c r="T669" s="12"/>
      <c r="U669" s="12"/>
      <c r="V669" s="12"/>
      <c r="W669" s="12"/>
      <c r="X669" s="12"/>
      <c r="Y669" s="12"/>
      <c r="Z669" s="12"/>
      <c r="AA669" s="12"/>
      <c r="AB669" s="12"/>
    </row>
    <row r="670" ht="22.5" customHeight="1">
      <c r="A670" s="12"/>
      <c r="B670" s="12"/>
      <c r="C670" s="12"/>
      <c r="D670" s="12"/>
      <c r="E670" s="12"/>
      <c r="F670" s="12"/>
      <c r="G670" s="267"/>
      <c r="H670" s="12"/>
      <c r="I670" s="267"/>
      <c r="J670" s="12"/>
      <c r="K670" s="12"/>
      <c r="L670" s="12"/>
      <c r="M670" s="12"/>
      <c r="N670" s="12"/>
      <c r="O670" s="12"/>
      <c r="P670" s="12"/>
      <c r="Q670" s="12"/>
      <c r="R670" s="12"/>
      <c r="S670" s="12"/>
      <c r="T670" s="12"/>
      <c r="U670" s="12"/>
      <c r="V670" s="12"/>
      <c r="W670" s="12"/>
      <c r="X670" s="12"/>
      <c r="Y670" s="12"/>
      <c r="Z670" s="12"/>
      <c r="AA670" s="12"/>
      <c r="AB670" s="12"/>
    </row>
    <row r="671" ht="22.5" customHeight="1">
      <c r="A671" s="12"/>
      <c r="B671" s="12"/>
      <c r="C671" s="12"/>
      <c r="D671" s="12"/>
      <c r="E671" s="12"/>
      <c r="F671" s="12"/>
      <c r="G671" s="267"/>
      <c r="H671" s="12"/>
      <c r="I671" s="267"/>
      <c r="J671" s="12"/>
      <c r="K671" s="12"/>
      <c r="L671" s="12"/>
      <c r="M671" s="12"/>
      <c r="N671" s="12"/>
      <c r="O671" s="12"/>
      <c r="P671" s="12"/>
      <c r="Q671" s="12"/>
      <c r="R671" s="12"/>
      <c r="S671" s="12"/>
      <c r="T671" s="12"/>
      <c r="U671" s="12"/>
      <c r="V671" s="12"/>
      <c r="W671" s="12"/>
      <c r="X671" s="12"/>
      <c r="Y671" s="12"/>
      <c r="Z671" s="12"/>
      <c r="AA671" s="12"/>
      <c r="AB671" s="12"/>
    </row>
    <row r="672" ht="22.5" customHeight="1">
      <c r="A672" s="12"/>
      <c r="B672" s="12"/>
      <c r="C672" s="12"/>
      <c r="D672" s="12"/>
      <c r="E672" s="12"/>
      <c r="F672" s="12"/>
      <c r="G672" s="267"/>
      <c r="H672" s="12"/>
      <c r="I672" s="267"/>
      <c r="J672" s="12"/>
      <c r="K672" s="12"/>
      <c r="L672" s="12"/>
      <c r="M672" s="12"/>
      <c r="N672" s="12"/>
      <c r="O672" s="12"/>
      <c r="P672" s="12"/>
      <c r="Q672" s="12"/>
      <c r="R672" s="12"/>
      <c r="S672" s="12"/>
      <c r="T672" s="12"/>
      <c r="U672" s="12"/>
      <c r="V672" s="12"/>
      <c r="W672" s="12"/>
      <c r="X672" s="12"/>
      <c r="Y672" s="12"/>
      <c r="Z672" s="12"/>
      <c r="AA672" s="12"/>
      <c r="AB672" s="12"/>
    </row>
    <row r="673" ht="22.5" customHeight="1">
      <c r="A673" s="12"/>
      <c r="B673" s="12"/>
      <c r="C673" s="12"/>
      <c r="D673" s="12"/>
      <c r="E673" s="12"/>
      <c r="F673" s="12"/>
      <c r="G673" s="267"/>
      <c r="H673" s="12"/>
      <c r="I673" s="267"/>
      <c r="J673" s="12"/>
      <c r="K673" s="12"/>
      <c r="L673" s="12"/>
      <c r="M673" s="12"/>
      <c r="N673" s="12"/>
      <c r="O673" s="12"/>
      <c r="P673" s="12"/>
      <c r="Q673" s="12"/>
      <c r="R673" s="12"/>
      <c r="S673" s="12"/>
      <c r="T673" s="12"/>
      <c r="U673" s="12"/>
      <c r="V673" s="12"/>
      <c r="W673" s="12"/>
      <c r="X673" s="12"/>
      <c r="Y673" s="12"/>
      <c r="Z673" s="12"/>
      <c r="AA673" s="12"/>
      <c r="AB673" s="12"/>
    </row>
    <row r="674" ht="22.5" customHeight="1">
      <c r="A674" s="12"/>
      <c r="B674" s="12"/>
      <c r="C674" s="12"/>
      <c r="D674" s="12"/>
      <c r="E674" s="12"/>
      <c r="F674" s="12"/>
      <c r="G674" s="267"/>
      <c r="H674" s="12"/>
      <c r="I674" s="267"/>
      <c r="J674" s="12"/>
      <c r="K674" s="12"/>
      <c r="L674" s="12"/>
      <c r="M674" s="12"/>
      <c r="N674" s="12"/>
      <c r="O674" s="12"/>
      <c r="P674" s="12"/>
      <c r="Q674" s="12"/>
      <c r="R674" s="12"/>
      <c r="S674" s="12"/>
      <c r="T674" s="12"/>
      <c r="U674" s="12"/>
      <c r="V674" s="12"/>
      <c r="W674" s="12"/>
      <c r="X674" s="12"/>
      <c r="Y674" s="12"/>
      <c r="Z674" s="12"/>
      <c r="AA674" s="12"/>
      <c r="AB674" s="12"/>
    </row>
    <row r="675" ht="22.5" customHeight="1">
      <c r="A675" s="12"/>
      <c r="B675" s="12"/>
      <c r="C675" s="12"/>
      <c r="D675" s="12"/>
      <c r="E675" s="12"/>
      <c r="F675" s="12"/>
      <c r="G675" s="267"/>
      <c r="H675" s="12"/>
      <c r="I675" s="267"/>
      <c r="J675" s="12"/>
      <c r="K675" s="12"/>
      <c r="L675" s="12"/>
      <c r="M675" s="12"/>
      <c r="N675" s="12"/>
      <c r="O675" s="12"/>
      <c r="P675" s="12"/>
      <c r="Q675" s="12"/>
      <c r="R675" s="12"/>
      <c r="S675" s="12"/>
      <c r="T675" s="12"/>
      <c r="U675" s="12"/>
      <c r="V675" s="12"/>
      <c r="W675" s="12"/>
      <c r="X675" s="12"/>
      <c r="Y675" s="12"/>
      <c r="Z675" s="12"/>
      <c r="AA675" s="12"/>
      <c r="AB675" s="12"/>
    </row>
    <row r="676" ht="22.5" customHeight="1">
      <c r="A676" s="12"/>
      <c r="B676" s="12"/>
      <c r="C676" s="12"/>
      <c r="D676" s="12"/>
      <c r="E676" s="12"/>
      <c r="F676" s="12"/>
      <c r="G676" s="267"/>
      <c r="H676" s="12"/>
      <c r="I676" s="267"/>
      <c r="J676" s="12"/>
      <c r="K676" s="12"/>
      <c r="L676" s="12"/>
      <c r="M676" s="12"/>
      <c r="N676" s="12"/>
      <c r="O676" s="12"/>
      <c r="P676" s="12"/>
      <c r="Q676" s="12"/>
      <c r="R676" s="12"/>
      <c r="S676" s="12"/>
      <c r="T676" s="12"/>
      <c r="U676" s="12"/>
      <c r="V676" s="12"/>
      <c r="W676" s="12"/>
      <c r="X676" s="12"/>
      <c r="Y676" s="12"/>
      <c r="Z676" s="12"/>
      <c r="AA676" s="12"/>
      <c r="AB676" s="12"/>
    </row>
    <row r="677" ht="22.5" customHeight="1">
      <c r="A677" s="12"/>
      <c r="B677" s="12"/>
      <c r="C677" s="12"/>
      <c r="D677" s="12"/>
      <c r="E677" s="12"/>
      <c r="F677" s="12"/>
      <c r="G677" s="267"/>
      <c r="H677" s="12"/>
      <c r="I677" s="267"/>
      <c r="J677" s="12"/>
      <c r="K677" s="12"/>
      <c r="L677" s="12"/>
      <c r="M677" s="12"/>
      <c r="N677" s="12"/>
      <c r="O677" s="12"/>
      <c r="P677" s="12"/>
      <c r="Q677" s="12"/>
      <c r="R677" s="12"/>
      <c r="S677" s="12"/>
      <c r="T677" s="12"/>
      <c r="U677" s="12"/>
      <c r="V677" s="12"/>
      <c r="W677" s="12"/>
      <c r="X677" s="12"/>
      <c r="Y677" s="12"/>
      <c r="Z677" s="12"/>
      <c r="AA677" s="12"/>
      <c r="AB677" s="12"/>
    </row>
    <row r="678" ht="22.5" customHeight="1">
      <c r="A678" s="12"/>
      <c r="B678" s="12"/>
      <c r="C678" s="12"/>
      <c r="D678" s="12"/>
      <c r="E678" s="12"/>
      <c r="F678" s="12"/>
      <c r="G678" s="267"/>
      <c r="H678" s="12"/>
      <c r="I678" s="267"/>
      <c r="J678" s="12"/>
      <c r="K678" s="12"/>
      <c r="L678" s="12"/>
      <c r="M678" s="12"/>
      <c r="N678" s="12"/>
      <c r="O678" s="12"/>
      <c r="P678" s="12"/>
      <c r="Q678" s="12"/>
      <c r="R678" s="12"/>
      <c r="S678" s="12"/>
      <c r="T678" s="12"/>
      <c r="U678" s="12"/>
      <c r="V678" s="12"/>
      <c r="W678" s="12"/>
      <c r="X678" s="12"/>
      <c r="Y678" s="12"/>
      <c r="Z678" s="12"/>
      <c r="AA678" s="12"/>
      <c r="AB678" s="12"/>
    </row>
    <row r="679" ht="22.5" customHeight="1">
      <c r="A679" s="12"/>
      <c r="B679" s="12"/>
      <c r="C679" s="12"/>
      <c r="D679" s="12"/>
      <c r="E679" s="12"/>
      <c r="F679" s="12"/>
      <c r="G679" s="267"/>
      <c r="H679" s="12"/>
      <c r="I679" s="267"/>
      <c r="J679" s="12"/>
      <c r="K679" s="12"/>
      <c r="L679" s="12"/>
      <c r="M679" s="12"/>
      <c r="N679" s="12"/>
      <c r="O679" s="12"/>
      <c r="P679" s="12"/>
      <c r="Q679" s="12"/>
      <c r="R679" s="12"/>
      <c r="S679" s="12"/>
      <c r="T679" s="12"/>
      <c r="U679" s="12"/>
      <c r="V679" s="12"/>
      <c r="W679" s="12"/>
      <c r="X679" s="12"/>
      <c r="Y679" s="12"/>
      <c r="Z679" s="12"/>
      <c r="AA679" s="12"/>
      <c r="AB679" s="12"/>
    </row>
    <row r="680" ht="22.5" customHeight="1">
      <c r="A680" s="12"/>
      <c r="B680" s="12"/>
      <c r="C680" s="12"/>
      <c r="D680" s="12"/>
      <c r="E680" s="12"/>
      <c r="F680" s="12"/>
      <c r="G680" s="267"/>
      <c r="H680" s="12"/>
      <c r="I680" s="267"/>
      <c r="J680" s="12"/>
      <c r="K680" s="12"/>
      <c r="L680" s="12"/>
      <c r="M680" s="12"/>
      <c r="N680" s="12"/>
      <c r="O680" s="12"/>
      <c r="P680" s="12"/>
      <c r="Q680" s="12"/>
      <c r="R680" s="12"/>
      <c r="S680" s="12"/>
      <c r="T680" s="12"/>
      <c r="U680" s="12"/>
      <c r="V680" s="12"/>
      <c r="W680" s="12"/>
      <c r="X680" s="12"/>
      <c r="Y680" s="12"/>
      <c r="Z680" s="12"/>
      <c r="AA680" s="12"/>
      <c r="AB680" s="12"/>
    </row>
    <row r="681" ht="22.5" customHeight="1">
      <c r="A681" s="12"/>
      <c r="B681" s="12"/>
      <c r="C681" s="12"/>
      <c r="D681" s="12"/>
      <c r="E681" s="12"/>
      <c r="F681" s="12"/>
      <c r="G681" s="267"/>
      <c r="H681" s="12"/>
      <c r="I681" s="267"/>
      <c r="J681" s="12"/>
      <c r="K681" s="12"/>
      <c r="L681" s="12"/>
      <c r="M681" s="12"/>
      <c r="N681" s="12"/>
      <c r="O681" s="12"/>
      <c r="P681" s="12"/>
      <c r="Q681" s="12"/>
      <c r="R681" s="12"/>
      <c r="S681" s="12"/>
      <c r="T681" s="12"/>
      <c r="U681" s="12"/>
      <c r="V681" s="12"/>
      <c r="W681" s="12"/>
      <c r="X681" s="12"/>
      <c r="Y681" s="12"/>
      <c r="Z681" s="12"/>
      <c r="AA681" s="12"/>
      <c r="AB681" s="12"/>
    </row>
    <row r="682" ht="22.5" customHeight="1">
      <c r="A682" s="12"/>
      <c r="B682" s="12"/>
      <c r="C682" s="12"/>
      <c r="D682" s="12"/>
      <c r="E682" s="12"/>
      <c r="F682" s="12"/>
      <c r="G682" s="267"/>
      <c r="H682" s="12"/>
      <c r="I682" s="267"/>
      <c r="J682" s="12"/>
      <c r="K682" s="12"/>
      <c r="L682" s="12"/>
      <c r="M682" s="12"/>
      <c r="N682" s="12"/>
      <c r="O682" s="12"/>
      <c r="P682" s="12"/>
      <c r="Q682" s="12"/>
      <c r="R682" s="12"/>
      <c r="S682" s="12"/>
      <c r="T682" s="12"/>
      <c r="U682" s="12"/>
      <c r="V682" s="12"/>
      <c r="W682" s="12"/>
      <c r="X682" s="12"/>
      <c r="Y682" s="12"/>
      <c r="Z682" s="12"/>
      <c r="AA682" s="12"/>
      <c r="AB682" s="12"/>
    </row>
    <row r="683" ht="22.5" customHeight="1">
      <c r="A683" s="12"/>
      <c r="B683" s="12"/>
      <c r="C683" s="12"/>
      <c r="D683" s="12"/>
      <c r="E683" s="12"/>
      <c r="F683" s="12"/>
      <c r="G683" s="267"/>
      <c r="H683" s="12"/>
      <c r="I683" s="267"/>
      <c r="J683" s="12"/>
      <c r="K683" s="12"/>
      <c r="L683" s="12"/>
      <c r="M683" s="12"/>
      <c r="N683" s="12"/>
      <c r="O683" s="12"/>
      <c r="P683" s="12"/>
      <c r="Q683" s="12"/>
      <c r="R683" s="12"/>
      <c r="S683" s="12"/>
      <c r="T683" s="12"/>
      <c r="U683" s="12"/>
      <c r="V683" s="12"/>
      <c r="W683" s="12"/>
      <c r="X683" s="12"/>
      <c r="Y683" s="12"/>
      <c r="Z683" s="12"/>
      <c r="AA683" s="12"/>
      <c r="AB683" s="12"/>
    </row>
    <row r="684" ht="22.5" customHeight="1">
      <c r="A684" s="12"/>
      <c r="B684" s="12"/>
      <c r="C684" s="12"/>
      <c r="D684" s="12"/>
      <c r="E684" s="12"/>
      <c r="F684" s="12"/>
      <c r="G684" s="267"/>
      <c r="H684" s="12"/>
      <c r="I684" s="267"/>
      <c r="J684" s="12"/>
      <c r="K684" s="12"/>
      <c r="L684" s="12"/>
      <c r="M684" s="12"/>
      <c r="N684" s="12"/>
      <c r="O684" s="12"/>
      <c r="P684" s="12"/>
      <c r="Q684" s="12"/>
      <c r="R684" s="12"/>
      <c r="S684" s="12"/>
      <c r="T684" s="12"/>
      <c r="U684" s="12"/>
      <c r="V684" s="12"/>
      <c r="W684" s="12"/>
      <c r="X684" s="12"/>
      <c r="Y684" s="12"/>
      <c r="Z684" s="12"/>
      <c r="AA684" s="12"/>
      <c r="AB684" s="12"/>
    </row>
    <row r="685" ht="22.5" customHeight="1">
      <c r="A685" s="12"/>
      <c r="B685" s="12"/>
      <c r="C685" s="12"/>
      <c r="D685" s="12"/>
      <c r="E685" s="12"/>
      <c r="F685" s="12"/>
      <c r="G685" s="267"/>
      <c r="H685" s="12"/>
      <c r="I685" s="267"/>
      <c r="J685" s="12"/>
      <c r="K685" s="12"/>
      <c r="L685" s="12"/>
      <c r="M685" s="12"/>
      <c r="N685" s="12"/>
      <c r="O685" s="12"/>
      <c r="P685" s="12"/>
      <c r="Q685" s="12"/>
      <c r="R685" s="12"/>
      <c r="S685" s="12"/>
      <c r="T685" s="12"/>
      <c r="U685" s="12"/>
      <c r="V685" s="12"/>
      <c r="W685" s="12"/>
      <c r="X685" s="12"/>
      <c r="Y685" s="12"/>
      <c r="Z685" s="12"/>
      <c r="AA685" s="12"/>
      <c r="AB685" s="12"/>
    </row>
    <row r="686" ht="22.5" customHeight="1">
      <c r="A686" s="12"/>
      <c r="B686" s="12"/>
      <c r="C686" s="12"/>
      <c r="D686" s="12"/>
      <c r="E686" s="12"/>
      <c r="F686" s="12"/>
      <c r="G686" s="267"/>
      <c r="H686" s="12"/>
      <c r="I686" s="267"/>
      <c r="J686" s="12"/>
      <c r="K686" s="12"/>
      <c r="L686" s="12"/>
      <c r="M686" s="12"/>
      <c r="N686" s="12"/>
      <c r="O686" s="12"/>
      <c r="P686" s="12"/>
      <c r="Q686" s="12"/>
      <c r="R686" s="12"/>
      <c r="S686" s="12"/>
      <c r="T686" s="12"/>
      <c r="U686" s="12"/>
      <c r="V686" s="12"/>
      <c r="W686" s="12"/>
      <c r="X686" s="12"/>
      <c r="Y686" s="12"/>
      <c r="Z686" s="12"/>
      <c r="AA686" s="12"/>
      <c r="AB686" s="12"/>
    </row>
    <row r="687" ht="22.5" customHeight="1">
      <c r="A687" s="12"/>
      <c r="B687" s="12"/>
      <c r="C687" s="12"/>
      <c r="D687" s="12"/>
      <c r="E687" s="12"/>
      <c r="F687" s="12"/>
      <c r="G687" s="267"/>
      <c r="H687" s="12"/>
      <c r="I687" s="267"/>
      <c r="J687" s="12"/>
      <c r="K687" s="12"/>
      <c r="L687" s="12"/>
      <c r="M687" s="12"/>
      <c r="N687" s="12"/>
      <c r="O687" s="12"/>
      <c r="P687" s="12"/>
      <c r="Q687" s="12"/>
      <c r="R687" s="12"/>
      <c r="S687" s="12"/>
      <c r="T687" s="12"/>
      <c r="U687" s="12"/>
      <c r="V687" s="12"/>
      <c r="W687" s="12"/>
      <c r="X687" s="12"/>
      <c r="Y687" s="12"/>
      <c r="Z687" s="12"/>
      <c r="AA687" s="12"/>
      <c r="AB687" s="12"/>
    </row>
    <row r="688" ht="22.5" customHeight="1">
      <c r="A688" s="12"/>
      <c r="B688" s="12"/>
      <c r="C688" s="12"/>
      <c r="D688" s="12"/>
      <c r="E688" s="12"/>
      <c r="F688" s="12"/>
      <c r="G688" s="267"/>
      <c r="H688" s="12"/>
      <c r="I688" s="267"/>
      <c r="J688" s="12"/>
      <c r="K688" s="12"/>
      <c r="L688" s="12"/>
      <c r="M688" s="12"/>
      <c r="N688" s="12"/>
      <c r="O688" s="12"/>
      <c r="P688" s="12"/>
      <c r="Q688" s="12"/>
      <c r="R688" s="12"/>
      <c r="S688" s="12"/>
      <c r="T688" s="12"/>
      <c r="U688" s="12"/>
      <c r="V688" s="12"/>
      <c r="W688" s="12"/>
      <c r="X688" s="12"/>
      <c r="Y688" s="12"/>
      <c r="Z688" s="12"/>
      <c r="AA688" s="12"/>
      <c r="AB688" s="12"/>
    </row>
    <row r="689" ht="22.5" customHeight="1">
      <c r="A689" s="12"/>
      <c r="B689" s="12"/>
      <c r="C689" s="12"/>
      <c r="D689" s="12"/>
      <c r="E689" s="12"/>
      <c r="F689" s="12"/>
      <c r="G689" s="267"/>
      <c r="H689" s="12"/>
      <c r="I689" s="267"/>
      <c r="J689" s="12"/>
      <c r="K689" s="12"/>
      <c r="L689" s="12"/>
      <c r="M689" s="12"/>
      <c r="N689" s="12"/>
      <c r="O689" s="12"/>
      <c r="P689" s="12"/>
      <c r="Q689" s="12"/>
      <c r="R689" s="12"/>
      <c r="S689" s="12"/>
      <c r="T689" s="12"/>
      <c r="U689" s="12"/>
      <c r="V689" s="12"/>
      <c r="W689" s="12"/>
      <c r="X689" s="12"/>
      <c r="Y689" s="12"/>
      <c r="Z689" s="12"/>
      <c r="AA689" s="12"/>
      <c r="AB689" s="12"/>
    </row>
    <row r="690" ht="22.5" customHeight="1">
      <c r="A690" s="12"/>
      <c r="B690" s="12"/>
      <c r="C690" s="12"/>
      <c r="D690" s="12"/>
      <c r="E690" s="12"/>
      <c r="F690" s="12"/>
      <c r="G690" s="267"/>
      <c r="H690" s="12"/>
      <c r="I690" s="267"/>
      <c r="J690" s="12"/>
      <c r="K690" s="12"/>
      <c r="L690" s="12"/>
      <c r="M690" s="12"/>
      <c r="N690" s="12"/>
      <c r="O690" s="12"/>
      <c r="P690" s="12"/>
      <c r="Q690" s="12"/>
      <c r="R690" s="12"/>
      <c r="S690" s="12"/>
      <c r="T690" s="12"/>
      <c r="U690" s="12"/>
      <c r="V690" s="12"/>
      <c r="W690" s="12"/>
      <c r="X690" s="12"/>
      <c r="Y690" s="12"/>
      <c r="Z690" s="12"/>
      <c r="AA690" s="12"/>
      <c r="AB690" s="12"/>
    </row>
    <row r="691" ht="22.5" customHeight="1">
      <c r="A691" s="12"/>
      <c r="B691" s="12"/>
      <c r="C691" s="12"/>
      <c r="D691" s="12"/>
      <c r="E691" s="12"/>
      <c r="F691" s="12"/>
      <c r="G691" s="267"/>
      <c r="H691" s="12"/>
      <c r="I691" s="267"/>
      <c r="J691" s="12"/>
      <c r="K691" s="12"/>
      <c r="L691" s="12"/>
      <c r="M691" s="12"/>
      <c r="N691" s="12"/>
      <c r="O691" s="12"/>
      <c r="P691" s="12"/>
      <c r="Q691" s="12"/>
      <c r="R691" s="12"/>
      <c r="S691" s="12"/>
      <c r="T691" s="12"/>
      <c r="U691" s="12"/>
      <c r="V691" s="12"/>
      <c r="W691" s="12"/>
      <c r="X691" s="12"/>
      <c r="Y691" s="12"/>
      <c r="Z691" s="12"/>
      <c r="AA691" s="12"/>
      <c r="AB691" s="12"/>
    </row>
    <row r="692" ht="22.5" customHeight="1">
      <c r="A692" s="12"/>
      <c r="B692" s="12"/>
      <c r="C692" s="12"/>
      <c r="D692" s="12"/>
      <c r="E692" s="12"/>
      <c r="F692" s="12"/>
      <c r="G692" s="267"/>
      <c r="H692" s="12"/>
      <c r="I692" s="267"/>
      <c r="J692" s="12"/>
      <c r="K692" s="12"/>
      <c r="L692" s="12"/>
      <c r="M692" s="12"/>
      <c r="N692" s="12"/>
      <c r="O692" s="12"/>
      <c r="P692" s="12"/>
      <c r="Q692" s="12"/>
      <c r="R692" s="12"/>
      <c r="S692" s="12"/>
      <c r="T692" s="12"/>
      <c r="U692" s="12"/>
      <c r="V692" s="12"/>
      <c r="W692" s="12"/>
      <c r="X692" s="12"/>
      <c r="Y692" s="12"/>
      <c r="Z692" s="12"/>
      <c r="AA692" s="12"/>
      <c r="AB692" s="12"/>
    </row>
    <row r="693" ht="22.5" customHeight="1">
      <c r="A693" s="12"/>
      <c r="B693" s="12"/>
      <c r="C693" s="12"/>
      <c r="D693" s="12"/>
      <c r="E693" s="12"/>
      <c r="F693" s="12"/>
      <c r="G693" s="267"/>
      <c r="H693" s="12"/>
      <c r="I693" s="267"/>
      <c r="J693" s="12"/>
      <c r="K693" s="12"/>
      <c r="L693" s="12"/>
      <c r="M693" s="12"/>
      <c r="N693" s="12"/>
      <c r="O693" s="12"/>
      <c r="P693" s="12"/>
      <c r="Q693" s="12"/>
      <c r="R693" s="12"/>
      <c r="S693" s="12"/>
      <c r="T693" s="12"/>
      <c r="U693" s="12"/>
      <c r="V693" s="12"/>
      <c r="W693" s="12"/>
      <c r="X693" s="12"/>
      <c r="Y693" s="12"/>
      <c r="Z693" s="12"/>
      <c r="AA693" s="12"/>
      <c r="AB693" s="12"/>
    </row>
    <row r="694" ht="22.5" customHeight="1">
      <c r="A694" s="12"/>
      <c r="B694" s="12"/>
      <c r="C694" s="12"/>
      <c r="D694" s="12"/>
      <c r="E694" s="12"/>
      <c r="F694" s="12"/>
      <c r="G694" s="267"/>
      <c r="H694" s="12"/>
      <c r="I694" s="267"/>
      <c r="J694" s="12"/>
      <c r="K694" s="12"/>
      <c r="L694" s="12"/>
      <c r="M694" s="12"/>
      <c r="N694" s="12"/>
      <c r="O694" s="12"/>
      <c r="P694" s="12"/>
      <c r="Q694" s="12"/>
      <c r="R694" s="12"/>
      <c r="S694" s="12"/>
      <c r="T694" s="12"/>
      <c r="U694" s="12"/>
      <c r="V694" s="12"/>
      <c r="W694" s="12"/>
      <c r="X694" s="12"/>
      <c r="Y694" s="12"/>
      <c r="Z694" s="12"/>
      <c r="AA694" s="12"/>
      <c r="AB694" s="12"/>
    </row>
    <row r="695" ht="22.5" customHeight="1">
      <c r="A695" s="12"/>
      <c r="B695" s="12"/>
      <c r="C695" s="12"/>
      <c r="D695" s="12"/>
      <c r="E695" s="12"/>
      <c r="F695" s="12"/>
      <c r="G695" s="267"/>
      <c r="H695" s="12"/>
      <c r="I695" s="267"/>
      <c r="J695" s="12"/>
      <c r="K695" s="12"/>
      <c r="L695" s="12"/>
      <c r="M695" s="12"/>
      <c r="N695" s="12"/>
      <c r="O695" s="12"/>
      <c r="P695" s="12"/>
      <c r="Q695" s="12"/>
      <c r="R695" s="12"/>
      <c r="S695" s="12"/>
      <c r="T695" s="12"/>
      <c r="U695" s="12"/>
      <c r="V695" s="12"/>
      <c r="W695" s="12"/>
      <c r="X695" s="12"/>
      <c r="Y695" s="12"/>
      <c r="Z695" s="12"/>
      <c r="AA695" s="12"/>
      <c r="AB695" s="12"/>
    </row>
    <row r="696" ht="22.5" customHeight="1">
      <c r="A696" s="12"/>
      <c r="B696" s="12"/>
      <c r="C696" s="12"/>
      <c r="D696" s="12"/>
      <c r="E696" s="12"/>
      <c r="F696" s="12"/>
      <c r="G696" s="267"/>
      <c r="H696" s="12"/>
      <c r="I696" s="267"/>
      <c r="J696" s="12"/>
      <c r="K696" s="12"/>
      <c r="L696" s="12"/>
      <c r="M696" s="12"/>
      <c r="N696" s="12"/>
      <c r="O696" s="12"/>
      <c r="P696" s="12"/>
      <c r="Q696" s="12"/>
      <c r="R696" s="12"/>
      <c r="S696" s="12"/>
      <c r="T696" s="12"/>
      <c r="U696" s="12"/>
      <c r="V696" s="12"/>
      <c r="W696" s="12"/>
      <c r="X696" s="12"/>
      <c r="Y696" s="12"/>
      <c r="Z696" s="12"/>
      <c r="AA696" s="12"/>
      <c r="AB696" s="12"/>
    </row>
    <row r="697" ht="22.5" customHeight="1">
      <c r="A697" s="12"/>
      <c r="B697" s="12"/>
      <c r="C697" s="12"/>
      <c r="D697" s="12"/>
      <c r="E697" s="12"/>
      <c r="F697" s="12"/>
      <c r="G697" s="267"/>
      <c r="H697" s="12"/>
      <c r="I697" s="267"/>
      <c r="J697" s="12"/>
      <c r="K697" s="12"/>
      <c r="L697" s="12"/>
      <c r="M697" s="12"/>
      <c r="N697" s="12"/>
      <c r="O697" s="12"/>
      <c r="P697" s="12"/>
      <c r="Q697" s="12"/>
      <c r="R697" s="12"/>
      <c r="S697" s="12"/>
      <c r="T697" s="12"/>
      <c r="U697" s="12"/>
      <c r="V697" s="12"/>
      <c r="W697" s="12"/>
      <c r="X697" s="12"/>
      <c r="Y697" s="12"/>
      <c r="Z697" s="12"/>
      <c r="AA697" s="12"/>
      <c r="AB697" s="12"/>
    </row>
    <row r="698" ht="22.5" customHeight="1">
      <c r="A698" s="12"/>
      <c r="B698" s="12"/>
      <c r="C698" s="12"/>
      <c r="D698" s="12"/>
      <c r="E698" s="12"/>
      <c r="F698" s="12"/>
      <c r="G698" s="267"/>
      <c r="H698" s="12"/>
      <c r="I698" s="267"/>
      <c r="J698" s="12"/>
      <c r="K698" s="12"/>
      <c r="L698" s="12"/>
      <c r="M698" s="12"/>
      <c r="N698" s="12"/>
      <c r="O698" s="12"/>
      <c r="P698" s="12"/>
      <c r="Q698" s="12"/>
      <c r="R698" s="12"/>
      <c r="S698" s="12"/>
      <c r="T698" s="12"/>
      <c r="U698" s="12"/>
      <c r="V698" s="12"/>
      <c r="W698" s="12"/>
      <c r="X698" s="12"/>
      <c r="Y698" s="12"/>
      <c r="Z698" s="12"/>
      <c r="AA698" s="12"/>
      <c r="AB698" s="12"/>
    </row>
    <row r="699" ht="22.5" customHeight="1">
      <c r="A699" s="12"/>
      <c r="B699" s="12"/>
      <c r="C699" s="12"/>
      <c r="D699" s="12"/>
      <c r="E699" s="12"/>
      <c r="F699" s="12"/>
      <c r="G699" s="267"/>
      <c r="H699" s="12"/>
      <c r="I699" s="267"/>
      <c r="J699" s="12"/>
      <c r="K699" s="12"/>
      <c r="L699" s="12"/>
      <c r="M699" s="12"/>
      <c r="N699" s="12"/>
      <c r="O699" s="12"/>
      <c r="P699" s="12"/>
      <c r="Q699" s="12"/>
      <c r="R699" s="12"/>
      <c r="S699" s="12"/>
      <c r="T699" s="12"/>
      <c r="U699" s="12"/>
      <c r="V699" s="12"/>
      <c r="W699" s="12"/>
      <c r="X699" s="12"/>
      <c r="Y699" s="12"/>
      <c r="Z699" s="12"/>
      <c r="AA699" s="12"/>
      <c r="AB699" s="12"/>
    </row>
    <row r="700" ht="22.5" customHeight="1">
      <c r="A700" s="12"/>
      <c r="B700" s="12"/>
      <c r="C700" s="12"/>
      <c r="D700" s="12"/>
      <c r="E700" s="12"/>
      <c r="F700" s="12"/>
      <c r="G700" s="267"/>
      <c r="H700" s="12"/>
      <c r="I700" s="267"/>
      <c r="J700" s="12"/>
      <c r="K700" s="12"/>
      <c r="L700" s="12"/>
      <c r="M700" s="12"/>
      <c r="N700" s="12"/>
      <c r="O700" s="12"/>
      <c r="P700" s="12"/>
      <c r="Q700" s="12"/>
      <c r="R700" s="12"/>
      <c r="S700" s="12"/>
      <c r="T700" s="12"/>
      <c r="U700" s="12"/>
      <c r="V700" s="12"/>
      <c r="W700" s="12"/>
      <c r="X700" s="12"/>
      <c r="Y700" s="12"/>
      <c r="Z700" s="12"/>
      <c r="AA700" s="12"/>
      <c r="AB700" s="12"/>
    </row>
    <row r="701" ht="22.5" customHeight="1">
      <c r="A701" s="12"/>
      <c r="B701" s="12"/>
      <c r="C701" s="12"/>
      <c r="D701" s="12"/>
      <c r="E701" s="12"/>
      <c r="F701" s="12"/>
      <c r="G701" s="267"/>
      <c r="H701" s="12"/>
      <c r="I701" s="267"/>
      <c r="J701" s="12"/>
      <c r="K701" s="12"/>
      <c r="L701" s="12"/>
      <c r="M701" s="12"/>
      <c r="N701" s="12"/>
      <c r="O701" s="12"/>
      <c r="P701" s="12"/>
      <c r="Q701" s="12"/>
      <c r="R701" s="12"/>
      <c r="S701" s="12"/>
      <c r="T701" s="12"/>
      <c r="U701" s="12"/>
      <c r="V701" s="12"/>
      <c r="W701" s="12"/>
      <c r="X701" s="12"/>
      <c r="Y701" s="12"/>
      <c r="Z701" s="12"/>
      <c r="AA701" s="12"/>
      <c r="AB701" s="12"/>
    </row>
    <row r="702" ht="22.5" customHeight="1">
      <c r="A702" s="12"/>
      <c r="B702" s="12"/>
      <c r="C702" s="12"/>
      <c r="D702" s="12"/>
      <c r="E702" s="12"/>
      <c r="F702" s="12"/>
      <c r="G702" s="267"/>
      <c r="H702" s="12"/>
      <c r="I702" s="267"/>
      <c r="J702" s="12"/>
      <c r="K702" s="12"/>
      <c r="L702" s="12"/>
      <c r="M702" s="12"/>
      <c r="N702" s="12"/>
      <c r="O702" s="12"/>
      <c r="P702" s="12"/>
      <c r="Q702" s="12"/>
      <c r="R702" s="12"/>
      <c r="S702" s="12"/>
      <c r="T702" s="12"/>
      <c r="U702" s="12"/>
      <c r="V702" s="12"/>
      <c r="W702" s="12"/>
      <c r="X702" s="12"/>
      <c r="Y702" s="12"/>
      <c r="Z702" s="12"/>
      <c r="AA702" s="12"/>
      <c r="AB702" s="12"/>
    </row>
    <row r="703" ht="22.5" customHeight="1">
      <c r="A703" s="12"/>
      <c r="B703" s="12"/>
      <c r="C703" s="12"/>
      <c r="D703" s="12"/>
      <c r="E703" s="12"/>
      <c r="F703" s="12"/>
      <c r="G703" s="267"/>
      <c r="H703" s="12"/>
      <c r="I703" s="267"/>
      <c r="J703" s="12"/>
      <c r="K703" s="12"/>
      <c r="L703" s="12"/>
      <c r="M703" s="12"/>
      <c r="N703" s="12"/>
      <c r="O703" s="12"/>
      <c r="P703" s="12"/>
      <c r="Q703" s="12"/>
      <c r="R703" s="12"/>
      <c r="S703" s="12"/>
      <c r="T703" s="12"/>
      <c r="U703" s="12"/>
      <c r="V703" s="12"/>
      <c r="W703" s="12"/>
      <c r="X703" s="12"/>
      <c r="Y703" s="12"/>
      <c r="Z703" s="12"/>
      <c r="AA703" s="12"/>
      <c r="AB703" s="12"/>
    </row>
    <row r="704" ht="22.5" customHeight="1">
      <c r="A704" s="12"/>
      <c r="B704" s="12"/>
      <c r="C704" s="12"/>
      <c r="D704" s="12"/>
      <c r="E704" s="12"/>
      <c r="F704" s="12"/>
      <c r="G704" s="267"/>
      <c r="H704" s="12"/>
      <c r="I704" s="267"/>
      <c r="J704" s="12"/>
      <c r="K704" s="12"/>
      <c r="L704" s="12"/>
      <c r="M704" s="12"/>
      <c r="N704" s="12"/>
      <c r="O704" s="12"/>
      <c r="P704" s="12"/>
      <c r="Q704" s="12"/>
      <c r="R704" s="12"/>
      <c r="S704" s="12"/>
      <c r="T704" s="12"/>
      <c r="U704" s="12"/>
      <c r="V704" s="12"/>
      <c r="W704" s="12"/>
      <c r="X704" s="12"/>
      <c r="Y704" s="12"/>
      <c r="Z704" s="12"/>
      <c r="AA704" s="12"/>
      <c r="AB704" s="12"/>
    </row>
    <row r="705" ht="22.5" customHeight="1">
      <c r="A705" s="12"/>
      <c r="B705" s="12"/>
      <c r="C705" s="12"/>
      <c r="D705" s="12"/>
      <c r="E705" s="12"/>
      <c r="F705" s="12"/>
      <c r="G705" s="267"/>
      <c r="H705" s="12"/>
      <c r="I705" s="267"/>
      <c r="J705" s="12"/>
      <c r="K705" s="12"/>
      <c r="L705" s="12"/>
      <c r="M705" s="12"/>
      <c r="N705" s="12"/>
      <c r="O705" s="12"/>
      <c r="P705" s="12"/>
      <c r="Q705" s="12"/>
      <c r="R705" s="12"/>
      <c r="S705" s="12"/>
      <c r="T705" s="12"/>
      <c r="U705" s="12"/>
      <c r="V705" s="12"/>
      <c r="W705" s="12"/>
      <c r="X705" s="12"/>
      <c r="Y705" s="12"/>
      <c r="Z705" s="12"/>
      <c r="AA705" s="12"/>
      <c r="AB705" s="12"/>
    </row>
    <row r="706" ht="22.5" customHeight="1">
      <c r="A706" s="12"/>
      <c r="B706" s="12"/>
      <c r="C706" s="12"/>
      <c r="D706" s="12"/>
      <c r="E706" s="12"/>
      <c r="F706" s="12"/>
      <c r="G706" s="267"/>
      <c r="H706" s="12"/>
      <c r="I706" s="267"/>
      <c r="J706" s="12"/>
      <c r="K706" s="12"/>
      <c r="L706" s="12"/>
      <c r="M706" s="12"/>
      <c r="N706" s="12"/>
      <c r="O706" s="12"/>
      <c r="P706" s="12"/>
      <c r="Q706" s="12"/>
      <c r="R706" s="12"/>
      <c r="S706" s="12"/>
      <c r="T706" s="12"/>
      <c r="U706" s="12"/>
      <c r="V706" s="12"/>
      <c r="W706" s="12"/>
      <c r="X706" s="12"/>
      <c r="Y706" s="12"/>
      <c r="Z706" s="12"/>
      <c r="AA706" s="12"/>
      <c r="AB706" s="12"/>
    </row>
    <row r="707" ht="22.5" customHeight="1">
      <c r="A707" s="12"/>
      <c r="B707" s="12"/>
      <c r="C707" s="12"/>
      <c r="D707" s="12"/>
      <c r="E707" s="12"/>
      <c r="F707" s="12"/>
      <c r="G707" s="267"/>
      <c r="H707" s="12"/>
      <c r="I707" s="267"/>
      <c r="J707" s="12"/>
      <c r="K707" s="12"/>
      <c r="L707" s="12"/>
      <c r="M707" s="12"/>
      <c r="N707" s="12"/>
      <c r="O707" s="12"/>
      <c r="P707" s="12"/>
      <c r="Q707" s="12"/>
      <c r="R707" s="12"/>
      <c r="S707" s="12"/>
      <c r="T707" s="12"/>
      <c r="U707" s="12"/>
      <c r="V707" s="12"/>
      <c r="W707" s="12"/>
      <c r="X707" s="12"/>
      <c r="Y707" s="12"/>
      <c r="Z707" s="12"/>
      <c r="AA707" s="12"/>
      <c r="AB707" s="12"/>
    </row>
    <row r="708" ht="22.5" customHeight="1">
      <c r="A708" s="12"/>
      <c r="B708" s="12"/>
      <c r="C708" s="12"/>
      <c r="D708" s="12"/>
      <c r="E708" s="12"/>
      <c r="F708" s="12"/>
      <c r="G708" s="267"/>
      <c r="H708" s="12"/>
      <c r="I708" s="267"/>
      <c r="J708" s="12"/>
      <c r="K708" s="12"/>
      <c r="L708" s="12"/>
      <c r="M708" s="12"/>
      <c r="N708" s="12"/>
      <c r="O708" s="12"/>
      <c r="P708" s="12"/>
      <c r="Q708" s="12"/>
      <c r="R708" s="12"/>
      <c r="S708" s="12"/>
      <c r="T708" s="12"/>
      <c r="U708" s="12"/>
      <c r="V708" s="12"/>
      <c r="W708" s="12"/>
      <c r="X708" s="12"/>
      <c r="Y708" s="12"/>
      <c r="Z708" s="12"/>
      <c r="AA708" s="12"/>
      <c r="AB708" s="12"/>
    </row>
    <row r="709" ht="22.5" customHeight="1">
      <c r="A709" s="12"/>
      <c r="B709" s="12"/>
      <c r="C709" s="12"/>
      <c r="D709" s="12"/>
      <c r="E709" s="12"/>
      <c r="F709" s="12"/>
      <c r="G709" s="267"/>
      <c r="H709" s="12"/>
      <c r="I709" s="267"/>
      <c r="J709" s="12"/>
      <c r="K709" s="12"/>
      <c r="L709" s="12"/>
      <c r="M709" s="12"/>
      <c r="N709" s="12"/>
      <c r="O709" s="12"/>
      <c r="P709" s="12"/>
      <c r="Q709" s="12"/>
      <c r="R709" s="12"/>
      <c r="S709" s="12"/>
      <c r="T709" s="12"/>
      <c r="U709" s="12"/>
      <c r="V709" s="12"/>
      <c r="W709" s="12"/>
      <c r="X709" s="12"/>
      <c r="Y709" s="12"/>
      <c r="Z709" s="12"/>
      <c r="AA709" s="12"/>
      <c r="AB709" s="12"/>
    </row>
    <row r="710" ht="22.5" customHeight="1">
      <c r="A710" s="12"/>
      <c r="B710" s="12"/>
      <c r="C710" s="12"/>
      <c r="D710" s="12"/>
      <c r="E710" s="12"/>
      <c r="F710" s="12"/>
      <c r="G710" s="267"/>
      <c r="H710" s="12"/>
      <c r="I710" s="267"/>
      <c r="J710" s="12"/>
      <c r="K710" s="12"/>
      <c r="L710" s="12"/>
      <c r="M710" s="12"/>
      <c r="N710" s="12"/>
      <c r="O710" s="12"/>
      <c r="P710" s="12"/>
      <c r="Q710" s="12"/>
      <c r="R710" s="12"/>
      <c r="S710" s="12"/>
      <c r="T710" s="12"/>
      <c r="U710" s="12"/>
      <c r="V710" s="12"/>
      <c r="W710" s="12"/>
      <c r="X710" s="12"/>
      <c r="Y710" s="12"/>
      <c r="Z710" s="12"/>
      <c r="AA710" s="12"/>
      <c r="AB710" s="12"/>
    </row>
    <row r="711" ht="22.5" customHeight="1">
      <c r="A711" s="12"/>
      <c r="B711" s="12"/>
      <c r="C711" s="12"/>
      <c r="D711" s="12"/>
      <c r="E711" s="12"/>
      <c r="F711" s="12"/>
      <c r="G711" s="267"/>
      <c r="H711" s="12"/>
      <c r="I711" s="267"/>
      <c r="J711" s="12"/>
      <c r="K711" s="12"/>
      <c r="L711" s="12"/>
      <c r="M711" s="12"/>
      <c r="N711" s="12"/>
      <c r="O711" s="12"/>
      <c r="P711" s="12"/>
      <c r="Q711" s="12"/>
      <c r="R711" s="12"/>
      <c r="S711" s="12"/>
      <c r="T711" s="12"/>
      <c r="U711" s="12"/>
      <c r="V711" s="12"/>
      <c r="W711" s="12"/>
      <c r="X711" s="12"/>
      <c r="Y711" s="12"/>
      <c r="Z711" s="12"/>
      <c r="AA711" s="12"/>
      <c r="AB711" s="12"/>
    </row>
    <row r="712" ht="22.5" customHeight="1">
      <c r="A712" s="12"/>
      <c r="B712" s="12"/>
      <c r="C712" s="12"/>
      <c r="D712" s="12"/>
      <c r="E712" s="12"/>
      <c r="F712" s="12"/>
      <c r="G712" s="267"/>
      <c r="H712" s="12"/>
      <c r="I712" s="267"/>
      <c r="J712" s="12"/>
      <c r="K712" s="12"/>
      <c r="L712" s="12"/>
      <c r="M712" s="12"/>
      <c r="N712" s="12"/>
      <c r="O712" s="12"/>
      <c r="P712" s="12"/>
      <c r="Q712" s="12"/>
      <c r="R712" s="12"/>
      <c r="S712" s="12"/>
      <c r="T712" s="12"/>
      <c r="U712" s="12"/>
      <c r="V712" s="12"/>
      <c r="W712" s="12"/>
      <c r="X712" s="12"/>
      <c r="Y712" s="12"/>
      <c r="Z712" s="12"/>
      <c r="AA712" s="12"/>
      <c r="AB712" s="12"/>
    </row>
    <row r="713" ht="22.5" customHeight="1">
      <c r="A713" s="12"/>
      <c r="B713" s="12"/>
      <c r="C713" s="12"/>
      <c r="D713" s="12"/>
      <c r="E713" s="12"/>
      <c r="F713" s="12"/>
      <c r="G713" s="267"/>
      <c r="H713" s="12"/>
      <c r="I713" s="267"/>
      <c r="J713" s="12"/>
      <c r="K713" s="12"/>
      <c r="L713" s="12"/>
      <c r="M713" s="12"/>
      <c r="N713" s="12"/>
      <c r="O713" s="12"/>
      <c r="P713" s="12"/>
      <c r="Q713" s="12"/>
      <c r="R713" s="12"/>
      <c r="S713" s="12"/>
      <c r="T713" s="12"/>
      <c r="U713" s="12"/>
      <c r="V713" s="12"/>
      <c r="W713" s="12"/>
      <c r="X713" s="12"/>
      <c r="Y713" s="12"/>
      <c r="Z713" s="12"/>
      <c r="AA713" s="12"/>
      <c r="AB713" s="12"/>
    </row>
    <row r="714" ht="22.5" customHeight="1">
      <c r="A714" s="12"/>
      <c r="B714" s="12"/>
      <c r="C714" s="12"/>
      <c r="D714" s="12"/>
      <c r="E714" s="12"/>
      <c r="F714" s="12"/>
      <c r="G714" s="267"/>
      <c r="H714" s="12"/>
      <c r="I714" s="267"/>
      <c r="J714" s="12"/>
      <c r="K714" s="12"/>
      <c r="L714" s="12"/>
      <c r="M714" s="12"/>
      <c r="N714" s="12"/>
      <c r="O714" s="12"/>
      <c r="P714" s="12"/>
      <c r="Q714" s="12"/>
      <c r="R714" s="12"/>
      <c r="S714" s="12"/>
      <c r="T714" s="12"/>
      <c r="U714" s="12"/>
      <c r="V714" s="12"/>
      <c r="W714" s="12"/>
      <c r="X714" s="12"/>
      <c r="Y714" s="12"/>
      <c r="Z714" s="12"/>
      <c r="AA714" s="12"/>
      <c r="AB714" s="12"/>
    </row>
    <row r="715" ht="22.5" customHeight="1">
      <c r="A715" s="12"/>
      <c r="B715" s="12"/>
      <c r="C715" s="12"/>
      <c r="D715" s="12"/>
      <c r="E715" s="12"/>
      <c r="F715" s="12"/>
      <c r="G715" s="267"/>
      <c r="H715" s="12"/>
      <c r="I715" s="267"/>
      <c r="J715" s="12"/>
      <c r="K715" s="12"/>
      <c r="L715" s="12"/>
      <c r="M715" s="12"/>
      <c r="N715" s="12"/>
      <c r="O715" s="12"/>
      <c r="P715" s="12"/>
      <c r="Q715" s="12"/>
      <c r="R715" s="12"/>
      <c r="S715" s="12"/>
      <c r="T715" s="12"/>
      <c r="U715" s="12"/>
      <c r="V715" s="12"/>
      <c r="W715" s="12"/>
      <c r="X715" s="12"/>
      <c r="Y715" s="12"/>
      <c r="Z715" s="12"/>
      <c r="AA715" s="12"/>
      <c r="AB715" s="12"/>
    </row>
    <row r="716" ht="22.5" customHeight="1">
      <c r="A716" s="12"/>
      <c r="B716" s="12"/>
      <c r="C716" s="12"/>
      <c r="D716" s="12"/>
      <c r="E716" s="12"/>
      <c r="F716" s="12"/>
      <c r="G716" s="267"/>
      <c r="H716" s="12"/>
      <c r="I716" s="267"/>
      <c r="J716" s="12"/>
      <c r="K716" s="12"/>
      <c r="L716" s="12"/>
      <c r="M716" s="12"/>
      <c r="N716" s="12"/>
      <c r="O716" s="12"/>
      <c r="P716" s="12"/>
      <c r="Q716" s="12"/>
      <c r="R716" s="12"/>
      <c r="S716" s="12"/>
      <c r="T716" s="12"/>
      <c r="U716" s="12"/>
      <c r="V716" s="12"/>
      <c r="W716" s="12"/>
      <c r="X716" s="12"/>
      <c r="Y716" s="12"/>
      <c r="Z716" s="12"/>
      <c r="AA716" s="12"/>
      <c r="AB716" s="12"/>
    </row>
    <row r="717" ht="22.5" customHeight="1">
      <c r="A717" s="12"/>
      <c r="B717" s="12"/>
      <c r="C717" s="12"/>
      <c r="D717" s="12"/>
      <c r="E717" s="12"/>
      <c r="F717" s="12"/>
      <c r="G717" s="267"/>
      <c r="H717" s="12"/>
      <c r="I717" s="267"/>
      <c r="J717" s="12"/>
      <c r="K717" s="12"/>
      <c r="L717" s="12"/>
      <c r="M717" s="12"/>
      <c r="N717" s="12"/>
      <c r="O717" s="12"/>
      <c r="P717" s="12"/>
      <c r="Q717" s="12"/>
      <c r="R717" s="12"/>
      <c r="S717" s="12"/>
      <c r="T717" s="12"/>
      <c r="U717" s="12"/>
      <c r="V717" s="12"/>
      <c r="W717" s="12"/>
      <c r="X717" s="12"/>
      <c r="Y717" s="12"/>
      <c r="Z717" s="12"/>
      <c r="AA717" s="12"/>
      <c r="AB717" s="12"/>
    </row>
    <row r="718" ht="22.5" customHeight="1">
      <c r="A718" s="12"/>
      <c r="B718" s="12"/>
      <c r="C718" s="12"/>
      <c r="D718" s="12"/>
      <c r="E718" s="12"/>
      <c r="F718" s="12"/>
      <c r="G718" s="267"/>
      <c r="H718" s="12"/>
      <c r="I718" s="267"/>
      <c r="J718" s="12"/>
      <c r="K718" s="12"/>
      <c r="L718" s="12"/>
      <c r="M718" s="12"/>
      <c r="N718" s="12"/>
      <c r="O718" s="12"/>
      <c r="P718" s="12"/>
      <c r="Q718" s="12"/>
      <c r="R718" s="12"/>
      <c r="S718" s="12"/>
      <c r="T718" s="12"/>
      <c r="U718" s="12"/>
      <c r="V718" s="12"/>
      <c r="W718" s="12"/>
      <c r="X718" s="12"/>
      <c r="Y718" s="12"/>
      <c r="Z718" s="12"/>
      <c r="AA718" s="12"/>
      <c r="AB718" s="12"/>
    </row>
    <row r="719" ht="22.5" customHeight="1">
      <c r="A719" s="12"/>
      <c r="B719" s="12"/>
      <c r="C719" s="12"/>
      <c r="D719" s="12"/>
      <c r="E719" s="12"/>
      <c r="F719" s="12"/>
      <c r="G719" s="267"/>
      <c r="H719" s="12"/>
      <c r="I719" s="267"/>
      <c r="J719" s="12"/>
      <c r="K719" s="12"/>
      <c r="L719" s="12"/>
      <c r="M719" s="12"/>
      <c r="N719" s="12"/>
      <c r="O719" s="12"/>
      <c r="P719" s="12"/>
      <c r="Q719" s="12"/>
      <c r="R719" s="12"/>
      <c r="S719" s="12"/>
      <c r="T719" s="12"/>
      <c r="U719" s="12"/>
      <c r="V719" s="12"/>
      <c r="W719" s="12"/>
      <c r="X719" s="12"/>
      <c r="Y719" s="12"/>
      <c r="Z719" s="12"/>
      <c r="AA719" s="12"/>
      <c r="AB719" s="12"/>
    </row>
    <row r="720" ht="22.5" customHeight="1">
      <c r="A720" s="12"/>
      <c r="B720" s="12"/>
      <c r="C720" s="12"/>
      <c r="D720" s="12"/>
      <c r="E720" s="12"/>
      <c r="F720" s="12"/>
      <c r="G720" s="267"/>
      <c r="H720" s="12"/>
      <c r="I720" s="267"/>
      <c r="J720" s="12"/>
      <c r="K720" s="12"/>
      <c r="L720" s="12"/>
      <c r="M720" s="12"/>
      <c r="N720" s="12"/>
      <c r="O720" s="12"/>
      <c r="P720" s="12"/>
      <c r="Q720" s="12"/>
      <c r="R720" s="12"/>
      <c r="S720" s="12"/>
      <c r="T720" s="12"/>
      <c r="U720" s="12"/>
      <c r="V720" s="12"/>
      <c r="W720" s="12"/>
      <c r="X720" s="12"/>
      <c r="Y720" s="12"/>
      <c r="Z720" s="12"/>
      <c r="AA720" s="12"/>
      <c r="AB720" s="12"/>
    </row>
    <row r="721" ht="22.5" customHeight="1">
      <c r="A721" s="12"/>
      <c r="B721" s="12"/>
      <c r="C721" s="12"/>
      <c r="D721" s="12"/>
      <c r="E721" s="12"/>
      <c r="F721" s="12"/>
      <c r="G721" s="267"/>
      <c r="H721" s="12"/>
      <c r="I721" s="267"/>
      <c r="J721" s="12"/>
      <c r="K721" s="12"/>
      <c r="L721" s="12"/>
      <c r="M721" s="12"/>
      <c r="N721" s="12"/>
      <c r="O721" s="12"/>
      <c r="P721" s="12"/>
      <c r="Q721" s="12"/>
      <c r="R721" s="12"/>
      <c r="S721" s="12"/>
      <c r="T721" s="12"/>
      <c r="U721" s="12"/>
      <c r="V721" s="12"/>
      <c r="W721" s="12"/>
      <c r="X721" s="12"/>
      <c r="Y721" s="12"/>
      <c r="Z721" s="12"/>
      <c r="AA721" s="12"/>
      <c r="AB721" s="12"/>
    </row>
    <row r="722" ht="22.5" customHeight="1">
      <c r="A722" s="12"/>
      <c r="B722" s="12"/>
      <c r="C722" s="12"/>
      <c r="D722" s="12"/>
      <c r="E722" s="12"/>
      <c r="F722" s="12"/>
      <c r="G722" s="267"/>
      <c r="H722" s="12"/>
      <c r="I722" s="267"/>
      <c r="J722" s="12"/>
      <c r="K722" s="12"/>
      <c r="L722" s="12"/>
      <c r="M722" s="12"/>
      <c r="N722" s="12"/>
      <c r="O722" s="12"/>
      <c r="P722" s="12"/>
      <c r="Q722" s="12"/>
      <c r="R722" s="12"/>
      <c r="S722" s="12"/>
      <c r="T722" s="12"/>
      <c r="U722" s="12"/>
      <c r="V722" s="12"/>
      <c r="W722" s="12"/>
      <c r="X722" s="12"/>
      <c r="Y722" s="12"/>
      <c r="Z722" s="12"/>
      <c r="AA722" s="12"/>
      <c r="AB722" s="12"/>
    </row>
    <row r="723" ht="22.5" customHeight="1">
      <c r="A723" s="12"/>
      <c r="B723" s="12"/>
      <c r="C723" s="12"/>
      <c r="D723" s="12"/>
      <c r="E723" s="12"/>
      <c r="F723" s="12"/>
      <c r="G723" s="267"/>
      <c r="H723" s="12"/>
      <c r="I723" s="267"/>
      <c r="J723" s="12"/>
      <c r="K723" s="12"/>
      <c r="L723" s="12"/>
      <c r="M723" s="12"/>
      <c r="N723" s="12"/>
      <c r="O723" s="12"/>
      <c r="P723" s="12"/>
      <c r="Q723" s="12"/>
      <c r="R723" s="12"/>
      <c r="S723" s="12"/>
      <c r="T723" s="12"/>
      <c r="U723" s="12"/>
      <c r="V723" s="12"/>
      <c r="W723" s="12"/>
      <c r="X723" s="12"/>
      <c r="Y723" s="12"/>
      <c r="Z723" s="12"/>
      <c r="AA723" s="12"/>
      <c r="AB723" s="12"/>
    </row>
    <row r="724" ht="22.5" customHeight="1">
      <c r="A724" s="12"/>
      <c r="B724" s="12"/>
      <c r="C724" s="12"/>
      <c r="D724" s="12"/>
      <c r="E724" s="12"/>
      <c r="F724" s="12"/>
      <c r="G724" s="267"/>
      <c r="H724" s="12"/>
      <c r="I724" s="267"/>
      <c r="J724" s="12"/>
      <c r="K724" s="12"/>
      <c r="L724" s="12"/>
      <c r="M724" s="12"/>
      <c r="N724" s="12"/>
      <c r="O724" s="12"/>
      <c r="P724" s="12"/>
      <c r="Q724" s="12"/>
      <c r="R724" s="12"/>
      <c r="S724" s="12"/>
      <c r="T724" s="12"/>
      <c r="U724" s="12"/>
      <c r="V724" s="12"/>
      <c r="W724" s="12"/>
      <c r="X724" s="12"/>
      <c r="Y724" s="12"/>
      <c r="Z724" s="12"/>
      <c r="AA724" s="12"/>
      <c r="AB724" s="12"/>
    </row>
    <row r="725" ht="22.5" customHeight="1">
      <c r="A725" s="12"/>
      <c r="B725" s="12"/>
      <c r="C725" s="12"/>
      <c r="D725" s="12"/>
      <c r="E725" s="12"/>
      <c r="F725" s="12"/>
      <c r="G725" s="267"/>
      <c r="H725" s="12"/>
      <c r="I725" s="267"/>
      <c r="J725" s="12"/>
      <c r="K725" s="12"/>
      <c r="L725" s="12"/>
      <c r="M725" s="12"/>
      <c r="N725" s="12"/>
      <c r="O725" s="12"/>
      <c r="P725" s="12"/>
      <c r="Q725" s="12"/>
      <c r="R725" s="12"/>
      <c r="S725" s="12"/>
      <c r="T725" s="12"/>
      <c r="U725" s="12"/>
      <c r="V725" s="12"/>
      <c r="W725" s="12"/>
      <c r="X725" s="12"/>
      <c r="Y725" s="12"/>
      <c r="Z725" s="12"/>
      <c r="AA725" s="12"/>
      <c r="AB725" s="12"/>
    </row>
    <row r="726" ht="22.5" customHeight="1">
      <c r="A726" s="12"/>
      <c r="B726" s="12"/>
      <c r="C726" s="12"/>
      <c r="D726" s="12"/>
      <c r="E726" s="12"/>
      <c r="F726" s="12"/>
      <c r="G726" s="267"/>
      <c r="H726" s="12"/>
      <c r="I726" s="267"/>
      <c r="J726" s="12"/>
      <c r="K726" s="12"/>
      <c r="L726" s="12"/>
      <c r="M726" s="12"/>
      <c r="N726" s="12"/>
      <c r="O726" s="12"/>
      <c r="P726" s="12"/>
      <c r="Q726" s="12"/>
      <c r="R726" s="12"/>
      <c r="S726" s="12"/>
      <c r="T726" s="12"/>
      <c r="U726" s="12"/>
      <c r="V726" s="12"/>
      <c r="W726" s="12"/>
      <c r="X726" s="12"/>
      <c r="Y726" s="12"/>
      <c r="Z726" s="12"/>
      <c r="AA726" s="12"/>
      <c r="AB726" s="12"/>
    </row>
    <row r="727" ht="22.5" customHeight="1">
      <c r="A727" s="12"/>
      <c r="B727" s="12"/>
      <c r="C727" s="12"/>
      <c r="D727" s="12"/>
      <c r="E727" s="12"/>
      <c r="F727" s="12"/>
      <c r="G727" s="267"/>
      <c r="H727" s="12"/>
      <c r="I727" s="267"/>
      <c r="J727" s="12"/>
      <c r="K727" s="12"/>
      <c r="L727" s="12"/>
      <c r="M727" s="12"/>
      <c r="N727" s="12"/>
      <c r="O727" s="12"/>
      <c r="P727" s="12"/>
      <c r="Q727" s="12"/>
      <c r="R727" s="12"/>
      <c r="S727" s="12"/>
      <c r="T727" s="12"/>
      <c r="U727" s="12"/>
      <c r="V727" s="12"/>
      <c r="W727" s="12"/>
      <c r="X727" s="12"/>
      <c r="Y727" s="12"/>
      <c r="Z727" s="12"/>
      <c r="AA727" s="12"/>
      <c r="AB727" s="12"/>
    </row>
    <row r="728" ht="22.5" customHeight="1">
      <c r="A728" s="12"/>
      <c r="B728" s="12"/>
      <c r="C728" s="12"/>
      <c r="D728" s="12"/>
      <c r="E728" s="12"/>
      <c r="F728" s="12"/>
      <c r="G728" s="267"/>
      <c r="H728" s="12"/>
      <c r="I728" s="267"/>
      <c r="J728" s="12"/>
      <c r="K728" s="12"/>
      <c r="L728" s="12"/>
      <c r="M728" s="12"/>
      <c r="N728" s="12"/>
      <c r="O728" s="12"/>
      <c r="P728" s="12"/>
      <c r="Q728" s="12"/>
      <c r="R728" s="12"/>
      <c r="S728" s="12"/>
      <c r="T728" s="12"/>
      <c r="U728" s="12"/>
      <c r="V728" s="12"/>
      <c r="W728" s="12"/>
      <c r="X728" s="12"/>
      <c r="Y728" s="12"/>
      <c r="Z728" s="12"/>
      <c r="AA728" s="12"/>
      <c r="AB728" s="12"/>
    </row>
    <row r="729" ht="22.5" customHeight="1">
      <c r="A729" s="12"/>
      <c r="B729" s="12"/>
      <c r="C729" s="12"/>
      <c r="D729" s="12"/>
      <c r="E729" s="12"/>
      <c r="F729" s="12"/>
      <c r="G729" s="267"/>
      <c r="H729" s="12"/>
      <c r="I729" s="267"/>
      <c r="J729" s="12"/>
      <c r="K729" s="12"/>
      <c r="L729" s="12"/>
      <c r="M729" s="12"/>
      <c r="N729" s="12"/>
      <c r="O729" s="12"/>
      <c r="P729" s="12"/>
      <c r="Q729" s="12"/>
      <c r="R729" s="12"/>
      <c r="S729" s="12"/>
      <c r="T729" s="12"/>
      <c r="U729" s="12"/>
      <c r="V729" s="12"/>
      <c r="W729" s="12"/>
      <c r="X729" s="12"/>
      <c r="Y729" s="12"/>
      <c r="Z729" s="12"/>
      <c r="AA729" s="12"/>
      <c r="AB729" s="12"/>
    </row>
    <row r="730" ht="22.5" customHeight="1">
      <c r="A730" s="12"/>
      <c r="B730" s="12"/>
      <c r="C730" s="12"/>
      <c r="D730" s="12"/>
      <c r="E730" s="12"/>
      <c r="F730" s="12"/>
      <c r="G730" s="267"/>
      <c r="H730" s="12"/>
      <c r="I730" s="267"/>
      <c r="J730" s="12"/>
      <c r="K730" s="12"/>
      <c r="L730" s="12"/>
      <c r="M730" s="12"/>
      <c r="N730" s="12"/>
      <c r="O730" s="12"/>
      <c r="P730" s="12"/>
      <c r="Q730" s="12"/>
      <c r="R730" s="12"/>
      <c r="S730" s="12"/>
      <c r="T730" s="12"/>
      <c r="U730" s="12"/>
      <c r="V730" s="12"/>
      <c r="W730" s="12"/>
      <c r="X730" s="12"/>
      <c r="Y730" s="12"/>
      <c r="Z730" s="12"/>
      <c r="AA730" s="12"/>
      <c r="AB730" s="12"/>
    </row>
    <row r="731" ht="22.5" customHeight="1">
      <c r="A731" s="12"/>
      <c r="B731" s="12"/>
      <c r="C731" s="12"/>
      <c r="D731" s="12"/>
      <c r="E731" s="12"/>
      <c r="F731" s="12"/>
      <c r="G731" s="267"/>
      <c r="H731" s="12"/>
      <c r="I731" s="267"/>
      <c r="J731" s="12"/>
      <c r="K731" s="12"/>
      <c r="L731" s="12"/>
      <c r="M731" s="12"/>
      <c r="N731" s="12"/>
      <c r="O731" s="12"/>
      <c r="P731" s="12"/>
      <c r="Q731" s="12"/>
      <c r="R731" s="12"/>
      <c r="S731" s="12"/>
      <c r="T731" s="12"/>
      <c r="U731" s="12"/>
      <c r="V731" s="12"/>
      <c r="W731" s="12"/>
      <c r="X731" s="12"/>
      <c r="Y731" s="12"/>
      <c r="Z731" s="12"/>
      <c r="AA731" s="12"/>
      <c r="AB731" s="12"/>
    </row>
    <row r="732" ht="22.5" customHeight="1">
      <c r="A732" s="12"/>
      <c r="B732" s="12"/>
      <c r="C732" s="12"/>
      <c r="D732" s="12"/>
      <c r="E732" s="12"/>
      <c r="F732" s="12"/>
      <c r="G732" s="267"/>
      <c r="H732" s="12"/>
      <c r="I732" s="267"/>
      <c r="J732" s="12"/>
      <c r="K732" s="12"/>
      <c r="L732" s="12"/>
      <c r="M732" s="12"/>
      <c r="N732" s="12"/>
      <c r="O732" s="12"/>
      <c r="P732" s="12"/>
      <c r="Q732" s="12"/>
      <c r="R732" s="12"/>
      <c r="S732" s="12"/>
      <c r="T732" s="12"/>
      <c r="U732" s="12"/>
      <c r="V732" s="12"/>
      <c r="W732" s="12"/>
      <c r="X732" s="12"/>
      <c r="Y732" s="12"/>
      <c r="Z732" s="12"/>
      <c r="AA732" s="12"/>
      <c r="AB732" s="12"/>
    </row>
    <row r="733" ht="22.5" customHeight="1">
      <c r="A733" s="12"/>
      <c r="B733" s="12"/>
      <c r="C733" s="12"/>
      <c r="D733" s="12"/>
      <c r="E733" s="12"/>
      <c r="F733" s="12"/>
      <c r="G733" s="267"/>
      <c r="H733" s="12"/>
      <c r="I733" s="267"/>
      <c r="J733" s="12"/>
      <c r="K733" s="12"/>
      <c r="L733" s="12"/>
      <c r="M733" s="12"/>
      <c r="N733" s="12"/>
      <c r="O733" s="12"/>
      <c r="P733" s="12"/>
      <c r="Q733" s="12"/>
      <c r="R733" s="12"/>
      <c r="S733" s="12"/>
      <c r="T733" s="12"/>
      <c r="U733" s="12"/>
      <c r="V733" s="12"/>
      <c r="W733" s="12"/>
      <c r="X733" s="12"/>
      <c r="Y733" s="12"/>
      <c r="Z733" s="12"/>
      <c r="AA733" s="12"/>
      <c r="AB733" s="12"/>
    </row>
    <row r="734" ht="22.5" customHeight="1">
      <c r="A734" s="12"/>
      <c r="B734" s="12"/>
      <c r="C734" s="12"/>
      <c r="D734" s="12"/>
      <c r="E734" s="12"/>
      <c r="F734" s="12"/>
      <c r="G734" s="267"/>
      <c r="H734" s="12"/>
      <c r="I734" s="267"/>
      <c r="J734" s="12"/>
      <c r="K734" s="12"/>
      <c r="L734" s="12"/>
      <c r="M734" s="12"/>
      <c r="N734" s="12"/>
      <c r="O734" s="12"/>
      <c r="P734" s="12"/>
      <c r="Q734" s="12"/>
      <c r="R734" s="12"/>
      <c r="S734" s="12"/>
      <c r="T734" s="12"/>
      <c r="U734" s="12"/>
      <c r="V734" s="12"/>
      <c r="W734" s="12"/>
      <c r="X734" s="12"/>
      <c r="Y734" s="12"/>
      <c r="Z734" s="12"/>
      <c r="AA734" s="12"/>
      <c r="AB734" s="12"/>
    </row>
    <row r="735" ht="22.5" customHeight="1">
      <c r="A735" s="12"/>
      <c r="B735" s="12"/>
      <c r="C735" s="12"/>
      <c r="D735" s="12"/>
      <c r="E735" s="12"/>
      <c r="F735" s="12"/>
      <c r="G735" s="267"/>
      <c r="H735" s="12"/>
      <c r="I735" s="267"/>
      <c r="J735" s="12"/>
      <c r="K735" s="12"/>
      <c r="L735" s="12"/>
      <c r="M735" s="12"/>
      <c r="N735" s="12"/>
      <c r="O735" s="12"/>
      <c r="P735" s="12"/>
      <c r="Q735" s="12"/>
      <c r="R735" s="12"/>
      <c r="S735" s="12"/>
      <c r="T735" s="12"/>
      <c r="U735" s="12"/>
      <c r="V735" s="12"/>
      <c r="W735" s="12"/>
      <c r="X735" s="12"/>
      <c r="Y735" s="12"/>
      <c r="Z735" s="12"/>
      <c r="AA735" s="12"/>
      <c r="AB735" s="12"/>
    </row>
    <row r="736" ht="22.5" customHeight="1">
      <c r="A736" s="12"/>
      <c r="B736" s="12"/>
      <c r="C736" s="12"/>
      <c r="D736" s="12"/>
      <c r="E736" s="12"/>
      <c r="F736" s="12"/>
      <c r="G736" s="267"/>
      <c r="H736" s="12"/>
      <c r="I736" s="267"/>
      <c r="J736" s="12"/>
      <c r="K736" s="12"/>
      <c r="L736" s="12"/>
      <c r="M736" s="12"/>
      <c r="N736" s="12"/>
      <c r="O736" s="12"/>
      <c r="P736" s="12"/>
      <c r="Q736" s="12"/>
      <c r="R736" s="12"/>
      <c r="S736" s="12"/>
      <c r="T736" s="12"/>
      <c r="U736" s="12"/>
      <c r="V736" s="12"/>
      <c r="W736" s="12"/>
      <c r="X736" s="12"/>
      <c r="Y736" s="12"/>
      <c r="Z736" s="12"/>
      <c r="AA736" s="12"/>
      <c r="AB736" s="12"/>
    </row>
    <row r="737" ht="22.5" customHeight="1">
      <c r="A737" s="12"/>
      <c r="B737" s="12"/>
      <c r="C737" s="12"/>
      <c r="D737" s="12"/>
      <c r="E737" s="12"/>
      <c r="F737" s="12"/>
      <c r="G737" s="267"/>
      <c r="H737" s="12"/>
      <c r="I737" s="267"/>
      <c r="J737" s="12"/>
      <c r="K737" s="12"/>
      <c r="L737" s="12"/>
      <c r="M737" s="12"/>
      <c r="N737" s="12"/>
      <c r="O737" s="12"/>
      <c r="P737" s="12"/>
      <c r="Q737" s="12"/>
      <c r="R737" s="12"/>
      <c r="S737" s="12"/>
      <c r="T737" s="12"/>
      <c r="U737" s="12"/>
      <c r="V737" s="12"/>
      <c r="W737" s="12"/>
      <c r="X737" s="12"/>
      <c r="Y737" s="12"/>
      <c r="Z737" s="12"/>
      <c r="AA737" s="12"/>
      <c r="AB737" s="12"/>
    </row>
    <row r="738" ht="22.5" customHeight="1">
      <c r="A738" s="12"/>
      <c r="B738" s="12"/>
      <c r="C738" s="12"/>
      <c r="D738" s="12"/>
      <c r="E738" s="12"/>
      <c r="F738" s="12"/>
      <c r="G738" s="267"/>
      <c r="H738" s="12"/>
      <c r="I738" s="267"/>
      <c r="J738" s="12"/>
      <c r="K738" s="12"/>
      <c r="L738" s="12"/>
      <c r="M738" s="12"/>
      <c r="N738" s="12"/>
      <c r="O738" s="12"/>
      <c r="P738" s="12"/>
      <c r="Q738" s="12"/>
      <c r="R738" s="12"/>
      <c r="S738" s="12"/>
      <c r="T738" s="12"/>
      <c r="U738" s="12"/>
      <c r="V738" s="12"/>
      <c r="W738" s="12"/>
      <c r="X738" s="12"/>
      <c r="Y738" s="12"/>
      <c r="Z738" s="12"/>
      <c r="AA738" s="12"/>
      <c r="AB738" s="12"/>
    </row>
    <row r="739" ht="22.5" customHeight="1">
      <c r="A739" s="12"/>
      <c r="B739" s="12"/>
      <c r="C739" s="12"/>
      <c r="D739" s="12"/>
      <c r="E739" s="12"/>
      <c r="F739" s="12"/>
      <c r="G739" s="267"/>
      <c r="H739" s="12"/>
      <c r="I739" s="267"/>
      <c r="J739" s="12"/>
      <c r="K739" s="12"/>
      <c r="L739" s="12"/>
      <c r="M739" s="12"/>
      <c r="N739" s="12"/>
      <c r="O739" s="12"/>
      <c r="P739" s="12"/>
      <c r="Q739" s="12"/>
      <c r="R739" s="12"/>
      <c r="S739" s="12"/>
      <c r="T739" s="12"/>
      <c r="U739" s="12"/>
      <c r="V739" s="12"/>
      <c r="W739" s="12"/>
      <c r="X739" s="12"/>
      <c r="Y739" s="12"/>
      <c r="Z739" s="12"/>
      <c r="AA739" s="12"/>
      <c r="AB739" s="12"/>
    </row>
    <row r="740" ht="22.5" customHeight="1">
      <c r="A740" s="12"/>
      <c r="B740" s="12"/>
      <c r="C740" s="12"/>
      <c r="D740" s="12"/>
      <c r="E740" s="12"/>
      <c r="F740" s="12"/>
      <c r="G740" s="267"/>
      <c r="H740" s="12"/>
      <c r="I740" s="267"/>
      <c r="J740" s="12"/>
      <c r="K740" s="12"/>
      <c r="L740" s="12"/>
      <c r="M740" s="12"/>
      <c r="N740" s="12"/>
      <c r="O740" s="12"/>
      <c r="P740" s="12"/>
      <c r="Q740" s="12"/>
      <c r="R740" s="12"/>
      <c r="S740" s="12"/>
      <c r="T740" s="12"/>
      <c r="U740" s="12"/>
      <c r="V740" s="12"/>
      <c r="W740" s="12"/>
      <c r="X740" s="12"/>
      <c r="Y740" s="12"/>
      <c r="Z740" s="12"/>
      <c r="AA740" s="12"/>
      <c r="AB740" s="12"/>
    </row>
    <row r="741" ht="22.5" customHeight="1">
      <c r="A741" s="12"/>
      <c r="B741" s="12"/>
      <c r="C741" s="12"/>
      <c r="D741" s="12"/>
      <c r="E741" s="12"/>
      <c r="F741" s="12"/>
      <c r="G741" s="267"/>
      <c r="H741" s="12"/>
      <c r="I741" s="267"/>
      <c r="J741" s="12"/>
      <c r="K741" s="12"/>
      <c r="L741" s="12"/>
      <c r="M741" s="12"/>
      <c r="N741" s="12"/>
      <c r="O741" s="12"/>
      <c r="P741" s="12"/>
      <c r="Q741" s="12"/>
      <c r="R741" s="12"/>
      <c r="S741" s="12"/>
      <c r="T741" s="12"/>
      <c r="U741" s="12"/>
      <c r="V741" s="12"/>
      <c r="W741" s="12"/>
      <c r="X741" s="12"/>
      <c r="Y741" s="12"/>
      <c r="Z741" s="12"/>
      <c r="AA741" s="12"/>
      <c r="AB741" s="12"/>
    </row>
    <row r="742" ht="22.5" customHeight="1">
      <c r="A742" s="12"/>
      <c r="B742" s="12"/>
      <c r="C742" s="12"/>
      <c r="D742" s="12"/>
      <c r="E742" s="12"/>
      <c r="F742" s="12"/>
      <c r="G742" s="267"/>
      <c r="H742" s="12"/>
      <c r="I742" s="267"/>
      <c r="J742" s="12"/>
      <c r="K742" s="12"/>
      <c r="L742" s="12"/>
      <c r="M742" s="12"/>
      <c r="N742" s="12"/>
      <c r="O742" s="12"/>
      <c r="P742" s="12"/>
      <c r="Q742" s="12"/>
      <c r="R742" s="12"/>
      <c r="S742" s="12"/>
      <c r="T742" s="12"/>
      <c r="U742" s="12"/>
      <c r="V742" s="12"/>
      <c r="W742" s="12"/>
      <c r="X742" s="12"/>
      <c r="Y742" s="12"/>
      <c r="Z742" s="12"/>
      <c r="AA742" s="12"/>
      <c r="AB742" s="12"/>
    </row>
    <row r="743" ht="22.5" customHeight="1">
      <c r="A743" s="12"/>
      <c r="B743" s="12"/>
      <c r="C743" s="12"/>
      <c r="D743" s="12"/>
      <c r="E743" s="12"/>
      <c r="F743" s="12"/>
      <c r="G743" s="267"/>
      <c r="H743" s="12"/>
      <c r="I743" s="267"/>
      <c r="J743" s="12"/>
      <c r="K743" s="12"/>
      <c r="L743" s="12"/>
      <c r="M743" s="12"/>
      <c r="N743" s="12"/>
      <c r="O743" s="12"/>
      <c r="P743" s="12"/>
      <c r="Q743" s="12"/>
      <c r="R743" s="12"/>
      <c r="S743" s="12"/>
      <c r="T743" s="12"/>
      <c r="U743" s="12"/>
      <c r="V743" s="12"/>
      <c r="W743" s="12"/>
      <c r="X743" s="12"/>
      <c r="Y743" s="12"/>
      <c r="Z743" s="12"/>
      <c r="AA743" s="12"/>
      <c r="AB743" s="12"/>
    </row>
    <row r="744" ht="22.5" customHeight="1">
      <c r="A744" s="12"/>
      <c r="B744" s="12"/>
      <c r="C744" s="12"/>
      <c r="D744" s="12"/>
      <c r="E744" s="12"/>
      <c r="F744" s="12"/>
      <c r="G744" s="267"/>
      <c r="H744" s="12"/>
      <c r="I744" s="267"/>
      <c r="J744" s="12"/>
      <c r="K744" s="12"/>
      <c r="L744" s="12"/>
      <c r="M744" s="12"/>
      <c r="N744" s="12"/>
      <c r="O744" s="12"/>
      <c r="P744" s="12"/>
      <c r="Q744" s="12"/>
      <c r="R744" s="12"/>
      <c r="S744" s="12"/>
      <c r="T744" s="12"/>
      <c r="U744" s="12"/>
      <c r="V744" s="12"/>
      <c r="W744" s="12"/>
      <c r="X744" s="12"/>
      <c r="Y744" s="12"/>
      <c r="Z744" s="12"/>
      <c r="AA744" s="12"/>
      <c r="AB744" s="12"/>
    </row>
    <row r="745" ht="22.5" customHeight="1">
      <c r="A745" s="12"/>
      <c r="B745" s="12"/>
      <c r="C745" s="12"/>
      <c r="D745" s="12"/>
      <c r="E745" s="12"/>
      <c r="F745" s="12"/>
      <c r="G745" s="267"/>
      <c r="H745" s="12"/>
      <c r="I745" s="267"/>
      <c r="J745" s="12"/>
      <c r="K745" s="12"/>
      <c r="L745" s="12"/>
      <c r="M745" s="12"/>
      <c r="N745" s="12"/>
      <c r="O745" s="12"/>
      <c r="P745" s="12"/>
      <c r="Q745" s="12"/>
      <c r="R745" s="12"/>
      <c r="S745" s="12"/>
      <c r="T745" s="12"/>
      <c r="U745" s="12"/>
      <c r="V745" s="12"/>
      <c r="W745" s="12"/>
      <c r="X745" s="12"/>
      <c r="Y745" s="12"/>
      <c r="Z745" s="12"/>
      <c r="AA745" s="12"/>
      <c r="AB745" s="12"/>
    </row>
    <row r="746" ht="22.5" customHeight="1">
      <c r="A746" s="12"/>
      <c r="B746" s="12"/>
      <c r="C746" s="12"/>
      <c r="D746" s="12"/>
      <c r="E746" s="12"/>
      <c r="F746" s="12"/>
      <c r="G746" s="267"/>
      <c r="H746" s="12"/>
      <c r="I746" s="267"/>
      <c r="J746" s="12"/>
      <c r="K746" s="12"/>
      <c r="L746" s="12"/>
      <c r="M746" s="12"/>
      <c r="N746" s="12"/>
      <c r="O746" s="12"/>
      <c r="P746" s="12"/>
      <c r="Q746" s="12"/>
      <c r="R746" s="12"/>
      <c r="S746" s="12"/>
      <c r="T746" s="12"/>
      <c r="U746" s="12"/>
      <c r="V746" s="12"/>
      <c r="W746" s="12"/>
      <c r="X746" s="12"/>
      <c r="Y746" s="12"/>
      <c r="Z746" s="12"/>
      <c r="AA746" s="12"/>
      <c r="AB746" s="12"/>
    </row>
    <row r="747" ht="22.5" customHeight="1">
      <c r="A747" s="12"/>
      <c r="B747" s="12"/>
      <c r="C747" s="12"/>
      <c r="D747" s="12"/>
      <c r="E747" s="12"/>
      <c r="F747" s="12"/>
      <c r="G747" s="267"/>
      <c r="H747" s="12"/>
      <c r="I747" s="267"/>
      <c r="J747" s="12"/>
      <c r="K747" s="12"/>
      <c r="L747" s="12"/>
      <c r="M747" s="12"/>
      <c r="N747" s="12"/>
      <c r="O747" s="12"/>
      <c r="P747" s="12"/>
      <c r="Q747" s="12"/>
      <c r="R747" s="12"/>
      <c r="S747" s="12"/>
      <c r="T747" s="12"/>
      <c r="U747" s="12"/>
      <c r="V747" s="12"/>
      <c r="W747" s="12"/>
      <c r="X747" s="12"/>
      <c r="Y747" s="12"/>
      <c r="Z747" s="12"/>
      <c r="AA747" s="12"/>
      <c r="AB747" s="12"/>
    </row>
    <row r="748" ht="22.5" customHeight="1">
      <c r="A748" s="12"/>
      <c r="B748" s="12"/>
      <c r="C748" s="12"/>
      <c r="D748" s="12"/>
      <c r="E748" s="12"/>
      <c r="F748" s="12"/>
      <c r="G748" s="267"/>
      <c r="H748" s="12"/>
      <c r="I748" s="267"/>
      <c r="J748" s="12"/>
      <c r="K748" s="12"/>
      <c r="L748" s="12"/>
      <c r="M748" s="12"/>
      <c r="N748" s="12"/>
      <c r="O748" s="12"/>
      <c r="P748" s="12"/>
      <c r="Q748" s="12"/>
      <c r="R748" s="12"/>
      <c r="S748" s="12"/>
      <c r="T748" s="12"/>
      <c r="U748" s="12"/>
      <c r="V748" s="12"/>
      <c r="W748" s="12"/>
      <c r="X748" s="12"/>
      <c r="Y748" s="12"/>
      <c r="Z748" s="12"/>
      <c r="AA748" s="12"/>
      <c r="AB748" s="12"/>
    </row>
    <row r="749" ht="22.5" customHeight="1">
      <c r="A749" s="12"/>
      <c r="B749" s="12"/>
      <c r="C749" s="12"/>
      <c r="D749" s="12"/>
      <c r="E749" s="12"/>
      <c r="F749" s="12"/>
      <c r="G749" s="267"/>
      <c r="H749" s="12"/>
      <c r="I749" s="267"/>
      <c r="J749" s="12"/>
      <c r="K749" s="12"/>
      <c r="L749" s="12"/>
      <c r="M749" s="12"/>
      <c r="N749" s="12"/>
      <c r="O749" s="12"/>
      <c r="P749" s="12"/>
      <c r="Q749" s="12"/>
      <c r="R749" s="12"/>
      <c r="S749" s="12"/>
      <c r="T749" s="12"/>
      <c r="U749" s="12"/>
      <c r="V749" s="12"/>
      <c r="W749" s="12"/>
      <c r="X749" s="12"/>
      <c r="Y749" s="12"/>
      <c r="Z749" s="12"/>
      <c r="AA749" s="12"/>
      <c r="AB749" s="12"/>
    </row>
    <row r="750" ht="22.5" customHeight="1">
      <c r="A750" s="12"/>
      <c r="B750" s="12"/>
      <c r="C750" s="12"/>
      <c r="D750" s="12"/>
      <c r="E750" s="12"/>
      <c r="F750" s="12"/>
      <c r="G750" s="267"/>
      <c r="H750" s="12"/>
      <c r="I750" s="267"/>
      <c r="J750" s="12"/>
      <c r="K750" s="12"/>
      <c r="L750" s="12"/>
      <c r="M750" s="12"/>
      <c r="N750" s="12"/>
      <c r="O750" s="12"/>
      <c r="P750" s="12"/>
      <c r="Q750" s="12"/>
      <c r="R750" s="12"/>
      <c r="S750" s="12"/>
      <c r="T750" s="12"/>
      <c r="U750" s="12"/>
      <c r="V750" s="12"/>
      <c r="W750" s="12"/>
      <c r="X750" s="12"/>
      <c r="Y750" s="12"/>
      <c r="Z750" s="12"/>
      <c r="AA750" s="12"/>
      <c r="AB750" s="12"/>
    </row>
    <row r="751" ht="22.5" customHeight="1">
      <c r="A751" s="12"/>
      <c r="B751" s="12"/>
      <c r="C751" s="12"/>
      <c r="D751" s="12"/>
      <c r="E751" s="12"/>
      <c r="F751" s="12"/>
      <c r="G751" s="267"/>
      <c r="H751" s="12"/>
      <c r="I751" s="267"/>
      <c r="J751" s="12"/>
      <c r="K751" s="12"/>
      <c r="L751" s="12"/>
      <c r="M751" s="12"/>
      <c r="N751" s="12"/>
      <c r="O751" s="12"/>
      <c r="P751" s="12"/>
      <c r="Q751" s="12"/>
      <c r="R751" s="12"/>
      <c r="S751" s="12"/>
      <c r="T751" s="12"/>
      <c r="U751" s="12"/>
      <c r="V751" s="12"/>
      <c r="W751" s="12"/>
      <c r="X751" s="12"/>
      <c r="Y751" s="12"/>
      <c r="Z751" s="12"/>
      <c r="AA751" s="12"/>
      <c r="AB751" s="12"/>
    </row>
    <row r="752" ht="22.5" customHeight="1">
      <c r="A752" s="12"/>
      <c r="B752" s="12"/>
      <c r="C752" s="12"/>
      <c r="D752" s="12"/>
      <c r="E752" s="12"/>
      <c r="F752" s="12"/>
      <c r="G752" s="267"/>
      <c r="H752" s="12"/>
      <c r="I752" s="267"/>
      <c r="J752" s="12"/>
      <c r="K752" s="12"/>
      <c r="L752" s="12"/>
      <c r="M752" s="12"/>
      <c r="N752" s="12"/>
      <c r="O752" s="12"/>
      <c r="P752" s="12"/>
      <c r="Q752" s="12"/>
      <c r="R752" s="12"/>
      <c r="S752" s="12"/>
      <c r="T752" s="12"/>
      <c r="U752" s="12"/>
      <c r="V752" s="12"/>
      <c r="W752" s="12"/>
      <c r="X752" s="12"/>
      <c r="Y752" s="12"/>
      <c r="Z752" s="12"/>
      <c r="AA752" s="12"/>
      <c r="AB752" s="12"/>
    </row>
    <row r="753" ht="22.5" customHeight="1">
      <c r="A753" s="12"/>
      <c r="B753" s="12"/>
      <c r="C753" s="12"/>
      <c r="D753" s="12"/>
      <c r="E753" s="12"/>
      <c r="F753" s="12"/>
      <c r="G753" s="267"/>
      <c r="H753" s="12"/>
      <c r="I753" s="267"/>
      <c r="J753" s="12"/>
      <c r="K753" s="12"/>
      <c r="L753" s="12"/>
      <c r="M753" s="12"/>
      <c r="N753" s="12"/>
      <c r="O753" s="12"/>
      <c r="P753" s="12"/>
      <c r="Q753" s="12"/>
      <c r="R753" s="12"/>
      <c r="S753" s="12"/>
      <c r="T753" s="12"/>
      <c r="U753" s="12"/>
      <c r="V753" s="12"/>
      <c r="W753" s="12"/>
      <c r="X753" s="12"/>
      <c r="Y753" s="12"/>
      <c r="Z753" s="12"/>
      <c r="AA753" s="12"/>
      <c r="AB753" s="12"/>
    </row>
    <row r="754" ht="22.5" customHeight="1">
      <c r="A754" s="12"/>
      <c r="B754" s="12"/>
      <c r="C754" s="12"/>
      <c r="D754" s="12"/>
      <c r="E754" s="12"/>
      <c r="F754" s="12"/>
      <c r="G754" s="267"/>
      <c r="H754" s="12"/>
      <c r="I754" s="267"/>
      <c r="J754" s="12"/>
      <c r="K754" s="12"/>
      <c r="L754" s="12"/>
      <c r="M754" s="12"/>
      <c r="N754" s="12"/>
      <c r="O754" s="12"/>
      <c r="P754" s="12"/>
      <c r="Q754" s="12"/>
      <c r="R754" s="12"/>
      <c r="S754" s="12"/>
      <c r="T754" s="12"/>
      <c r="U754" s="12"/>
      <c r="V754" s="12"/>
      <c r="W754" s="12"/>
      <c r="X754" s="12"/>
      <c r="Y754" s="12"/>
      <c r="Z754" s="12"/>
      <c r="AA754" s="12"/>
      <c r="AB754" s="12"/>
    </row>
    <row r="755" ht="22.5" customHeight="1">
      <c r="A755" s="12"/>
      <c r="B755" s="12"/>
      <c r="C755" s="12"/>
      <c r="D755" s="12"/>
      <c r="E755" s="12"/>
      <c r="F755" s="12"/>
      <c r="G755" s="267"/>
      <c r="H755" s="12"/>
      <c r="I755" s="267"/>
      <c r="J755" s="12"/>
      <c r="K755" s="12"/>
      <c r="L755" s="12"/>
      <c r="M755" s="12"/>
      <c r="N755" s="12"/>
      <c r="O755" s="12"/>
      <c r="P755" s="12"/>
      <c r="Q755" s="12"/>
      <c r="R755" s="12"/>
      <c r="S755" s="12"/>
      <c r="T755" s="12"/>
      <c r="U755" s="12"/>
      <c r="V755" s="12"/>
      <c r="W755" s="12"/>
      <c r="X755" s="12"/>
      <c r="Y755" s="12"/>
      <c r="Z755" s="12"/>
      <c r="AA755" s="12"/>
      <c r="AB755" s="12"/>
    </row>
    <row r="756" ht="22.5" customHeight="1">
      <c r="A756" s="12"/>
      <c r="B756" s="12"/>
      <c r="C756" s="12"/>
      <c r="D756" s="12"/>
      <c r="E756" s="12"/>
      <c r="F756" s="12"/>
      <c r="G756" s="267"/>
      <c r="H756" s="12"/>
      <c r="I756" s="267"/>
      <c r="J756" s="12"/>
      <c r="K756" s="12"/>
      <c r="L756" s="12"/>
      <c r="M756" s="12"/>
      <c r="N756" s="12"/>
      <c r="O756" s="12"/>
      <c r="P756" s="12"/>
      <c r="Q756" s="12"/>
      <c r="R756" s="12"/>
      <c r="S756" s="12"/>
      <c r="T756" s="12"/>
      <c r="U756" s="12"/>
      <c r="V756" s="12"/>
      <c r="W756" s="12"/>
      <c r="X756" s="12"/>
      <c r="Y756" s="12"/>
      <c r="Z756" s="12"/>
      <c r="AA756" s="12"/>
      <c r="AB756" s="12"/>
    </row>
    <row r="757" ht="22.5" customHeight="1">
      <c r="A757" s="12"/>
      <c r="B757" s="12"/>
      <c r="C757" s="12"/>
      <c r="D757" s="12"/>
      <c r="E757" s="12"/>
      <c r="F757" s="12"/>
      <c r="G757" s="267"/>
      <c r="H757" s="12"/>
      <c r="I757" s="267"/>
      <c r="J757" s="12"/>
      <c r="K757" s="12"/>
      <c r="L757" s="12"/>
      <c r="M757" s="12"/>
      <c r="N757" s="12"/>
      <c r="O757" s="12"/>
      <c r="P757" s="12"/>
      <c r="Q757" s="12"/>
      <c r="R757" s="12"/>
      <c r="S757" s="12"/>
      <c r="T757" s="12"/>
      <c r="U757" s="12"/>
      <c r="V757" s="12"/>
      <c r="W757" s="12"/>
      <c r="X757" s="12"/>
      <c r="Y757" s="12"/>
      <c r="Z757" s="12"/>
      <c r="AA757" s="12"/>
      <c r="AB757" s="12"/>
    </row>
    <row r="758" ht="22.5" customHeight="1">
      <c r="A758" s="12"/>
      <c r="B758" s="12"/>
      <c r="C758" s="12"/>
      <c r="D758" s="12"/>
      <c r="E758" s="12"/>
      <c r="F758" s="12"/>
      <c r="G758" s="267"/>
      <c r="H758" s="12"/>
      <c r="I758" s="267"/>
      <c r="J758" s="12"/>
      <c r="K758" s="12"/>
      <c r="L758" s="12"/>
      <c r="M758" s="12"/>
      <c r="N758" s="12"/>
      <c r="O758" s="12"/>
      <c r="P758" s="12"/>
      <c r="Q758" s="12"/>
      <c r="R758" s="12"/>
      <c r="S758" s="12"/>
      <c r="T758" s="12"/>
      <c r="U758" s="12"/>
      <c r="V758" s="12"/>
      <c r="W758" s="12"/>
      <c r="X758" s="12"/>
      <c r="Y758" s="12"/>
      <c r="Z758" s="12"/>
      <c r="AA758" s="12"/>
      <c r="AB758" s="12"/>
    </row>
    <row r="759" ht="22.5" customHeight="1">
      <c r="A759" s="12"/>
      <c r="B759" s="12"/>
      <c r="C759" s="12"/>
      <c r="D759" s="12"/>
      <c r="E759" s="12"/>
      <c r="F759" s="12"/>
      <c r="G759" s="267"/>
      <c r="H759" s="12"/>
      <c r="I759" s="267"/>
      <c r="J759" s="12"/>
      <c r="K759" s="12"/>
      <c r="L759" s="12"/>
      <c r="M759" s="12"/>
      <c r="N759" s="12"/>
      <c r="O759" s="12"/>
      <c r="P759" s="12"/>
      <c r="Q759" s="12"/>
      <c r="R759" s="12"/>
      <c r="S759" s="12"/>
      <c r="T759" s="12"/>
      <c r="U759" s="12"/>
      <c r="V759" s="12"/>
      <c r="W759" s="12"/>
      <c r="X759" s="12"/>
      <c r="Y759" s="12"/>
      <c r="Z759" s="12"/>
      <c r="AA759" s="12"/>
      <c r="AB759" s="12"/>
    </row>
    <row r="760" ht="22.5" customHeight="1">
      <c r="A760" s="12"/>
      <c r="B760" s="12"/>
      <c r="C760" s="12"/>
      <c r="D760" s="12"/>
      <c r="E760" s="12"/>
      <c r="F760" s="12"/>
      <c r="G760" s="267"/>
      <c r="H760" s="12"/>
      <c r="I760" s="267"/>
      <c r="J760" s="12"/>
      <c r="K760" s="12"/>
      <c r="L760" s="12"/>
      <c r="M760" s="12"/>
      <c r="N760" s="12"/>
      <c r="O760" s="12"/>
      <c r="P760" s="12"/>
      <c r="Q760" s="12"/>
      <c r="R760" s="12"/>
      <c r="S760" s="12"/>
      <c r="T760" s="12"/>
      <c r="U760" s="12"/>
      <c r="V760" s="12"/>
      <c r="W760" s="12"/>
      <c r="X760" s="12"/>
      <c r="Y760" s="12"/>
      <c r="Z760" s="12"/>
      <c r="AA760" s="12"/>
      <c r="AB760" s="12"/>
    </row>
    <row r="761" ht="22.5" customHeight="1">
      <c r="A761" s="12"/>
      <c r="B761" s="12"/>
      <c r="C761" s="12"/>
      <c r="D761" s="12"/>
      <c r="E761" s="12"/>
      <c r="F761" s="12"/>
      <c r="G761" s="267"/>
      <c r="H761" s="12"/>
      <c r="I761" s="267"/>
      <c r="J761" s="12"/>
      <c r="K761" s="12"/>
      <c r="L761" s="12"/>
      <c r="M761" s="12"/>
      <c r="N761" s="12"/>
      <c r="O761" s="12"/>
      <c r="P761" s="12"/>
      <c r="Q761" s="12"/>
      <c r="R761" s="12"/>
      <c r="S761" s="12"/>
      <c r="T761" s="12"/>
      <c r="U761" s="12"/>
      <c r="V761" s="12"/>
      <c r="W761" s="12"/>
      <c r="X761" s="12"/>
      <c r="Y761" s="12"/>
      <c r="Z761" s="12"/>
      <c r="AA761" s="12"/>
      <c r="AB761" s="12"/>
    </row>
    <row r="762" ht="22.5" customHeight="1">
      <c r="A762" s="12"/>
      <c r="B762" s="12"/>
      <c r="C762" s="12"/>
      <c r="D762" s="12"/>
      <c r="E762" s="12"/>
      <c r="F762" s="12"/>
      <c r="G762" s="267"/>
      <c r="H762" s="12"/>
      <c r="I762" s="267"/>
      <c r="J762" s="12"/>
      <c r="K762" s="12"/>
      <c r="L762" s="12"/>
      <c r="M762" s="12"/>
      <c r="N762" s="12"/>
      <c r="O762" s="12"/>
      <c r="P762" s="12"/>
      <c r="Q762" s="12"/>
      <c r="R762" s="12"/>
      <c r="S762" s="12"/>
      <c r="T762" s="12"/>
      <c r="U762" s="12"/>
      <c r="V762" s="12"/>
      <c r="W762" s="12"/>
      <c r="X762" s="12"/>
      <c r="Y762" s="12"/>
      <c r="Z762" s="12"/>
      <c r="AA762" s="12"/>
      <c r="AB762" s="12"/>
    </row>
    <row r="763" ht="22.5" customHeight="1">
      <c r="H763" s="279"/>
    </row>
    <row r="764" ht="22.5" customHeight="1">
      <c r="H764" s="279"/>
    </row>
    <row r="765" ht="22.5" customHeight="1">
      <c r="H765" s="279"/>
    </row>
    <row r="766" ht="22.5" customHeight="1">
      <c r="H766" s="279"/>
    </row>
    <row r="767" ht="22.5" customHeight="1">
      <c r="H767" s="279"/>
    </row>
    <row r="768" ht="22.5" customHeight="1">
      <c r="H768" s="279"/>
    </row>
    <row r="769" ht="22.5" customHeight="1">
      <c r="H769" s="279"/>
    </row>
    <row r="770" ht="22.5" customHeight="1">
      <c r="H770" s="279"/>
    </row>
    <row r="771" ht="22.5" customHeight="1">
      <c r="H771" s="279"/>
    </row>
    <row r="772" ht="22.5" customHeight="1">
      <c r="H772" s="279"/>
    </row>
    <row r="773" ht="22.5" customHeight="1">
      <c r="H773" s="279"/>
    </row>
    <row r="774" ht="22.5" customHeight="1">
      <c r="H774" s="279"/>
    </row>
    <row r="775" ht="22.5" customHeight="1">
      <c r="H775" s="279"/>
    </row>
    <row r="776" ht="22.5" customHeight="1">
      <c r="H776" s="279"/>
    </row>
    <row r="777" ht="22.5" customHeight="1">
      <c r="H777" s="279"/>
    </row>
    <row r="778" ht="22.5" customHeight="1">
      <c r="H778" s="279"/>
    </row>
    <row r="779" ht="22.5" customHeight="1">
      <c r="H779" s="279"/>
    </row>
    <row r="780" ht="22.5" customHeight="1">
      <c r="H780" s="279"/>
    </row>
    <row r="781" ht="22.5" customHeight="1">
      <c r="H781" s="279"/>
    </row>
    <row r="782" ht="22.5" customHeight="1">
      <c r="H782" s="279"/>
    </row>
    <row r="783" ht="22.5" customHeight="1">
      <c r="H783" s="279"/>
    </row>
    <row r="784" ht="22.5" customHeight="1">
      <c r="H784" s="279"/>
    </row>
    <row r="785" ht="22.5" customHeight="1">
      <c r="H785" s="279"/>
    </row>
    <row r="786" ht="22.5" customHeight="1">
      <c r="H786" s="279"/>
    </row>
    <row r="787" ht="22.5" customHeight="1">
      <c r="H787" s="279"/>
    </row>
    <row r="788" ht="22.5" customHeight="1">
      <c r="H788" s="279"/>
    </row>
    <row r="789" ht="22.5" customHeight="1">
      <c r="H789" s="279"/>
    </row>
    <row r="790" ht="22.5" customHeight="1">
      <c r="H790" s="279"/>
    </row>
    <row r="791" ht="22.5" customHeight="1">
      <c r="H791" s="279"/>
    </row>
    <row r="792" ht="22.5" customHeight="1">
      <c r="H792" s="279"/>
    </row>
    <row r="793" ht="22.5" customHeight="1">
      <c r="H793" s="279"/>
    </row>
    <row r="794" ht="22.5" customHeight="1">
      <c r="H794" s="279"/>
    </row>
    <row r="795" ht="22.5" customHeight="1">
      <c r="H795" s="279"/>
    </row>
    <row r="796" ht="22.5" customHeight="1">
      <c r="H796" s="279"/>
    </row>
    <row r="797" ht="22.5" customHeight="1">
      <c r="H797" s="279"/>
    </row>
    <row r="798" ht="22.5" customHeight="1">
      <c r="H798" s="279"/>
    </row>
    <row r="799" ht="22.5" customHeight="1">
      <c r="H799" s="279"/>
    </row>
    <row r="800" ht="22.5" customHeight="1">
      <c r="H800" s="279"/>
    </row>
    <row r="801" ht="22.5" customHeight="1">
      <c r="H801" s="279"/>
    </row>
    <row r="802" ht="22.5" customHeight="1">
      <c r="H802" s="279"/>
    </row>
    <row r="803" ht="22.5" customHeight="1">
      <c r="H803" s="279"/>
    </row>
    <row r="804" ht="22.5" customHeight="1">
      <c r="H804" s="279"/>
    </row>
    <row r="805" ht="22.5" customHeight="1">
      <c r="H805" s="279"/>
    </row>
    <row r="806" ht="22.5" customHeight="1">
      <c r="H806" s="279"/>
    </row>
    <row r="807" ht="22.5" customHeight="1">
      <c r="H807" s="279"/>
    </row>
    <row r="808" ht="22.5" customHeight="1">
      <c r="H808" s="279"/>
    </row>
    <row r="809" ht="22.5" customHeight="1">
      <c r="H809" s="279"/>
    </row>
    <row r="810" ht="22.5" customHeight="1">
      <c r="H810" s="279"/>
    </row>
    <row r="811" ht="22.5" customHeight="1">
      <c r="H811" s="279"/>
    </row>
    <row r="812" ht="22.5" customHeight="1">
      <c r="H812" s="279"/>
    </row>
    <row r="813" ht="22.5" customHeight="1">
      <c r="H813" s="279"/>
    </row>
    <row r="814" ht="22.5" customHeight="1">
      <c r="H814" s="279"/>
    </row>
    <row r="815" ht="22.5" customHeight="1">
      <c r="H815" s="279"/>
    </row>
    <row r="816" ht="22.5" customHeight="1">
      <c r="H816" s="279"/>
    </row>
    <row r="817" ht="22.5" customHeight="1">
      <c r="H817" s="279"/>
    </row>
    <row r="818" ht="22.5" customHeight="1">
      <c r="H818" s="279"/>
    </row>
    <row r="819" ht="22.5" customHeight="1">
      <c r="H819" s="279"/>
    </row>
    <row r="820" ht="22.5" customHeight="1">
      <c r="H820" s="279"/>
    </row>
    <row r="821" ht="22.5" customHeight="1">
      <c r="H821" s="279"/>
    </row>
    <row r="822" ht="22.5" customHeight="1">
      <c r="H822" s="279"/>
    </row>
    <row r="823" ht="22.5" customHeight="1">
      <c r="H823" s="279"/>
    </row>
    <row r="824" ht="22.5" customHeight="1">
      <c r="H824" s="279"/>
    </row>
    <row r="825" ht="22.5" customHeight="1">
      <c r="H825" s="279"/>
    </row>
    <row r="826" ht="22.5" customHeight="1">
      <c r="H826" s="279"/>
    </row>
    <row r="827" ht="22.5" customHeight="1">
      <c r="H827" s="279"/>
    </row>
    <row r="828" ht="22.5" customHeight="1">
      <c r="H828" s="279"/>
    </row>
    <row r="829" ht="22.5" customHeight="1">
      <c r="H829" s="279"/>
    </row>
    <row r="830" ht="22.5" customHeight="1">
      <c r="H830" s="279"/>
    </row>
    <row r="831" ht="22.5" customHeight="1">
      <c r="H831" s="279"/>
    </row>
    <row r="832" ht="22.5" customHeight="1">
      <c r="H832" s="279"/>
    </row>
    <row r="833" ht="22.5" customHeight="1">
      <c r="H833" s="279"/>
    </row>
    <row r="834" ht="22.5" customHeight="1">
      <c r="H834" s="279"/>
    </row>
    <row r="835" ht="22.5" customHeight="1">
      <c r="H835" s="279"/>
    </row>
    <row r="836" ht="22.5" customHeight="1">
      <c r="H836" s="279"/>
    </row>
    <row r="837" ht="22.5" customHeight="1">
      <c r="H837" s="279"/>
    </row>
    <row r="838" ht="22.5" customHeight="1">
      <c r="H838" s="279"/>
    </row>
    <row r="839" ht="22.5" customHeight="1">
      <c r="H839" s="279"/>
    </row>
    <row r="840" ht="22.5" customHeight="1">
      <c r="H840" s="279"/>
    </row>
    <row r="841" ht="22.5" customHeight="1">
      <c r="H841" s="279"/>
    </row>
    <row r="842" ht="22.5" customHeight="1">
      <c r="H842" s="279"/>
    </row>
    <row r="843" ht="22.5" customHeight="1">
      <c r="H843" s="279"/>
    </row>
    <row r="844" ht="22.5" customHeight="1">
      <c r="H844" s="279"/>
    </row>
    <row r="845" ht="22.5" customHeight="1">
      <c r="H845" s="279"/>
    </row>
    <row r="846" ht="22.5" customHeight="1">
      <c r="H846" s="279"/>
    </row>
    <row r="847" ht="22.5" customHeight="1">
      <c r="H847" s="279"/>
    </row>
    <row r="848" ht="22.5" customHeight="1">
      <c r="H848" s="279"/>
    </row>
    <row r="849" ht="22.5" customHeight="1">
      <c r="H849" s="279"/>
    </row>
    <row r="850" ht="22.5" customHeight="1">
      <c r="H850" s="279"/>
    </row>
    <row r="851" ht="22.5" customHeight="1">
      <c r="H851" s="279"/>
    </row>
    <row r="852" ht="22.5" customHeight="1">
      <c r="H852" s="279"/>
    </row>
    <row r="853" ht="22.5" customHeight="1">
      <c r="H853" s="279"/>
    </row>
    <row r="854" ht="22.5" customHeight="1">
      <c r="H854" s="279"/>
    </row>
    <row r="855" ht="22.5" customHeight="1">
      <c r="H855" s="279"/>
    </row>
    <row r="856" ht="22.5" customHeight="1">
      <c r="H856" s="279"/>
    </row>
    <row r="857" ht="22.5" customHeight="1">
      <c r="H857" s="279"/>
    </row>
    <row r="858" ht="22.5" customHeight="1">
      <c r="H858" s="279"/>
    </row>
    <row r="859" ht="22.5" customHeight="1">
      <c r="H859" s="279"/>
    </row>
    <row r="860" ht="22.5" customHeight="1">
      <c r="H860" s="279"/>
    </row>
    <row r="861" ht="22.5" customHeight="1">
      <c r="H861" s="279"/>
    </row>
    <row r="862" ht="22.5" customHeight="1">
      <c r="H862" s="279"/>
    </row>
    <row r="863" ht="22.5" customHeight="1">
      <c r="H863" s="279"/>
    </row>
    <row r="864" ht="22.5" customHeight="1">
      <c r="H864" s="279"/>
    </row>
    <row r="865" ht="22.5" customHeight="1">
      <c r="H865" s="279"/>
    </row>
    <row r="866" ht="22.5" customHeight="1">
      <c r="H866" s="279"/>
    </row>
    <row r="867" ht="22.5" customHeight="1">
      <c r="H867" s="279"/>
    </row>
    <row r="868" ht="22.5" customHeight="1">
      <c r="H868" s="279"/>
    </row>
    <row r="869" ht="22.5" customHeight="1">
      <c r="H869" s="279"/>
    </row>
    <row r="870" ht="22.5" customHeight="1">
      <c r="H870" s="279"/>
    </row>
    <row r="871" ht="22.5" customHeight="1">
      <c r="H871" s="279"/>
    </row>
    <row r="872" ht="22.5" customHeight="1">
      <c r="H872" s="279"/>
    </row>
    <row r="873" ht="22.5" customHeight="1">
      <c r="H873" s="279"/>
    </row>
    <row r="874" ht="22.5" customHeight="1">
      <c r="H874" s="279"/>
    </row>
    <row r="875" ht="22.5" customHeight="1">
      <c r="H875" s="279"/>
    </row>
    <row r="876" ht="22.5" customHeight="1">
      <c r="H876" s="279"/>
    </row>
    <row r="877" ht="22.5" customHeight="1">
      <c r="H877" s="279"/>
    </row>
    <row r="878" ht="22.5" customHeight="1">
      <c r="H878" s="279"/>
    </row>
    <row r="879" ht="22.5" customHeight="1">
      <c r="H879" s="279"/>
    </row>
    <row r="880" ht="22.5" customHeight="1">
      <c r="H880" s="279"/>
    </row>
    <row r="881" ht="22.5" customHeight="1">
      <c r="H881" s="279"/>
    </row>
    <row r="882" ht="22.5" customHeight="1">
      <c r="H882" s="279"/>
    </row>
    <row r="883" ht="22.5" customHeight="1">
      <c r="H883" s="279"/>
    </row>
    <row r="884" ht="22.5" customHeight="1">
      <c r="H884" s="279"/>
    </row>
    <row r="885" ht="22.5" customHeight="1">
      <c r="H885" s="279"/>
    </row>
    <row r="886" ht="22.5" customHeight="1">
      <c r="H886" s="279"/>
    </row>
    <row r="887" ht="22.5" customHeight="1">
      <c r="H887" s="279"/>
    </row>
    <row r="888" ht="22.5" customHeight="1">
      <c r="H888" s="279"/>
    </row>
    <row r="889" ht="22.5" customHeight="1">
      <c r="H889" s="279"/>
    </row>
    <row r="890" ht="22.5" customHeight="1">
      <c r="H890" s="279"/>
    </row>
    <row r="891" ht="22.5" customHeight="1">
      <c r="H891" s="279"/>
    </row>
    <row r="892" ht="22.5" customHeight="1">
      <c r="H892" s="279"/>
    </row>
    <row r="893" ht="22.5" customHeight="1">
      <c r="H893" s="279"/>
    </row>
    <row r="894" ht="22.5" customHeight="1">
      <c r="H894" s="279"/>
    </row>
    <row r="895" ht="22.5" customHeight="1">
      <c r="H895" s="279"/>
    </row>
    <row r="896" ht="22.5" customHeight="1">
      <c r="H896" s="279"/>
    </row>
    <row r="897" ht="22.5" customHeight="1">
      <c r="H897" s="279"/>
    </row>
    <row r="898" ht="22.5" customHeight="1">
      <c r="H898" s="279"/>
    </row>
    <row r="899" ht="22.5" customHeight="1">
      <c r="H899" s="279"/>
    </row>
    <row r="900" ht="22.5" customHeight="1">
      <c r="H900" s="279"/>
    </row>
    <row r="901" ht="22.5" customHeight="1">
      <c r="H901" s="279"/>
    </row>
    <row r="902" ht="22.5" customHeight="1">
      <c r="H902" s="279"/>
    </row>
    <row r="903" ht="22.5" customHeight="1">
      <c r="H903" s="279"/>
    </row>
    <row r="904" ht="22.5" customHeight="1">
      <c r="H904" s="279"/>
    </row>
    <row r="905" ht="22.5" customHeight="1">
      <c r="H905" s="279"/>
    </row>
    <row r="906" ht="22.5" customHeight="1">
      <c r="H906" s="279"/>
    </row>
    <row r="907" ht="22.5" customHeight="1">
      <c r="H907" s="279"/>
    </row>
    <row r="908" ht="22.5" customHeight="1">
      <c r="H908" s="279"/>
    </row>
    <row r="909" ht="22.5" customHeight="1">
      <c r="H909" s="279"/>
    </row>
    <row r="910" ht="22.5" customHeight="1">
      <c r="H910" s="279"/>
    </row>
    <row r="911" ht="22.5" customHeight="1">
      <c r="H911" s="279"/>
    </row>
    <row r="912" ht="22.5" customHeight="1">
      <c r="H912" s="279"/>
    </row>
    <row r="913" ht="22.5" customHeight="1">
      <c r="H913" s="279"/>
    </row>
    <row r="914" ht="22.5" customHeight="1">
      <c r="H914" s="279"/>
    </row>
    <row r="915" ht="22.5" customHeight="1">
      <c r="H915" s="279"/>
    </row>
    <row r="916" ht="22.5" customHeight="1">
      <c r="H916" s="279"/>
    </row>
    <row r="917" ht="22.5" customHeight="1">
      <c r="H917" s="279"/>
    </row>
    <row r="918" ht="22.5" customHeight="1">
      <c r="H918" s="279"/>
    </row>
    <row r="919" ht="22.5" customHeight="1">
      <c r="H919" s="279"/>
    </row>
    <row r="920" ht="22.5" customHeight="1">
      <c r="H920" s="279"/>
    </row>
    <row r="921" ht="22.5" customHeight="1">
      <c r="H921" s="279"/>
    </row>
    <row r="922" ht="22.5" customHeight="1">
      <c r="H922" s="279"/>
    </row>
    <row r="923" ht="22.5" customHeight="1">
      <c r="H923" s="279"/>
    </row>
    <row r="924" ht="22.5" customHeight="1">
      <c r="H924" s="279"/>
    </row>
    <row r="925" ht="22.5" customHeight="1">
      <c r="H925" s="279"/>
    </row>
    <row r="926" ht="22.5" customHeight="1">
      <c r="H926" s="279"/>
    </row>
    <row r="927" ht="22.5" customHeight="1">
      <c r="H927" s="279"/>
    </row>
    <row r="928" ht="22.5" customHeight="1">
      <c r="H928" s="279"/>
    </row>
    <row r="929" ht="22.5" customHeight="1">
      <c r="H929" s="279"/>
    </row>
    <row r="930" ht="22.5" customHeight="1">
      <c r="H930" s="279"/>
    </row>
    <row r="931" ht="22.5" customHeight="1">
      <c r="H931" s="279"/>
    </row>
    <row r="932" ht="22.5" customHeight="1">
      <c r="H932" s="279"/>
    </row>
    <row r="933" ht="22.5" customHeight="1">
      <c r="H933" s="279"/>
    </row>
    <row r="934" ht="22.5" customHeight="1">
      <c r="H934" s="279"/>
    </row>
    <row r="935" ht="22.5" customHeight="1">
      <c r="H935" s="279"/>
    </row>
    <row r="936" ht="22.5" customHeight="1">
      <c r="H936" s="279"/>
    </row>
    <row r="937" ht="22.5" customHeight="1">
      <c r="H937" s="279"/>
    </row>
    <row r="938" ht="22.5" customHeight="1">
      <c r="H938" s="279"/>
    </row>
    <row r="939" ht="22.5" customHeight="1">
      <c r="H939" s="279"/>
    </row>
    <row r="940" ht="22.5" customHeight="1">
      <c r="H940" s="279"/>
    </row>
    <row r="941" ht="22.5" customHeight="1">
      <c r="H941" s="279"/>
    </row>
    <row r="942" ht="22.5" customHeight="1">
      <c r="H942" s="279"/>
    </row>
    <row r="943" ht="22.5" customHeight="1">
      <c r="H943" s="279"/>
    </row>
    <row r="944" ht="22.5" customHeight="1">
      <c r="H944" s="279"/>
    </row>
    <row r="945" ht="22.5" customHeight="1">
      <c r="H945" s="279"/>
    </row>
    <row r="946" ht="22.5" customHeight="1">
      <c r="H946" s="279"/>
    </row>
    <row r="947" ht="22.5" customHeight="1">
      <c r="H947" s="279"/>
    </row>
    <row r="948" ht="22.5" customHeight="1">
      <c r="H948" s="279"/>
    </row>
    <row r="949" ht="22.5" customHeight="1">
      <c r="H949" s="279"/>
    </row>
    <row r="950" ht="22.5" customHeight="1">
      <c r="H950" s="279"/>
    </row>
    <row r="951" ht="22.5" customHeight="1">
      <c r="H951" s="279"/>
    </row>
    <row r="952" ht="22.5" customHeight="1">
      <c r="H952" s="279"/>
    </row>
    <row r="953" ht="22.5" customHeight="1">
      <c r="H953" s="279"/>
    </row>
    <row r="954" ht="22.5" customHeight="1">
      <c r="H954" s="279"/>
    </row>
    <row r="955" ht="22.5" customHeight="1">
      <c r="H955" s="279"/>
    </row>
    <row r="956" ht="22.5" customHeight="1">
      <c r="H956" s="279"/>
    </row>
    <row r="957" ht="22.5" customHeight="1">
      <c r="H957" s="279"/>
    </row>
    <row r="958" ht="22.5" customHeight="1">
      <c r="H958" s="279"/>
    </row>
    <row r="959" ht="22.5" customHeight="1">
      <c r="H959" s="279"/>
    </row>
    <row r="960" ht="22.5" customHeight="1">
      <c r="H960" s="279"/>
    </row>
    <row r="961" ht="22.5" customHeight="1">
      <c r="H961" s="279"/>
    </row>
    <row r="962" ht="22.5" customHeight="1">
      <c r="H962" s="279"/>
    </row>
    <row r="963" ht="22.5" customHeight="1">
      <c r="H963" s="279"/>
    </row>
    <row r="964" ht="22.5" customHeight="1">
      <c r="H964" s="279"/>
    </row>
    <row r="965" ht="22.5" customHeight="1">
      <c r="H965" s="279"/>
    </row>
    <row r="966" ht="22.5" customHeight="1">
      <c r="H966" s="279"/>
    </row>
    <row r="967" ht="22.5" customHeight="1">
      <c r="H967" s="279"/>
    </row>
    <row r="968" ht="22.5" customHeight="1">
      <c r="H968" s="279"/>
    </row>
    <row r="969" ht="22.5" customHeight="1">
      <c r="H969" s="279"/>
    </row>
    <row r="970" ht="22.5" customHeight="1">
      <c r="H970" s="279"/>
    </row>
    <row r="971" ht="22.5" customHeight="1">
      <c r="H971" s="279"/>
    </row>
    <row r="972" ht="22.5" customHeight="1">
      <c r="H972" s="279"/>
    </row>
    <row r="973" ht="22.5" customHeight="1">
      <c r="H973" s="279"/>
    </row>
    <row r="974" ht="22.5" customHeight="1">
      <c r="H974" s="279"/>
    </row>
    <row r="975" ht="22.5" customHeight="1">
      <c r="H975" s="279"/>
    </row>
    <row r="976" ht="22.5" customHeight="1">
      <c r="H976" s="279"/>
    </row>
    <row r="977" ht="22.5" customHeight="1">
      <c r="H977" s="279"/>
    </row>
    <row r="978" ht="22.5" customHeight="1">
      <c r="H978" s="279"/>
    </row>
    <row r="979" ht="22.5" customHeight="1">
      <c r="H979" s="279"/>
    </row>
    <row r="980" ht="22.5" customHeight="1">
      <c r="H980" s="279"/>
    </row>
    <row r="981" ht="22.5" customHeight="1">
      <c r="H981" s="279"/>
    </row>
    <row r="982" ht="22.5" customHeight="1">
      <c r="H982" s="279"/>
    </row>
    <row r="983" ht="22.5" customHeight="1">
      <c r="H983" s="279"/>
    </row>
    <row r="984" ht="22.5" customHeight="1">
      <c r="H984" s="279"/>
    </row>
    <row r="985" ht="22.5" customHeight="1">
      <c r="H985" s="279"/>
    </row>
    <row r="986" ht="22.5" customHeight="1">
      <c r="H986" s="279"/>
    </row>
    <row r="987" ht="22.5" customHeight="1">
      <c r="H987" s="279"/>
    </row>
    <row r="988" ht="22.5" customHeight="1">
      <c r="H988" s="279"/>
    </row>
    <row r="989" ht="22.5" customHeight="1">
      <c r="H989" s="279"/>
    </row>
    <row r="990" ht="22.5" customHeight="1">
      <c r="H990" s="279"/>
    </row>
    <row r="991" ht="22.5" customHeight="1">
      <c r="H991" s="279"/>
    </row>
    <row r="992" ht="22.5" customHeight="1">
      <c r="H992" s="279"/>
    </row>
    <row r="993" ht="22.5" customHeight="1">
      <c r="H993" s="279"/>
    </row>
    <row r="994" ht="22.5" customHeight="1">
      <c r="H994" s="279"/>
    </row>
    <row r="995" ht="22.5" customHeight="1">
      <c r="H995" s="279"/>
    </row>
    <row r="996" ht="22.5" customHeight="1">
      <c r="H996" s="279"/>
    </row>
    <row r="997" ht="22.5" customHeight="1">
      <c r="H997" s="279"/>
    </row>
    <row r="998" ht="22.5" customHeight="1">
      <c r="H998" s="279"/>
    </row>
    <row r="999" ht="22.5" customHeight="1">
      <c r="H999" s="279"/>
    </row>
    <row r="1000" ht="22.5" customHeight="1">
      <c r="H1000" s="279"/>
    </row>
  </sheetData>
  <mergeCells count="3">
    <mergeCell ref="A1:J3"/>
    <mergeCell ref="S1:AA3"/>
    <mergeCell ref="M3:Q3"/>
  </mergeCells>
  <conditionalFormatting sqref="V5:V26">
    <cfRule type="containsText" dxfId="0" priority="1" operator="containsText" text="Removed">
      <formula>NOT(ISERROR(SEARCH(("Removed"),(V5))))</formula>
    </cfRule>
  </conditionalFormatting>
  <conditionalFormatting sqref="H5:H1000">
    <cfRule type="expression" dxfId="1" priority="2">
      <formula>H5="Published"</formula>
    </cfRule>
  </conditionalFormatting>
  <conditionalFormatting sqref="H5:H1000">
    <cfRule type="expression" dxfId="2" priority="3">
      <formula>H5="Follow-up Due"</formula>
    </cfRule>
  </conditionalFormatting>
  <dataValidations>
    <dataValidation type="list" allowBlank="1" showErrorMessage="1" sqref="M5:Q42 N70:R77 N78:O78 Q78:R78 N79:R84 P85:R85 N86:R87 O88:R88 N89:R90 O91:R91 N92:R109 P110:R110 N111:R121 O122:R122 N123:R615">
      <formula1>"C1,C2,C3,C4,C5"</formula1>
    </dataValidation>
    <dataValidation type="list" allowBlank="1" sqref="H5:H53 H69:H1000">
      <formula1>"Prospecting,Contacted,Pending,Follow-up Due,Published,Rejected,Closed"</formula1>
    </dataValidation>
    <dataValidation type="list" allowBlank="1" showErrorMessage="1" sqref="P78 O85 N88 N91 O110 N122">
      <formula1>"C1,C2,C3,C4,C5"</formula1>
    </dataValidation>
    <dataValidation type="list" allowBlank="1" showErrorMessage="1" sqref="N85">
      <formula1>"C5"</formula1>
    </dataValidation>
    <dataValidation type="list" allowBlank="1" showErrorMessage="1" sqref="N110">
      <formula1>"C1,C2,C3,C4,C5"</formula1>
    </dataValidation>
  </dataValidations>
  <hyperlinks>
    <hyperlink r:id="rId1" ref="A77"/>
    <hyperlink r:id="rId2" ref="B78"/>
    <hyperlink r:id="rId3" ref="B85"/>
    <hyperlink r:id="rId4" ref="A88"/>
    <hyperlink r:id="rId5" ref="A89"/>
    <hyperlink r:id="rId6" ref="A91"/>
    <hyperlink r:id="rId7" ref="A93"/>
    <hyperlink r:id="rId8" ref="A95"/>
    <hyperlink r:id="rId9" ref="A99"/>
    <hyperlink r:id="rId10" ref="A110"/>
    <hyperlink r:id="rId11" ref="A115"/>
    <hyperlink r:id="rId12" ref="A122"/>
    <hyperlink r:id="rId13" ref="A133"/>
    <hyperlink r:id="rId14" ref="A293"/>
    <hyperlink r:id="rId15" ref="A329"/>
    <hyperlink r:id="rId16" ref="A402"/>
    <hyperlink r:id="rId17" ref="A463"/>
    <hyperlink r:id="rId18" ref="A496"/>
    <hyperlink r:id="rId19" ref="A500"/>
    <hyperlink r:id="rId20" ref="A503"/>
    <hyperlink r:id="rId21" ref="A546"/>
    <hyperlink r:id="rId22" ref="A547"/>
    <hyperlink r:id="rId23" ref="A548"/>
    <hyperlink r:id="rId24" ref="A556"/>
  </hyperlinks>
  <printOptions/>
  <pageMargins bottom="0.75" footer="0.0" header="0.0" left="0.7" right="0.7" top="0.75"/>
  <pageSetup orientation="landscape"/>
  <drawing r:id="rId2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75"/>
    <col customWidth="1" min="2" max="2" width="10.25"/>
    <col customWidth="1" min="3" max="3" width="19.75"/>
    <col customWidth="1" min="4" max="4" width="7.63"/>
    <col customWidth="1" min="5" max="5" width="19.13"/>
    <col customWidth="1" min="6" max="6" width="17.5"/>
    <col customWidth="1" min="7" max="7" width="22.5"/>
    <col customWidth="1" min="8" max="8" width="42.0"/>
    <col customWidth="1" min="9" max="9" width="15.0"/>
  </cols>
  <sheetData>
    <row r="1" ht="15.0" customHeight="1">
      <c r="A1" s="254" t="s">
        <v>2394</v>
      </c>
      <c r="B1" s="254" t="s">
        <v>2396</v>
      </c>
      <c r="C1" s="254" t="s">
        <v>2397</v>
      </c>
      <c r="D1" s="254" t="s">
        <v>2399</v>
      </c>
      <c r="E1" s="254" t="s">
        <v>483</v>
      </c>
      <c r="F1" s="254" t="s">
        <v>2401</v>
      </c>
      <c r="G1" s="254" t="s">
        <v>2402</v>
      </c>
      <c r="H1" s="255" t="s">
        <v>2403</v>
      </c>
      <c r="I1" s="20" t="str">
        <f>HYPERLINK("#'Guide'!A1","Open Guide")</f>
        <v>Open Guide</v>
      </c>
      <c r="J1" s="254"/>
      <c r="K1" s="254"/>
      <c r="L1" s="254"/>
      <c r="M1" s="254"/>
      <c r="N1" s="254"/>
      <c r="O1" s="254"/>
      <c r="P1" s="254"/>
      <c r="Q1" s="254"/>
      <c r="R1" s="254"/>
      <c r="S1" s="254"/>
      <c r="T1" s="254"/>
      <c r="U1" s="254"/>
      <c r="V1" s="254"/>
      <c r="W1" s="254"/>
      <c r="X1" s="254"/>
      <c r="Y1" s="254"/>
      <c r="Z1" s="254"/>
    </row>
    <row r="2" ht="15.0" customHeight="1">
      <c r="A2" s="66" t="s">
        <v>2413</v>
      </c>
      <c r="B2" s="66" t="s">
        <v>2414</v>
      </c>
      <c r="C2" s="66" t="s">
        <v>2416</v>
      </c>
      <c r="D2" s="66" t="s">
        <v>2417</v>
      </c>
      <c r="E2" s="87" t="s">
        <v>2420</v>
      </c>
      <c r="F2" s="66"/>
      <c r="G2" s="66"/>
      <c r="H2" s="66"/>
      <c r="I2" s="66"/>
      <c r="J2" s="66"/>
      <c r="K2" s="66"/>
      <c r="L2" s="66"/>
      <c r="M2" s="66"/>
      <c r="N2" s="66"/>
      <c r="O2" s="66"/>
      <c r="P2" s="66"/>
      <c r="Q2" s="66"/>
      <c r="R2" s="66"/>
      <c r="S2" s="66"/>
      <c r="T2" s="66"/>
      <c r="U2" s="66"/>
      <c r="V2" s="66"/>
      <c r="W2" s="66"/>
      <c r="X2" s="66"/>
      <c r="Y2" s="66"/>
      <c r="Z2" s="66"/>
    </row>
    <row r="3" ht="15.0" customHeight="1">
      <c r="A3" s="66" t="s">
        <v>2422</v>
      </c>
      <c r="B3" s="66" t="s">
        <v>2423</v>
      </c>
      <c r="C3" s="66" t="s">
        <v>2416</v>
      </c>
      <c r="D3" s="66" t="s">
        <v>2417</v>
      </c>
      <c r="E3" s="87" t="s">
        <v>2424</v>
      </c>
      <c r="F3" s="66"/>
      <c r="G3" s="66"/>
      <c r="H3" s="66"/>
      <c r="I3" s="66"/>
      <c r="J3" s="66"/>
      <c r="K3" s="66"/>
      <c r="L3" s="66"/>
      <c r="M3" s="66"/>
      <c r="N3" s="66"/>
      <c r="O3" s="66"/>
      <c r="P3" s="66"/>
      <c r="Q3" s="66"/>
      <c r="R3" s="66"/>
      <c r="S3" s="66"/>
      <c r="T3" s="66"/>
      <c r="U3" s="66"/>
      <c r="V3" s="66"/>
      <c r="W3" s="66"/>
      <c r="X3" s="66"/>
      <c r="Y3" s="66"/>
      <c r="Z3" s="66"/>
    </row>
    <row r="4" ht="15.0" customHeight="1">
      <c r="A4" s="66" t="s">
        <v>2425</v>
      </c>
      <c r="B4" s="66" t="s">
        <v>2427</v>
      </c>
      <c r="C4" s="66" t="s">
        <v>2416</v>
      </c>
      <c r="D4" s="66" t="s">
        <v>2417</v>
      </c>
      <c r="E4" s="87" t="s">
        <v>2430</v>
      </c>
      <c r="F4" s="66"/>
      <c r="G4" s="66"/>
      <c r="H4" s="66"/>
      <c r="I4" s="66"/>
      <c r="J4" s="66"/>
      <c r="K4" s="66"/>
      <c r="L4" s="66"/>
      <c r="M4" s="66"/>
      <c r="N4" s="66"/>
      <c r="O4" s="66"/>
      <c r="P4" s="66"/>
      <c r="Q4" s="66"/>
      <c r="R4" s="66"/>
      <c r="S4" s="66"/>
      <c r="T4" s="66"/>
      <c r="U4" s="66"/>
      <c r="V4" s="66"/>
      <c r="W4" s="66"/>
      <c r="X4" s="66"/>
      <c r="Y4" s="66"/>
      <c r="Z4" s="66"/>
    </row>
    <row r="5" ht="15.0" customHeight="1">
      <c r="A5" s="66" t="s">
        <v>2431</v>
      </c>
      <c r="B5" s="66" t="s">
        <v>2432</v>
      </c>
      <c r="C5" s="66" t="s">
        <v>2416</v>
      </c>
      <c r="D5" s="66" t="s">
        <v>2417</v>
      </c>
      <c r="E5" s="87" t="s">
        <v>2433</v>
      </c>
      <c r="F5" s="66"/>
      <c r="G5" s="66"/>
      <c r="H5" s="66"/>
      <c r="I5" s="66"/>
      <c r="J5" s="66"/>
      <c r="K5" s="66"/>
      <c r="L5" s="66"/>
      <c r="M5" s="66"/>
      <c r="N5" s="66"/>
      <c r="O5" s="66"/>
      <c r="P5" s="66"/>
      <c r="Q5" s="66"/>
      <c r="R5" s="66"/>
      <c r="S5" s="66"/>
      <c r="T5" s="66"/>
      <c r="U5" s="66"/>
      <c r="V5" s="66"/>
      <c r="W5" s="66"/>
      <c r="X5" s="66"/>
      <c r="Y5" s="66"/>
      <c r="Z5" s="66"/>
    </row>
    <row r="6" ht="15.0" customHeight="1">
      <c r="A6" s="66" t="s">
        <v>2443</v>
      </c>
      <c r="B6" s="66" t="s">
        <v>2444</v>
      </c>
      <c r="C6" s="66" t="s">
        <v>2416</v>
      </c>
      <c r="D6" s="66" t="s">
        <v>2417</v>
      </c>
      <c r="E6" s="87" t="s">
        <v>2445</v>
      </c>
      <c r="F6" s="66"/>
      <c r="G6" s="66"/>
      <c r="H6" s="66"/>
      <c r="I6" s="66"/>
      <c r="J6" s="66"/>
      <c r="K6" s="66"/>
      <c r="L6" s="66"/>
      <c r="M6" s="66"/>
      <c r="N6" s="66"/>
      <c r="O6" s="66"/>
      <c r="P6" s="66"/>
      <c r="Q6" s="66"/>
      <c r="R6" s="66"/>
      <c r="S6" s="66"/>
      <c r="T6" s="66"/>
      <c r="U6" s="66"/>
      <c r="V6" s="66"/>
      <c r="W6" s="66"/>
      <c r="X6" s="66"/>
      <c r="Y6" s="66"/>
      <c r="Z6" s="66"/>
    </row>
    <row r="7" ht="15.0" customHeight="1">
      <c r="A7" s="66" t="s">
        <v>2448</v>
      </c>
      <c r="B7" s="66" t="s">
        <v>2449</v>
      </c>
      <c r="C7" s="66" t="s">
        <v>2416</v>
      </c>
      <c r="D7" s="66" t="s">
        <v>2417</v>
      </c>
      <c r="E7" s="87" t="s">
        <v>2450</v>
      </c>
      <c r="F7" s="66"/>
      <c r="G7" s="66"/>
      <c r="H7" s="66"/>
      <c r="I7" s="66"/>
      <c r="J7" s="66"/>
      <c r="K7" s="66"/>
      <c r="L7" s="66"/>
      <c r="M7" s="66"/>
      <c r="N7" s="66"/>
      <c r="O7" s="66"/>
      <c r="P7" s="66"/>
      <c r="Q7" s="66"/>
      <c r="R7" s="66"/>
      <c r="S7" s="66"/>
      <c r="T7" s="66"/>
      <c r="U7" s="66"/>
      <c r="V7" s="66"/>
      <c r="W7" s="66"/>
      <c r="X7" s="66"/>
      <c r="Y7" s="66"/>
      <c r="Z7" s="66"/>
    </row>
    <row r="8" ht="15.0" customHeight="1">
      <c r="A8" s="66" t="s">
        <v>2454</v>
      </c>
      <c r="B8" s="66" t="s">
        <v>2455</v>
      </c>
      <c r="C8" s="66" t="s">
        <v>2416</v>
      </c>
      <c r="D8" s="66" t="s">
        <v>2417</v>
      </c>
      <c r="E8" s="87" t="s">
        <v>2457</v>
      </c>
      <c r="F8" s="66"/>
      <c r="G8" s="66"/>
      <c r="H8" s="66"/>
      <c r="I8" s="66"/>
      <c r="J8" s="66"/>
      <c r="K8" s="66"/>
      <c r="L8" s="66"/>
      <c r="M8" s="66"/>
      <c r="N8" s="66"/>
      <c r="O8" s="66"/>
      <c r="P8" s="66"/>
      <c r="Q8" s="66"/>
      <c r="R8" s="66"/>
      <c r="S8" s="66"/>
      <c r="T8" s="66"/>
      <c r="U8" s="66"/>
      <c r="V8" s="66"/>
      <c r="W8" s="66"/>
      <c r="X8" s="66"/>
      <c r="Y8" s="66"/>
      <c r="Z8" s="66"/>
    </row>
    <row r="9" ht="15.0" customHeight="1">
      <c r="A9" s="66" t="s">
        <v>2460</v>
      </c>
      <c r="B9" s="66" t="s">
        <v>2461</v>
      </c>
      <c r="C9" s="66" t="s">
        <v>2416</v>
      </c>
      <c r="D9" s="66" t="s">
        <v>2417</v>
      </c>
      <c r="E9" s="87" t="s">
        <v>2462</v>
      </c>
      <c r="F9" s="66"/>
      <c r="G9" s="66"/>
      <c r="H9" s="66"/>
      <c r="I9" s="66"/>
      <c r="J9" s="66"/>
      <c r="K9" s="66"/>
      <c r="L9" s="66"/>
      <c r="M9" s="66"/>
      <c r="N9" s="66"/>
      <c r="O9" s="66"/>
      <c r="P9" s="66"/>
      <c r="Q9" s="66"/>
      <c r="R9" s="66"/>
      <c r="S9" s="66"/>
      <c r="T9" s="66"/>
      <c r="U9" s="66"/>
      <c r="V9" s="66"/>
      <c r="W9" s="66"/>
      <c r="X9" s="66"/>
      <c r="Y9" s="66"/>
      <c r="Z9" s="66"/>
    </row>
    <row r="10" ht="15.0" customHeight="1">
      <c r="A10" s="66" t="s">
        <v>2463</v>
      </c>
      <c r="B10" s="66" t="s">
        <v>2464</v>
      </c>
      <c r="C10" s="66" t="s">
        <v>2465</v>
      </c>
      <c r="D10" s="66" t="s">
        <v>2417</v>
      </c>
      <c r="E10" s="87" t="s">
        <v>2468</v>
      </c>
      <c r="F10" s="66"/>
      <c r="G10" s="66"/>
      <c r="H10" s="66"/>
      <c r="I10" s="66"/>
      <c r="J10" s="66"/>
      <c r="K10" s="66"/>
      <c r="L10" s="66"/>
      <c r="M10" s="66"/>
      <c r="N10" s="66"/>
      <c r="O10" s="66"/>
      <c r="P10" s="66"/>
      <c r="Q10" s="66"/>
      <c r="R10" s="66"/>
      <c r="S10" s="66"/>
      <c r="T10" s="66"/>
      <c r="U10" s="66"/>
      <c r="V10" s="66"/>
      <c r="W10" s="66"/>
      <c r="X10" s="66"/>
      <c r="Y10" s="66"/>
      <c r="Z10" s="66"/>
    </row>
    <row r="11" ht="15.0" customHeight="1">
      <c r="A11" s="66" t="s">
        <v>2470</v>
      </c>
      <c r="B11" s="66" t="s">
        <v>2471</v>
      </c>
      <c r="C11" s="66" t="s">
        <v>2465</v>
      </c>
      <c r="D11" s="66" t="s">
        <v>2417</v>
      </c>
      <c r="E11" s="87" t="s">
        <v>2472</v>
      </c>
      <c r="F11" s="66"/>
      <c r="G11" s="66"/>
      <c r="H11" s="66"/>
      <c r="I11" s="66"/>
      <c r="J11" s="66"/>
      <c r="K11" s="66"/>
      <c r="L11" s="66"/>
      <c r="M11" s="66"/>
      <c r="N11" s="66"/>
      <c r="O11" s="66"/>
      <c r="P11" s="66"/>
      <c r="Q11" s="66"/>
      <c r="R11" s="66"/>
      <c r="S11" s="66"/>
      <c r="T11" s="66"/>
      <c r="U11" s="66"/>
      <c r="V11" s="66"/>
      <c r="W11" s="66"/>
      <c r="X11" s="66"/>
      <c r="Y11" s="66"/>
      <c r="Z11" s="66"/>
    </row>
    <row r="12" ht="15.0" customHeight="1">
      <c r="A12" s="66" t="s">
        <v>2481</v>
      </c>
      <c r="B12" s="66" t="s">
        <v>2483</v>
      </c>
      <c r="C12" s="66" t="s">
        <v>2484</v>
      </c>
      <c r="D12" s="66" t="s">
        <v>2417</v>
      </c>
      <c r="E12" s="87" t="s">
        <v>2485</v>
      </c>
      <c r="F12" s="257" t="s">
        <v>2486</v>
      </c>
      <c r="G12" s="66"/>
      <c r="H12" s="66"/>
      <c r="I12" s="66"/>
      <c r="J12" s="66"/>
      <c r="K12" s="66"/>
      <c r="L12" s="66"/>
      <c r="M12" s="66"/>
      <c r="N12" s="66"/>
      <c r="O12" s="66"/>
      <c r="P12" s="66"/>
      <c r="Q12" s="66"/>
      <c r="R12" s="66"/>
      <c r="S12" s="66"/>
      <c r="T12" s="66"/>
      <c r="U12" s="66"/>
      <c r="V12" s="66"/>
      <c r="W12" s="66"/>
      <c r="X12" s="66"/>
      <c r="Y12" s="66"/>
      <c r="Z12" s="66"/>
    </row>
    <row r="13" ht="15.0" customHeight="1">
      <c r="A13" s="66" t="s">
        <v>2488</v>
      </c>
      <c r="B13" s="66" t="s">
        <v>2489</v>
      </c>
      <c r="C13" s="66" t="s">
        <v>2484</v>
      </c>
      <c r="D13" s="66" t="s">
        <v>2417</v>
      </c>
      <c r="E13" s="87" t="s">
        <v>2490</v>
      </c>
      <c r="F13" s="66"/>
      <c r="G13" s="66"/>
      <c r="H13" s="66"/>
      <c r="I13" s="66"/>
      <c r="J13" s="66"/>
      <c r="K13" s="66"/>
      <c r="L13" s="66"/>
      <c r="M13" s="66"/>
      <c r="N13" s="66"/>
      <c r="O13" s="66"/>
      <c r="P13" s="66"/>
      <c r="Q13" s="66"/>
      <c r="R13" s="66"/>
      <c r="S13" s="66"/>
      <c r="T13" s="66"/>
      <c r="U13" s="66"/>
      <c r="V13" s="66"/>
      <c r="W13" s="66"/>
      <c r="X13" s="66"/>
      <c r="Y13" s="66"/>
      <c r="Z13" s="66"/>
    </row>
    <row r="14" ht="15.0" customHeight="1">
      <c r="A14" s="66" t="s">
        <v>2497</v>
      </c>
      <c r="B14" s="66" t="s">
        <v>2498</v>
      </c>
      <c r="C14" s="66" t="s">
        <v>2484</v>
      </c>
      <c r="D14" s="66" t="s">
        <v>2417</v>
      </c>
      <c r="E14" s="87" t="s">
        <v>2499</v>
      </c>
      <c r="F14" s="66"/>
      <c r="G14" s="66"/>
      <c r="H14" s="66"/>
      <c r="I14" s="66"/>
      <c r="J14" s="66"/>
      <c r="K14" s="66"/>
      <c r="L14" s="66"/>
      <c r="M14" s="66"/>
      <c r="N14" s="66"/>
      <c r="O14" s="66"/>
      <c r="P14" s="66"/>
      <c r="Q14" s="66"/>
      <c r="R14" s="66"/>
      <c r="S14" s="66"/>
      <c r="T14" s="66"/>
      <c r="U14" s="66"/>
      <c r="V14" s="66"/>
      <c r="W14" s="66"/>
      <c r="X14" s="66"/>
      <c r="Y14" s="66"/>
      <c r="Z14" s="66"/>
    </row>
    <row r="15" ht="15.0" customHeight="1">
      <c r="A15" s="66" t="s">
        <v>2500</v>
      </c>
      <c r="B15" s="66" t="s">
        <v>8</v>
      </c>
      <c r="C15" s="66" t="s">
        <v>2501</v>
      </c>
      <c r="D15" s="66" t="s">
        <v>2417</v>
      </c>
      <c r="E15" s="87" t="s">
        <v>2503</v>
      </c>
      <c r="F15" s="66" t="s">
        <v>2504</v>
      </c>
      <c r="G15" s="66" t="s">
        <v>2506</v>
      </c>
      <c r="H15" s="66"/>
      <c r="I15" s="66"/>
      <c r="J15" s="66"/>
      <c r="K15" s="66"/>
      <c r="L15" s="66"/>
      <c r="M15" s="66"/>
      <c r="N15" s="66"/>
      <c r="O15" s="66"/>
      <c r="P15" s="66"/>
      <c r="Q15" s="66"/>
      <c r="R15" s="66"/>
      <c r="S15" s="66"/>
      <c r="T15" s="66"/>
      <c r="U15" s="66"/>
      <c r="V15" s="66"/>
      <c r="W15" s="66"/>
      <c r="X15" s="66"/>
      <c r="Y15" s="66"/>
      <c r="Z15" s="66"/>
    </row>
    <row r="16" ht="15.0" customHeight="1">
      <c r="A16" s="258" t="s">
        <v>2508</v>
      </c>
      <c r="B16" s="258" t="s">
        <v>8</v>
      </c>
      <c r="C16" s="258" t="s">
        <v>2501</v>
      </c>
      <c r="D16" s="258" t="s">
        <v>2417</v>
      </c>
      <c r="E16" s="87" t="s">
        <v>2516</v>
      </c>
      <c r="F16" s="258" t="s">
        <v>2518</v>
      </c>
      <c r="G16" s="258" t="s">
        <v>2520</v>
      </c>
      <c r="H16" s="66"/>
      <c r="I16" s="66"/>
      <c r="J16" s="66"/>
      <c r="K16" s="66"/>
      <c r="L16" s="66"/>
      <c r="M16" s="66"/>
      <c r="N16" s="66"/>
      <c r="O16" s="66"/>
      <c r="P16" s="66"/>
      <c r="Q16" s="66"/>
      <c r="R16" s="66"/>
      <c r="S16" s="66"/>
      <c r="T16" s="66"/>
      <c r="U16" s="66"/>
      <c r="V16" s="66"/>
      <c r="W16" s="66"/>
      <c r="X16" s="66"/>
      <c r="Y16" s="66"/>
      <c r="Z16" s="66"/>
    </row>
    <row r="17" ht="15.0" customHeight="1">
      <c r="A17" s="258" t="s">
        <v>2522</v>
      </c>
      <c r="B17" s="258" t="s">
        <v>8</v>
      </c>
      <c r="C17" s="258" t="s">
        <v>2501</v>
      </c>
      <c r="D17" s="258" t="s">
        <v>2417</v>
      </c>
      <c r="E17" s="259" t="s">
        <v>2523</v>
      </c>
      <c r="F17" s="258" t="s">
        <v>2524</v>
      </c>
      <c r="G17" s="260" t="s">
        <v>2525</v>
      </c>
      <c r="H17" s="66"/>
      <c r="I17" s="66"/>
      <c r="J17" s="66"/>
      <c r="K17" s="66"/>
      <c r="L17" s="66"/>
      <c r="M17" s="66"/>
      <c r="N17" s="66"/>
      <c r="O17" s="66"/>
      <c r="P17" s="66"/>
      <c r="Q17" s="66"/>
      <c r="R17" s="66"/>
      <c r="S17" s="66"/>
      <c r="T17" s="66"/>
      <c r="U17" s="66"/>
      <c r="V17" s="66"/>
      <c r="W17" s="66"/>
      <c r="X17" s="66"/>
      <c r="Y17" s="66"/>
      <c r="Z17" s="66"/>
    </row>
    <row r="18" ht="15.0" customHeight="1">
      <c r="A18" s="258" t="s">
        <v>2529</v>
      </c>
      <c r="B18" s="258" t="s">
        <v>8</v>
      </c>
      <c r="C18" s="258" t="s">
        <v>2501</v>
      </c>
      <c r="D18" s="258" t="s">
        <v>2417</v>
      </c>
      <c r="E18" s="87" t="s">
        <v>2530</v>
      </c>
      <c r="F18" s="258" t="s">
        <v>2531</v>
      </c>
      <c r="G18" s="260" t="s">
        <v>2532</v>
      </c>
      <c r="H18" s="66"/>
      <c r="I18" s="66"/>
      <c r="J18" s="66"/>
      <c r="K18" s="66"/>
      <c r="L18" s="66"/>
      <c r="M18" s="66"/>
      <c r="N18" s="66"/>
      <c r="O18" s="66"/>
      <c r="P18" s="66"/>
      <c r="Q18" s="66"/>
      <c r="R18" s="66"/>
      <c r="S18" s="66"/>
      <c r="T18" s="66"/>
      <c r="U18" s="66"/>
      <c r="V18" s="66"/>
      <c r="W18" s="66"/>
      <c r="X18" s="66"/>
      <c r="Y18" s="66"/>
      <c r="Z18" s="66"/>
    </row>
    <row r="19" ht="15.0" customHeight="1">
      <c r="A19" s="258" t="s">
        <v>2538</v>
      </c>
      <c r="B19" s="258" t="s">
        <v>8</v>
      </c>
      <c r="C19" s="258" t="s">
        <v>2501</v>
      </c>
      <c r="D19" s="258" t="s">
        <v>2417</v>
      </c>
      <c r="E19" s="87" t="s">
        <v>2539</v>
      </c>
      <c r="F19" s="258" t="s">
        <v>2540</v>
      </c>
      <c r="G19" s="260" t="s">
        <v>2541</v>
      </c>
      <c r="H19" s="66"/>
      <c r="I19" s="66"/>
      <c r="J19" s="66"/>
      <c r="K19" s="66"/>
      <c r="L19" s="66"/>
      <c r="M19" s="66"/>
      <c r="N19" s="66"/>
      <c r="O19" s="66"/>
      <c r="P19" s="66"/>
      <c r="Q19" s="66"/>
      <c r="R19" s="66"/>
      <c r="S19" s="66"/>
      <c r="T19" s="66"/>
      <c r="U19" s="66"/>
      <c r="V19" s="66"/>
      <c r="W19" s="66"/>
      <c r="X19" s="66"/>
      <c r="Y19" s="66"/>
      <c r="Z19" s="66"/>
    </row>
    <row r="20" ht="15.0" customHeight="1">
      <c r="A20" s="258" t="s">
        <v>2543</v>
      </c>
      <c r="B20" s="258" t="s">
        <v>8</v>
      </c>
      <c r="C20" s="258" t="s">
        <v>2501</v>
      </c>
      <c r="D20" s="258" t="s">
        <v>2417</v>
      </c>
      <c r="E20" s="87" t="s">
        <v>2545</v>
      </c>
      <c r="F20" s="258" t="s">
        <v>2546</v>
      </c>
      <c r="G20" s="260" t="s">
        <v>2547</v>
      </c>
      <c r="H20" s="66"/>
      <c r="I20" s="66"/>
      <c r="J20" s="66"/>
      <c r="K20" s="66"/>
      <c r="L20" s="66"/>
      <c r="M20" s="66"/>
      <c r="N20" s="66"/>
      <c r="O20" s="66"/>
      <c r="P20" s="66"/>
      <c r="Q20" s="66"/>
      <c r="R20" s="66"/>
      <c r="S20" s="66"/>
      <c r="T20" s="66"/>
      <c r="U20" s="66"/>
      <c r="V20" s="66"/>
      <c r="W20" s="66"/>
      <c r="X20" s="66"/>
      <c r="Y20" s="66"/>
      <c r="Z20" s="66"/>
    </row>
    <row r="21" ht="15.0" customHeight="1">
      <c r="A21" s="258" t="s">
        <v>2548</v>
      </c>
      <c r="B21" s="258" t="s">
        <v>2549</v>
      </c>
      <c r="C21" s="258" t="s">
        <v>2550</v>
      </c>
      <c r="D21" s="258" t="s">
        <v>2417</v>
      </c>
      <c r="E21" s="87" t="s">
        <v>2552</v>
      </c>
      <c r="F21" s="258" t="s">
        <v>2554</v>
      </c>
      <c r="G21" s="260" t="s">
        <v>2555</v>
      </c>
      <c r="H21" s="66"/>
      <c r="I21" s="66"/>
      <c r="J21" s="66"/>
      <c r="K21" s="66"/>
      <c r="L21" s="66"/>
      <c r="M21" s="66"/>
      <c r="N21" s="66"/>
      <c r="O21" s="66"/>
      <c r="P21" s="66"/>
      <c r="Q21" s="66"/>
      <c r="R21" s="66"/>
      <c r="S21" s="66"/>
      <c r="T21" s="66"/>
      <c r="U21" s="66"/>
      <c r="V21" s="66"/>
      <c r="W21" s="66"/>
      <c r="X21" s="66"/>
      <c r="Y21" s="66"/>
      <c r="Z21" s="66"/>
    </row>
    <row r="22" ht="15.0" customHeight="1">
      <c r="A22" s="258" t="s">
        <v>2556</v>
      </c>
      <c r="B22" s="258" t="s">
        <v>2549</v>
      </c>
      <c r="C22" s="258" t="s">
        <v>2550</v>
      </c>
      <c r="D22" s="258" t="s">
        <v>2417</v>
      </c>
      <c r="E22" s="87" t="s">
        <v>2557</v>
      </c>
      <c r="F22" s="258" t="s">
        <v>2558</v>
      </c>
      <c r="G22" s="260" t="s">
        <v>2559</v>
      </c>
      <c r="H22" s="66"/>
      <c r="I22" s="66"/>
      <c r="J22" s="66"/>
      <c r="K22" s="66"/>
      <c r="L22" s="66"/>
      <c r="M22" s="66"/>
      <c r="N22" s="66"/>
      <c r="O22" s="66"/>
      <c r="P22" s="66"/>
      <c r="Q22" s="66"/>
      <c r="R22" s="66"/>
      <c r="S22" s="66"/>
      <c r="T22" s="66"/>
      <c r="U22" s="66"/>
      <c r="V22" s="66"/>
      <c r="W22" s="66"/>
      <c r="X22" s="66"/>
      <c r="Y22" s="66"/>
      <c r="Z22" s="66"/>
    </row>
    <row r="23" ht="15.0" customHeight="1">
      <c r="A23" s="258" t="s">
        <v>2563</v>
      </c>
      <c r="B23" s="258" t="s">
        <v>2549</v>
      </c>
      <c r="C23" s="258" t="s">
        <v>2550</v>
      </c>
      <c r="D23" s="258" t="s">
        <v>2417</v>
      </c>
      <c r="E23" s="87" t="s">
        <v>2566</v>
      </c>
      <c r="F23" s="258" t="s">
        <v>2568</v>
      </c>
      <c r="G23" s="260" t="s">
        <v>2569</v>
      </c>
      <c r="H23" s="66"/>
      <c r="I23" s="66"/>
      <c r="J23" s="66"/>
      <c r="K23" s="66"/>
      <c r="L23" s="66"/>
      <c r="M23" s="66"/>
      <c r="N23" s="66"/>
      <c r="O23" s="66"/>
      <c r="P23" s="66"/>
      <c r="Q23" s="66"/>
      <c r="R23" s="66"/>
      <c r="S23" s="66"/>
      <c r="T23" s="66"/>
      <c r="U23" s="66"/>
      <c r="V23" s="66"/>
      <c r="W23" s="66"/>
      <c r="X23" s="66"/>
      <c r="Y23" s="66"/>
      <c r="Z23" s="66"/>
    </row>
    <row r="24" ht="15.0" customHeight="1">
      <c r="A24" s="258" t="s">
        <v>2575</v>
      </c>
      <c r="B24" s="258" t="s">
        <v>2549</v>
      </c>
      <c r="C24" s="258" t="s">
        <v>2550</v>
      </c>
      <c r="D24" s="258" t="s">
        <v>2417</v>
      </c>
      <c r="E24" s="87" t="s">
        <v>2576</v>
      </c>
      <c r="F24" s="258" t="s">
        <v>2577</v>
      </c>
      <c r="G24" s="260" t="s">
        <v>2569</v>
      </c>
      <c r="H24" s="66"/>
      <c r="I24" s="66"/>
      <c r="J24" s="66"/>
      <c r="K24" s="66"/>
      <c r="L24" s="66"/>
      <c r="M24" s="66"/>
      <c r="N24" s="66"/>
      <c r="O24" s="66"/>
      <c r="P24" s="66"/>
      <c r="Q24" s="66"/>
      <c r="R24" s="66"/>
      <c r="S24" s="66"/>
      <c r="T24" s="66"/>
      <c r="U24" s="66"/>
      <c r="V24" s="66"/>
      <c r="W24" s="66"/>
      <c r="X24" s="66"/>
      <c r="Y24" s="66"/>
      <c r="Z24" s="66"/>
    </row>
    <row r="25" ht="15.0" customHeight="1">
      <c r="A25" s="258" t="s">
        <v>2580</v>
      </c>
      <c r="B25" s="258" t="s">
        <v>2549</v>
      </c>
      <c r="C25" s="258" t="s">
        <v>2550</v>
      </c>
      <c r="D25" s="258" t="s">
        <v>2417</v>
      </c>
      <c r="E25" s="87" t="s">
        <v>2581</v>
      </c>
      <c r="F25" s="258" t="s">
        <v>2582</v>
      </c>
      <c r="G25" s="260" t="s">
        <v>2569</v>
      </c>
      <c r="H25" s="66"/>
      <c r="I25" s="66"/>
      <c r="J25" s="66"/>
      <c r="K25" s="66"/>
      <c r="L25" s="66"/>
      <c r="M25" s="66"/>
      <c r="N25" s="66"/>
      <c r="O25" s="66"/>
      <c r="P25" s="66"/>
      <c r="Q25" s="66"/>
      <c r="R25" s="66"/>
      <c r="S25" s="66"/>
      <c r="T25" s="66"/>
      <c r="U25" s="66"/>
      <c r="V25" s="66"/>
      <c r="W25" s="66"/>
      <c r="X25" s="66"/>
      <c r="Y25" s="66"/>
      <c r="Z25" s="66"/>
    </row>
    <row r="26" ht="15.0" customHeight="1">
      <c r="A26" s="258" t="s">
        <v>2583</v>
      </c>
      <c r="B26" s="258" t="s">
        <v>2549</v>
      </c>
      <c r="C26" s="258" t="s">
        <v>2550</v>
      </c>
      <c r="D26" s="258" t="s">
        <v>2417</v>
      </c>
      <c r="E26" s="87" t="s">
        <v>2585</v>
      </c>
      <c r="F26" s="258" t="s">
        <v>2586</v>
      </c>
      <c r="G26" s="260" t="s">
        <v>2588</v>
      </c>
      <c r="H26" s="66"/>
      <c r="I26" s="66"/>
      <c r="J26" s="66"/>
      <c r="K26" s="66"/>
      <c r="L26" s="66"/>
      <c r="M26" s="66"/>
      <c r="N26" s="66"/>
      <c r="O26" s="66"/>
      <c r="P26" s="66"/>
      <c r="Q26" s="66"/>
      <c r="R26" s="66"/>
      <c r="S26" s="66"/>
      <c r="T26" s="66"/>
      <c r="U26" s="66"/>
      <c r="V26" s="66"/>
      <c r="W26" s="66"/>
      <c r="X26" s="66"/>
      <c r="Y26" s="66"/>
      <c r="Z26" s="66"/>
    </row>
    <row r="27" ht="15.0" customHeight="1">
      <c r="A27" s="66" t="s">
        <v>2589</v>
      </c>
      <c r="B27" s="66" t="s">
        <v>16</v>
      </c>
      <c r="C27" s="66" t="s">
        <v>2590</v>
      </c>
      <c r="D27" s="66" t="s">
        <v>2417</v>
      </c>
      <c r="E27" s="87" t="s">
        <v>2592</v>
      </c>
      <c r="F27" s="66" t="s">
        <v>2594</v>
      </c>
      <c r="G27" s="66" t="s">
        <v>2596</v>
      </c>
      <c r="H27" s="66"/>
      <c r="I27" s="66"/>
      <c r="J27" s="66"/>
      <c r="K27" s="66"/>
      <c r="L27" s="66"/>
      <c r="M27" s="66"/>
      <c r="N27" s="66"/>
      <c r="O27" s="66"/>
      <c r="P27" s="66"/>
      <c r="Q27" s="66"/>
      <c r="R27" s="66"/>
      <c r="S27" s="66"/>
      <c r="T27" s="66"/>
      <c r="U27" s="66"/>
      <c r="V27" s="66"/>
      <c r="W27" s="66"/>
      <c r="X27" s="66"/>
      <c r="Y27" s="66"/>
      <c r="Z27" s="66"/>
    </row>
    <row r="28" ht="15.0" customHeight="1">
      <c r="A28" s="66" t="s">
        <v>2600</v>
      </c>
      <c r="B28" s="66" t="s">
        <v>16</v>
      </c>
      <c r="C28" s="66" t="s">
        <v>2590</v>
      </c>
      <c r="D28" s="66" t="s">
        <v>2417</v>
      </c>
      <c r="E28" s="87" t="s">
        <v>2601</v>
      </c>
      <c r="F28" s="66" t="s">
        <v>2602</v>
      </c>
      <c r="G28" s="66" t="s">
        <v>2603</v>
      </c>
      <c r="H28" s="66"/>
      <c r="I28" s="66"/>
      <c r="J28" s="66"/>
      <c r="K28" s="66"/>
      <c r="L28" s="66"/>
      <c r="M28" s="66"/>
      <c r="N28" s="66"/>
      <c r="O28" s="66"/>
      <c r="P28" s="66"/>
      <c r="Q28" s="66"/>
      <c r="R28" s="66"/>
      <c r="S28" s="66"/>
      <c r="T28" s="66"/>
      <c r="U28" s="66"/>
      <c r="V28" s="66"/>
      <c r="W28" s="66"/>
      <c r="X28" s="66"/>
      <c r="Y28" s="66"/>
      <c r="Z28" s="66"/>
    </row>
    <row r="29" ht="15.0" customHeight="1">
      <c r="A29" s="66" t="s">
        <v>2606</v>
      </c>
      <c r="B29" s="66" t="s">
        <v>16</v>
      </c>
      <c r="C29" s="66" t="s">
        <v>2590</v>
      </c>
      <c r="D29" s="66" t="s">
        <v>2417</v>
      </c>
      <c r="E29" s="87" t="s">
        <v>2607</v>
      </c>
      <c r="F29" s="66" t="s">
        <v>2608</v>
      </c>
      <c r="G29" s="66" t="s">
        <v>2609</v>
      </c>
      <c r="H29" s="66"/>
      <c r="I29" s="66"/>
      <c r="J29" s="66"/>
      <c r="K29" s="66"/>
      <c r="L29" s="66"/>
      <c r="M29" s="66"/>
      <c r="N29" s="66"/>
      <c r="O29" s="66"/>
      <c r="P29" s="66"/>
      <c r="Q29" s="66"/>
      <c r="R29" s="66"/>
      <c r="S29" s="66"/>
      <c r="T29" s="66"/>
      <c r="U29" s="66"/>
      <c r="V29" s="66"/>
      <c r="W29" s="66"/>
      <c r="X29" s="66"/>
      <c r="Y29" s="66"/>
      <c r="Z29" s="66"/>
    </row>
    <row r="30" ht="15.0" customHeight="1">
      <c r="A30" s="66" t="s">
        <v>2612</v>
      </c>
      <c r="B30" s="66" t="s">
        <v>16</v>
      </c>
      <c r="C30" s="66" t="s">
        <v>2590</v>
      </c>
      <c r="D30" s="66" t="s">
        <v>2417</v>
      </c>
      <c r="E30" s="87" t="s">
        <v>2613</v>
      </c>
      <c r="F30" s="66" t="s">
        <v>2614</v>
      </c>
      <c r="G30" s="66" t="s">
        <v>2615</v>
      </c>
      <c r="H30" s="66"/>
      <c r="I30" s="66"/>
      <c r="J30" s="66"/>
      <c r="K30" s="66"/>
      <c r="L30" s="66"/>
      <c r="M30" s="66"/>
      <c r="N30" s="66"/>
      <c r="O30" s="66"/>
      <c r="P30" s="66"/>
      <c r="Q30" s="66"/>
      <c r="R30" s="66"/>
      <c r="S30" s="66"/>
      <c r="T30" s="66"/>
      <c r="U30" s="66"/>
      <c r="V30" s="66"/>
      <c r="W30" s="66"/>
      <c r="X30" s="66"/>
      <c r="Y30" s="66"/>
      <c r="Z30" s="66"/>
    </row>
    <row r="31" ht="15.0" customHeight="1">
      <c r="A31" s="66" t="s">
        <v>2618</v>
      </c>
      <c r="B31" s="66" t="s">
        <v>16</v>
      </c>
      <c r="C31" s="66" t="s">
        <v>2590</v>
      </c>
      <c r="D31" s="66" t="s">
        <v>2417</v>
      </c>
      <c r="E31" s="87" t="s">
        <v>2620</v>
      </c>
      <c r="F31" s="66" t="s">
        <v>2621</v>
      </c>
      <c r="G31" s="66" t="s">
        <v>2622</v>
      </c>
      <c r="H31" s="66"/>
      <c r="I31" s="66"/>
      <c r="J31" s="66"/>
      <c r="K31" s="66"/>
      <c r="L31" s="66"/>
      <c r="M31" s="66"/>
      <c r="N31" s="66"/>
      <c r="O31" s="66"/>
      <c r="P31" s="66"/>
      <c r="Q31" s="66"/>
      <c r="R31" s="66"/>
      <c r="S31" s="66"/>
      <c r="T31" s="66"/>
      <c r="U31" s="66"/>
      <c r="V31" s="66"/>
      <c r="W31" s="66"/>
      <c r="X31" s="66"/>
      <c r="Y31" s="66"/>
      <c r="Z31" s="66"/>
    </row>
    <row r="32" ht="15.0" customHeight="1">
      <c r="A32" s="66" t="s">
        <v>2624</v>
      </c>
      <c r="B32" s="66" t="s">
        <v>2625</v>
      </c>
      <c r="C32" s="66" t="s">
        <v>2627</v>
      </c>
      <c r="D32" s="66" t="s">
        <v>2417</v>
      </c>
      <c r="E32" s="87" t="s">
        <v>2629</v>
      </c>
      <c r="F32" s="66" t="s">
        <v>2630</v>
      </c>
      <c r="G32" s="66" t="s">
        <v>2632</v>
      </c>
      <c r="H32" s="66"/>
      <c r="I32" s="66"/>
      <c r="J32" s="66"/>
      <c r="K32" s="66"/>
      <c r="L32" s="66"/>
      <c r="M32" s="66"/>
      <c r="N32" s="66"/>
      <c r="O32" s="66"/>
      <c r="P32" s="66"/>
      <c r="Q32" s="66"/>
      <c r="R32" s="66"/>
      <c r="S32" s="66"/>
      <c r="T32" s="66"/>
      <c r="U32" s="66"/>
      <c r="V32" s="66"/>
      <c r="W32" s="66"/>
      <c r="X32" s="66"/>
      <c r="Y32" s="66"/>
      <c r="Z32" s="66"/>
    </row>
    <row r="33" ht="15.0" customHeight="1">
      <c r="A33" s="66" t="s">
        <v>2633</v>
      </c>
      <c r="B33" s="66" t="s">
        <v>2625</v>
      </c>
      <c r="C33" s="66" t="s">
        <v>2627</v>
      </c>
      <c r="D33" s="66" t="s">
        <v>2417</v>
      </c>
      <c r="E33" s="87" t="s">
        <v>2634</v>
      </c>
      <c r="F33" s="66" t="s">
        <v>2636</v>
      </c>
      <c r="G33" s="66" t="s">
        <v>2632</v>
      </c>
      <c r="H33" s="66"/>
      <c r="I33" s="66"/>
      <c r="J33" s="66"/>
      <c r="K33" s="66"/>
      <c r="L33" s="66"/>
      <c r="M33" s="66"/>
      <c r="N33" s="66"/>
      <c r="O33" s="66"/>
      <c r="P33" s="66"/>
      <c r="Q33" s="66"/>
      <c r="R33" s="66"/>
      <c r="S33" s="66"/>
      <c r="T33" s="66"/>
      <c r="U33" s="66"/>
      <c r="V33" s="66"/>
      <c r="W33" s="66"/>
      <c r="X33" s="66"/>
      <c r="Y33" s="66"/>
      <c r="Z33" s="66"/>
    </row>
    <row r="34" ht="15.0" customHeight="1">
      <c r="A34" s="66" t="s">
        <v>2637</v>
      </c>
      <c r="B34" s="66" t="s">
        <v>2625</v>
      </c>
      <c r="C34" s="66" t="s">
        <v>2627</v>
      </c>
      <c r="D34" s="66" t="s">
        <v>2417</v>
      </c>
      <c r="E34" s="87" t="s">
        <v>2643</v>
      </c>
      <c r="F34" s="66" t="s">
        <v>2645</v>
      </c>
      <c r="G34" s="66" t="s">
        <v>2632</v>
      </c>
      <c r="H34" s="66"/>
      <c r="I34" s="66"/>
      <c r="J34" s="66"/>
      <c r="K34" s="66"/>
      <c r="L34" s="66"/>
      <c r="M34" s="66"/>
      <c r="N34" s="66"/>
      <c r="O34" s="66"/>
      <c r="P34" s="66"/>
      <c r="Q34" s="66"/>
      <c r="R34" s="66"/>
      <c r="S34" s="66"/>
      <c r="T34" s="66"/>
      <c r="U34" s="66"/>
      <c r="V34" s="66"/>
      <c r="W34" s="66"/>
      <c r="X34" s="66"/>
      <c r="Y34" s="66"/>
      <c r="Z34" s="66"/>
    </row>
    <row r="35" ht="15.0" customHeight="1">
      <c r="A35" s="66" t="s">
        <v>2649</v>
      </c>
      <c r="B35" s="66" t="s">
        <v>16</v>
      </c>
      <c r="C35" s="66" t="s">
        <v>2627</v>
      </c>
      <c r="D35" s="66" t="s">
        <v>2417</v>
      </c>
      <c r="E35" s="87" t="s">
        <v>2650</v>
      </c>
      <c r="F35" s="66" t="s">
        <v>2651</v>
      </c>
      <c r="G35" s="261">
        <v>801.0</v>
      </c>
      <c r="H35" s="66"/>
      <c r="I35" s="66"/>
      <c r="J35" s="66"/>
      <c r="K35" s="66"/>
      <c r="L35" s="66"/>
      <c r="M35" s="66"/>
      <c r="N35" s="66"/>
      <c r="O35" s="66"/>
      <c r="P35" s="66"/>
      <c r="Q35" s="66"/>
      <c r="R35" s="66"/>
      <c r="S35" s="66"/>
      <c r="T35" s="66"/>
      <c r="U35" s="66"/>
      <c r="V35" s="66"/>
      <c r="W35" s="66"/>
      <c r="X35" s="66"/>
      <c r="Y35" s="66"/>
      <c r="Z35" s="66"/>
    </row>
    <row r="36" ht="15.0" customHeight="1">
      <c r="A36" s="66" t="s">
        <v>2589</v>
      </c>
      <c r="B36" s="66" t="s">
        <v>16</v>
      </c>
      <c r="C36" s="66" t="s">
        <v>2627</v>
      </c>
      <c r="D36" s="66" t="s">
        <v>2656</v>
      </c>
      <c r="E36" s="87" t="s">
        <v>2658</v>
      </c>
      <c r="F36" s="66" t="s">
        <v>2660</v>
      </c>
      <c r="G36" s="261">
        <v>609.0</v>
      </c>
      <c r="H36" s="66"/>
      <c r="I36" s="66"/>
      <c r="J36" s="66"/>
      <c r="K36" s="66"/>
      <c r="L36" s="66"/>
      <c r="M36" s="66"/>
      <c r="N36" s="66"/>
      <c r="O36" s="66"/>
      <c r="P36" s="66"/>
      <c r="Q36" s="66"/>
      <c r="R36" s="66"/>
      <c r="S36" s="66"/>
      <c r="T36" s="66"/>
      <c r="U36" s="66"/>
      <c r="V36" s="66"/>
      <c r="W36" s="66"/>
      <c r="X36" s="66"/>
      <c r="Y36" s="66"/>
      <c r="Z36" s="66"/>
    </row>
    <row r="37" ht="15.0" customHeight="1">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ht="15.0" customHeight="1">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ht="15.0" customHeight="1">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ht="15.0" customHeight="1">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ht="15.0" customHeight="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ht="15.0" customHeight="1">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ht="15.0" customHeight="1">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ht="15.0" customHeight="1">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ht="15.0" customHeight="1">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ht="15.0" customHeight="1">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ht="15.0" customHeight="1">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ht="15.0" customHeight="1">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ht="15.0" customHeight="1">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ht="15.0" customHeight="1">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ht="15.0" customHeight="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ht="15.0" customHeight="1">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ht="15.0" customHeight="1">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ht="15.0" customHeight="1">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ht="15.0" customHeight="1">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ht="15.0" customHeight="1">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ht="15.0" customHeight="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ht="15.0" customHeight="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ht="15.0" customHeight="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ht="15.0" customHeight="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ht="15.0" customHeight="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ht="15.0" customHeight="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ht="15.0" customHeight="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ht="15.0"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ht="15.0"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ht="15.0" customHeight="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ht="15.0"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ht="15.0"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ht="15.0"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ht="15.0"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ht="15.0"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ht="15.0"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ht="15.0"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ht="15.0"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ht="15.0"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15.0"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15.0"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5.0"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5.0"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5.0"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5.0"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5.0"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5.0"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5.0"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5.0"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5.0"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5.0"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5.0"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5.0"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5.0"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5.0"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5.0"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5.0"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5.0"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5.0"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5.0"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5.0"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5.0"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5.0"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5.0"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5.0"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5.0"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5.0"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5.0"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5.0"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5.0"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5.0"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5.0"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5.0"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5.0"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5.0"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5.0"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5.0"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5.0"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5.0"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5.0"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5.0"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5.0"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5.0"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5.0"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5.0"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5.0"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5.0"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5.0"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5.0"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5.0"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5.0"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5.0"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5.0"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5.0"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5.0"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5.0"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5.0"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5.0"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5.0"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5.0"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5.0"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5.0"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5.0"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5.0"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5.0"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5.0"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5.0"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5.0"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5.0"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5.0"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5.0"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5.0"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5.0"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5.0"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5.0"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5.0"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5.0"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5.0"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5.0"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5.0"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5.0"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5.0"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5.0"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5.0"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5.0"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5.0"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5.0"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5.0"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5.0"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5.0"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5.0"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5.0"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5.0"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5.0"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5.0"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5.0"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5.0"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5.0"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5.0"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5.0"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5.0"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5.0"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5.0"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5.0"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5.0"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5.0"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5.0"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5.0"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5.0"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5.0"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5.0"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5.0"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5.0"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5.0"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5.0"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5.0"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5.0"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5.0"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5.0"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5.0"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5.0"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5.0"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5.0"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5.0"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5.0"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5.0"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5.0"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5.0"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5.0"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5.0"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5.0"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5.0"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5.0"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5.0"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5.0"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5.0"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5.0"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5.0"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5.0"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5.0"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5.0"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5.0"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5.0"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5.0"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5.0"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5.0"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5.0"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5.0"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5.0"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5.0"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5.0"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5.0"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5.0"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5.0"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5.0"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5.0"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5.0"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5.0"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5.0"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5.0"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5.0" customHeight="1">
      <c r="A237" s="268"/>
      <c r="B237" s="268"/>
      <c r="C237" s="268"/>
      <c r="D237" s="268"/>
      <c r="E237" s="268"/>
      <c r="F237" s="268"/>
      <c r="G237" s="268"/>
      <c r="H237" s="268"/>
      <c r="I237" s="268"/>
      <c r="J237" s="268"/>
      <c r="K237" s="268"/>
      <c r="L237" s="268"/>
      <c r="M237" s="268"/>
      <c r="N237" s="268"/>
      <c r="O237" s="268"/>
      <c r="P237" s="268"/>
      <c r="Q237" s="268"/>
      <c r="R237" s="268"/>
      <c r="S237" s="268"/>
      <c r="T237" s="268"/>
      <c r="U237" s="268"/>
      <c r="V237" s="268"/>
      <c r="W237" s="268"/>
      <c r="X237" s="268"/>
      <c r="Y237" s="268"/>
      <c r="Z237" s="268"/>
    </row>
    <row r="238" ht="15.0" customHeight="1">
      <c r="A238" s="268"/>
      <c r="B238" s="268"/>
      <c r="C238" s="268"/>
      <c r="D238" s="268"/>
      <c r="E238" s="268"/>
      <c r="F238" s="268"/>
      <c r="G238" s="268"/>
      <c r="H238" s="268"/>
      <c r="I238" s="268"/>
      <c r="J238" s="268"/>
      <c r="K238" s="268"/>
      <c r="L238" s="268"/>
      <c r="M238" s="268"/>
      <c r="N238" s="268"/>
      <c r="O238" s="268"/>
      <c r="P238" s="268"/>
      <c r="Q238" s="268"/>
      <c r="R238" s="268"/>
      <c r="S238" s="268"/>
      <c r="T238" s="268"/>
      <c r="U238" s="268"/>
      <c r="V238" s="268"/>
      <c r="W238" s="268"/>
      <c r="X238" s="268"/>
      <c r="Y238" s="268"/>
      <c r="Z238" s="268"/>
    </row>
    <row r="239" ht="15.0" customHeight="1">
      <c r="A239" s="268"/>
      <c r="B239" s="268"/>
      <c r="C239" s="268"/>
      <c r="D239" s="268"/>
      <c r="E239" s="268"/>
      <c r="F239" s="268"/>
      <c r="G239" s="268"/>
      <c r="H239" s="268"/>
      <c r="I239" s="268"/>
      <c r="J239" s="268"/>
      <c r="K239" s="268"/>
      <c r="L239" s="268"/>
      <c r="M239" s="268"/>
      <c r="N239" s="268"/>
      <c r="O239" s="268"/>
      <c r="P239" s="268"/>
      <c r="Q239" s="268"/>
      <c r="R239" s="268"/>
      <c r="S239" s="268"/>
      <c r="T239" s="268"/>
      <c r="U239" s="268"/>
      <c r="V239" s="268"/>
      <c r="W239" s="268"/>
      <c r="X239" s="268"/>
      <c r="Y239" s="268"/>
      <c r="Z239" s="268"/>
    </row>
    <row r="240" ht="15.0" customHeight="1">
      <c r="A240" s="268"/>
      <c r="B240" s="268"/>
      <c r="C240" s="268"/>
      <c r="D240" s="268"/>
      <c r="E240" s="268"/>
      <c r="F240" s="268"/>
      <c r="G240" s="268"/>
      <c r="H240" s="268"/>
      <c r="I240" s="268"/>
      <c r="J240" s="268"/>
      <c r="K240" s="268"/>
      <c r="L240" s="268"/>
      <c r="M240" s="268"/>
      <c r="N240" s="268"/>
      <c r="O240" s="268"/>
      <c r="P240" s="268"/>
      <c r="Q240" s="268"/>
      <c r="R240" s="268"/>
      <c r="S240" s="268"/>
      <c r="T240" s="268"/>
      <c r="U240" s="268"/>
      <c r="V240" s="268"/>
      <c r="W240" s="268"/>
      <c r="X240" s="268"/>
      <c r="Y240" s="268"/>
      <c r="Z240" s="268"/>
    </row>
    <row r="241" ht="15.0" customHeight="1">
      <c r="A241" s="268"/>
      <c r="B241" s="268"/>
      <c r="C241" s="268"/>
      <c r="D241" s="268"/>
      <c r="E241" s="268"/>
      <c r="F241" s="268"/>
      <c r="G241" s="268"/>
      <c r="H241" s="268"/>
      <c r="I241" s="268"/>
      <c r="J241" s="268"/>
      <c r="K241" s="268"/>
      <c r="L241" s="268"/>
      <c r="M241" s="268"/>
      <c r="N241" s="268"/>
      <c r="O241" s="268"/>
      <c r="P241" s="268"/>
      <c r="Q241" s="268"/>
      <c r="R241" s="268"/>
      <c r="S241" s="268"/>
      <c r="T241" s="268"/>
      <c r="U241" s="268"/>
      <c r="V241" s="268"/>
      <c r="W241" s="268"/>
      <c r="X241" s="268"/>
      <c r="Y241" s="268"/>
      <c r="Z241" s="268"/>
    </row>
    <row r="242" ht="15.0" customHeight="1">
      <c r="A242" s="268"/>
      <c r="B242" s="268"/>
      <c r="C242" s="268"/>
      <c r="D242" s="268"/>
      <c r="E242" s="268"/>
      <c r="F242" s="268"/>
      <c r="G242" s="268"/>
      <c r="H242" s="268"/>
      <c r="I242" s="268"/>
      <c r="J242" s="268"/>
      <c r="K242" s="268"/>
      <c r="L242" s="268"/>
      <c r="M242" s="268"/>
      <c r="N242" s="268"/>
      <c r="O242" s="268"/>
      <c r="P242" s="268"/>
      <c r="Q242" s="268"/>
      <c r="R242" s="268"/>
      <c r="S242" s="268"/>
      <c r="T242" s="268"/>
      <c r="U242" s="268"/>
      <c r="V242" s="268"/>
      <c r="W242" s="268"/>
      <c r="X242" s="268"/>
      <c r="Y242" s="268"/>
      <c r="Z242" s="268"/>
    </row>
    <row r="243" ht="15.0" customHeight="1">
      <c r="A243" s="268"/>
      <c r="B243" s="268"/>
      <c r="C243" s="268"/>
      <c r="D243" s="268"/>
      <c r="E243" s="268"/>
      <c r="F243" s="268"/>
      <c r="G243" s="268"/>
      <c r="H243" s="268"/>
      <c r="I243" s="268"/>
      <c r="J243" s="268"/>
      <c r="K243" s="268"/>
      <c r="L243" s="268"/>
      <c r="M243" s="268"/>
      <c r="N243" s="268"/>
      <c r="O243" s="268"/>
      <c r="P243" s="268"/>
      <c r="Q243" s="268"/>
      <c r="R243" s="268"/>
      <c r="S243" s="268"/>
      <c r="T243" s="268"/>
      <c r="U243" s="268"/>
      <c r="V243" s="268"/>
      <c r="W243" s="268"/>
      <c r="X243" s="268"/>
      <c r="Y243" s="268"/>
      <c r="Z243" s="268"/>
    </row>
    <row r="244" ht="15.0" customHeight="1">
      <c r="A244" s="268"/>
      <c r="B244" s="268"/>
      <c r="C244" s="268"/>
      <c r="D244" s="268"/>
      <c r="E244" s="268"/>
      <c r="F244" s="268"/>
      <c r="G244" s="268"/>
      <c r="H244" s="268"/>
      <c r="I244" s="268"/>
      <c r="J244" s="268"/>
      <c r="K244" s="268"/>
      <c r="L244" s="268"/>
      <c r="M244" s="268"/>
      <c r="N244" s="268"/>
      <c r="O244" s="268"/>
      <c r="P244" s="268"/>
      <c r="Q244" s="268"/>
      <c r="R244" s="268"/>
      <c r="S244" s="268"/>
      <c r="T244" s="268"/>
      <c r="U244" s="268"/>
      <c r="V244" s="268"/>
      <c r="W244" s="268"/>
      <c r="X244" s="268"/>
      <c r="Y244" s="268"/>
      <c r="Z244" s="268"/>
    </row>
    <row r="245" ht="15.0" customHeight="1">
      <c r="A245" s="268"/>
      <c r="B245" s="268"/>
      <c r="C245" s="268"/>
      <c r="D245" s="268"/>
      <c r="E245" s="268"/>
      <c r="F245" s="268"/>
      <c r="G245" s="268"/>
      <c r="H245" s="268"/>
      <c r="I245" s="268"/>
      <c r="J245" s="268"/>
      <c r="K245" s="268"/>
      <c r="L245" s="268"/>
      <c r="M245" s="268"/>
      <c r="N245" s="268"/>
      <c r="O245" s="268"/>
      <c r="P245" s="268"/>
      <c r="Q245" s="268"/>
      <c r="R245" s="268"/>
      <c r="S245" s="268"/>
      <c r="T245" s="268"/>
      <c r="U245" s="268"/>
      <c r="V245" s="268"/>
      <c r="W245" s="268"/>
      <c r="X245" s="268"/>
      <c r="Y245" s="268"/>
      <c r="Z245" s="268"/>
    </row>
    <row r="246" ht="15.0" customHeight="1">
      <c r="A246" s="268"/>
      <c r="B246" s="268"/>
      <c r="C246" s="268"/>
      <c r="D246" s="268"/>
      <c r="E246" s="268"/>
      <c r="F246" s="268"/>
      <c r="G246" s="268"/>
      <c r="H246" s="268"/>
      <c r="I246" s="268"/>
      <c r="J246" s="268"/>
      <c r="K246" s="268"/>
      <c r="L246" s="268"/>
      <c r="M246" s="268"/>
      <c r="N246" s="268"/>
      <c r="O246" s="268"/>
      <c r="P246" s="268"/>
      <c r="Q246" s="268"/>
      <c r="R246" s="268"/>
      <c r="S246" s="268"/>
      <c r="T246" s="268"/>
      <c r="U246" s="268"/>
      <c r="V246" s="268"/>
      <c r="W246" s="268"/>
      <c r="X246" s="268"/>
      <c r="Y246" s="268"/>
      <c r="Z246" s="268"/>
    </row>
    <row r="247" ht="15.0" customHeight="1">
      <c r="A247" s="268"/>
      <c r="B247" s="268"/>
      <c r="C247" s="268"/>
      <c r="D247" s="268"/>
      <c r="E247" s="268"/>
      <c r="F247" s="268"/>
      <c r="G247" s="268"/>
      <c r="H247" s="268"/>
      <c r="I247" s="268"/>
      <c r="J247" s="268"/>
      <c r="K247" s="268"/>
      <c r="L247" s="268"/>
      <c r="M247" s="268"/>
      <c r="N247" s="268"/>
      <c r="O247" s="268"/>
      <c r="P247" s="268"/>
      <c r="Q247" s="268"/>
      <c r="R247" s="268"/>
      <c r="S247" s="268"/>
      <c r="T247" s="268"/>
      <c r="U247" s="268"/>
      <c r="V247" s="268"/>
      <c r="W247" s="268"/>
      <c r="X247" s="268"/>
      <c r="Y247" s="268"/>
      <c r="Z247" s="268"/>
    </row>
    <row r="248" ht="15.0" customHeight="1">
      <c r="A248" s="268"/>
      <c r="B248" s="268"/>
      <c r="C248" s="268"/>
      <c r="D248" s="268"/>
      <c r="E248" s="268"/>
      <c r="F248" s="268"/>
      <c r="G248" s="268"/>
      <c r="H248" s="268"/>
      <c r="I248" s="268"/>
      <c r="J248" s="268"/>
      <c r="K248" s="268"/>
      <c r="L248" s="268"/>
      <c r="M248" s="268"/>
      <c r="N248" s="268"/>
      <c r="O248" s="268"/>
      <c r="P248" s="268"/>
      <c r="Q248" s="268"/>
      <c r="R248" s="268"/>
      <c r="S248" s="268"/>
      <c r="T248" s="268"/>
      <c r="U248" s="268"/>
      <c r="V248" s="268"/>
      <c r="W248" s="268"/>
      <c r="X248" s="268"/>
      <c r="Y248" s="268"/>
      <c r="Z248" s="268"/>
    </row>
    <row r="249" ht="15.0" customHeight="1">
      <c r="A249" s="268"/>
      <c r="B249" s="268"/>
      <c r="C249" s="268"/>
      <c r="D249" s="268"/>
      <c r="E249" s="268"/>
      <c r="F249" s="268"/>
      <c r="G249" s="268"/>
      <c r="H249" s="268"/>
      <c r="I249" s="268"/>
      <c r="J249" s="268"/>
      <c r="K249" s="268"/>
      <c r="L249" s="268"/>
      <c r="M249" s="268"/>
      <c r="N249" s="268"/>
      <c r="O249" s="268"/>
      <c r="P249" s="268"/>
      <c r="Q249" s="268"/>
      <c r="R249" s="268"/>
      <c r="S249" s="268"/>
      <c r="T249" s="268"/>
      <c r="U249" s="268"/>
      <c r="V249" s="268"/>
      <c r="W249" s="268"/>
      <c r="X249" s="268"/>
      <c r="Y249" s="268"/>
      <c r="Z249" s="268"/>
    </row>
    <row r="250" ht="15.0" customHeight="1">
      <c r="A250" s="268"/>
      <c r="B250" s="268"/>
      <c r="C250" s="268"/>
      <c r="D250" s="268"/>
      <c r="E250" s="268"/>
      <c r="F250" s="268"/>
      <c r="G250" s="268"/>
      <c r="H250" s="268"/>
      <c r="I250" s="268"/>
      <c r="J250" s="268"/>
      <c r="K250" s="268"/>
      <c r="L250" s="268"/>
      <c r="M250" s="268"/>
      <c r="N250" s="268"/>
      <c r="O250" s="268"/>
      <c r="P250" s="268"/>
      <c r="Q250" s="268"/>
      <c r="R250" s="268"/>
      <c r="S250" s="268"/>
      <c r="T250" s="268"/>
      <c r="U250" s="268"/>
      <c r="V250" s="268"/>
      <c r="W250" s="268"/>
      <c r="X250" s="268"/>
      <c r="Y250" s="268"/>
      <c r="Z250" s="268"/>
    </row>
    <row r="251" ht="15.0" customHeight="1">
      <c r="A251" s="268"/>
      <c r="B251" s="268"/>
      <c r="C251" s="268"/>
      <c r="D251" s="268"/>
      <c r="E251" s="268"/>
      <c r="F251" s="268"/>
      <c r="G251" s="268"/>
      <c r="H251" s="268"/>
      <c r="I251" s="268"/>
      <c r="J251" s="268"/>
      <c r="K251" s="268"/>
      <c r="L251" s="268"/>
      <c r="M251" s="268"/>
      <c r="N251" s="268"/>
      <c r="O251" s="268"/>
      <c r="P251" s="268"/>
      <c r="Q251" s="268"/>
      <c r="R251" s="268"/>
      <c r="S251" s="268"/>
      <c r="T251" s="268"/>
      <c r="U251" s="268"/>
      <c r="V251" s="268"/>
      <c r="W251" s="268"/>
      <c r="X251" s="268"/>
      <c r="Y251" s="268"/>
      <c r="Z251" s="268"/>
    </row>
    <row r="252" ht="15.0" customHeight="1">
      <c r="A252" s="268"/>
      <c r="B252" s="268"/>
      <c r="C252" s="268"/>
      <c r="D252" s="268"/>
      <c r="E252" s="268"/>
      <c r="F252" s="268"/>
      <c r="G252" s="268"/>
      <c r="H252" s="268"/>
      <c r="I252" s="268"/>
      <c r="J252" s="268"/>
      <c r="K252" s="268"/>
      <c r="L252" s="268"/>
      <c r="M252" s="268"/>
      <c r="N252" s="268"/>
      <c r="O252" s="268"/>
      <c r="P252" s="268"/>
      <c r="Q252" s="268"/>
      <c r="R252" s="268"/>
      <c r="S252" s="268"/>
      <c r="T252" s="268"/>
      <c r="U252" s="268"/>
      <c r="V252" s="268"/>
      <c r="W252" s="268"/>
      <c r="X252" s="268"/>
      <c r="Y252" s="268"/>
      <c r="Z252" s="268"/>
    </row>
    <row r="253" ht="15.0" customHeight="1">
      <c r="A253" s="268"/>
      <c r="B253" s="268"/>
      <c r="C253" s="268"/>
      <c r="D253" s="268"/>
      <c r="E253" s="268"/>
      <c r="F253" s="268"/>
      <c r="G253" s="268"/>
      <c r="H253" s="268"/>
      <c r="I253" s="268"/>
      <c r="J253" s="268"/>
      <c r="K253" s="268"/>
      <c r="L253" s="268"/>
      <c r="M253" s="268"/>
      <c r="N253" s="268"/>
      <c r="O253" s="268"/>
      <c r="P253" s="268"/>
      <c r="Q253" s="268"/>
      <c r="R253" s="268"/>
      <c r="S253" s="268"/>
      <c r="T253" s="268"/>
      <c r="U253" s="268"/>
      <c r="V253" s="268"/>
      <c r="W253" s="268"/>
      <c r="X253" s="268"/>
      <c r="Y253" s="268"/>
      <c r="Z253" s="268"/>
    </row>
    <row r="254" ht="15.0" customHeight="1">
      <c r="A254" s="268"/>
      <c r="B254" s="268"/>
      <c r="C254" s="268"/>
      <c r="D254" s="268"/>
      <c r="E254" s="268"/>
      <c r="F254" s="268"/>
      <c r="G254" s="268"/>
      <c r="H254" s="268"/>
      <c r="I254" s="268"/>
      <c r="J254" s="268"/>
      <c r="K254" s="268"/>
      <c r="L254" s="268"/>
      <c r="M254" s="268"/>
      <c r="N254" s="268"/>
      <c r="O254" s="268"/>
      <c r="P254" s="268"/>
      <c r="Q254" s="268"/>
      <c r="R254" s="268"/>
      <c r="S254" s="268"/>
      <c r="T254" s="268"/>
      <c r="U254" s="268"/>
      <c r="V254" s="268"/>
      <c r="W254" s="268"/>
      <c r="X254" s="268"/>
      <c r="Y254" s="268"/>
      <c r="Z254" s="268"/>
    </row>
    <row r="255" ht="15.0" customHeight="1">
      <c r="A255" s="268"/>
      <c r="B255" s="268"/>
      <c r="C255" s="268"/>
      <c r="D255" s="268"/>
      <c r="E255" s="268"/>
      <c r="F255" s="268"/>
      <c r="G255" s="268"/>
      <c r="H255" s="268"/>
      <c r="I255" s="268"/>
      <c r="J255" s="268"/>
      <c r="K255" s="268"/>
      <c r="L255" s="268"/>
      <c r="M255" s="268"/>
      <c r="N255" s="268"/>
      <c r="O255" s="268"/>
      <c r="P255" s="268"/>
      <c r="Q255" s="268"/>
      <c r="R255" s="268"/>
      <c r="S255" s="268"/>
      <c r="T255" s="268"/>
      <c r="U255" s="268"/>
      <c r="V255" s="268"/>
      <c r="W255" s="268"/>
      <c r="X255" s="268"/>
      <c r="Y255" s="268"/>
      <c r="Z255" s="268"/>
    </row>
    <row r="256" ht="15.0" customHeight="1">
      <c r="A256" s="268"/>
      <c r="B256" s="268"/>
      <c r="C256" s="268"/>
      <c r="D256" s="268"/>
      <c r="E256" s="268"/>
      <c r="F256" s="268"/>
      <c r="G256" s="268"/>
      <c r="H256" s="268"/>
      <c r="I256" s="268"/>
      <c r="J256" s="268"/>
      <c r="K256" s="268"/>
      <c r="L256" s="268"/>
      <c r="M256" s="268"/>
      <c r="N256" s="268"/>
      <c r="O256" s="268"/>
      <c r="P256" s="268"/>
      <c r="Q256" s="268"/>
      <c r="R256" s="268"/>
      <c r="S256" s="268"/>
      <c r="T256" s="268"/>
      <c r="U256" s="268"/>
      <c r="V256" s="268"/>
      <c r="W256" s="268"/>
      <c r="X256" s="268"/>
      <c r="Y256" s="268"/>
      <c r="Z256" s="268"/>
    </row>
    <row r="257" ht="15.0" customHeight="1">
      <c r="A257" s="268"/>
      <c r="B257" s="268"/>
      <c r="C257" s="268"/>
      <c r="D257" s="268"/>
      <c r="E257" s="268"/>
      <c r="F257" s="268"/>
      <c r="G257" s="268"/>
      <c r="H257" s="268"/>
      <c r="I257" s="268"/>
      <c r="J257" s="268"/>
      <c r="K257" s="268"/>
      <c r="L257" s="268"/>
      <c r="M257" s="268"/>
      <c r="N257" s="268"/>
      <c r="O257" s="268"/>
      <c r="P257" s="268"/>
      <c r="Q257" s="268"/>
      <c r="R257" s="268"/>
      <c r="S257" s="268"/>
      <c r="T257" s="268"/>
      <c r="U257" s="268"/>
      <c r="V257" s="268"/>
      <c r="W257" s="268"/>
      <c r="X257" s="268"/>
      <c r="Y257" s="268"/>
      <c r="Z257" s="268"/>
    </row>
    <row r="258" ht="15.0" customHeight="1">
      <c r="A258" s="268"/>
      <c r="B258" s="268"/>
      <c r="C258" s="268"/>
      <c r="D258" s="268"/>
      <c r="E258" s="268"/>
      <c r="F258" s="268"/>
      <c r="G258" s="268"/>
      <c r="H258" s="268"/>
      <c r="I258" s="268"/>
      <c r="J258" s="268"/>
      <c r="K258" s="268"/>
      <c r="L258" s="268"/>
      <c r="M258" s="268"/>
      <c r="N258" s="268"/>
      <c r="O258" s="268"/>
      <c r="P258" s="268"/>
      <c r="Q258" s="268"/>
      <c r="R258" s="268"/>
      <c r="S258" s="268"/>
      <c r="T258" s="268"/>
      <c r="U258" s="268"/>
      <c r="V258" s="268"/>
      <c r="W258" s="268"/>
      <c r="X258" s="268"/>
      <c r="Y258" s="268"/>
      <c r="Z258" s="268"/>
    </row>
    <row r="259" ht="15.0" customHeight="1">
      <c r="A259" s="268"/>
      <c r="B259" s="268"/>
      <c r="C259" s="268"/>
      <c r="D259" s="268"/>
      <c r="E259" s="268"/>
      <c r="F259" s="268"/>
      <c r="G259" s="268"/>
      <c r="H259" s="268"/>
      <c r="I259" s="268"/>
      <c r="J259" s="268"/>
      <c r="K259" s="268"/>
      <c r="L259" s="268"/>
      <c r="M259" s="268"/>
      <c r="N259" s="268"/>
      <c r="O259" s="268"/>
      <c r="P259" s="268"/>
      <c r="Q259" s="268"/>
      <c r="R259" s="268"/>
      <c r="S259" s="268"/>
      <c r="T259" s="268"/>
      <c r="U259" s="268"/>
      <c r="V259" s="268"/>
      <c r="W259" s="268"/>
      <c r="X259" s="268"/>
      <c r="Y259" s="268"/>
      <c r="Z259" s="268"/>
    </row>
    <row r="260" ht="15.0" customHeight="1">
      <c r="A260" s="268"/>
      <c r="B260" s="268"/>
      <c r="C260" s="268"/>
      <c r="D260" s="268"/>
      <c r="E260" s="268"/>
      <c r="F260" s="268"/>
      <c r="G260" s="268"/>
      <c r="H260" s="268"/>
      <c r="I260" s="268"/>
      <c r="J260" s="268"/>
      <c r="K260" s="268"/>
      <c r="L260" s="268"/>
      <c r="M260" s="268"/>
      <c r="N260" s="268"/>
      <c r="O260" s="268"/>
      <c r="P260" s="268"/>
      <c r="Q260" s="268"/>
      <c r="R260" s="268"/>
      <c r="S260" s="268"/>
      <c r="T260" s="268"/>
      <c r="U260" s="268"/>
      <c r="V260" s="268"/>
      <c r="W260" s="268"/>
      <c r="X260" s="268"/>
      <c r="Y260" s="268"/>
      <c r="Z260" s="268"/>
    </row>
    <row r="261" ht="15.0" customHeight="1">
      <c r="A261" s="268"/>
      <c r="B261" s="268"/>
      <c r="C261" s="268"/>
      <c r="D261" s="268"/>
      <c r="E261" s="268"/>
      <c r="F261" s="268"/>
      <c r="G261" s="268"/>
      <c r="H261" s="268"/>
      <c r="I261" s="268"/>
      <c r="J261" s="268"/>
      <c r="K261" s="268"/>
      <c r="L261" s="268"/>
      <c r="M261" s="268"/>
      <c r="N261" s="268"/>
      <c r="O261" s="268"/>
      <c r="P261" s="268"/>
      <c r="Q261" s="268"/>
      <c r="R261" s="268"/>
      <c r="S261" s="268"/>
      <c r="T261" s="268"/>
      <c r="U261" s="268"/>
      <c r="V261" s="268"/>
      <c r="W261" s="268"/>
      <c r="X261" s="268"/>
      <c r="Y261" s="268"/>
      <c r="Z261" s="268"/>
    </row>
    <row r="262" ht="15.0" customHeight="1">
      <c r="A262" s="268"/>
      <c r="B262" s="268"/>
      <c r="C262" s="268"/>
      <c r="D262" s="268"/>
      <c r="E262" s="268"/>
      <c r="F262" s="268"/>
      <c r="G262" s="268"/>
      <c r="H262" s="268"/>
      <c r="I262" s="268"/>
      <c r="J262" s="268"/>
      <c r="K262" s="268"/>
      <c r="L262" s="268"/>
      <c r="M262" s="268"/>
      <c r="N262" s="268"/>
      <c r="O262" s="268"/>
      <c r="P262" s="268"/>
      <c r="Q262" s="268"/>
      <c r="R262" s="268"/>
      <c r="S262" s="268"/>
      <c r="T262" s="268"/>
      <c r="U262" s="268"/>
      <c r="V262" s="268"/>
      <c r="W262" s="268"/>
      <c r="X262" s="268"/>
      <c r="Y262" s="268"/>
      <c r="Z262" s="268"/>
    </row>
    <row r="263" ht="15.0" customHeight="1">
      <c r="A263" s="268"/>
      <c r="B263" s="268"/>
      <c r="C263" s="268"/>
      <c r="D263" s="268"/>
      <c r="E263" s="268"/>
      <c r="F263" s="268"/>
      <c r="G263" s="268"/>
      <c r="H263" s="268"/>
      <c r="I263" s="268"/>
      <c r="J263" s="268"/>
      <c r="K263" s="268"/>
      <c r="L263" s="268"/>
      <c r="M263" s="268"/>
      <c r="N263" s="268"/>
      <c r="O263" s="268"/>
      <c r="P263" s="268"/>
      <c r="Q263" s="268"/>
      <c r="R263" s="268"/>
      <c r="S263" s="268"/>
      <c r="T263" s="268"/>
      <c r="U263" s="268"/>
      <c r="V263" s="268"/>
      <c r="W263" s="268"/>
      <c r="X263" s="268"/>
      <c r="Y263" s="268"/>
      <c r="Z263" s="268"/>
    </row>
    <row r="264" ht="15.0" customHeight="1">
      <c r="A264" s="268"/>
      <c r="B264" s="268"/>
      <c r="C264" s="268"/>
      <c r="D264" s="268"/>
      <c r="E264" s="268"/>
      <c r="F264" s="268"/>
      <c r="G264" s="268"/>
      <c r="H264" s="268"/>
      <c r="I264" s="268"/>
      <c r="J264" s="268"/>
      <c r="K264" s="268"/>
      <c r="L264" s="268"/>
      <c r="M264" s="268"/>
      <c r="N264" s="268"/>
      <c r="O264" s="268"/>
      <c r="P264" s="268"/>
      <c r="Q264" s="268"/>
      <c r="R264" s="268"/>
      <c r="S264" s="268"/>
      <c r="T264" s="268"/>
      <c r="U264" s="268"/>
      <c r="V264" s="268"/>
      <c r="W264" s="268"/>
      <c r="X264" s="268"/>
      <c r="Y264" s="268"/>
      <c r="Z264" s="268"/>
    </row>
    <row r="265" ht="15.0" customHeight="1">
      <c r="A265" s="268"/>
      <c r="B265" s="268"/>
      <c r="C265" s="268"/>
      <c r="D265" s="268"/>
      <c r="E265" s="268"/>
      <c r="F265" s="268"/>
      <c r="G265" s="268"/>
      <c r="H265" s="268"/>
      <c r="I265" s="268"/>
      <c r="J265" s="268"/>
      <c r="K265" s="268"/>
      <c r="L265" s="268"/>
      <c r="M265" s="268"/>
      <c r="N265" s="268"/>
      <c r="O265" s="268"/>
      <c r="P265" s="268"/>
      <c r="Q265" s="268"/>
      <c r="R265" s="268"/>
      <c r="S265" s="268"/>
      <c r="T265" s="268"/>
      <c r="U265" s="268"/>
      <c r="V265" s="268"/>
      <c r="W265" s="268"/>
      <c r="X265" s="268"/>
      <c r="Y265" s="268"/>
      <c r="Z265" s="268"/>
    </row>
    <row r="266" ht="15.0" customHeight="1">
      <c r="A266" s="268"/>
      <c r="B266" s="268"/>
      <c r="C266" s="268"/>
      <c r="D266" s="268"/>
      <c r="E266" s="268"/>
      <c r="F266" s="268"/>
      <c r="G266" s="268"/>
      <c r="H266" s="268"/>
      <c r="I266" s="268"/>
      <c r="J266" s="268"/>
      <c r="K266" s="268"/>
      <c r="L266" s="268"/>
      <c r="M266" s="268"/>
      <c r="N266" s="268"/>
      <c r="O266" s="268"/>
      <c r="P266" s="268"/>
      <c r="Q266" s="268"/>
      <c r="R266" s="268"/>
      <c r="S266" s="268"/>
      <c r="T266" s="268"/>
      <c r="U266" s="268"/>
      <c r="V266" s="268"/>
      <c r="W266" s="268"/>
      <c r="X266" s="268"/>
      <c r="Y266" s="268"/>
      <c r="Z266" s="268"/>
    </row>
    <row r="267" ht="15.0" customHeight="1">
      <c r="A267" s="268"/>
      <c r="B267" s="268"/>
      <c r="C267" s="268"/>
      <c r="D267" s="268"/>
      <c r="E267" s="268"/>
      <c r="F267" s="268"/>
      <c r="G267" s="268"/>
      <c r="H267" s="268"/>
      <c r="I267" s="268"/>
      <c r="J267" s="268"/>
      <c r="K267" s="268"/>
      <c r="L267" s="268"/>
      <c r="M267" s="268"/>
      <c r="N267" s="268"/>
      <c r="O267" s="268"/>
      <c r="P267" s="268"/>
      <c r="Q267" s="268"/>
      <c r="R267" s="268"/>
      <c r="S267" s="268"/>
      <c r="T267" s="268"/>
      <c r="U267" s="268"/>
      <c r="V267" s="268"/>
      <c r="W267" s="268"/>
      <c r="X267" s="268"/>
      <c r="Y267" s="268"/>
      <c r="Z267" s="268"/>
    </row>
    <row r="268" ht="15.0" customHeight="1">
      <c r="A268" s="268"/>
      <c r="B268" s="268"/>
      <c r="C268" s="268"/>
      <c r="D268" s="268"/>
      <c r="E268" s="268"/>
      <c r="F268" s="268"/>
      <c r="G268" s="268"/>
      <c r="H268" s="268"/>
      <c r="I268" s="268"/>
      <c r="J268" s="268"/>
      <c r="K268" s="268"/>
      <c r="L268" s="268"/>
      <c r="M268" s="268"/>
      <c r="N268" s="268"/>
      <c r="O268" s="268"/>
      <c r="P268" s="268"/>
      <c r="Q268" s="268"/>
      <c r="R268" s="268"/>
      <c r="S268" s="268"/>
      <c r="T268" s="268"/>
      <c r="U268" s="268"/>
      <c r="V268" s="268"/>
      <c r="W268" s="268"/>
      <c r="X268" s="268"/>
      <c r="Y268" s="268"/>
      <c r="Z268" s="268"/>
    </row>
    <row r="269" ht="15.0" customHeight="1">
      <c r="A269" s="268"/>
      <c r="B269" s="268"/>
      <c r="C269" s="268"/>
      <c r="D269" s="268"/>
      <c r="E269" s="268"/>
      <c r="F269" s="268"/>
      <c r="G269" s="268"/>
      <c r="H269" s="268"/>
      <c r="I269" s="268"/>
      <c r="J269" s="268"/>
      <c r="K269" s="268"/>
      <c r="L269" s="268"/>
      <c r="M269" s="268"/>
      <c r="N269" s="268"/>
      <c r="O269" s="268"/>
      <c r="P269" s="268"/>
      <c r="Q269" s="268"/>
      <c r="R269" s="268"/>
      <c r="S269" s="268"/>
      <c r="T269" s="268"/>
      <c r="U269" s="268"/>
      <c r="V269" s="268"/>
      <c r="W269" s="268"/>
      <c r="X269" s="268"/>
      <c r="Y269" s="268"/>
      <c r="Z269" s="268"/>
    </row>
    <row r="270" ht="15.0" customHeight="1">
      <c r="A270" s="268"/>
      <c r="B270" s="268"/>
      <c r="C270" s="268"/>
      <c r="D270" s="268"/>
      <c r="E270" s="268"/>
      <c r="F270" s="268"/>
      <c r="G270" s="268"/>
      <c r="H270" s="268"/>
      <c r="I270" s="268"/>
      <c r="J270" s="268"/>
      <c r="K270" s="268"/>
      <c r="L270" s="268"/>
      <c r="M270" s="268"/>
      <c r="N270" s="268"/>
      <c r="O270" s="268"/>
      <c r="P270" s="268"/>
      <c r="Q270" s="268"/>
      <c r="R270" s="268"/>
      <c r="S270" s="268"/>
      <c r="T270" s="268"/>
      <c r="U270" s="268"/>
      <c r="V270" s="268"/>
      <c r="W270" s="268"/>
      <c r="X270" s="268"/>
      <c r="Y270" s="268"/>
      <c r="Z270" s="268"/>
    </row>
    <row r="271" ht="15.0" customHeight="1">
      <c r="A271" s="268"/>
      <c r="B271" s="268"/>
      <c r="C271" s="268"/>
      <c r="D271" s="268"/>
      <c r="E271" s="268"/>
      <c r="F271" s="268"/>
      <c r="G271" s="268"/>
      <c r="H271" s="268"/>
      <c r="I271" s="268"/>
      <c r="J271" s="268"/>
      <c r="K271" s="268"/>
      <c r="L271" s="268"/>
      <c r="M271" s="268"/>
      <c r="N271" s="268"/>
      <c r="O271" s="268"/>
      <c r="P271" s="268"/>
      <c r="Q271" s="268"/>
      <c r="R271" s="268"/>
      <c r="S271" s="268"/>
      <c r="T271" s="268"/>
      <c r="U271" s="268"/>
      <c r="V271" s="268"/>
      <c r="W271" s="268"/>
      <c r="X271" s="268"/>
      <c r="Y271" s="268"/>
      <c r="Z271" s="268"/>
    </row>
    <row r="272" ht="15.0" customHeight="1">
      <c r="A272" s="268"/>
      <c r="B272" s="268"/>
      <c r="C272" s="268"/>
      <c r="D272" s="268"/>
      <c r="E272" s="268"/>
      <c r="F272" s="268"/>
      <c r="G272" s="268"/>
      <c r="H272" s="268"/>
      <c r="I272" s="268"/>
      <c r="J272" s="268"/>
      <c r="K272" s="268"/>
      <c r="L272" s="268"/>
      <c r="M272" s="268"/>
      <c r="N272" s="268"/>
      <c r="O272" s="268"/>
      <c r="P272" s="268"/>
      <c r="Q272" s="268"/>
      <c r="R272" s="268"/>
      <c r="S272" s="268"/>
      <c r="T272" s="268"/>
      <c r="U272" s="268"/>
      <c r="V272" s="268"/>
      <c r="W272" s="268"/>
      <c r="X272" s="268"/>
      <c r="Y272" s="268"/>
      <c r="Z272" s="268"/>
    </row>
    <row r="273" ht="15.0" customHeight="1">
      <c r="A273" s="268"/>
      <c r="B273" s="268"/>
      <c r="C273" s="268"/>
      <c r="D273" s="268"/>
      <c r="E273" s="268"/>
      <c r="F273" s="268"/>
      <c r="G273" s="268"/>
      <c r="H273" s="268"/>
      <c r="I273" s="268"/>
      <c r="J273" s="268"/>
      <c r="K273" s="268"/>
      <c r="L273" s="268"/>
      <c r="M273" s="268"/>
      <c r="N273" s="268"/>
      <c r="O273" s="268"/>
      <c r="P273" s="268"/>
      <c r="Q273" s="268"/>
      <c r="R273" s="268"/>
      <c r="S273" s="268"/>
      <c r="T273" s="268"/>
      <c r="U273" s="268"/>
      <c r="V273" s="268"/>
      <c r="W273" s="268"/>
      <c r="X273" s="268"/>
      <c r="Y273" s="268"/>
      <c r="Z273" s="268"/>
    </row>
    <row r="274" ht="15.0" customHeight="1">
      <c r="A274" s="268"/>
      <c r="B274" s="268"/>
      <c r="C274" s="268"/>
      <c r="D274" s="268"/>
      <c r="E274" s="268"/>
      <c r="F274" s="268"/>
      <c r="G274" s="268"/>
      <c r="H274" s="268"/>
      <c r="I274" s="268"/>
      <c r="J274" s="268"/>
      <c r="K274" s="268"/>
      <c r="L274" s="268"/>
      <c r="M274" s="268"/>
      <c r="N274" s="268"/>
      <c r="O274" s="268"/>
      <c r="P274" s="268"/>
      <c r="Q274" s="268"/>
      <c r="R274" s="268"/>
      <c r="S274" s="268"/>
      <c r="T274" s="268"/>
      <c r="U274" s="268"/>
      <c r="V274" s="268"/>
      <c r="W274" s="268"/>
      <c r="X274" s="268"/>
      <c r="Y274" s="268"/>
      <c r="Z274" s="268"/>
    </row>
    <row r="275" ht="15.0" customHeight="1">
      <c r="A275" s="268"/>
      <c r="B275" s="268"/>
      <c r="C275" s="268"/>
      <c r="D275" s="268"/>
      <c r="E275" s="268"/>
      <c r="F275" s="268"/>
      <c r="G275" s="268"/>
      <c r="H275" s="268"/>
      <c r="I275" s="268"/>
      <c r="J275" s="268"/>
      <c r="K275" s="268"/>
      <c r="L275" s="268"/>
      <c r="M275" s="268"/>
      <c r="N275" s="268"/>
      <c r="O275" s="268"/>
      <c r="P275" s="268"/>
      <c r="Q275" s="268"/>
      <c r="R275" s="268"/>
      <c r="S275" s="268"/>
      <c r="T275" s="268"/>
      <c r="U275" s="268"/>
      <c r="V275" s="268"/>
      <c r="W275" s="268"/>
      <c r="X275" s="268"/>
      <c r="Y275" s="268"/>
      <c r="Z275" s="268"/>
    </row>
    <row r="276" ht="15.0" customHeight="1">
      <c r="A276" s="268"/>
      <c r="B276" s="268"/>
      <c r="C276" s="268"/>
      <c r="D276" s="268"/>
      <c r="E276" s="268"/>
      <c r="F276" s="268"/>
      <c r="G276" s="268"/>
      <c r="H276" s="268"/>
      <c r="I276" s="268"/>
      <c r="J276" s="268"/>
      <c r="K276" s="268"/>
      <c r="L276" s="268"/>
      <c r="M276" s="268"/>
      <c r="N276" s="268"/>
      <c r="O276" s="268"/>
      <c r="P276" s="268"/>
      <c r="Q276" s="268"/>
      <c r="R276" s="268"/>
      <c r="S276" s="268"/>
      <c r="T276" s="268"/>
      <c r="U276" s="268"/>
      <c r="V276" s="268"/>
      <c r="W276" s="268"/>
      <c r="X276" s="268"/>
      <c r="Y276" s="268"/>
      <c r="Z276" s="268"/>
    </row>
    <row r="277" ht="15.0" customHeight="1">
      <c r="A277" s="268"/>
      <c r="B277" s="268"/>
      <c r="C277" s="268"/>
      <c r="D277" s="268"/>
      <c r="E277" s="268"/>
      <c r="F277" s="268"/>
      <c r="G277" s="268"/>
      <c r="H277" s="268"/>
      <c r="I277" s="268"/>
      <c r="J277" s="268"/>
      <c r="K277" s="268"/>
      <c r="L277" s="268"/>
      <c r="M277" s="268"/>
      <c r="N277" s="268"/>
      <c r="O277" s="268"/>
      <c r="P277" s="268"/>
      <c r="Q277" s="268"/>
      <c r="R277" s="268"/>
      <c r="S277" s="268"/>
      <c r="T277" s="268"/>
      <c r="U277" s="268"/>
      <c r="V277" s="268"/>
      <c r="W277" s="268"/>
      <c r="X277" s="268"/>
      <c r="Y277" s="268"/>
      <c r="Z277" s="268"/>
    </row>
    <row r="278" ht="15.0" customHeight="1">
      <c r="A278" s="268"/>
      <c r="B278" s="268"/>
      <c r="C278" s="268"/>
      <c r="D278" s="268"/>
      <c r="E278" s="268"/>
      <c r="F278" s="268"/>
      <c r="G278" s="268"/>
      <c r="H278" s="268"/>
      <c r="I278" s="268"/>
      <c r="J278" s="268"/>
      <c r="K278" s="268"/>
      <c r="L278" s="268"/>
      <c r="M278" s="268"/>
      <c r="N278" s="268"/>
      <c r="O278" s="268"/>
      <c r="P278" s="268"/>
      <c r="Q278" s="268"/>
      <c r="R278" s="268"/>
      <c r="S278" s="268"/>
      <c r="T278" s="268"/>
      <c r="U278" s="268"/>
      <c r="V278" s="268"/>
      <c r="W278" s="268"/>
      <c r="X278" s="268"/>
      <c r="Y278" s="268"/>
      <c r="Z278" s="268"/>
    </row>
    <row r="279" ht="15.0" customHeight="1">
      <c r="A279" s="268"/>
      <c r="B279" s="268"/>
      <c r="C279" s="268"/>
      <c r="D279" s="268"/>
      <c r="E279" s="268"/>
      <c r="F279" s="268"/>
      <c r="G279" s="268"/>
      <c r="H279" s="268"/>
      <c r="I279" s="268"/>
      <c r="J279" s="268"/>
      <c r="K279" s="268"/>
      <c r="L279" s="268"/>
      <c r="M279" s="268"/>
      <c r="N279" s="268"/>
      <c r="O279" s="268"/>
      <c r="P279" s="268"/>
      <c r="Q279" s="268"/>
      <c r="R279" s="268"/>
      <c r="S279" s="268"/>
      <c r="T279" s="268"/>
      <c r="U279" s="268"/>
      <c r="V279" s="268"/>
      <c r="W279" s="268"/>
      <c r="X279" s="268"/>
      <c r="Y279" s="268"/>
      <c r="Z279" s="268"/>
    </row>
    <row r="280" ht="15.0" customHeight="1">
      <c r="A280" s="268"/>
      <c r="B280" s="268"/>
      <c r="C280" s="268"/>
      <c r="D280" s="268"/>
      <c r="E280" s="268"/>
      <c r="F280" s="268"/>
      <c r="G280" s="268"/>
      <c r="H280" s="268"/>
      <c r="I280" s="268"/>
      <c r="J280" s="268"/>
      <c r="K280" s="268"/>
      <c r="L280" s="268"/>
      <c r="M280" s="268"/>
      <c r="N280" s="268"/>
      <c r="O280" s="268"/>
      <c r="P280" s="268"/>
      <c r="Q280" s="268"/>
      <c r="R280" s="268"/>
      <c r="S280" s="268"/>
      <c r="T280" s="268"/>
      <c r="U280" s="268"/>
      <c r="V280" s="268"/>
      <c r="W280" s="268"/>
      <c r="X280" s="268"/>
      <c r="Y280" s="268"/>
      <c r="Z280" s="268"/>
    </row>
    <row r="281" ht="15.0" customHeight="1">
      <c r="A281" s="268"/>
      <c r="B281" s="268"/>
      <c r="C281" s="268"/>
      <c r="D281" s="268"/>
      <c r="E281" s="268"/>
      <c r="F281" s="268"/>
      <c r="G281" s="268"/>
      <c r="H281" s="268"/>
      <c r="I281" s="268"/>
      <c r="J281" s="268"/>
      <c r="K281" s="268"/>
      <c r="L281" s="268"/>
      <c r="M281" s="268"/>
      <c r="N281" s="268"/>
      <c r="O281" s="268"/>
      <c r="P281" s="268"/>
      <c r="Q281" s="268"/>
      <c r="R281" s="268"/>
      <c r="S281" s="268"/>
      <c r="T281" s="268"/>
      <c r="U281" s="268"/>
      <c r="V281" s="268"/>
      <c r="W281" s="268"/>
      <c r="X281" s="268"/>
      <c r="Y281" s="268"/>
      <c r="Z281" s="268"/>
    </row>
    <row r="282" ht="15.0" customHeight="1">
      <c r="A282" s="268"/>
      <c r="B282" s="268"/>
      <c r="C282" s="268"/>
      <c r="D282" s="268"/>
      <c r="E282" s="268"/>
      <c r="F282" s="268"/>
      <c r="G282" s="268"/>
      <c r="H282" s="268"/>
      <c r="I282" s="268"/>
      <c r="J282" s="268"/>
      <c r="K282" s="268"/>
      <c r="L282" s="268"/>
      <c r="M282" s="268"/>
      <c r="N282" s="268"/>
      <c r="O282" s="268"/>
      <c r="P282" s="268"/>
      <c r="Q282" s="268"/>
      <c r="R282" s="268"/>
      <c r="S282" s="268"/>
      <c r="T282" s="268"/>
      <c r="U282" s="268"/>
      <c r="V282" s="268"/>
      <c r="W282" s="268"/>
      <c r="X282" s="268"/>
      <c r="Y282" s="268"/>
      <c r="Z282" s="268"/>
    </row>
    <row r="283" ht="15.0" customHeight="1">
      <c r="A283" s="268"/>
      <c r="B283" s="268"/>
      <c r="C283" s="268"/>
      <c r="D283" s="268"/>
      <c r="E283" s="268"/>
      <c r="F283" s="268"/>
      <c r="G283" s="268"/>
      <c r="H283" s="268"/>
      <c r="I283" s="268"/>
      <c r="J283" s="268"/>
      <c r="K283" s="268"/>
      <c r="L283" s="268"/>
      <c r="M283" s="268"/>
      <c r="N283" s="268"/>
      <c r="O283" s="268"/>
      <c r="P283" s="268"/>
      <c r="Q283" s="268"/>
      <c r="R283" s="268"/>
      <c r="S283" s="268"/>
      <c r="T283" s="268"/>
      <c r="U283" s="268"/>
      <c r="V283" s="268"/>
      <c r="W283" s="268"/>
      <c r="X283" s="268"/>
      <c r="Y283" s="268"/>
      <c r="Z283" s="268"/>
    </row>
    <row r="284" ht="15.0" customHeight="1">
      <c r="A284" s="268"/>
      <c r="B284" s="268"/>
      <c r="C284" s="268"/>
      <c r="D284" s="268"/>
      <c r="E284" s="268"/>
      <c r="F284" s="268"/>
      <c r="G284" s="268"/>
      <c r="H284" s="268"/>
      <c r="I284" s="268"/>
      <c r="J284" s="268"/>
      <c r="K284" s="268"/>
      <c r="L284" s="268"/>
      <c r="M284" s="268"/>
      <c r="N284" s="268"/>
      <c r="O284" s="268"/>
      <c r="P284" s="268"/>
      <c r="Q284" s="268"/>
      <c r="R284" s="268"/>
      <c r="S284" s="268"/>
      <c r="T284" s="268"/>
      <c r="U284" s="268"/>
      <c r="V284" s="268"/>
      <c r="W284" s="268"/>
      <c r="X284" s="268"/>
      <c r="Y284" s="268"/>
      <c r="Z284" s="268"/>
    </row>
    <row r="285" ht="15.0" customHeight="1">
      <c r="A285" s="268"/>
      <c r="B285" s="268"/>
      <c r="C285" s="268"/>
      <c r="D285" s="268"/>
      <c r="E285" s="268"/>
      <c r="F285" s="268"/>
      <c r="G285" s="268"/>
      <c r="H285" s="268"/>
      <c r="I285" s="268"/>
      <c r="J285" s="268"/>
      <c r="K285" s="268"/>
      <c r="L285" s="268"/>
      <c r="M285" s="268"/>
      <c r="N285" s="268"/>
      <c r="O285" s="268"/>
      <c r="P285" s="268"/>
      <c r="Q285" s="268"/>
      <c r="R285" s="268"/>
      <c r="S285" s="268"/>
      <c r="T285" s="268"/>
      <c r="U285" s="268"/>
      <c r="V285" s="268"/>
      <c r="W285" s="268"/>
      <c r="X285" s="268"/>
      <c r="Y285" s="268"/>
      <c r="Z285" s="268"/>
    </row>
    <row r="286" ht="15.0" customHeight="1">
      <c r="A286" s="268"/>
      <c r="B286" s="268"/>
      <c r="C286" s="268"/>
      <c r="D286" s="268"/>
      <c r="E286" s="268"/>
      <c r="F286" s="268"/>
      <c r="G286" s="268"/>
      <c r="H286" s="268"/>
      <c r="I286" s="268"/>
      <c r="J286" s="268"/>
      <c r="K286" s="268"/>
      <c r="L286" s="268"/>
      <c r="M286" s="268"/>
      <c r="N286" s="268"/>
      <c r="O286" s="268"/>
      <c r="P286" s="268"/>
      <c r="Q286" s="268"/>
      <c r="R286" s="268"/>
      <c r="S286" s="268"/>
      <c r="T286" s="268"/>
      <c r="U286" s="268"/>
      <c r="V286" s="268"/>
      <c r="W286" s="268"/>
      <c r="X286" s="268"/>
      <c r="Y286" s="268"/>
      <c r="Z286" s="268"/>
    </row>
    <row r="287" ht="15.0" customHeight="1">
      <c r="A287" s="268"/>
      <c r="B287" s="268"/>
      <c r="C287" s="268"/>
      <c r="D287" s="268"/>
      <c r="E287" s="268"/>
      <c r="F287" s="268"/>
      <c r="G287" s="268"/>
      <c r="H287" s="268"/>
      <c r="I287" s="268"/>
      <c r="J287" s="268"/>
      <c r="K287" s="268"/>
      <c r="L287" s="268"/>
      <c r="M287" s="268"/>
      <c r="N287" s="268"/>
      <c r="O287" s="268"/>
      <c r="P287" s="268"/>
      <c r="Q287" s="268"/>
      <c r="R287" s="268"/>
      <c r="S287" s="268"/>
      <c r="T287" s="268"/>
      <c r="U287" s="268"/>
      <c r="V287" s="268"/>
      <c r="W287" s="268"/>
      <c r="X287" s="268"/>
      <c r="Y287" s="268"/>
      <c r="Z287" s="268"/>
    </row>
    <row r="288" ht="15.0" customHeight="1">
      <c r="A288" s="268"/>
      <c r="B288" s="268"/>
      <c r="C288" s="268"/>
      <c r="D288" s="268"/>
      <c r="E288" s="268"/>
      <c r="F288" s="268"/>
      <c r="G288" s="268"/>
      <c r="H288" s="268"/>
      <c r="I288" s="268"/>
      <c r="J288" s="268"/>
      <c r="K288" s="268"/>
      <c r="L288" s="268"/>
      <c r="M288" s="268"/>
      <c r="N288" s="268"/>
      <c r="O288" s="268"/>
      <c r="P288" s="268"/>
      <c r="Q288" s="268"/>
      <c r="R288" s="268"/>
      <c r="S288" s="268"/>
      <c r="T288" s="268"/>
      <c r="U288" s="268"/>
      <c r="V288" s="268"/>
      <c r="W288" s="268"/>
      <c r="X288" s="268"/>
      <c r="Y288" s="268"/>
      <c r="Z288" s="268"/>
    </row>
    <row r="289" ht="15.0" customHeight="1">
      <c r="A289" s="268"/>
      <c r="B289" s="268"/>
      <c r="C289" s="268"/>
      <c r="D289" s="268"/>
      <c r="E289" s="268"/>
      <c r="F289" s="268"/>
      <c r="G289" s="268"/>
      <c r="H289" s="268"/>
      <c r="I289" s="268"/>
      <c r="J289" s="268"/>
      <c r="K289" s="268"/>
      <c r="L289" s="268"/>
      <c r="M289" s="268"/>
      <c r="N289" s="268"/>
      <c r="O289" s="268"/>
      <c r="P289" s="268"/>
      <c r="Q289" s="268"/>
      <c r="R289" s="268"/>
      <c r="S289" s="268"/>
      <c r="T289" s="268"/>
      <c r="U289" s="268"/>
      <c r="V289" s="268"/>
      <c r="W289" s="268"/>
      <c r="X289" s="268"/>
      <c r="Y289" s="268"/>
      <c r="Z289" s="268"/>
    </row>
    <row r="290" ht="15.0" customHeight="1">
      <c r="A290" s="268"/>
      <c r="B290" s="268"/>
      <c r="C290" s="268"/>
      <c r="D290" s="268"/>
      <c r="E290" s="268"/>
      <c r="F290" s="268"/>
      <c r="G290" s="268"/>
      <c r="H290" s="268"/>
      <c r="I290" s="268"/>
      <c r="J290" s="268"/>
      <c r="K290" s="268"/>
      <c r="L290" s="268"/>
      <c r="M290" s="268"/>
      <c r="N290" s="268"/>
      <c r="O290" s="268"/>
      <c r="P290" s="268"/>
      <c r="Q290" s="268"/>
      <c r="R290" s="268"/>
      <c r="S290" s="268"/>
      <c r="T290" s="268"/>
      <c r="U290" s="268"/>
      <c r="V290" s="268"/>
      <c r="W290" s="268"/>
      <c r="X290" s="268"/>
      <c r="Y290" s="268"/>
      <c r="Z290" s="268"/>
    </row>
    <row r="291" ht="15.0" customHeight="1">
      <c r="A291" s="268"/>
      <c r="B291" s="268"/>
      <c r="C291" s="268"/>
      <c r="D291" s="268"/>
      <c r="E291" s="268"/>
      <c r="F291" s="268"/>
      <c r="G291" s="268"/>
      <c r="H291" s="268"/>
      <c r="I291" s="268"/>
      <c r="J291" s="268"/>
      <c r="K291" s="268"/>
      <c r="L291" s="268"/>
      <c r="M291" s="268"/>
      <c r="N291" s="268"/>
      <c r="O291" s="268"/>
      <c r="P291" s="268"/>
      <c r="Q291" s="268"/>
      <c r="R291" s="268"/>
      <c r="S291" s="268"/>
      <c r="T291" s="268"/>
      <c r="U291" s="268"/>
      <c r="V291" s="268"/>
      <c r="W291" s="268"/>
      <c r="X291" s="268"/>
      <c r="Y291" s="268"/>
      <c r="Z291" s="268"/>
    </row>
    <row r="292" ht="15.0" customHeight="1">
      <c r="A292" s="268"/>
      <c r="B292" s="268"/>
      <c r="C292" s="268"/>
      <c r="D292" s="268"/>
      <c r="E292" s="268"/>
      <c r="F292" s="268"/>
      <c r="G292" s="268"/>
      <c r="H292" s="268"/>
      <c r="I292" s="268"/>
      <c r="J292" s="268"/>
      <c r="K292" s="268"/>
      <c r="L292" s="268"/>
      <c r="M292" s="268"/>
      <c r="N292" s="268"/>
      <c r="O292" s="268"/>
      <c r="P292" s="268"/>
      <c r="Q292" s="268"/>
      <c r="R292" s="268"/>
      <c r="S292" s="268"/>
      <c r="T292" s="268"/>
      <c r="U292" s="268"/>
      <c r="V292" s="268"/>
      <c r="W292" s="268"/>
      <c r="X292" s="268"/>
      <c r="Y292" s="268"/>
      <c r="Z292" s="268"/>
    </row>
    <row r="293" ht="15.0" customHeight="1">
      <c r="A293" s="268"/>
      <c r="B293" s="268"/>
      <c r="C293" s="268"/>
      <c r="D293" s="268"/>
      <c r="E293" s="268"/>
      <c r="F293" s="268"/>
      <c r="G293" s="268"/>
      <c r="H293" s="268"/>
      <c r="I293" s="268"/>
      <c r="J293" s="268"/>
      <c r="K293" s="268"/>
      <c r="L293" s="268"/>
      <c r="M293" s="268"/>
      <c r="N293" s="268"/>
      <c r="O293" s="268"/>
      <c r="P293" s="268"/>
      <c r="Q293" s="268"/>
      <c r="R293" s="268"/>
      <c r="S293" s="268"/>
      <c r="T293" s="268"/>
      <c r="U293" s="268"/>
      <c r="V293" s="268"/>
      <c r="W293" s="268"/>
      <c r="X293" s="268"/>
      <c r="Y293" s="268"/>
      <c r="Z293" s="268"/>
    </row>
    <row r="294" ht="15.0" customHeight="1">
      <c r="A294" s="268"/>
      <c r="B294" s="268"/>
      <c r="C294" s="268"/>
      <c r="D294" s="268"/>
      <c r="E294" s="268"/>
      <c r="F294" s="268"/>
      <c r="G294" s="268"/>
      <c r="H294" s="268"/>
      <c r="I294" s="268"/>
      <c r="J294" s="268"/>
      <c r="K294" s="268"/>
      <c r="L294" s="268"/>
      <c r="M294" s="268"/>
      <c r="N294" s="268"/>
      <c r="O294" s="268"/>
      <c r="P294" s="268"/>
      <c r="Q294" s="268"/>
      <c r="R294" s="268"/>
      <c r="S294" s="268"/>
      <c r="T294" s="268"/>
      <c r="U294" s="268"/>
      <c r="V294" s="268"/>
      <c r="W294" s="268"/>
      <c r="X294" s="268"/>
      <c r="Y294" s="268"/>
      <c r="Z294" s="268"/>
    </row>
    <row r="295" ht="15.0" customHeight="1">
      <c r="A295" s="268"/>
      <c r="B295" s="268"/>
      <c r="C295" s="268"/>
      <c r="D295" s="268"/>
      <c r="E295" s="268"/>
      <c r="F295" s="268"/>
      <c r="G295" s="268"/>
      <c r="H295" s="268"/>
      <c r="I295" s="268"/>
      <c r="J295" s="268"/>
      <c r="K295" s="268"/>
      <c r="L295" s="268"/>
      <c r="M295" s="268"/>
      <c r="N295" s="268"/>
      <c r="O295" s="268"/>
      <c r="P295" s="268"/>
      <c r="Q295" s="268"/>
      <c r="R295" s="268"/>
      <c r="S295" s="268"/>
      <c r="T295" s="268"/>
      <c r="U295" s="268"/>
      <c r="V295" s="268"/>
      <c r="W295" s="268"/>
      <c r="X295" s="268"/>
      <c r="Y295" s="268"/>
      <c r="Z295" s="268"/>
    </row>
    <row r="296" ht="15.0" customHeight="1">
      <c r="A296" s="268"/>
      <c r="B296" s="268"/>
      <c r="C296" s="268"/>
      <c r="D296" s="268"/>
      <c r="E296" s="268"/>
      <c r="F296" s="268"/>
      <c r="G296" s="268"/>
      <c r="H296" s="268"/>
      <c r="I296" s="268"/>
      <c r="J296" s="268"/>
      <c r="K296" s="268"/>
      <c r="L296" s="268"/>
      <c r="M296" s="268"/>
      <c r="N296" s="268"/>
      <c r="O296" s="268"/>
      <c r="P296" s="268"/>
      <c r="Q296" s="268"/>
      <c r="R296" s="268"/>
      <c r="S296" s="268"/>
      <c r="T296" s="268"/>
      <c r="U296" s="268"/>
      <c r="V296" s="268"/>
      <c r="W296" s="268"/>
      <c r="X296" s="268"/>
      <c r="Y296" s="268"/>
      <c r="Z296" s="268"/>
    </row>
    <row r="297" ht="15.0" customHeight="1">
      <c r="A297" s="268"/>
      <c r="B297" s="268"/>
      <c r="C297" s="268"/>
      <c r="D297" s="268"/>
      <c r="E297" s="268"/>
      <c r="F297" s="268"/>
      <c r="G297" s="268"/>
      <c r="H297" s="268"/>
      <c r="I297" s="268"/>
      <c r="J297" s="268"/>
      <c r="K297" s="268"/>
      <c r="L297" s="268"/>
      <c r="M297" s="268"/>
      <c r="N297" s="268"/>
      <c r="O297" s="268"/>
      <c r="P297" s="268"/>
      <c r="Q297" s="268"/>
      <c r="R297" s="268"/>
      <c r="S297" s="268"/>
      <c r="T297" s="268"/>
      <c r="U297" s="268"/>
      <c r="V297" s="268"/>
      <c r="W297" s="268"/>
      <c r="X297" s="268"/>
      <c r="Y297" s="268"/>
      <c r="Z297" s="268"/>
    </row>
    <row r="298" ht="15.0" customHeight="1">
      <c r="A298" s="268"/>
      <c r="B298" s="268"/>
      <c r="C298" s="268"/>
      <c r="D298" s="268"/>
      <c r="E298" s="268"/>
      <c r="F298" s="268"/>
      <c r="G298" s="268"/>
      <c r="H298" s="268"/>
      <c r="I298" s="268"/>
      <c r="J298" s="268"/>
      <c r="K298" s="268"/>
      <c r="L298" s="268"/>
      <c r="M298" s="268"/>
      <c r="N298" s="268"/>
      <c r="O298" s="268"/>
      <c r="P298" s="268"/>
      <c r="Q298" s="268"/>
      <c r="R298" s="268"/>
      <c r="S298" s="268"/>
      <c r="T298" s="268"/>
      <c r="U298" s="268"/>
      <c r="V298" s="268"/>
      <c r="W298" s="268"/>
      <c r="X298" s="268"/>
      <c r="Y298" s="268"/>
      <c r="Z298" s="268"/>
    </row>
    <row r="299" ht="15.0" customHeight="1">
      <c r="A299" s="268"/>
      <c r="B299" s="268"/>
      <c r="C299" s="268"/>
      <c r="D299" s="268"/>
      <c r="E299" s="268"/>
      <c r="F299" s="268"/>
      <c r="G299" s="268"/>
      <c r="H299" s="268"/>
      <c r="I299" s="268"/>
      <c r="J299" s="268"/>
      <c r="K299" s="268"/>
      <c r="L299" s="268"/>
      <c r="M299" s="268"/>
      <c r="N299" s="268"/>
      <c r="O299" s="268"/>
      <c r="P299" s="268"/>
      <c r="Q299" s="268"/>
      <c r="R299" s="268"/>
      <c r="S299" s="268"/>
      <c r="T299" s="268"/>
      <c r="U299" s="268"/>
      <c r="V299" s="268"/>
      <c r="W299" s="268"/>
      <c r="X299" s="268"/>
      <c r="Y299" s="268"/>
      <c r="Z299" s="268"/>
    </row>
    <row r="300" ht="15.0" customHeight="1">
      <c r="A300" s="268"/>
      <c r="B300" s="268"/>
      <c r="C300" s="268"/>
      <c r="D300" s="268"/>
      <c r="E300" s="268"/>
      <c r="F300" s="268"/>
      <c r="G300" s="268"/>
      <c r="H300" s="268"/>
      <c r="I300" s="268"/>
      <c r="J300" s="268"/>
      <c r="K300" s="268"/>
      <c r="L300" s="268"/>
      <c r="M300" s="268"/>
      <c r="N300" s="268"/>
      <c r="O300" s="268"/>
      <c r="P300" s="268"/>
      <c r="Q300" s="268"/>
      <c r="R300" s="268"/>
      <c r="S300" s="268"/>
      <c r="T300" s="268"/>
      <c r="U300" s="268"/>
      <c r="V300" s="268"/>
      <c r="W300" s="268"/>
      <c r="X300" s="268"/>
      <c r="Y300" s="268"/>
      <c r="Z300" s="268"/>
    </row>
    <row r="301" ht="15.0" customHeight="1">
      <c r="A301" s="268"/>
      <c r="B301" s="268"/>
      <c r="C301" s="268"/>
      <c r="D301" s="268"/>
      <c r="E301" s="268"/>
      <c r="F301" s="268"/>
      <c r="G301" s="268"/>
      <c r="H301" s="268"/>
      <c r="I301" s="268"/>
      <c r="J301" s="268"/>
      <c r="K301" s="268"/>
      <c r="L301" s="268"/>
      <c r="M301" s="268"/>
      <c r="N301" s="268"/>
      <c r="O301" s="268"/>
      <c r="P301" s="268"/>
      <c r="Q301" s="268"/>
      <c r="R301" s="268"/>
      <c r="S301" s="268"/>
      <c r="T301" s="268"/>
      <c r="U301" s="268"/>
      <c r="V301" s="268"/>
      <c r="W301" s="268"/>
      <c r="X301" s="268"/>
      <c r="Y301" s="268"/>
      <c r="Z301" s="268"/>
    </row>
    <row r="302" ht="15.0" customHeight="1">
      <c r="A302" s="268"/>
      <c r="B302" s="268"/>
      <c r="C302" s="268"/>
      <c r="D302" s="268"/>
      <c r="E302" s="268"/>
      <c r="F302" s="268"/>
      <c r="G302" s="268"/>
      <c r="H302" s="268"/>
      <c r="I302" s="268"/>
      <c r="J302" s="268"/>
      <c r="K302" s="268"/>
      <c r="L302" s="268"/>
      <c r="M302" s="268"/>
      <c r="N302" s="268"/>
      <c r="O302" s="268"/>
      <c r="P302" s="268"/>
      <c r="Q302" s="268"/>
      <c r="R302" s="268"/>
      <c r="S302" s="268"/>
      <c r="T302" s="268"/>
      <c r="U302" s="268"/>
      <c r="V302" s="268"/>
      <c r="W302" s="268"/>
      <c r="X302" s="268"/>
      <c r="Y302" s="268"/>
      <c r="Z302" s="268"/>
    </row>
    <row r="303" ht="15.0" customHeight="1">
      <c r="A303" s="268"/>
      <c r="B303" s="268"/>
      <c r="C303" s="268"/>
      <c r="D303" s="268"/>
      <c r="E303" s="268"/>
      <c r="F303" s="268"/>
      <c r="G303" s="268"/>
      <c r="H303" s="268"/>
      <c r="I303" s="268"/>
      <c r="J303" s="268"/>
      <c r="K303" s="268"/>
      <c r="L303" s="268"/>
      <c r="M303" s="268"/>
      <c r="N303" s="268"/>
      <c r="O303" s="268"/>
      <c r="P303" s="268"/>
      <c r="Q303" s="268"/>
      <c r="R303" s="268"/>
      <c r="S303" s="268"/>
      <c r="T303" s="268"/>
      <c r="U303" s="268"/>
      <c r="V303" s="268"/>
      <c r="W303" s="268"/>
      <c r="X303" s="268"/>
      <c r="Y303" s="268"/>
      <c r="Z303" s="268"/>
    </row>
    <row r="304" ht="15.0" customHeight="1">
      <c r="A304" s="268"/>
      <c r="B304" s="268"/>
      <c r="C304" s="268"/>
      <c r="D304" s="268"/>
      <c r="E304" s="268"/>
      <c r="F304" s="268"/>
      <c r="G304" s="268"/>
      <c r="H304" s="268"/>
      <c r="I304" s="268"/>
      <c r="J304" s="268"/>
      <c r="K304" s="268"/>
      <c r="L304" s="268"/>
      <c r="M304" s="268"/>
      <c r="N304" s="268"/>
      <c r="O304" s="268"/>
      <c r="P304" s="268"/>
      <c r="Q304" s="268"/>
      <c r="R304" s="268"/>
      <c r="S304" s="268"/>
      <c r="T304" s="268"/>
      <c r="U304" s="268"/>
      <c r="V304" s="268"/>
      <c r="W304" s="268"/>
      <c r="X304" s="268"/>
      <c r="Y304" s="268"/>
      <c r="Z304" s="268"/>
    </row>
    <row r="305" ht="15.0" customHeight="1">
      <c r="A305" s="268"/>
      <c r="B305" s="268"/>
      <c r="C305" s="268"/>
      <c r="D305" s="268"/>
      <c r="E305" s="268"/>
      <c r="F305" s="268"/>
      <c r="G305" s="268"/>
      <c r="H305" s="268"/>
      <c r="I305" s="268"/>
      <c r="J305" s="268"/>
      <c r="K305" s="268"/>
      <c r="L305" s="268"/>
      <c r="M305" s="268"/>
      <c r="N305" s="268"/>
      <c r="O305" s="268"/>
      <c r="P305" s="268"/>
      <c r="Q305" s="268"/>
      <c r="R305" s="268"/>
      <c r="S305" s="268"/>
      <c r="T305" s="268"/>
      <c r="U305" s="268"/>
      <c r="V305" s="268"/>
      <c r="W305" s="268"/>
      <c r="X305" s="268"/>
      <c r="Y305" s="268"/>
      <c r="Z305" s="268"/>
    </row>
    <row r="306" ht="15.0" customHeight="1">
      <c r="A306" s="268"/>
      <c r="B306" s="268"/>
      <c r="C306" s="268"/>
      <c r="D306" s="268"/>
      <c r="E306" s="268"/>
      <c r="F306" s="268"/>
      <c r="G306" s="268"/>
      <c r="H306" s="268"/>
      <c r="I306" s="268"/>
      <c r="J306" s="268"/>
      <c r="K306" s="268"/>
      <c r="L306" s="268"/>
      <c r="M306" s="268"/>
      <c r="N306" s="268"/>
      <c r="O306" s="268"/>
      <c r="P306" s="268"/>
      <c r="Q306" s="268"/>
      <c r="R306" s="268"/>
      <c r="S306" s="268"/>
      <c r="T306" s="268"/>
      <c r="U306" s="268"/>
      <c r="V306" s="268"/>
      <c r="W306" s="268"/>
      <c r="X306" s="268"/>
      <c r="Y306" s="268"/>
      <c r="Z306" s="268"/>
    </row>
    <row r="307" ht="15.0" customHeight="1">
      <c r="A307" s="268"/>
      <c r="B307" s="268"/>
      <c r="C307" s="268"/>
      <c r="D307" s="268"/>
      <c r="E307" s="268"/>
      <c r="F307" s="268"/>
      <c r="G307" s="268"/>
      <c r="H307" s="268"/>
      <c r="I307" s="268"/>
      <c r="J307" s="268"/>
      <c r="K307" s="268"/>
      <c r="L307" s="268"/>
      <c r="M307" s="268"/>
      <c r="N307" s="268"/>
      <c r="O307" s="268"/>
      <c r="P307" s="268"/>
      <c r="Q307" s="268"/>
      <c r="R307" s="268"/>
      <c r="S307" s="268"/>
      <c r="T307" s="268"/>
      <c r="U307" s="268"/>
      <c r="V307" s="268"/>
      <c r="W307" s="268"/>
      <c r="X307" s="268"/>
      <c r="Y307" s="268"/>
      <c r="Z307" s="268"/>
    </row>
    <row r="308" ht="15.0" customHeight="1">
      <c r="A308" s="268"/>
      <c r="B308" s="268"/>
      <c r="C308" s="268"/>
      <c r="D308" s="268"/>
      <c r="E308" s="268"/>
      <c r="F308" s="268"/>
      <c r="G308" s="268"/>
      <c r="H308" s="268"/>
      <c r="I308" s="268"/>
      <c r="J308" s="268"/>
      <c r="K308" s="268"/>
      <c r="L308" s="268"/>
      <c r="M308" s="268"/>
      <c r="N308" s="268"/>
      <c r="O308" s="268"/>
      <c r="P308" s="268"/>
      <c r="Q308" s="268"/>
      <c r="R308" s="268"/>
      <c r="S308" s="268"/>
      <c r="T308" s="268"/>
      <c r="U308" s="268"/>
      <c r="V308" s="268"/>
      <c r="W308" s="268"/>
      <c r="X308" s="268"/>
      <c r="Y308" s="268"/>
      <c r="Z308" s="268"/>
    </row>
    <row r="309" ht="15.0" customHeight="1">
      <c r="A309" s="268"/>
      <c r="B309" s="268"/>
      <c r="C309" s="268"/>
      <c r="D309" s="268"/>
      <c r="E309" s="268"/>
      <c r="F309" s="268"/>
      <c r="G309" s="268"/>
      <c r="H309" s="268"/>
      <c r="I309" s="268"/>
      <c r="J309" s="268"/>
      <c r="K309" s="268"/>
      <c r="L309" s="268"/>
      <c r="M309" s="268"/>
      <c r="N309" s="268"/>
      <c r="O309" s="268"/>
      <c r="P309" s="268"/>
      <c r="Q309" s="268"/>
      <c r="R309" s="268"/>
      <c r="S309" s="268"/>
      <c r="T309" s="268"/>
      <c r="U309" s="268"/>
      <c r="V309" s="268"/>
      <c r="W309" s="268"/>
      <c r="X309" s="268"/>
      <c r="Y309" s="268"/>
      <c r="Z309" s="268"/>
    </row>
    <row r="310" ht="15.0" customHeight="1">
      <c r="A310" s="268"/>
      <c r="B310" s="268"/>
      <c r="C310" s="268"/>
      <c r="D310" s="268"/>
      <c r="E310" s="268"/>
      <c r="F310" s="268"/>
      <c r="G310" s="268"/>
      <c r="H310" s="268"/>
      <c r="I310" s="268"/>
      <c r="J310" s="268"/>
      <c r="K310" s="268"/>
      <c r="L310" s="268"/>
      <c r="M310" s="268"/>
      <c r="N310" s="268"/>
      <c r="O310" s="268"/>
      <c r="P310" s="268"/>
      <c r="Q310" s="268"/>
      <c r="R310" s="268"/>
      <c r="S310" s="268"/>
      <c r="T310" s="268"/>
      <c r="U310" s="268"/>
      <c r="V310" s="268"/>
      <c r="W310" s="268"/>
      <c r="X310" s="268"/>
      <c r="Y310" s="268"/>
      <c r="Z310" s="268"/>
    </row>
    <row r="311" ht="15.0" customHeight="1">
      <c r="A311" s="268"/>
      <c r="B311" s="268"/>
      <c r="C311" s="268"/>
      <c r="D311" s="268"/>
      <c r="E311" s="268"/>
      <c r="F311" s="268"/>
      <c r="G311" s="268"/>
      <c r="H311" s="268"/>
      <c r="I311" s="268"/>
      <c r="J311" s="268"/>
      <c r="K311" s="268"/>
      <c r="L311" s="268"/>
      <c r="M311" s="268"/>
      <c r="N311" s="268"/>
      <c r="O311" s="268"/>
      <c r="P311" s="268"/>
      <c r="Q311" s="268"/>
      <c r="R311" s="268"/>
      <c r="S311" s="268"/>
      <c r="T311" s="268"/>
      <c r="U311" s="268"/>
      <c r="V311" s="268"/>
      <c r="W311" s="268"/>
      <c r="X311" s="268"/>
      <c r="Y311" s="268"/>
      <c r="Z311" s="268"/>
    </row>
    <row r="312" ht="15.0" customHeight="1">
      <c r="A312" s="268"/>
      <c r="B312" s="268"/>
      <c r="C312" s="268"/>
      <c r="D312" s="268"/>
      <c r="E312" s="268"/>
      <c r="F312" s="268"/>
      <c r="G312" s="268"/>
      <c r="H312" s="268"/>
      <c r="I312" s="268"/>
      <c r="J312" s="268"/>
      <c r="K312" s="268"/>
      <c r="L312" s="268"/>
      <c r="M312" s="268"/>
      <c r="N312" s="268"/>
      <c r="O312" s="268"/>
      <c r="P312" s="268"/>
      <c r="Q312" s="268"/>
      <c r="R312" s="268"/>
      <c r="S312" s="268"/>
      <c r="T312" s="268"/>
      <c r="U312" s="268"/>
      <c r="V312" s="268"/>
      <c r="W312" s="268"/>
      <c r="X312" s="268"/>
      <c r="Y312" s="268"/>
      <c r="Z312" s="268"/>
    </row>
    <row r="313" ht="15.0" customHeight="1">
      <c r="A313" s="268"/>
      <c r="B313" s="268"/>
      <c r="C313" s="268"/>
      <c r="D313" s="268"/>
      <c r="E313" s="268"/>
      <c r="F313" s="268"/>
      <c r="G313" s="268"/>
      <c r="H313" s="268"/>
      <c r="I313" s="268"/>
      <c r="J313" s="268"/>
      <c r="K313" s="268"/>
      <c r="L313" s="268"/>
      <c r="M313" s="268"/>
      <c r="N313" s="268"/>
      <c r="O313" s="268"/>
      <c r="P313" s="268"/>
      <c r="Q313" s="268"/>
      <c r="R313" s="268"/>
      <c r="S313" s="268"/>
      <c r="T313" s="268"/>
      <c r="U313" s="268"/>
      <c r="V313" s="268"/>
      <c r="W313" s="268"/>
      <c r="X313" s="268"/>
      <c r="Y313" s="268"/>
      <c r="Z313" s="268"/>
    </row>
    <row r="314" ht="15.0" customHeight="1">
      <c r="A314" s="268"/>
      <c r="B314" s="268"/>
      <c r="C314" s="268"/>
      <c r="D314" s="268"/>
      <c r="E314" s="268"/>
      <c r="F314" s="268"/>
      <c r="G314" s="268"/>
      <c r="H314" s="268"/>
      <c r="I314" s="268"/>
      <c r="J314" s="268"/>
      <c r="K314" s="268"/>
      <c r="L314" s="268"/>
      <c r="M314" s="268"/>
      <c r="N314" s="268"/>
      <c r="O314" s="268"/>
      <c r="P314" s="268"/>
      <c r="Q314" s="268"/>
      <c r="R314" s="268"/>
      <c r="S314" s="268"/>
      <c r="T314" s="268"/>
      <c r="U314" s="268"/>
      <c r="V314" s="268"/>
      <c r="W314" s="268"/>
      <c r="X314" s="268"/>
      <c r="Y314" s="268"/>
      <c r="Z314" s="268"/>
    </row>
    <row r="315" ht="15.0" customHeight="1">
      <c r="A315" s="268"/>
      <c r="B315" s="268"/>
      <c r="C315" s="268"/>
      <c r="D315" s="268"/>
      <c r="E315" s="268"/>
      <c r="F315" s="268"/>
      <c r="G315" s="268"/>
      <c r="H315" s="268"/>
      <c r="I315" s="268"/>
      <c r="J315" s="268"/>
      <c r="K315" s="268"/>
      <c r="L315" s="268"/>
      <c r="M315" s="268"/>
      <c r="N315" s="268"/>
      <c r="O315" s="268"/>
      <c r="P315" s="268"/>
      <c r="Q315" s="268"/>
      <c r="R315" s="268"/>
      <c r="S315" s="268"/>
      <c r="T315" s="268"/>
      <c r="U315" s="268"/>
      <c r="V315" s="268"/>
      <c r="W315" s="268"/>
      <c r="X315" s="268"/>
      <c r="Y315" s="268"/>
      <c r="Z315" s="268"/>
    </row>
    <row r="316" ht="15.0" customHeight="1">
      <c r="A316" s="268"/>
      <c r="B316" s="268"/>
      <c r="C316" s="268"/>
      <c r="D316" s="268"/>
      <c r="E316" s="268"/>
      <c r="F316" s="268"/>
      <c r="G316" s="268"/>
      <c r="H316" s="268"/>
      <c r="I316" s="268"/>
      <c r="J316" s="268"/>
      <c r="K316" s="268"/>
      <c r="L316" s="268"/>
      <c r="M316" s="268"/>
      <c r="N316" s="268"/>
      <c r="O316" s="268"/>
      <c r="P316" s="268"/>
      <c r="Q316" s="268"/>
      <c r="R316" s="268"/>
      <c r="S316" s="268"/>
      <c r="T316" s="268"/>
      <c r="U316" s="268"/>
      <c r="V316" s="268"/>
      <c r="W316" s="268"/>
      <c r="X316" s="268"/>
      <c r="Y316" s="268"/>
      <c r="Z316" s="268"/>
    </row>
    <row r="317" ht="15.0" customHeight="1">
      <c r="A317" s="268"/>
      <c r="B317" s="268"/>
      <c r="C317" s="268"/>
      <c r="D317" s="268"/>
      <c r="E317" s="268"/>
      <c r="F317" s="268"/>
      <c r="G317" s="268"/>
      <c r="H317" s="268"/>
      <c r="I317" s="268"/>
      <c r="J317" s="268"/>
      <c r="K317" s="268"/>
      <c r="L317" s="268"/>
      <c r="M317" s="268"/>
      <c r="N317" s="268"/>
      <c r="O317" s="268"/>
      <c r="P317" s="268"/>
      <c r="Q317" s="268"/>
      <c r="R317" s="268"/>
      <c r="S317" s="268"/>
      <c r="T317" s="268"/>
      <c r="U317" s="268"/>
      <c r="V317" s="268"/>
      <c r="W317" s="268"/>
      <c r="X317" s="268"/>
      <c r="Y317" s="268"/>
      <c r="Z317" s="268"/>
    </row>
    <row r="318" ht="15.0" customHeight="1">
      <c r="A318" s="268"/>
      <c r="B318" s="268"/>
      <c r="C318" s="268"/>
      <c r="D318" s="268"/>
      <c r="E318" s="268"/>
      <c r="F318" s="268"/>
      <c r="G318" s="268"/>
      <c r="H318" s="268"/>
      <c r="I318" s="268"/>
      <c r="J318" s="268"/>
      <c r="K318" s="268"/>
      <c r="L318" s="268"/>
      <c r="M318" s="268"/>
      <c r="N318" s="268"/>
      <c r="O318" s="268"/>
      <c r="P318" s="268"/>
      <c r="Q318" s="268"/>
      <c r="R318" s="268"/>
      <c r="S318" s="268"/>
      <c r="T318" s="268"/>
      <c r="U318" s="268"/>
      <c r="V318" s="268"/>
      <c r="W318" s="268"/>
      <c r="X318" s="268"/>
      <c r="Y318" s="268"/>
      <c r="Z318" s="268"/>
    </row>
    <row r="319" ht="15.0" customHeight="1">
      <c r="A319" s="268"/>
      <c r="B319" s="268"/>
      <c r="C319" s="268"/>
      <c r="D319" s="268"/>
      <c r="E319" s="268"/>
      <c r="F319" s="268"/>
      <c r="G319" s="268"/>
      <c r="H319" s="268"/>
      <c r="I319" s="268"/>
      <c r="J319" s="268"/>
      <c r="K319" s="268"/>
      <c r="L319" s="268"/>
      <c r="M319" s="268"/>
      <c r="N319" s="268"/>
      <c r="O319" s="268"/>
      <c r="P319" s="268"/>
      <c r="Q319" s="268"/>
      <c r="R319" s="268"/>
      <c r="S319" s="268"/>
      <c r="T319" s="268"/>
      <c r="U319" s="268"/>
      <c r="V319" s="268"/>
      <c r="W319" s="268"/>
      <c r="X319" s="268"/>
      <c r="Y319" s="268"/>
      <c r="Z319" s="268"/>
    </row>
    <row r="320" ht="15.0" customHeight="1">
      <c r="A320" s="268"/>
      <c r="B320" s="268"/>
      <c r="C320" s="268"/>
      <c r="D320" s="268"/>
      <c r="E320" s="268"/>
      <c r="F320" s="268"/>
      <c r="G320" s="268"/>
      <c r="H320" s="268"/>
      <c r="I320" s="268"/>
      <c r="J320" s="268"/>
      <c r="K320" s="268"/>
      <c r="L320" s="268"/>
      <c r="M320" s="268"/>
      <c r="N320" s="268"/>
      <c r="O320" s="268"/>
      <c r="P320" s="268"/>
      <c r="Q320" s="268"/>
      <c r="R320" s="268"/>
      <c r="S320" s="268"/>
      <c r="T320" s="268"/>
      <c r="U320" s="268"/>
      <c r="V320" s="268"/>
      <c r="W320" s="268"/>
      <c r="X320" s="268"/>
      <c r="Y320" s="268"/>
      <c r="Z320" s="268"/>
    </row>
    <row r="321" ht="15.0" customHeight="1">
      <c r="A321" s="268"/>
      <c r="B321" s="268"/>
      <c r="C321" s="268"/>
      <c r="D321" s="268"/>
      <c r="E321" s="268"/>
      <c r="F321" s="268"/>
      <c r="G321" s="268"/>
      <c r="H321" s="268"/>
      <c r="I321" s="268"/>
      <c r="J321" s="268"/>
      <c r="K321" s="268"/>
      <c r="L321" s="268"/>
      <c r="M321" s="268"/>
      <c r="N321" s="268"/>
      <c r="O321" s="268"/>
      <c r="P321" s="268"/>
      <c r="Q321" s="268"/>
      <c r="R321" s="268"/>
      <c r="S321" s="268"/>
      <c r="T321" s="268"/>
      <c r="U321" s="268"/>
      <c r="V321" s="268"/>
      <c r="W321" s="268"/>
      <c r="X321" s="268"/>
      <c r="Y321" s="268"/>
      <c r="Z321" s="268"/>
    </row>
    <row r="322" ht="15.0" customHeight="1">
      <c r="A322" s="268"/>
      <c r="B322" s="268"/>
      <c r="C322" s="268"/>
      <c r="D322" s="268"/>
      <c r="E322" s="268"/>
      <c r="F322" s="268"/>
      <c r="G322" s="268"/>
      <c r="H322" s="268"/>
      <c r="I322" s="268"/>
      <c r="J322" s="268"/>
      <c r="K322" s="268"/>
      <c r="L322" s="268"/>
      <c r="M322" s="268"/>
      <c r="N322" s="268"/>
      <c r="O322" s="268"/>
      <c r="P322" s="268"/>
      <c r="Q322" s="268"/>
      <c r="R322" s="268"/>
      <c r="S322" s="268"/>
      <c r="T322" s="268"/>
      <c r="U322" s="268"/>
      <c r="V322" s="268"/>
      <c r="W322" s="268"/>
      <c r="X322" s="268"/>
      <c r="Y322" s="268"/>
      <c r="Z322" s="268"/>
    </row>
    <row r="323" ht="15.0" customHeight="1">
      <c r="A323" s="268"/>
      <c r="B323" s="268"/>
      <c r="C323" s="268"/>
      <c r="D323" s="268"/>
      <c r="E323" s="268"/>
      <c r="F323" s="268"/>
      <c r="G323" s="268"/>
      <c r="H323" s="268"/>
      <c r="I323" s="268"/>
      <c r="J323" s="268"/>
      <c r="K323" s="268"/>
      <c r="L323" s="268"/>
      <c r="M323" s="268"/>
      <c r="N323" s="268"/>
      <c r="O323" s="268"/>
      <c r="P323" s="268"/>
      <c r="Q323" s="268"/>
      <c r="R323" s="268"/>
      <c r="S323" s="268"/>
      <c r="T323" s="268"/>
      <c r="U323" s="268"/>
      <c r="V323" s="268"/>
      <c r="W323" s="268"/>
      <c r="X323" s="268"/>
      <c r="Y323" s="268"/>
      <c r="Z323" s="268"/>
    </row>
    <row r="324" ht="15.0" customHeight="1">
      <c r="A324" s="268"/>
      <c r="B324" s="268"/>
      <c r="C324" s="268"/>
      <c r="D324" s="268"/>
      <c r="E324" s="268"/>
      <c r="F324" s="268"/>
      <c r="G324" s="268"/>
      <c r="H324" s="268"/>
      <c r="I324" s="268"/>
      <c r="J324" s="268"/>
      <c r="K324" s="268"/>
      <c r="L324" s="268"/>
      <c r="M324" s="268"/>
      <c r="N324" s="268"/>
      <c r="O324" s="268"/>
      <c r="P324" s="268"/>
      <c r="Q324" s="268"/>
      <c r="R324" s="268"/>
      <c r="S324" s="268"/>
      <c r="T324" s="268"/>
      <c r="U324" s="268"/>
      <c r="V324" s="268"/>
      <c r="W324" s="268"/>
      <c r="X324" s="268"/>
      <c r="Y324" s="268"/>
      <c r="Z324" s="268"/>
    </row>
    <row r="325" ht="15.0" customHeight="1">
      <c r="A325" s="268"/>
      <c r="B325" s="268"/>
      <c r="C325" s="268"/>
      <c r="D325" s="268"/>
      <c r="E325" s="268"/>
      <c r="F325" s="268"/>
      <c r="G325" s="268"/>
      <c r="H325" s="268"/>
      <c r="I325" s="268"/>
      <c r="J325" s="268"/>
      <c r="K325" s="268"/>
      <c r="L325" s="268"/>
      <c r="M325" s="268"/>
      <c r="N325" s="268"/>
      <c r="O325" s="268"/>
      <c r="P325" s="268"/>
      <c r="Q325" s="268"/>
      <c r="R325" s="268"/>
      <c r="S325" s="268"/>
      <c r="T325" s="268"/>
      <c r="U325" s="268"/>
      <c r="V325" s="268"/>
      <c r="W325" s="268"/>
      <c r="X325" s="268"/>
      <c r="Y325" s="268"/>
      <c r="Z325" s="268"/>
    </row>
    <row r="326" ht="15.0" customHeight="1">
      <c r="A326" s="268"/>
      <c r="B326" s="268"/>
      <c r="C326" s="268"/>
      <c r="D326" s="268"/>
      <c r="E326" s="268"/>
      <c r="F326" s="268"/>
      <c r="G326" s="268"/>
      <c r="H326" s="268"/>
      <c r="I326" s="268"/>
      <c r="J326" s="268"/>
      <c r="K326" s="268"/>
      <c r="L326" s="268"/>
      <c r="M326" s="268"/>
      <c r="N326" s="268"/>
      <c r="O326" s="268"/>
      <c r="P326" s="268"/>
      <c r="Q326" s="268"/>
      <c r="R326" s="268"/>
      <c r="S326" s="268"/>
      <c r="T326" s="268"/>
      <c r="U326" s="268"/>
      <c r="V326" s="268"/>
      <c r="W326" s="268"/>
      <c r="X326" s="268"/>
      <c r="Y326" s="268"/>
      <c r="Z326" s="268"/>
    </row>
    <row r="327" ht="15.0" customHeight="1">
      <c r="A327" s="268"/>
      <c r="B327" s="268"/>
      <c r="C327" s="268"/>
      <c r="D327" s="268"/>
      <c r="E327" s="268"/>
      <c r="F327" s="268"/>
      <c r="G327" s="268"/>
      <c r="H327" s="268"/>
      <c r="I327" s="268"/>
      <c r="J327" s="268"/>
      <c r="K327" s="268"/>
      <c r="L327" s="268"/>
      <c r="M327" s="268"/>
      <c r="N327" s="268"/>
      <c r="O327" s="268"/>
      <c r="P327" s="268"/>
      <c r="Q327" s="268"/>
      <c r="R327" s="268"/>
      <c r="S327" s="268"/>
      <c r="T327" s="268"/>
      <c r="U327" s="268"/>
      <c r="V327" s="268"/>
      <c r="W327" s="268"/>
      <c r="X327" s="268"/>
      <c r="Y327" s="268"/>
      <c r="Z327" s="268"/>
    </row>
    <row r="328" ht="15.0" customHeight="1">
      <c r="A328" s="268"/>
      <c r="B328" s="268"/>
      <c r="C328" s="268"/>
      <c r="D328" s="268"/>
      <c r="E328" s="268"/>
      <c r="F328" s="268"/>
      <c r="G328" s="268"/>
      <c r="H328" s="268"/>
      <c r="I328" s="268"/>
      <c r="J328" s="268"/>
      <c r="K328" s="268"/>
      <c r="L328" s="268"/>
      <c r="M328" s="268"/>
      <c r="N328" s="268"/>
      <c r="O328" s="268"/>
      <c r="P328" s="268"/>
      <c r="Q328" s="268"/>
      <c r="R328" s="268"/>
      <c r="S328" s="268"/>
      <c r="T328" s="268"/>
      <c r="U328" s="268"/>
      <c r="V328" s="268"/>
      <c r="W328" s="268"/>
      <c r="X328" s="268"/>
      <c r="Y328" s="268"/>
      <c r="Z328" s="268"/>
    </row>
    <row r="329" ht="15.0" customHeight="1">
      <c r="A329" s="268"/>
      <c r="B329" s="268"/>
      <c r="C329" s="268"/>
      <c r="D329" s="268"/>
      <c r="E329" s="268"/>
      <c r="F329" s="268"/>
      <c r="G329" s="268"/>
      <c r="H329" s="268"/>
      <c r="I329" s="268"/>
      <c r="J329" s="268"/>
      <c r="K329" s="268"/>
      <c r="L329" s="268"/>
      <c r="M329" s="268"/>
      <c r="N329" s="268"/>
      <c r="O329" s="268"/>
      <c r="P329" s="268"/>
      <c r="Q329" s="268"/>
      <c r="R329" s="268"/>
      <c r="S329" s="268"/>
      <c r="T329" s="268"/>
      <c r="U329" s="268"/>
      <c r="V329" s="268"/>
      <c r="W329" s="268"/>
      <c r="X329" s="268"/>
      <c r="Y329" s="268"/>
      <c r="Z329" s="268"/>
    </row>
    <row r="330" ht="15.0" customHeight="1">
      <c r="A330" s="268"/>
      <c r="B330" s="268"/>
      <c r="C330" s="268"/>
      <c r="D330" s="268"/>
      <c r="E330" s="268"/>
      <c r="F330" s="268"/>
      <c r="G330" s="268"/>
      <c r="H330" s="268"/>
      <c r="I330" s="268"/>
      <c r="J330" s="268"/>
      <c r="K330" s="268"/>
      <c r="L330" s="268"/>
      <c r="M330" s="268"/>
      <c r="N330" s="268"/>
      <c r="O330" s="268"/>
      <c r="P330" s="268"/>
      <c r="Q330" s="268"/>
      <c r="R330" s="268"/>
      <c r="S330" s="268"/>
      <c r="T330" s="268"/>
      <c r="U330" s="268"/>
      <c r="V330" s="268"/>
      <c r="W330" s="268"/>
      <c r="X330" s="268"/>
      <c r="Y330" s="268"/>
      <c r="Z330" s="268"/>
    </row>
    <row r="331" ht="15.0" customHeight="1">
      <c r="A331" s="268"/>
      <c r="B331" s="268"/>
      <c r="C331" s="268"/>
      <c r="D331" s="268"/>
      <c r="E331" s="268"/>
      <c r="F331" s="268"/>
      <c r="G331" s="268"/>
      <c r="H331" s="268"/>
      <c r="I331" s="268"/>
      <c r="J331" s="268"/>
      <c r="K331" s="268"/>
      <c r="L331" s="268"/>
      <c r="M331" s="268"/>
      <c r="N331" s="268"/>
      <c r="O331" s="268"/>
      <c r="P331" s="268"/>
      <c r="Q331" s="268"/>
      <c r="R331" s="268"/>
      <c r="S331" s="268"/>
      <c r="T331" s="268"/>
      <c r="U331" s="268"/>
      <c r="V331" s="268"/>
      <c r="W331" s="268"/>
      <c r="X331" s="268"/>
      <c r="Y331" s="268"/>
      <c r="Z331" s="268"/>
    </row>
    <row r="332" ht="15.0" customHeight="1">
      <c r="A332" s="268"/>
      <c r="B332" s="268"/>
      <c r="C332" s="268"/>
      <c r="D332" s="268"/>
      <c r="E332" s="268"/>
      <c r="F332" s="268"/>
      <c r="G332" s="268"/>
      <c r="H332" s="268"/>
      <c r="I332" s="268"/>
      <c r="J332" s="268"/>
      <c r="K332" s="268"/>
      <c r="L332" s="268"/>
      <c r="M332" s="268"/>
      <c r="N332" s="268"/>
      <c r="O332" s="268"/>
      <c r="P332" s="268"/>
      <c r="Q332" s="268"/>
      <c r="R332" s="268"/>
      <c r="S332" s="268"/>
      <c r="T332" s="268"/>
      <c r="U332" s="268"/>
      <c r="V332" s="268"/>
      <c r="W332" s="268"/>
      <c r="X332" s="268"/>
      <c r="Y332" s="268"/>
      <c r="Z332" s="268"/>
    </row>
    <row r="333" ht="15.0" customHeight="1">
      <c r="A333" s="268"/>
      <c r="B333" s="268"/>
      <c r="C333" s="268"/>
      <c r="D333" s="268"/>
      <c r="E333" s="268"/>
      <c r="F333" s="268"/>
      <c r="G333" s="268"/>
      <c r="H333" s="268"/>
      <c r="I333" s="268"/>
      <c r="J333" s="268"/>
      <c r="K333" s="268"/>
      <c r="L333" s="268"/>
      <c r="M333" s="268"/>
      <c r="N333" s="268"/>
      <c r="O333" s="268"/>
      <c r="P333" s="268"/>
      <c r="Q333" s="268"/>
      <c r="R333" s="268"/>
      <c r="S333" s="268"/>
      <c r="T333" s="268"/>
      <c r="U333" s="268"/>
      <c r="V333" s="268"/>
      <c r="W333" s="268"/>
      <c r="X333" s="268"/>
      <c r="Y333" s="268"/>
      <c r="Z333" s="268"/>
    </row>
    <row r="334" ht="15.0" customHeight="1">
      <c r="A334" s="268"/>
      <c r="B334" s="268"/>
      <c r="C334" s="268"/>
      <c r="D334" s="268"/>
      <c r="E334" s="268"/>
      <c r="F334" s="268"/>
      <c r="G334" s="268"/>
      <c r="H334" s="268"/>
      <c r="I334" s="268"/>
      <c r="J334" s="268"/>
      <c r="K334" s="268"/>
      <c r="L334" s="268"/>
      <c r="M334" s="268"/>
      <c r="N334" s="268"/>
      <c r="O334" s="268"/>
      <c r="P334" s="268"/>
      <c r="Q334" s="268"/>
      <c r="R334" s="268"/>
      <c r="S334" s="268"/>
      <c r="T334" s="268"/>
      <c r="U334" s="268"/>
      <c r="V334" s="268"/>
      <c r="W334" s="268"/>
      <c r="X334" s="268"/>
      <c r="Y334" s="268"/>
      <c r="Z334" s="268"/>
    </row>
    <row r="335" ht="15.0" customHeight="1">
      <c r="A335" s="268"/>
      <c r="B335" s="268"/>
      <c r="C335" s="268"/>
      <c r="D335" s="268"/>
      <c r="E335" s="268"/>
      <c r="F335" s="268"/>
      <c r="G335" s="268"/>
      <c r="H335" s="268"/>
      <c r="I335" s="268"/>
      <c r="J335" s="268"/>
      <c r="K335" s="268"/>
      <c r="L335" s="268"/>
      <c r="M335" s="268"/>
      <c r="N335" s="268"/>
      <c r="O335" s="268"/>
      <c r="P335" s="268"/>
      <c r="Q335" s="268"/>
      <c r="R335" s="268"/>
      <c r="S335" s="268"/>
      <c r="T335" s="268"/>
      <c r="U335" s="268"/>
      <c r="V335" s="268"/>
      <c r="W335" s="268"/>
      <c r="X335" s="268"/>
      <c r="Y335" s="268"/>
      <c r="Z335" s="268"/>
    </row>
    <row r="336" ht="15.0" customHeight="1">
      <c r="A336" s="268"/>
      <c r="B336" s="268"/>
      <c r="C336" s="268"/>
      <c r="D336" s="268"/>
      <c r="E336" s="268"/>
      <c r="F336" s="268"/>
      <c r="G336" s="268"/>
      <c r="H336" s="268"/>
      <c r="I336" s="268"/>
      <c r="J336" s="268"/>
      <c r="K336" s="268"/>
      <c r="L336" s="268"/>
      <c r="M336" s="268"/>
      <c r="N336" s="268"/>
      <c r="O336" s="268"/>
      <c r="P336" s="268"/>
      <c r="Q336" s="268"/>
      <c r="R336" s="268"/>
      <c r="S336" s="268"/>
      <c r="T336" s="268"/>
      <c r="U336" s="268"/>
      <c r="V336" s="268"/>
      <c r="W336" s="268"/>
      <c r="X336" s="268"/>
      <c r="Y336" s="268"/>
      <c r="Z336" s="268"/>
    </row>
    <row r="337" ht="15.0" customHeight="1">
      <c r="A337" s="268"/>
      <c r="B337" s="268"/>
      <c r="C337" s="268"/>
      <c r="D337" s="268"/>
      <c r="E337" s="268"/>
      <c r="F337" s="268"/>
      <c r="G337" s="268"/>
      <c r="H337" s="268"/>
      <c r="I337" s="268"/>
      <c r="J337" s="268"/>
      <c r="K337" s="268"/>
      <c r="L337" s="268"/>
      <c r="M337" s="268"/>
      <c r="N337" s="268"/>
      <c r="O337" s="268"/>
      <c r="P337" s="268"/>
      <c r="Q337" s="268"/>
      <c r="R337" s="268"/>
      <c r="S337" s="268"/>
      <c r="T337" s="268"/>
      <c r="U337" s="268"/>
      <c r="V337" s="268"/>
      <c r="W337" s="268"/>
      <c r="X337" s="268"/>
      <c r="Y337" s="268"/>
      <c r="Z337" s="268"/>
    </row>
    <row r="338" ht="15.0" customHeight="1">
      <c r="A338" s="268"/>
      <c r="B338" s="268"/>
      <c r="C338" s="268"/>
      <c r="D338" s="268"/>
      <c r="E338" s="268"/>
      <c r="F338" s="268"/>
      <c r="G338" s="268"/>
      <c r="H338" s="268"/>
      <c r="I338" s="268"/>
      <c r="J338" s="268"/>
      <c r="K338" s="268"/>
      <c r="L338" s="268"/>
      <c r="M338" s="268"/>
      <c r="N338" s="268"/>
      <c r="O338" s="268"/>
      <c r="P338" s="268"/>
      <c r="Q338" s="268"/>
      <c r="R338" s="268"/>
      <c r="S338" s="268"/>
      <c r="T338" s="268"/>
      <c r="U338" s="268"/>
      <c r="V338" s="268"/>
      <c r="W338" s="268"/>
      <c r="X338" s="268"/>
      <c r="Y338" s="268"/>
      <c r="Z338" s="268"/>
    </row>
    <row r="339" ht="15.0" customHeight="1">
      <c r="A339" s="268"/>
      <c r="B339" s="268"/>
      <c r="C339" s="268"/>
      <c r="D339" s="268"/>
      <c r="E339" s="268"/>
      <c r="F339" s="268"/>
      <c r="G339" s="268"/>
      <c r="H339" s="268"/>
      <c r="I339" s="268"/>
      <c r="J339" s="268"/>
      <c r="K339" s="268"/>
      <c r="L339" s="268"/>
      <c r="M339" s="268"/>
      <c r="N339" s="268"/>
      <c r="O339" s="268"/>
      <c r="P339" s="268"/>
      <c r="Q339" s="268"/>
      <c r="R339" s="268"/>
      <c r="S339" s="268"/>
      <c r="T339" s="268"/>
      <c r="U339" s="268"/>
      <c r="V339" s="268"/>
      <c r="W339" s="268"/>
      <c r="X339" s="268"/>
      <c r="Y339" s="268"/>
      <c r="Z339" s="268"/>
    </row>
    <row r="340" ht="15.0" customHeight="1">
      <c r="A340" s="268"/>
      <c r="B340" s="268"/>
      <c r="C340" s="268"/>
      <c r="D340" s="268"/>
      <c r="E340" s="268"/>
      <c r="F340" s="268"/>
      <c r="G340" s="268"/>
      <c r="H340" s="268"/>
      <c r="I340" s="268"/>
      <c r="J340" s="268"/>
      <c r="K340" s="268"/>
      <c r="L340" s="268"/>
      <c r="M340" s="268"/>
      <c r="N340" s="268"/>
      <c r="O340" s="268"/>
      <c r="P340" s="268"/>
      <c r="Q340" s="268"/>
      <c r="R340" s="268"/>
      <c r="S340" s="268"/>
      <c r="T340" s="268"/>
      <c r="U340" s="268"/>
      <c r="V340" s="268"/>
      <c r="W340" s="268"/>
      <c r="X340" s="268"/>
      <c r="Y340" s="268"/>
      <c r="Z340" s="268"/>
    </row>
    <row r="341" ht="15.0" customHeight="1">
      <c r="A341" s="268"/>
      <c r="B341" s="268"/>
      <c r="C341" s="268"/>
      <c r="D341" s="268"/>
      <c r="E341" s="268"/>
      <c r="F341" s="268"/>
      <c r="G341" s="268"/>
      <c r="H341" s="268"/>
      <c r="I341" s="268"/>
      <c r="J341" s="268"/>
      <c r="K341" s="268"/>
      <c r="L341" s="268"/>
      <c r="M341" s="268"/>
      <c r="N341" s="268"/>
      <c r="O341" s="268"/>
      <c r="P341" s="268"/>
      <c r="Q341" s="268"/>
      <c r="R341" s="268"/>
      <c r="S341" s="268"/>
      <c r="T341" s="268"/>
      <c r="U341" s="268"/>
      <c r="V341" s="268"/>
      <c r="W341" s="268"/>
      <c r="X341" s="268"/>
      <c r="Y341" s="268"/>
      <c r="Z341" s="268"/>
    </row>
    <row r="342" ht="15.0" customHeight="1">
      <c r="A342" s="268"/>
      <c r="B342" s="268"/>
      <c r="C342" s="268"/>
      <c r="D342" s="268"/>
      <c r="E342" s="268"/>
      <c r="F342" s="268"/>
      <c r="G342" s="268"/>
      <c r="H342" s="268"/>
      <c r="I342" s="268"/>
      <c r="J342" s="268"/>
      <c r="K342" s="268"/>
      <c r="L342" s="268"/>
      <c r="M342" s="268"/>
      <c r="N342" s="268"/>
      <c r="O342" s="268"/>
      <c r="P342" s="268"/>
      <c r="Q342" s="268"/>
      <c r="R342" s="268"/>
      <c r="S342" s="268"/>
      <c r="T342" s="268"/>
      <c r="U342" s="268"/>
      <c r="V342" s="268"/>
      <c r="W342" s="268"/>
      <c r="X342" s="268"/>
      <c r="Y342" s="268"/>
      <c r="Z342" s="268"/>
    </row>
    <row r="343" ht="15.0" customHeight="1">
      <c r="A343" s="268"/>
      <c r="B343" s="268"/>
      <c r="C343" s="268"/>
      <c r="D343" s="268"/>
      <c r="E343" s="268"/>
      <c r="F343" s="268"/>
      <c r="G343" s="268"/>
      <c r="H343" s="268"/>
      <c r="I343" s="268"/>
      <c r="J343" s="268"/>
      <c r="K343" s="268"/>
      <c r="L343" s="268"/>
      <c r="M343" s="268"/>
      <c r="N343" s="268"/>
      <c r="O343" s="268"/>
      <c r="P343" s="268"/>
      <c r="Q343" s="268"/>
      <c r="R343" s="268"/>
      <c r="S343" s="268"/>
      <c r="T343" s="268"/>
      <c r="U343" s="268"/>
      <c r="V343" s="268"/>
      <c r="W343" s="268"/>
      <c r="X343" s="268"/>
      <c r="Y343" s="268"/>
      <c r="Z343" s="268"/>
    </row>
    <row r="344" ht="15.0" customHeight="1">
      <c r="A344" s="268"/>
      <c r="B344" s="268"/>
      <c r="C344" s="268"/>
      <c r="D344" s="268"/>
      <c r="E344" s="268"/>
      <c r="F344" s="268"/>
      <c r="G344" s="268"/>
      <c r="H344" s="268"/>
      <c r="I344" s="268"/>
      <c r="J344" s="268"/>
      <c r="K344" s="268"/>
      <c r="L344" s="268"/>
      <c r="M344" s="268"/>
      <c r="N344" s="268"/>
      <c r="O344" s="268"/>
      <c r="P344" s="268"/>
      <c r="Q344" s="268"/>
      <c r="R344" s="268"/>
      <c r="S344" s="268"/>
      <c r="T344" s="268"/>
      <c r="U344" s="268"/>
      <c r="V344" s="268"/>
      <c r="W344" s="268"/>
      <c r="X344" s="268"/>
      <c r="Y344" s="268"/>
      <c r="Z344" s="268"/>
    </row>
    <row r="345" ht="15.0" customHeight="1">
      <c r="A345" s="268"/>
      <c r="B345" s="268"/>
      <c r="C345" s="268"/>
      <c r="D345" s="268"/>
      <c r="E345" s="268"/>
      <c r="F345" s="268"/>
      <c r="G345" s="268"/>
      <c r="H345" s="268"/>
      <c r="I345" s="268"/>
      <c r="J345" s="268"/>
      <c r="K345" s="268"/>
      <c r="L345" s="268"/>
      <c r="M345" s="268"/>
      <c r="N345" s="268"/>
      <c r="O345" s="268"/>
      <c r="P345" s="268"/>
      <c r="Q345" s="268"/>
      <c r="R345" s="268"/>
      <c r="S345" s="268"/>
      <c r="T345" s="268"/>
      <c r="U345" s="268"/>
      <c r="V345" s="268"/>
      <c r="W345" s="268"/>
      <c r="X345" s="268"/>
      <c r="Y345" s="268"/>
      <c r="Z345" s="268"/>
    </row>
    <row r="346" ht="15.0" customHeight="1">
      <c r="A346" s="268"/>
      <c r="B346" s="268"/>
      <c r="C346" s="268"/>
      <c r="D346" s="268"/>
      <c r="E346" s="268"/>
      <c r="F346" s="268"/>
      <c r="G346" s="268"/>
      <c r="H346" s="268"/>
      <c r="I346" s="268"/>
      <c r="J346" s="268"/>
      <c r="K346" s="268"/>
      <c r="L346" s="268"/>
      <c r="M346" s="268"/>
      <c r="N346" s="268"/>
      <c r="O346" s="268"/>
      <c r="P346" s="268"/>
      <c r="Q346" s="268"/>
      <c r="R346" s="268"/>
      <c r="S346" s="268"/>
      <c r="T346" s="268"/>
      <c r="U346" s="268"/>
      <c r="V346" s="268"/>
      <c r="W346" s="268"/>
      <c r="X346" s="268"/>
      <c r="Y346" s="268"/>
      <c r="Z346" s="268"/>
    </row>
    <row r="347" ht="15.0" customHeight="1">
      <c r="A347" s="268"/>
      <c r="B347" s="268"/>
      <c r="C347" s="268"/>
      <c r="D347" s="268"/>
      <c r="E347" s="268"/>
      <c r="F347" s="268"/>
      <c r="G347" s="268"/>
      <c r="H347" s="268"/>
      <c r="I347" s="268"/>
      <c r="J347" s="268"/>
      <c r="K347" s="268"/>
      <c r="L347" s="268"/>
      <c r="M347" s="268"/>
      <c r="N347" s="268"/>
      <c r="O347" s="268"/>
      <c r="P347" s="268"/>
      <c r="Q347" s="268"/>
      <c r="R347" s="268"/>
      <c r="S347" s="268"/>
      <c r="T347" s="268"/>
      <c r="U347" s="268"/>
      <c r="V347" s="268"/>
      <c r="W347" s="268"/>
      <c r="X347" s="268"/>
      <c r="Y347" s="268"/>
      <c r="Z347" s="268"/>
    </row>
    <row r="348" ht="15.0" customHeight="1">
      <c r="A348" s="268"/>
      <c r="B348" s="268"/>
      <c r="C348" s="268"/>
      <c r="D348" s="268"/>
      <c r="E348" s="268"/>
      <c r="F348" s="268"/>
      <c r="G348" s="268"/>
      <c r="H348" s="268"/>
      <c r="I348" s="268"/>
      <c r="J348" s="268"/>
      <c r="K348" s="268"/>
      <c r="L348" s="268"/>
      <c r="M348" s="268"/>
      <c r="N348" s="268"/>
      <c r="O348" s="268"/>
      <c r="P348" s="268"/>
      <c r="Q348" s="268"/>
      <c r="R348" s="268"/>
      <c r="S348" s="268"/>
      <c r="T348" s="268"/>
      <c r="U348" s="268"/>
      <c r="V348" s="268"/>
      <c r="W348" s="268"/>
      <c r="X348" s="268"/>
      <c r="Y348" s="268"/>
      <c r="Z348" s="268"/>
    </row>
    <row r="349" ht="15.0" customHeight="1">
      <c r="A349" s="268"/>
      <c r="B349" s="268"/>
      <c r="C349" s="268"/>
      <c r="D349" s="268"/>
      <c r="E349" s="268"/>
      <c r="F349" s="268"/>
      <c r="G349" s="268"/>
      <c r="H349" s="268"/>
      <c r="I349" s="268"/>
      <c r="J349" s="268"/>
      <c r="K349" s="268"/>
      <c r="L349" s="268"/>
      <c r="M349" s="268"/>
      <c r="N349" s="268"/>
      <c r="O349" s="268"/>
      <c r="P349" s="268"/>
      <c r="Q349" s="268"/>
      <c r="R349" s="268"/>
      <c r="S349" s="268"/>
      <c r="T349" s="268"/>
      <c r="U349" s="268"/>
      <c r="V349" s="268"/>
      <c r="W349" s="268"/>
      <c r="X349" s="268"/>
      <c r="Y349" s="268"/>
      <c r="Z349" s="268"/>
    </row>
    <row r="350" ht="15.0" customHeight="1">
      <c r="A350" s="268"/>
      <c r="B350" s="268"/>
      <c r="C350" s="268"/>
      <c r="D350" s="268"/>
      <c r="E350" s="268"/>
      <c r="F350" s="268"/>
      <c r="G350" s="268"/>
      <c r="H350" s="268"/>
      <c r="I350" s="268"/>
      <c r="J350" s="268"/>
      <c r="K350" s="268"/>
      <c r="L350" s="268"/>
      <c r="M350" s="268"/>
      <c r="N350" s="268"/>
      <c r="O350" s="268"/>
      <c r="P350" s="268"/>
      <c r="Q350" s="268"/>
      <c r="R350" s="268"/>
      <c r="S350" s="268"/>
      <c r="T350" s="268"/>
      <c r="U350" s="268"/>
      <c r="V350" s="268"/>
      <c r="W350" s="268"/>
      <c r="X350" s="268"/>
      <c r="Y350" s="268"/>
      <c r="Z350" s="268"/>
    </row>
    <row r="351" ht="15.0" customHeight="1">
      <c r="A351" s="268"/>
      <c r="B351" s="268"/>
      <c r="C351" s="268"/>
      <c r="D351" s="268"/>
      <c r="E351" s="268"/>
      <c r="F351" s="268"/>
      <c r="G351" s="268"/>
      <c r="H351" s="268"/>
      <c r="I351" s="268"/>
      <c r="J351" s="268"/>
      <c r="K351" s="268"/>
      <c r="L351" s="268"/>
      <c r="M351" s="268"/>
      <c r="N351" s="268"/>
      <c r="O351" s="268"/>
      <c r="P351" s="268"/>
      <c r="Q351" s="268"/>
      <c r="R351" s="268"/>
      <c r="S351" s="268"/>
      <c r="T351" s="268"/>
      <c r="U351" s="268"/>
      <c r="V351" s="268"/>
      <c r="W351" s="268"/>
      <c r="X351" s="268"/>
      <c r="Y351" s="268"/>
      <c r="Z351" s="268"/>
    </row>
    <row r="352" ht="15.0" customHeight="1">
      <c r="A352" s="268"/>
      <c r="B352" s="268"/>
      <c r="C352" s="268"/>
      <c r="D352" s="268"/>
      <c r="E352" s="268"/>
      <c r="F352" s="268"/>
      <c r="G352" s="268"/>
      <c r="H352" s="268"/>
      <c r="I352" s="268"/>
      <c r="J352" s="268"/>
      <c r="K352" s="268"/>
      <c r="L352" s="268"/>
      <c r="M352" s="268"/>
      <c r="N352" s="268"/>
      <c r="O352" s="268"/>
      <c r="P352" s="268"/>
      <c r="Q352" s="268"/>
      <c r="R352" s="268"/>
      <c r="S352" s="268"/>
      <c r="T352" s="268"/>
      <c r="U352" s="268"/>
      <c r="V352" s="268"/>
      <c r="W352" s="268"/>
      <c r="X352" s="268"/>
      <c r="Y352" s="268"/>
      <c r="Z352" s="268"/>
    </row>
    <row r="353" ht="15.0" customHeight="1">
      <c r="A353" s="268"/>
      <c r="B353" s="268"/>
      <c r="C353" s="268"/>
      <c r="D353" s="268"/>
      <c r="E353" s="268"/>
      <c r="F353" s="268"/>
      <c r="G353" s="268"/>
      <c r="H353" s="268"/>
      <c r="I353" s="268"/>
      <c r="J353" s="268"/>
      <c r="K353" s="268"/>
      <c r="L353" s="268"/>
      <c r="M353" s="268"/>
      <c r="N353" s="268"/>
      <c r="O353" s="268"/>
      <c r="P353" s="268"/>
      <c r="Q353" s="268"/>
      <c r="R353" s="268"/>
      <c r="S353" s="268"/>
      <c r="T353" s="268"/>
      <c r="U353" s="268"/>
      <c r="V353" s="268"/>
      <c r="W353" s="268"/>
      <c r="X353" s="268"/>
      <c r="Y353" s="268"/>
      <c r="Z353" s="268"/>
    </row>
    <row r="354" ht="15.0" customHeight="1">
      <c r="A354" s="268"/>
      <c r="B354" s="268"/>
      <c r="C354" s="268"/>
      <c r="D354" s="268"/>
      <c r="E354" s="268"/>
      <c r="F354" s="268"/>
      <c r="G354" s="268"/>
      <c r="H354" s="268"/>
      <c r="I354" s="268"/>
      <c r="J354" s="268"/>
      <c r="K354" s="268"/>
      <c r="L354" s="268"/>
      <c r="M354" s="268"/>
      <c r="N354" s="268"/>
      <c r="O354" s="268"/>
      <c r="P354" s="268"/>
      <c r="Q354" s="268"/>
      <c r="R354" s="268"/>
      <c r="S354" s="268"/>
      <c r="T354" s="268"/>
      <c r="U354" s="268"/>
      <c r="V354" s="268"/>
      <c r="W354" s="268"/>
      <c r="X354" s="268"/>
      <c r="Y354" s="268"/>
      <c r="Z354" s="268"/>
    </row>
    <row r="355" ht="15.0" customHeight="1">
      <c r="A355" s="268"/>
      <c r="B355" s="268"/>
      <c r="C355" s="268"/>
      <c r="D355" s="268"/>
      <c r="E355" s="268"/>
      <c r="F355" s="268"/>
      <c r="G355" s="268"/>
      <c r="H355" s="268"/>
      <c r="I355" s="268"/>
      <c r="J355" s="268"/>
      <c r="K355" s="268"/>
      <c r="L355" s="268"/>
      <c r="M355" s="268"/>
      <c r="N355" s="268"/>
      <c r="O355" s="268"/>
      <c r="P355" s="268"/>
      <c r="Q355" s="268"/>
      <c r="R355" s="268"/>
      <c r="S355" s="268"/>
      <c r="T355" s="268"/>
      <c r="U355" s="268"/>
      <c r="V355" s="268"/>
      <c r="W355" s="268"/>
      <c r="X355" s="268"/>
      <c r="Y355" s="268"/>
      <c r="Z355" s="268"/>
    </row>
    <row r="356" ht="15.0" customHeight="1">
      <c r="A356" s="268"/>
      <c r="B356" s="268"/>
      <c r="C356" s="268"/>
      <c r="D356" s="268"/>
      <c r="E356" s="268"/>
      <c r="F356" s="268"/>
      <c r="G356" s="268"/>
      <c r="H356" s="268"/>
      <c r="I356" s="268"/>
      <c r="J356" s="268"/>
      <c r="K356" s="268"/>
      <c r="L356" s="268"/>
      <c r="M356" s="268"/>
      <c r="N356" s="268"/>
      <c r="O356" s="268"/>
      <c r="P356" s="268"/>
      <c r="Q356" s="268"/>
      <c r="R356" s="268"/>
      <c r="S356" s="268"/>
      <c r="T356" s="268"/>
      <c r="U356" s="268"/>
      <c r="V356" s="268"/>
      <c r="W356" s="268"/>
      <c r="X356" s="268"/>
      <c r="Y356" s="268"/>
      <c r="Z356" s="268"/>
    </row>
    <row r="357" ht="15.0" customHeight="1">
      <c r="A357" s="268"/>
      <c r="B357" s="268"/>
      <c r="C357" s="268"/>
      <c r="D357" s="268"/>
      <c r="E357" s="268"/>
      <c r="F357" s="268"/>
      <c r="G357" s="268"/>
      <c r="H357" s="268"/>
      <c r="I357" s="268"/>
      <c r="J357" s="268"/>
      <c r="K357" s="268"/>
      <c r="L357" s="268"/>
      <c r="M357" s="268"/>
      <c r="N357" s="268"/>
      <c r="O357" s="268"/>
      <c r="P357" s="268"/>
      <c r="Q357" s="268"/>
      <c r="R357" s="268"/>
      <c r="S357" s="268"/>
      <c r="T357" s="268"/>
      <c r="U357" s="268"/>
      <c r="V357" s="268"/>
      <c r="W357" s="268"/>
      <c r="X357" s="268"/>
      <c r="Y357" s="268"/>
      <c r="Z357" s="268"/>
    </row>
    <row r="358" ht="15.0" customHeight="1">
      <c r="A358" s="268"/>
      <c r="B358" s="268"/>
      <c r="C358" s="268"/>
      <c r="D358" s="268"/>
      <c r="E358" s="268"/>
      <c r="F358" s="268"/>
      <c r="G358" s="268"/>
      <c r="H358" s="268"/>
      <c r="I358" s="268"/>
      <c r="J358" s="268"/>
      <c r="K358" s="268"/>
      <c r="L358" s="268"/>
      <c r="M358" s="268"/>
      <c r="N358" s="268"/>
      <c r="O358" s="268"/>
      <c r="P358" s="268"/>
      <c r="Q358" s="268"/>
      <c r="R358" s="268"/>
      <c r="S358" s="268"/>
      <c r="T358" s="268"/>
      <c r="U358" s="268"/>
      <c r="V358" s="268"/>
      <c r="W358" s="268"/>
      <c r="X358" s="268"/>
      <c r="Y358" s="268"/>
      <c r="Z358" s="268"/>
    </row>
    <row r="359" ht="15.0" customHeight="1">
      <c r="A359" s="268"/>
      <c r="B359" s="268"/>
      <c r="C359" s="268"/>
      <c r="D359" s="268"/>
      <c r="E359" s="268"/>
      <c r="F359" s="268"/>
      <c r="G359" s="268"/>
      <c r="H359" s="268"/>
      <c r="I359" s="268"/>
      <c r="J359" s="268"/>
      <c r="K359" s="268"/>
      <c r="L359" s="268"/>
      <c r="M359" s="268"/>
      <c r="N359" s="268"/>
      <c r="O359" s="268"/>
      <c r="P359" s="268"/>
      <c r="Q359" s="268"/>
      <c r="R359" s="268"/>
      <c r="S359" s="268"/>
      <c r="T359" s="268"/>
      <c r="U359" s="268"/>
      <c r="V359" s="268"/>
      <c r="W359" s="268"/>
      <c r="X359" s="268"/>
      <c r="Y359" s="268"/>
      <c r="Z359" s="268"/>
    </row>
    <row r="360" ht="15.0" customHeight="1">
      <c r="A360" s="268"/>
      <c r="B360" s="268"/>
      <c r="C360" s="268"/>
      <c r="D360" s="268"/>
      <c r="E360" s="268"/>
      <c r="F360" s="268"/>
      <c r="G360" s="268"/>
      <c r="H360" s="268"/>
      <c r="I360" s="268"/>
      <c r="J360" s="268"/>
      <c r="K360" s="268"/>
      <c r="L360" s="268"/>
      <c r="M360" s="268"/>
      <c r="N360" s="268"/>
      <c r="O360" s="268"/>
      <c r="P360" s="268"/>
      <c r="Q360" s="268"/>
      <c r="R360" s="268"/>
      <c r="S360" s="268"/>
      <c r="T360" s="268"/>
      <c r="U360" s="268"/>
      <c r="V360" s="268"/>
      <c r="W360" s="268"/>
      <c r="X360" s="268"/>
      <c r="Y360" s="268"/>
      <c r="Z360" s="268"/>
    </row>
    <row r="361" ht="15.0" customHeight="1">
      <c r="A361" s="268"/>
      <c r="B361" s="268"/>
      <c r="C361" s="268"/>
      <c r="D361" s="268"/>
      <c r="E361" s="268"/>
      <c r="F361" s="268"/>
      <c r="G361" s="268"/>
      <c r="H361" s="268"/>
      <c r="I361" s="268"/>
      <c r="J361" s="268"/>
      <c r="K361" s="268"/>
      <c r="L361" s="268"/>
      <c r="M361" s="268"/>
      <c r="N361" s="268"/>
      <c r="O361" s="268"/>
      <c r="P361" s="268"/>
      <c r="Q361" s="268"/>
      <c r="R361" s="268"/>
      <c r="S361" s="268"/>
      <c r="T361" s="268"/>
      <c r="U361" s="268"/>
      <c r="V361" s="268"/>
      <c r="W361" s="268"/>
      <c r="X361" s="268"/>
      <c r="Y361" s="268"/>
      <c r="Z361" s="268"/>
    </row>
    <row r="362" ht="15.0" customHeight="1">
      <c r="A362" s="268"/>
      <c r="B362" s="268"/>
      <c r="C362" s="268"/>
      <c r="D362" s="268"/>
      <c r="E362" s="268"/>
      <c r="F362" s="268"/>
      <c r="G362" s="268"/>
      <c r="H362" s="268"/>
      <c r="I362" s="268"/>
      <c r="J362" s="268"/>
      <c r="K362" s="268"/>
      <c r="L362" s="268"/>
      <c r="M362" s="268"/>
      <c r="N362" s="268"/>
      <c r="O362" s="268"/>
      <c r="P362" s="268"/>
      <c r="Q362" s="268"/>
      <c r="R362" s="268"/>
      <c r="S362" s="268"/>
      <c r="T362" s="268"/>
      <c r="U362" s="268"/>
      <c r="V362" s="268"/>
      <c r="W362" s="268"/>
      <c r="X362" s="268"/>
      <c r="Y362" s="268"/>
      <c r="Z362" s="268"/>
    </row>
    <row r="363" ht="15.0" customHeight="1">
      <c r="A363" s="268"/>
      <c r="B363" s="268"/>
      <c r="C363" s="268"/>
      <c r="D363" s="268"/>
      <c r="E363" s="268"/>
      <c r="F363" s="268"/>
      <c r="G363" s="268"/>
      <c r="H363" s="268"/>
      <c r="I363" s="268"/>
      <c r="J363" s="268"/>
      <c r="K363" s="268"/>
      <c r="L363" s="268"/>
      <c r="M363" s="268"/>
      <c r="N363" s="268"/>
      <c r="O363" s="268"/>
      <c r="P363" s="268"/>
      <c r="Q363" s="268"/>
      <c r="R363" s="268"/>
      <c r="S363" s="268"/>
      <c r="T363" s="268"/>
      <c r="U363" s="268"/>
      <c r="V363" s="268"/>
      <c r="W363" s="268"/>
      <c r="X363" s="268"/>
      <c r="Y363" s="268"/>
      <c r="Z363" s="268"/>
    </row>
    <row r="364" ht="15.0" customHeight="1">
      <c r="A364" s="268"/>
      <c r="B364" s="268"/>
      <c r="C364" s="268"/>
      <c r="D364" s="268"/>
      <c r="E364" s="268"/>
      <c r="F364" s="268"/>
      <c r="G364" s="268"/>
      <c r="H364" s="268"/>
      <c r="I364" s="268"/>
      <c r="J364" s="268"/>
      <c r="K364" s="268"/>
      <c r="L364" s="268"/>
      <c r="M364" s="268"/>
      <c r="N364" s="268"/>
      <c r="O364" s="268"/>
      <c r="P364" s="268"/>
      <c r="Q364" s="268"/>
      <c r="R364" s="268"/>
      <c r="S364" s="268"/>
      <c r="T364" s="268"/>
      <c r="U364" s="268"/>
      <c r="V364" s="268"/>
      <c r="W364" s="268"/>
      <c r="X364" s="268"/>
      <c r="Y364" s="268"/>
      <c r="Z364" s="268"/>
    </row>
    <row r="365" ht="15.0" customHeight="1">
      <c r="A365" s="268"/>
      <c r="B365" s="268"/>
      <c r="C365" s="268"/>
      <c r="D365" s="268"/>
      <c r="E365" s="268"/>
      <c r="F365" s="268"/>
      <c r="G365" s="268"/>
      <c r="H365" s="268"/>
      <c r="I365" s="268"/>
      <c r="J365" s="268"/>
      <c r="K365" s="268"/>
      <c r="L365" s="268"/>
      <c r="M365" s="268"/>
      <c r="N365" s="268"/>
      <c r="O365" s="268"/>
      <c r="P365" s="268"/>
      <c r="Q365" s="268"/>
      <c r="R365" s="268"/>
      <c r="S365" s="268"/>
      <c r="T365" s="268"/>
      <c r="U365" s="268"/>
      <c r="V365" s="268"/>
      <c r="W365" s="268"/>
      <c r="X365" s="268"/>
      <c r="Y365" s="268"/>
      <c r="Z365" s="268"/>
    </row>
    <row r="366" ht="15.0" customHeight="1">
      <c r="A366" s="268"/>
      <c r="B366" s="268"/>
      <c r="C366" s="268"/>
      <c r="D366" s="268"/>
      <c r="E366" s="268"/>
      <c r="F366" s="268"/>
      <c r="G366" s="268"/>
      <c r="H366" s="268"/>
      <c r="I366" s="268"/>
      <c r="J366" s="268"/>
      <c r="K366" s="268"/>
      <c r="L366" s="268"/>
      <c r="M366" s="268"/>
      <c r="N366" s="268"/>
      <c r="O366" s="268"/>
      <c r="P366" s="268"/>
      <c r="Q366" s="268"/>
      <c r="R366" s="268"/>
      <c r="S366" s="268"/>
      <c r="T366" s="268"/>
      <c r="U366" s="268"/>
      <c r="V366" s="268"/>
      <c r="W366" s="268"/>
      <c r="X366" s="268"/>
      <c r="Y366" s="268"/>
      <c r="Z366" s="268"/>
    </row>
    <row r="367" ht="15.0" customHeight="1">
      <c r="A367" s="268"/>
      <c r="B367" s="268"/>
      <c r="C367" s="268"/>
      <c r="D367" s="268"/>
      <c r="E367" s="268"/>
      <c r="F367" s="268"/>
      <c r="G367" s="268"/>
      <c r="H367" s="268"/>
      <c r="I367" s="268"/>
      <c r="J367" s="268"/>
      <c r="K367" s="268"/>
      <c r="L367" s="268"/>
      <c r="M367" s="268"/>
      <c r="N367" s="268"/>
      <c r="O367" s="268"/>
      <c r="P367" s="268"/>
      <c r="Q367" s="268"/>
      <c r="R367" s="268"/>
      <c r="S367" s="268"/>
      <c r="T367" s="268"/>
      <c r="U367" s="268"/>
      <c r="V367" s="268"/>
      <c r="W367" s="268"/>
      <c r="X367" s="268"/>
      <c r="Y367" s="268"/>
      <c r="Z367" s="268"/>
    </row>
    <row r="368" ht="15.0" customHeight="1">
      <c r="A368" s="268"/>
      <c r="B368" s="268"/>
      <c r="C368" s="268"/>
      <c r="D368" s="268"/>
      <c r="E368" s="268"/>
      <c r="F368" s="268"/>
      <c r="G368" s="268"/>
      <c r="H368" s="268"/>
      <c r="I368" s="268"/>
      <c r="J368" s="268"/>
      <c r="K368" s="268"/>
      <c r="L368" s="268"/>
      <c r="M368" s="268"/>
      <c r="N368" s="268"/>
      <c r="O368" s="268"/>
      <c r="P368" s="268"/>
      <c r="Q368" s="268"/>
      <c r="R368" s="268"/>
      <c r="S368" s="268"/>
      <c r="T368" s="268"/>
      <c r="U368" s="268"/>
      <c r="V368" s="268"/>
      <c r="W368" s="268"/>
      <c r="X368" s="268"/>
      <c r="Y368" s="268"/>
      <c r="Z368" s="268"/>
    </row>
    <row r="369" ht="15.0" customHeight="1">
      <c r="A369" s="268"/>
      <c r="B369" s="268"/>
      <c r="C369" s="268"/>
      <c r="D369" s="268"/>
      <c r="E369" s="268"/>
      <c r="F369" s="268"/>
      <c r="G369" s="268"/>
      <c r="H369" s="268"/>
      <c r="I369" s="268"/>
      <c r="J369" s="268"/>
      <c r="K369" s="268"/>
      <c r="L369" s="268"/>
      <c r="M369" s="268"/>
      <c r="N369" s="268"/>
      <c r="O369" s="268"/>
      <c r="P369" s="268"/>
      <c r="Q369" s="268"/>
      <c r="R369" s="268"/>
      <c r="S369" s="268"/>
      <c r="T369" s="268"/>
      <c r="U369" s="268"/>
      <c r="V369" s="268"/>
      <c r="W369" s="268"/>
      <c r="X369" s="268"/>
      <c r="Y369" s="268"/>
      <c r="Z369" s="268"/>
    </row>
    <row r="370" ht="15.0" customHeight="1">
      <c r="A370" s="268"/>
      <c r="B370" s="268"/>
      <c r="C370" s="268"/>
      <c r="D370" s="268"/>
      <c r="E370" s="268"/>
      <c r="F370" s="268"/>
      <c r="G370" s="268"/>
      <c r="H370" s="268"/>
      <c r="I370" s="268"/>
      <c r="J370" s="268"/>
      <c r="K370" s="268"/>
      <c r="L370" s="268"/>
      <c r="M370" s="268"/>
      <c r="N370" s="268"/>
      <c r="O370" s="268"/>
      <c r="P370" s="268"/>
      <c r="Q370" s="268"/>
      <c r="R370" s="268"/>
      <c r="S370" s="268"/>
      <c r="T370" s="268"/>
      <c r="U370" s="268"/>
      <c r="V370" s="268"/>
      <c r="W370" s="268"/>
      <c r="X370" s="268"/>
      <c r="Y370" s="268"/>
      <c r="Z370" s="268"/>
    </row>
    <row r="371" ht="15.0" customHeight="1">
      <c r="A371" s="268"/>
      <c r="B371" s="268"/>
      <c r="C371" s="268"/>
      <c r="D371" s="268"/>
      <c r="E371" s="268"/>
      <c r="F371" s="268"/>
      <c r="G371" s="268"/>
      <c r="H371" s="268"/>
      <c r="I371" s="268"/>
      <c r="J371" s="268"/>
      <c r="K371" s="268"/>
      <c r="L371" s="268"/>
      <c r="M371" s="268"/>
      <c r="N371" s="268"/>
      <c r="O371" s="268"/>
      <c r="P371" s="268"/>
      <c r="Q371" s="268"/>
      <c r="R371" s="268"/>
      <c r="S371" s="268"/>
      <c r="T371" s="268"/>
      <c r="U371" s="268"/>
      <c r="V371" s="268"/>
      <c r="W371" s="268"/>
      <c r="X371" s="268"/>
      <c r="Y371" s="268"/>
      <c r="Z371" s="268"/>
    </row>
    <row r="372" ht="15.0" customHeight="1">
      <c r="A372" s="268"/>
      <c r="B372" s="268"/>
      <c r="C372" s="268"/>
      <c r="D372" s="268"/>
      <c r="E372" s="268"/>
      <c r="F372" s="268"/>
      <c r="G372" s="268"/>
      <c r="H372" s="268"/>
      <c r="I372" s="268"/>
      <c r="J372" s="268"/>
      <c r="K372" s="268"/>
      <c r="L372" s="268"/>
      <c r="M372" s="268"/>
      <c r="N372" s="268"/>
      <c r="O372" s="268"/>
      <c r="P372" s="268"/>
      <c r="Q372" s="268"/>
      <c r="R372" s="268"/>
      <c r="S372" s="268"/>
      <c r="T372" s="268"/>
      <c r="U372" s="268"/>
      <c r="V372" s="268"/>
      <c r="W372" s="268"/>
      <c r="X372" s="268"/>
      <c r="Y372" s="268"/>
      <c r="Z372" s="268"/>
    </row>
    <row r="373" ht="15.0" customHeight="1">
      <c r="A373" s="268"/>
      <c r="B373" s="268"/>
      <c r="C373" s="268"/>
      <c r="D373" s="268"/>
      <c r="E373" s="268"/>
      <c r="F373" s="268"/>
      <c r="G373" s="268"/>
      <c r="H373" s="268"/>
      <c r="I373" s="268"/>
      <c r="J373" s="268"/>
      <c r="K373" s="268"/>
      <c r="L373" s="268"/>
      <c r="M373" s="268"/>
      <c r="N373" s="268"/>
      <c r="O373" s="268"/>
      <c r="P373" s="268"/>
      <c r="Q373" s="268"/>
      <c r="R373" s="268"/>
      <c r="S373" s="268"/>
      <c r="T373" s="268"/>
      <c r="U373" s="268"/>
      <c r="V373" s="268"/>
      <c r="W373" s="268"/>
      <c r="X373" s="268"/>
      <c r="Y373" s="268"/>
      <c r="Z373" s="268"/>
    </row>
    <row r="374" ht="15.0" customHeight="1">
      <c r="A374" s="268"/>
      <c r="B374" s="268"/>
      <c r="C374" s="268"/>
      <c r="D374" s="268"/>
      <c r="E374" s="268"/>
      <c r="F374" s="268"/>
      <c r="G374" s="268"/>
      <c r="H374" s="268"/>
      <c r="I374" s="268"/>
      <c r="J374" s="268"/>
      <c r="K374" s="268"/>
      <c r="L374" s="268"/>
      <c r="M374" s="268"/>
      <c r="N374" s="268"/>
      <c r="O374" s="268"/>
      <c r="P374" s="268"/>
      <c r="Q374" s="268"/>
      <c r="R374" s="268"/>
      <c r="S374" s="268"/>
      <c r="T374" s="268"/>
      <c r="U374" s="268"/>
      <c r="V374" s="268"/>
      <c r="W374" s="268"/>
      <c r="X374" s="268"/>
      <c r="Y374" s="268"/>
      <c r="Z374" s="268"/>
    </row>
    <row r="375" ht="15.0" customHeight="1">
      <c r="A375" s="268"/>
      <c r="B375" s="268"/>
      <c r="C375" s="268"/>
      <c r="D375" s="268"/>
      <c r="E375" s="268"/>
      <c r="F375" s="268"/>
      <c r="G375" s="268"/>
      <c r="H375" s="268"/>
      <c r="I375" s="268"/>
      <c r="J375" s="268"/>
      <c r="K375" s="268"/>
      <c r="L375" s="268"/>
      <c r="M375" s="268"/>
      <c r="N375" s="268"/>
      <c r="O375" s="268"/>
      <c r="P375" s="268"/>
      <c r="Q375" s="268"/>
      <c r="R375" s="268"/>
      <c r="S375" s="268"/>
      <c r="T375" s="268"/>
      <c r="U375" s="268"/>
      <c r="V375" s="268"/>
      <c r="W375" s="268"/>
      <c r="X375" s="268"/>
      <c r="Y375" s="268"/>
      <c r="Z375" s="268"/>
    </row>
    <row r="376" ht="15.0" customHeight="1">
      <c r="A376" s="268"/>
      <c r="B376" s="268"/>
      <c r="C376" s="268"/>
      <c r="D376" s="268"/>
      <c r="E376" s="268"/>
      <c r="F376" s="268"/>
      <c r="G376" s="268"/>
      <c r="H376" s="268"/>
      <c r="I376" s="268"/>
      <c r="J376" s="268"/>
      <c r="K376" s="268"/>
      <c r="L376" s="268"/>
      <c r="M376" s="268"/>
      <c r="N376" s="268"/>
      <c r="O376" s="268"/>
      <c r="P376" s="268"/>
      <c r="Q376" s="268"/>
      <c r="R376" s="268"/>
      <c r="S376" s="268"/>
      <c r="T376" s="268"/>
      <c r="U376" s="268"/>
      <c r="V376" s="268"/>
      <c r="W376" s="268"/>
      <c r="X376" s="268"/>
      <c r="Y376" s="268"/>
      <c r="Z376" s="268"/>
    </row>
    <row r="377" ht="15.0" customHeight="1">
      <c r="A377" s="268"/>
      <c r="B377" s="268"/>
      <c r="C377" s="268"/>
      <c r="D377" s="268"/>
      <c r="E377" s="268"/>
      <c r="F377" s="268"/>
      <c r="G377" s="268"/>
      <c r="H377" s="268"/>
      <c r="I377" s="268"/>
      <c r="J377" s="268"/>
      <c r="K377" s="268"/>
      <c r="L377" s="268"/>
      <c r="M377" s="268"/>
      <c r="N377" s="268"/>
      <c r="O377" s="268"/>
      <c r="P377" s="268"/>
      <c r="Q377" s="268"/>
      <c r="R377" s="268"/>
      <c r="S377" s="268"/>
      <c r="T377" s="268"/>
      <c r="U377" s="268"/>
      <c r="V377" s="268"/>
      <c r="W377" s="268"/>
      <c r="X377" s="268"/>
      <c r="Y377" s="268"/>
      <c r="Z377" s="268"/>
    </row>
    <row r="378" ht="15.0" customHeight="1">
      <c r="A378" s="268"/>
      <c r="B378" s="268"/>
      <c r="C378" s="268"/>
      <c r="D378" s="268"/>
      <c r="E378" s="268"/>
      <c r="F378" s="268"/>
      <c r="G378" s="268"/>
      <c r="H378" s="268"/>
      <c r="I378" s="268"/>
      <c r="J378" s="268"/>
      <c r="K378" s="268"/>
      <c r="L378" s="268"/>
      <c r="M378" s="268"/>
      <c r="N378" s="268"/>
      <c r="O378" s="268"/>
      <c r="P378" s="268"/>
      <c r="Q378" s="268"/>
      <c r="R378" s="268"/>
      <c r="S378" s="268"/>
      <c r="T378" s="268"/>
      <c r="U378" s="268"/>
      <c r="V378" s="268"/>
      <c r="W378" s="268"/>
      <c r="X378" s="268"/>
      <c r="Y378" s="268"/>
      <c r="Z378" s="268"/>
    </row>
    <row r="379" ht="15.0" customHeight="1">
      <c r="A379" s="268"/>
      <c r="B379" s="268"/>
      <c r="C379" s="268"/>
      <c r="D379" s="268"/>
      <c r="E379" s="268"/>
      <c r="F379" s="268"/>
      <c r="G379" s="268"/>
      <c r="H379" s="268"/>
      <c r="I379" s="268"/>
      <c r="J379" s="268"/>
      <c r="K379" s="268"/>
      <c r="L379" s="268"/>
      <c r="M379" s="268"/>
      <c r="N379" s="268"/>
      <c r="O379" s="268"/>
      <c r="P379" s="268"/>
      <c r="Q379" s="268"/>
      <c r="R379" s="268"/>
      <c r="S379" s="268"/>
      <c r="T379" s="268"/>
      <c r="U379" s="268"/>
      <c r="V379" s="268"/>
      <c r="W379" s="268"/>
      <c r="X379" s="268"/>
      <c r="Y379" s="268"/>
      <c r="Z379" s="268"/>
    </row>
    <row r="380" ht="15.0" customHeight="1">
      <c r="A380" s="268"/>
      <c r="B380" s="268"/>
      <c r="C380" s="268"/>
      <c r="D380" s="268"/>
      <c r="E380" s="268"/>
      <c r="F380" s="268"/>
      <c r="G380" s="268"/>
      <c r="H380" s="268"/>
      <c r="I380" s="268"/>
      <c r="J380" s="268"/>
      <c r="K380" s="268"/>
      <c r="L380" s="268"/>
      <c r="M380" s="268"/>
      <c r="N380" s="268"/>
      <c r="O380" s="268"/>
      <c r="P380" s="268"/>
      <c r="Q380" s="268"/>
      <c r="R380" s="268"/>
      <c r="S380" s="268"/>
      <c r="T380" s="268"/>
      <c r="U380" s="268"/>
      <c r="V380" s="268"/>
      <c r="W380" s="268"/>
      <c r="X380" s="268"/>
      <c r="Y380" s="268"/>
      <c r="Z380" s="268"/>
    </row>
    <row r="381" ht="15.0" customHeight="1">
      <c r="A381" s="268"/>
      <c r="B381" s="268"/>
      <c r="C381" s="268"/>
      <c r="D381" s="268"/>
      <c r="E381" s="268"/>
      <c r="F381" s="268"/>
      <c r="G381" s="268"/>
      <c r="H381" s="268"/>
      <c r="I381" s="268"/>
      <c r="J381" s="268"/>
      <c r="K381" s="268"/>
      <c r="L381" s="268"/>
      <c r="M381" s="268"/>
      <c r="N381" s="268"/>
      <c r="O381" s="268"/>
      <c r="P381" s="268"/>
      <c r="Q381" s="268"/>
      <c r="R381" s="268"/>
      <c r="S381" s="268"/>
      <c r="T381" s="268"/>
      <c r="U381" s="268"/>
      <c r="V381" s="268"/>
      <c r="W381" s="268"/>
      <c r="X381" s="268"/>
      <c r="Y381" s="268"/>
      <c r="Z381" s="268"/>
    </row>
    <row r="382" ht="15.0" customHeight="1">
      <c r="A382" s="268"/>
      <c r="B382" s="268"/>
      <c r="C382" s="268"/>
      <c r="D382" s="268"/>
      <c r="E382" s="268"/>
      <c r="F382" s="268"/>
      <c r="G382" s="268"/>
      <c r="H382" s="268"/>
      <c r="I382" s="268"/>
      <c r="J382" s="268"/>
      <c r="K382" s="268"/>
      <c r="L382" s="268"/>
      <c r="M382" s="268"/>
      <c r="N382" s="268"/>
      <c r="O382" s="268"/>
      <c r="P382" s="268"/>
      <c r="Q382" s="268"/>
      <c r="R382" s="268"/>
      <c r="S382" s="268"/>
      <c r="T382" s="268"/>
      <c r="U382" s="268"/>
      <c r="V382" s="268"/>
      <c r="W382" s="268"/>
      <c r="X382" s="268"/>
      <c r="Y382" s="268"/>
      <c r="Z382" s="268"/>
    </row>
    <row r="383" ht="15.0" customHeight="1">
      <c r="A383" s="268"/>
      <c r="B383" s="268"/>
      <c r="C383" s="268"/>
      <c r="D383" s="268"/>
      <c r="E383" s="268"/>
      <c r="F383" s="268"/>
      <c r="G383" s="268"/>
      <c r="H383" s="268"/>
      <c r="I383" s="268"/>
      <c r="J383" s="268"/>
      <c r="K383" s="268"/>
      <c r="L383" s="268"/>
      <c r="M383" s="268"/>
      <c r="N383" s="268"/>
      <c r="O383" s="268"/>
      <c r="P383" s="268"/>
      <c r="Q383" s="268"/>
      <c r="R383" s="268"/>
      <c r="S383" s="268"/>
      <c r="T383" s="268"/>
      <c r="U383" s="268"/>
      <c r="V383" s="268"/>
      <c r="W383" s="268"/>
      <c r="X383" s="268"/>
      <c r="Y383" s="268"/>
      <c r="Z383" s="268"/>
    </row>
    <row r="384" ht="15.0" customHeight="1">
      <c r="A384" s="268"/>
      <c r="B384" s="268"/>
      <c r="C384" s="268"/>
      <c r="D384" s="268"/>
      <c r="E384" s="268"/>
      <c r="F384" s="268"/>
      <c r="G384" s="268"/>
      <c r="H384" s="268"/>
      <c r="I384" s="268"/>
      <c r="J384" s="268"/>
      <c r="K384" s="268"/>
      <c r="L384" s="268"/>
      <c r="M384" s="268"/>
      <c r="N384" s="268"/>
      <c r="O384" s="268"/>
      <c r="P384" s="268"/>
      <c r="Q384" s="268"/>
      <c r="R384" s="268"/>
      <c r="S384" s="268"/>
      <c r="T384" s="268"/>
      <c r="U384" s="268"/>
      <c r="V384" s="268"/>
      <c r="W384" s="268"/>
      <c r="X384" s="268"/>
      <c r="Y384" s="268"/>
      <c r="Z384" s="268"/>
    </row>
    <row r="385" ht="15.0" customHeight="1">
      <c r="A385" s="268"/>
      <c r="B385" s="268"/>
      <c r="C385" s="268"/>
      <c r="D385" s="268"/>
      <c r="E385" s="268"/>
      <c r="F385" s="268"/>
      <c r="G385" s="268"/>
      <c r="H385" s="268"/>
      <c r="I385" s="268"/>
      <c r="J385" s="268"/>
      <c r="K385" s="268"/>
      <c r="L385" s="268"/>
      <c r="M385" s="268"/>
      <c r="N385" s="268"/>
      <c r="O385" s="268"/>
      <c r="P385" s="268"/>
      <c r="Q385" s="268"/>
      <c r="R385" s="268"/>
      <c r="S385" s="268"/>
      <c r="T385" s="268"/>
      <c r="U385" s="268"/>
      <c r="V385" s="268"/>
      <c r="W385" s="268"/>
      <c r="X385" s="268"/>
      <c r="Y385" s="268"/>
      <c r="Z385" s="268"/>
    </row>
    <row r="386" ht="15.0" customHeight="1">
      <c r="A386" s="268"/>
      <c r="B386" s="268"/>
      <c r="C386" s="268"/>
      <c r="D386" s="268"/>
      <c r="E386" s="268"/>
      <c r="F386" s="268"/>
      <c r="G386" s="268"/>
      <c r="H386" s="268"/>
      <c r="I386" s="268"/>
      <c r="J386" s="268"/>
      <c r="K386" s="268"/>
      <c r="L386" s="268"/>
      <c r="M386" s="268"/>
      <c r="N386" s="268"/>
      <c r="O386" s="268"/>
      <c r="P386" s="268"/>
      <c r="Q386" s="268"/>
      <c r="R386" s="268"/>
      <c r="S386" s="268"/>
      <c r="T386" s="268"/>
      <c r="U386" s="268"/>
      <c r="V386" s="268"/>
      <c r="W386" s="268"/>
      <c r="X386" s="268"/>
      <c r="Y386" s="268"/>
      <c r="Z386" s="268"/>
    </row>
    <row r="387" ht="15.0" customHeight="1">
      <c r="A387" s="268"/>
      <c r="B387" s="268"/>
      <c r="C387" s="268"/>
      <c r="D387" s="268"/>
      <c r="E387" s="268"/>
      <c r="F387" s="268"/>
      <c r="G387" s="268"/>
      <c r="H387" s="268"/>
      <c r="I387" s="268"/>
      <c r="J387" s="268"/>
      <c r="K387" s="268"/>
      <c r="L387" s="268"/>
      <c r="M387" s="268"/>
      <c r="N387" s="268"/>
      <c r="O387" s="268"/>
      <c r="P387" s="268"/>
      <c r="Q387" s="268"/>
      <c r="R387" s="268"/>
      <c r="S387" s="268"/>
      <c r="T387" s="268"/>
      <c r="U387" s="268"/>
      <c r="V387" s="268"/>
      <c r="W387" s="268"/>
      <c r="X387" s="268"/>
      <c r="Y387" s="268"/>
      <c r="Z387" s="268"/>
    </row>
    <row r="388" ht="15.0" customHeight="1">
      <c r="A388" s="268"/>
      <c r="B388" s="268"/>
      <c r="C388" s="268"/>
      <c r="D388" s="268"/>
      <c r="E388" s="268"/>
      <c r="F388" s="268"/>
      <c r="G388" s="268"/>
      <c r="H388" s="268"/>
      <c r="I388" s="268"/>
      <c r="J388" s="268"/>
      <c r="K388" s="268"/>
      <c r="L388" s="268"/>
      <c r="M388" s="268"/>
      <c r="N388" s="268"/>
      <c r="O388" s="268"/>
      <c r="P388" s="268"/>
      <c r="Q388" s="268"/>
      <c r="R388" s="268"/>
      <c r="S388" s="268"/>
      <c r="T388" s="268"/>
      <c r="U388" s="268"/>
      <c r="V388" s="268"/>
      <c r="W388" s="268"/>
      <c r="X388" s="268"/>
      <c r="Y388" s="268"/>
      <c r="Z388" s="268"/>
    </row>
    <row r="389" ht="15.0" customHeight="1">
      <c r="A389" s="268"/>
      <c r="B389" s="268"/>
      <c r="C389" s="268"/>
      <c r="D389" s="268"/>
      <c r="E389" s="268"/>
      <c r="F389" s="268"/>
      <c r="G389" s="268"/>
      <c r="H389" s="268"/>
      <c r="I389" s="268"/>
      <c r="J389" s="268"/>
      <c r="K389" s="268"/>
      <c r="L389" s="268"/>
      <c r="M389" s="268"/>
      <c r="N389" s="268"/>
      <c r="O389" s="268"/>
      <c r="P389" s="268"/>
      <c r="Q389" s="268"/>
      <c r="R389" s="268"/>
      <c r="S389" s="268"/>
      <c r="T389" s="268"/>
      <c r="U389" s="268"/>
      <c r="V389" s="268"/>
      <c r="W389" s="268"/>
      <c r="X389" s="268"/>
      <c r="Y389" s="268"/>
      <c r="Z389" s="268"/>
    </row>
    <row r="390" ht="15.0" customHeight="1">
      <c r="A390" s="268"/>
      <c r="B390" s="268"/>
      <c r="C390" s="268"/>
      <c r="D390" s="268"/>
      <c r="E390" s="268"/>
      <c r="F390" s="268"/>
      <c r="G390" s="268"/>
      <c r="H390" s="268"/>
      <c r="I390" s="268"/>
      <c r="J390" s="268"/>
      <c r="K390" s="268"/>
      <c r="L390" s="268"/>
      <c r="M390" s="268"/>
      <c r="N390" s="268"/>
      <c r="O390" s="268"/>
      <c r="P390" s="268"/>
      <c r="Q390" s="268"/>
      <c r="R390" s="268"/>
      <c r="S390" s="268"/>
      <c r="T390" s="268"/>
      <c r="U390" s="268"/>
      <c r="V390" s="268"/>
      <c r="W390" s="268"/>
      <c r="X390" s="268"/>
      <c r="Y390" s="268"/>
      <c r="Z390" s="268"/>
    </row>
    <row r="391" ht="15.0" customHeight="1">
      <c r="A391" s="268"/>
      <c r="B391" s="268"/>
      <c r="C391" s="268"/>
      <c r="D391" s="268"/>
      <c r="E391" s="268"/>
      <c r="F391" s="268"/>
      <c r="G391" s="268"/>
      <c r="H391" s="268"/>
      <c r="I391" s="268"/>
      <c r="J391" s="268"/>
      <c r="K391" s="268"/>
      <c r="L391" s="268"/>
      <c r="M391" s="268"/>
      <c r="N391" s="268"/>
      <c r="O391" s="268"/>
      <c r="P391" s="268"/>
      <c r="Q391" s="268"/>
      <c r="R391" s="268"/>
      <c r="S391" s="268"/>
      <c r="T391" s="268"/>
      <c r="U391" s="268"/>
      <c r="V391" s="268"/>
      <c r="W391" s="268"/>
      <c r="X391" s="268"/>
      <c r="Y391" s="268"/>
      <c r="Z391" s="268"/>
    </row>
    <row r="392" ht="15.0" customHeight="1">
      <c r="A392" s="268"/>
      <c r="B392" s="268"/>
      <c r="C392" s="268"/>
      <c r="D392" s="268"/>
      <c r="E392" s="268"/>
      <c r="F392" s="268"/>
      <c r="G392" s="268"/>
      <c r="H392" s="268"/>
      <c r="I392" s="268"/>
      <c r="J392" s="268"/>
      <c r="K392" s="268"/>
      <c r="L392" s="268"/>
      <c r="M392" s="268"/>
      <c r="N392" s="268"/>
      <c r="O392" s="268"/>
      <c r="P392" s="268"/>
      <c r="Q392" s="268"/>
      <c r="R392" s="268"/>
      <c r="S392" s="268"/>
      <c r="T392" s="268"/>
      <c r="U392" s="268"/>
      <c r="V392" s="268"/>
      <c r="W392" s="268"/>
      <c r="X392" s="268"/>
      <c r="Y392" s="268"/>
      <c r="Z392" s="268"/>
    </row>
    <row r="393" ht="15.0" customHeight="1">
      <c r="A393" s="268"/>
      <c r="B393" s="268"/>
      <c r="C393" s="268"/>
      <c r="D393" s="268"/>
      <c r="E393" s="268"/>
      <c r="F393" s="268"/>
      <c r="G393" s="268"/>
      <c r="H393" s="268"/>
      <c r="I393" s="268"/>
      <c r="J393" s="268"/>
      <c r="K393" s="268"/>
      <c r="L393" s="268"/>
      <c r="M393" s="268"/>
      <c r="N393" s="268"/>
      <c r="O393" s="268"/>
      <c r="P393" s="268"/>
      <c r="Q393" s="268"/>
      <c r="R393" s="268"/>
      <c r="S393" s="268"/>
      <c r="T393" s="268"/>
      <c r="U393" s="268"/>
      <c r="V393" s="268"/>
      <c r="W393" s="268"/>
      <c r="X393" s="268"/>
      <c r="Y393" s="268"/>
      <c r="Z393" s="268"/>
    </row>
    <row r="394" ht="15.0" customHeight="1">
      <c r="A394" s="268"/>
      <c r="B394" s="268"/>
      <c r="C394" s="268"/>
      <c r="D394" s="268"/>
      <c r="E394" s="268"/>
      <c r="F394" s="268"/>
      <c r="G394" s="268"/>
      <c r="H394" s="268"/>
      <c r="I394" s="268"/>
      <c r="J394" s="268"/>
      <c r="K394" s="268"/>
      <c r="L394" s="268"/>
      <c r="M394" s="268"/>
      <c r="N394" s="268"/>
      <c r="O394" s="268"/>
      <c r="P394" s="268"/>
      <c r="Q394" s="268"/>
      <c r="R394" s="268"/>
      <c r="S394" s="268"/>
      <c r="T394" s="268"/>
      <c r="U394" s="268"/>
      <c r="V394" s="268"/>
      <c r="W394" s="268"/>
      <c r="X394" s="268"/>
      <c r="Y394" s="268"/>
      <c r="Z394" s="268"/>
    </row>
    <row r="395" ht="15.0" customHeight="1">
      <c r="A395" s="268"/>
      <c r="B395" s="268"/>
      <c r="C395" s="268"/>
      <c r="D395" s="268"/>
      <c r="E395" s="268"/>
      <c r="F395" s="268"/>
      <c r="G395" s="268"/>
      <c r="H395" s="268"/>
      <c r="I395" s="268"/>
      <c r="J395" s="268"/>
      <c r="K395" s="268"/>
      <c r="L395" s="268"/>
      <c r="M395" s="268"/>
      <c r="N395" s="268"/>
      <c r="O395" s="268"/>
      <c r="P395" s="268"/>
      <c r="Q395" s="268"/>
      <c r="R395" s="268"/>
      <c r="S395" s="268"/>
      <c r="T395" s="268"/>
      <c r="U395" s="268"/>
      <c r="V395" s="268"/>
      <c r="W395" s="268"/>
      <c r="X395" s="268"/>
      <c r="Y395" s="268"/>
      <c r="Z395" s="268"/>
    </row>
    <row r="396" ht="15.0" customHeight="1">
      <c r="A396" s="268"/>
      <c r="B396" s="268"/>
      <c r="C396" s="268"/>
      <c r="D396" s="268"/>
      <c r="E396" s="268"/>
      <c r="F396" s="268"/>
      <c r="G396" s="268"/>
      <c r="H396" s="268"/>
      <c r="I396" s="268"/>
      <c r="J396" s="268"/>
      <c r="K396" s="268"/>
      <c r="L396" s="268"/>
      <c r="M396" s="268"/>
      <c r="N396" s="268"/>
      <c r="O396" s="268"/>
      <c r="P396" s="268"/>
      <c r="Q396" s="268"/>
      <c r="R396" s="268"/>
      <c r="S396" s="268"/>
      <c r="T396" s="268"/>
      <c r="U396" s="268"/>
      <c r="V396" s="268"/>
      <c r="W396" s="268"/>
      <c r="X396" s="268"/>
      <c r="Y396" s="268"/>
      <c r="Z396" s="268"/>
    </row>
    <row r="397" ht="15.0" customHeight="1">
      <c r="A397" s="268"/>
      <c r="B397" s="268"/>
      <c r="C397" s="268"/>
      <c r="D397" s="268"/>
      <c r="E397" s="268"/>
      <c r="F397" s="268"/>
      <c r="G397" s="268"/>
      <c r="H397" s="268"/>
      <c r="I397" s="268"/>
      <c r="J397" s="268"/>
      <c r="K397" s="268"/>
      <c r="L397" s="268"/>
      <c r="M397" s="268"/>
      <c r="N397" s="268"/>
      <c r="O397" s="268"/>
      <c r="P397" s="268"/>
      <c r="Q397" s="268"/>
      <c r="R397" s="268"/>
      <c r="S397" s="268"/>
      <c r="T397" s="268"/>
      <c r="U397" s="268"/>
      <c r="V397" s="268"/>
      <c r="W397" s="268"/>
      <c r="X397" s="268"/>
      <c r="Y397" s="268"/>
      <c r="Z397" s="268"/>
    </row>
    <row r="398" ht="15.0" customHeight="1">
      <c r="A398" s="268"/>
      <c r="B398" s="268"/>
      <c r="C398" s="268"/>
      <c r="D398" s="268"/>
      <c r="E398" s="268"/>
      <c r="F398" s="268"/>
      <c r="G398" s="268"/>
      <c r="H398" s="268"/>
      <c r="I398" s="268"/>
      <c r="J398" s="268"/>
      <c r="K398" s="268"/>
      <c r="L398" s="268"/>
      <c r="M398" s="268"/>
      <c r="N398" s="268"/>
      <c r="O398" s="268"/>
      <c r="P398" s="268"/>
      <c r="Q398" s="268"/>
      <c r="R398" s="268"/>
      <c r="S398" s="268"/>
      <c r="T398" s="268"/>
      <c r="U398" s="268"/>
      <c r="V398" s="268"/>
      <c r="W398" s="268"/>
      <c r="X398" s="268"/>
      <c r="Y398" s="268"/>
      <c r="Z398" s="268"/>
    </row>
    <row r="399" ht="15.0" customHeight="1">
      <c r="A399" s="268"/>
      <c r="B399" s="268"/>
      <c r="C399" s="268"/>
      <c r="D399" s="268"/>
      <c r="E399" s="268"/>
      <c r="F399" s="268"/>
      <c r="G399" s="268"/>
      <c r="H399" s="268"/>
      <c r="I399" s="268"/>
      <c r="J399" s="268"/>
      <c r="K399" s="268"/>
      <c r="L399" s="268"/>
      <c r="M399" s="268"/>
      <c r="N399" s="268"/>
      <c r="O399" s="268"/>
      <c r="P399" s="268"/>
      <c r="Q399" s="268"/>
      <c r="R399" s="268"/>
      <c r="S399" s="268"/>
      <c r="T399" s="268"/>
      <c r="U399" s="268"/>
      <c r="V399" s="268"/>
      <c r="W399" s="268"/>
      <c r="X399" s="268"/>
      <c r="Y399" s="268"/>
      <c r="Z399" s="268"/>
    </row>
    <row r="400" ht="15.0" customHeight="1">
      <c r="A400" s="268"/>
      <c r="B400" s="268"/>
      <c r="C400" s="268"/>
      <c r="D400" s="268"/>
      <c r="E400" s="268"/>
      <c r="F400" s="268"/>
      <c r="G400" s="268"/>
      <c r="H400" s="268"/>
      <c r="I400" s="268"/>
      <c r="J400" s="268"/>
      <c r="K400" s="268"/>
      <c r="L400" s="268"/>
      <c r="M400" s="268"/>
      <c r="N400" s="268"/>
      <c r="O400" s="268"/>
      <c r="P400" s="268"/>
      <c r="Q400" s="268"/>
      <c r="R400" s="268"/>
      <c r="S400" s="268"/>
      <c r="T400" s="268"/>
      <c r="U400" s="268"/>
      <c r="V400" s="268"/>
      <c r="W400" s="268"/>
      <c r="X400" s="268"/>
      <c r="Y400" s="268"/>
      <c r="Z400" s="268"/>
    </row>
    <row r="401" ht="15.0" customHeight="1">
      <c r="A401" s="268"/>
      <c r="B401" s="268"/>
      <c r="C401" s="268"/>
      <c r="D401" s="268"/>
      <c r="E401" s="268"/>
      <c r="F401" s="268"/>
      <c r="G401" s="268"/>
      <c r="H401" s="268"/>
      <c r="I401" s="268"/>
      <c r="J401" s="268"/>
      <c r="K401" s="268"/>
      <c r="L401" s="268"/>
      <c r="M401" s="268"/>
      <c r="N401" s="268"/>
      <c r="O401" s="268"/>
      <c r="P401" s="268"/>
      <c r="Q401" s="268"/>
      <c r="R401" s="268"/>
      <c r="S401" s="268"/>
      <c r="T401" s="268"/>
      <c r="U401" s="268"/>
      <c r="V401" s="268"/>
      <c r="W401" s="268"/>
      <c r="X401" s="268"/>
      <c r="Y401" s="268"/>
      <c r="Z401" s="268"/>
    </row>
    <row r="402" ht="15.0" customHeight="1">
      <c r="A402" s="268"/>
      <c r="B402" s="268"/>
      <c r="C402" s="268"/>
      <c r="D402" s="268"/>
      <c r="E402" s="268"/>
      <c r="F402" s="268"/>
      <c r="G402" s="268"/>
      <c r="H402" s="268"/>
      <c r="I402" s="268"/>
      <c r="J402" s="268"/>
      <c r="K402" s="268"/>
      <c r="L402" s="268"/>
      <c r="M402" s="268"/>
      <c r="N402" s="268"/>
      <c r="O402" s="268"/>
      <c r="P402" s="268"/>
      <c r="Q402" s="268"/>
      <c r="R402" s="268"/>
      <c r="S402" s="268"/>
      <c r="T402" s="268"/>
      <c r="U402" s="268"/>
      <c r="V402" s="268"/>
      <c r="W402" s="268"/>
      <c r="X402" s="268"/>
      <c r="Y402" s="268"/>
      <c r="Z402" s="268"/>
    </row>
    <row r="403" ht="15.0" customHeight="1">
      <c r="A403" s="268"/>
      <c r="B403" s="268"/>
      <c r="C403" s="268"/>
      <c r="D403" s="268"/>
      <c r="E403" s="268"/>
      <c r="F403" s="268"/>
      <c r="G403" s="268"/>
      <c r="H403" s="268"/>
      <c r="I403" s="268"/>
      <c r="J403" s="268"/>
      <c r="K403" s="268"/>
      <c r="L403" s="268"/>
      <c r="M403" s="268"/>
      <c r="N403" s="268"/>
      <c r="O403" s="268"/>
      <c r="P403" s="268"/>
      <c r="Q403" s="268"/>
      <c r="R403" s="268"/>
      <c r="S403" s="268"/>
      <c r="T403" s="268"/>
      <c r="U403" s="268"/>
      <c r="V403" s="268"/>
      <c r="W403" s="268"/>
      <c r="X403" s="268"/>
      <c r="Y403" s="268"/>
      <c r="Z403" s="268"/>
    </row>
    <row r="404" ht="15.0" customHeight="1">
      <c r="A404" s="268"/>
      <c r="B404" s="268"/>
      <c r="C404" s="268"/>
      <c r="D404" s="268"/>
      <c r="E404" s="268"/>
      <c r="F404" s="268"/>
      <c r="G404" s="268"/>
      <c r="H404" s="268"/>
      <c r="I404" s="268"/>
      <c r="J404" s="268"/>
      <c r="K404" s="268"/>
      <c r="L404" s="268"/>
      <c r="M404" s="268"/>
      <c r="N404" s="268"/>
      <c r="O404" s="268"/>
      <c r="P404" s="268"/>
      <c r="Q404" s="268"/>
      <c r="R404" s="268"/>
      <c r="S404" s="268"/>
      <c r="T404" s="268"/>
      <c r="U404" s="268"/>
      <c r="V404" s="268"/>
      <c r="W404" s="268"/>
      <c r="X404" s="268"/>
      <c r="Y404" s="268"/>
      <c r="Z404" s="268"/>
    </row>
    <row r="405" ht="15.0" customHeight="1">
      <c r="A405" s="268"/>
      <c r="B405" s="268"/>
      <c r="C405" s="268"/>
      <c r="D405" s="268"/>
      <c r="E405" s="268"/>
      <c r="F405" s="268"/>
      <c r="G405" s="268"/>
      <c r="H405" s="268"/>
      <c r="I405" s="268"/>
      <c r="J405" s="268"/>
      <c r="K405" s="268"/>
      <c r="L405" s="268"/>
      <c r="M405" s="268"/>
      <c r="N405" s="268"/>
      <c r="O405" s="268"/>
      <c r="P405" s="268"/>
      <c r="Q405" s="268"/>
      <c r="R405" s="268"/>
      <c r="S405" s="268"/>
      <c r="T405" s="268"/>
      <c r="U405" s="268"/>
      <c r="V405" s="268"/>
      <c r="W405" s="268"/>
      <c r="X405" s="268"/>
      <c r="Y405" s="268"/>
      <c r="Z405" s="268"/>
    </row>
    <row r="406" ht="15.0" customHeight="1">
      <c r="A406" s="268"/>
      <c r="B406" s="268"/>
      <c r="C406" s="268"/>
      <c r="D406" s="268"/>
      <c r="E406" s="268"/>
      <c r="F406" s="268"/>
      <c r="G406" s="268"/>
      <c r="H406" s="268"/>
      <c r="I406" s="268"/>
      <c r="J406" s="268"/>
      <c r="K406" s="268"/>
      <c r="L406" s="268"/>
      <c r="M406" s="268"/>
      <c r="N406" s="268"/>
      <c r="O406" s="268"/>
      <c r="P406" s="268"/>
      <c r="Q406" s="268"/>
      <c r="R406" s="268"/>
      <c r="S406" s="268"/>
      <c r="T406" s="268"/>
      <c r="U406" s="268"/>
      <c r="V406" s="268"/>
      <c r="W406" s="268"/>
      <c r="X406" s="268"/>
      <c r="Y406" s="268"/>
      <c r="Z406" s="268"/>
    </row>
    <row r="407" ht="15.0" customHeight="1">
      <c r="A407" s="268"/>
      <c r="B407" s="268"/>
      <c r="C407" s="268"/>
      <c r="D407" s="268"/>
      <c r="E407" s="268"/>
      <c r="F407" s="268"/>
      <c r="G407" s="268"/>
      <c r="H407" s="268"/>
      <c r="I407" s="268"/>
      <c r="J407" s="268"/>
      <c r="K407" s="268"/>
      <c r="L407" s="268"/>
      <c r="M407" s="268"/>
      <c r="N407" s="268"/>
      <c r="O407" s="268"/>
      <c r="P407" s="268"/>
      <c r="Q407" s="268"/>
      <c r="R407" s="268"/>
      <c r="S407" s="268"/>
      <c r="T407" s="268"/>
      <c r="U407" s="268"/>
      <c r="V407" s="268"/>
      <c r="W407" s="268"/>
      <c r="X407" s="268"/>
      <c r="Y407" s="268"/>
      <c r="Z407" s="268"/>
    </row>
    <row r="408" ht="15.0" customHeight="1">
      <c r="A408" s="268"/>
      <c r="B408" s="268"/>
      <c r="C408" s="268"/>
      <c r="D408" s="268"/>
      <c r="E408" s="268"/>
      <c r="F408" s="268"/>
      <c r="G408" s="268"/>
      <c r="H408" s="268"/>
      <c r="I408" s="268"/>
      <c r="J408" s="268"/>
      <c r="K408" s="268"/>
      <c r="L408" s="268"/>
      <c r="M408" s="268"/>
      <c r="N408" s="268"/>
      <c r="O408" s="268"/>
      <c r="P408" s="268"/>
      <c r="Q408" s="268"/>
      <c r="R408" s="268"/>
      <c r="S408" s="268"/>
      <c r="T408" s="268"/>
      <c r="U408" s="268"/>
      <c r="V408" s="268"/>
      <c r="W408" s="268"/>
      <c r="X408" s="268"/>
      <c r="Y408" s="268"/>
      <c r="Z408" s="268"/>
    </row>
    <row r="409" ht="15.0" customHeight="1">
      <c r="A409" s="268"/>
      <c r="B409" s="268"/>
      <c r="C409" s="268"/>
      <c r="D409" s="268"/>
      <c r="E409" s="268"/>
      <c r="F409" s="268"/>
      <c r="G409" s="268"/>
      <c r="H409" s="268"/>
      <c r="I409" s="268"/>
      <c r="J409" s="268"/>
      <c r="K409" s="268"/>
      <c r="L409" s="268"/>
      <c r="M409" s="268"/>
      <c r="N409" s="268"/>
      <c r="O409" s="268"/>
      <c r="P409" s="268"/>
      <c r="Q409" s="268"/>
      <c r="R409" s="268"/>
      <c r="S409" s="268"/>
      <c r="T409" s="268"/>
      <c r="U409" s="268"/>
      <c r="V409" s="268"/>
      <c r="W409" s="268"/>
      <c r="X409" s="268"/>
      <c r="Y409" s="268"/>
      <c r="Z409" s="268"/>
    </row>
    <row r="410" ht="15.0" customHeight="1">
      <c r="A410" s="268"/>
      <c r="B410" s="268"/>
      <c r="C410" s="268"/>
      <c r="D410" s="268"/>
      <c r="E410" s="268"/>
      <c r="F410" s="268"/>
      <c r="G410" s="268"/>
      <c r="H410" s="268"/>
      <c r="I410" s="268"/>
      <c r="J410" s="268"/>
      <c r="K410" s="268"/>
      <c r="L410" s="268"/>
      <c r="M410" s="268"/>
      <c r="N410" s="268"/>
      <c r="O410" s="268"/>
      <c r="P410" s="268"/>
      <c r="Q410" s="268"/>
      <c r="R410" s="268"/>
      <c r="S410" s="268"/>
      <c r="T410" s="268"/>
      <c r="U410" s="268"/>
      <c r="V410" s="268"/>
      <c r="W410" s="268"/>
      <c r="X410" s="268"/>
      <c r="Y410" s="268"/>
      <c r="Z410" s="268"/>
    </row>
    <row r="411" ht="15.0" customHeight="1">
      <c r="A411" s="268"/>
      <c r="B411" s="268"/>
      <c r="C411" s="268"/>
      <c r="D411" s="268"/>
      <c r="E411" s="268"/>
      <c r="F411" s="268"/>
      <c r="G411" s="268"/>
      <c r="H411" s="268"/>
      <c r="I411" s="268"/>
      <c r="J411" s="268"/>
      <c r="K411" s="268"/>
      <c r="L411" s="268"/>
      <c r="M411" s="268"/>
      <c r="N411" s="268"/>
      <c r="O411" s="268"/>
      <c r="P411" s="268"/>
      <c r="Q411" s="268"/>
      <c r="R411" s="268"/>
      <c r="S411" s="268"/>
      <c r="T411" s="268"/>
      <c r="U411" s="268"/>
      <c r="V411" s="268"/>
      <c r="W411" s="268"/>
      <c r="X411" s="268"/>
      <c r="Y411" s="268"/>
      <c r="Z411" s="268"/>
    </row>
    <row r="412" ht="15.0" customHeight="1">
      <c r="A412" s="268"/>
      <c r="B412" s="268"/>
      <c r="C412" s="268"/>
      <c r="D412" s="268"/>
      <c r="E412" s="268"/>
      <c r="F412" s="268"/>
      <c r="G412" s="268"/>
      <c r="H412" s="268"/>
      <c r="I412" s="268"/>
      <c r="J412" s="268"/>
      <c r="K412" s="268"/>
      <c r="L412" s="268"/>
      <c r="M412" s="268"/>
      <c r="N412" s="268"/>
      <c r="O412" s="268"/>
      <c r="P412" s="268"/>
      <c r="Q412" s="268"/>
      <c r="R412" s="268"/>
      <c r="S412" s="268"/>
      <c r="T412" s="268"/>
      <c r="U412" s="268"/>
      <c r="V412" s="268"/>
      <c r="W412" s="268"/>
      <c r="X412" s="268"/>
      <c r="Y412" s="268"/>
      <c r="Z412" s="268"/>
    </row>
    <row r="413" ht="15.0" customHeight="1">
      <c r="A413" s="268"/>
      <c r="B413" s="268"/>
      <c r="C413" s="268"/>
      <c r="D413" s="268"/>
      <c r="E413" s="268"/>
      <c r="F413" s="268"/>
      <c r="G413" s="268"/>
      <c r="H413" s="268"/>
      <c r="I413" s="268"/>
      <c r="J413" s="268"/>
      <c r="K413" s="268"/>
      <c r="L413" s="268"/>
      <c r="M413" s="268"/>
      <c r="N413" s="268"/>
      <c r="O413" s="268"/>
      <c r="P413" s="268"/>
      <c r="Q413" s="268"/>
      <c r="R413" s="268"/>
      <c r="S413" s="268"/>
      <c r="T413" s="268"/>
      <c r="U413" s="268"/>
      <c r="V413" s="268"/>
      <c r="W413" s="268"/>
      <c r="X413" s="268"/>
      <c r="Y413" s="268"/>
      <c r="Z413" s="268"/>
    </row>
    <row r="414" ht="15.0" customHeight="1">
      <c r="A414" s="268"/>
      <c r="B414" s="268"/>
      <c r="C414" s="268"/>
      <c r="D414" s="268"/>
      <c r="E414" s="268"/>
      <c r="F414" s="268"/>
      <c r="G414" s="268"/>
      <c r="H414" s="268"/>
      <c r="I414" s="268"/>
      <c r="J414" s="268"/>
      <c r="K414" s="268"/>
      <c r="L414" s="268"/>
      <c r="M414" s="268"/>
      <c r="N414" s="268"/>
      <c r="O414" s="268"/>
      <c r="P414" s="268"/>
      <c r="Q414" s="268"/>
      <c r="R414" s="268"/>
      <c r="S414" s="268"/>
      <c r="T414" s="268"/>
      <c r="U414" s="268"/>
      <c r="V414" s="268"/>
      <c r="W414" s="268"/>
      <c r="X414" s="268"/>
      <c r="Y414" s="268"/>
      <c r="Z414" s="268"/>
    </row>
    <row r="415" ht="15.0" customHeight="1">
      <c r="A415" s="268"/>
      <c r="B415" s="268"/>
      <c r="C415" s="268"/>
      <c r="D415" s="268"/>
      <c r="E415" s="268"/>
      <c r="F415" s="268"/>
      <c r="G415" s="268"/>
      <c r="H415" s="268"/>
      <c r="I415" s="268"/>
      <c r="J415" s="268"/>
      <c r="K415" s="268"/>
      <c r="L415" s="268"/>
      <c r="M415" s="268"/>
      <c r="N415" s="268"/>
      <c r="O415" s="268"/>
      <c r="P415" s="268"/>
      <c r="Q415" s="268"/>
      <c r="R415" s="268"/>
      <c r="S415" s="268"/>
      <c r="T415" s="268"/>
      <c r="U415" s="268"/>
      <c r="V415" s="268"/>
      <c r="W415" s="268"/>
      <c r="X415" s="268"/>
      <c r="Y415" s="268"/>
      <c r="Z415" s="268"/>
    </row>
    <row r="416" ht="15.0" customHeight="1">
      <c r="A416" s="268"/>
      <c r="B416" s="268"/>
      <c r="C416" s="268"/>
      <c r="D416" s="268"/>
      <c r="E416" s="268"/>
      <c r="F416" s="268"/>
      <c r="G416" s="268"/>
      <c r="H416" s="268"/>
      <c r="I416" s="268"/>
      <c r="J416" s="268"/>
      <c r="K416" s="268"/>
      <c r="L416" s="268"/>
      <c r="M416" s="268"/>
      <c r="N416" s="268"/>
      <c r="O416" s="268"/>
      <c r="P416" s="268"/>
      <c r="Q416" s="268"/>
      <c r="R416" s="268"/>
      <c r="S416" s="268"/>
      <c r="T416" s="268"/>
      <c r="U416" s="268"/>
      <c r="V416" s="268"/>
      <c r="W416" s="268"/>
      <c r="X416" s="268"/>
      <c r="Y416" s="268"/>
      <c r="Z416" s="268"/>
    </row>
    <row r="417" ht="15.0" customHeight="1">
      <c r="A417" s="268"/>
      <c r="B417" s="268"/>
      <c r="C417" s="268"/>
      <c r="D417" s="268"/>
      <c r="E417" s="268"/>
      <c r="F417" s="268"/>
      <c r="G417" s="268"/>
      <c r="H417" s="268"/>
      <c r="I417" s="268"/>
      <c r="J417" s="268"/>
      <c r="K417" s="268"/>
      <c r="L417" s="268"/>
      <c r="M417" s="268"/>
      <c r="N417" s="268"/>
      <c r="O417" s="268"/>
      <c r="P417" s="268"/>
      <c r="Q417" s="268"/>
      <c r="R417" s="268"/>
      <c r="S417" s="268"/>
      <c r="T417" s="268"/>
      <c r="U417" s="268"/>
      <c r="V417" s="268"/>
      <c r="W417" s="268"/>
      <c r="X417" s="268"/>
      <c r="Y417" s="268"/>
      <c r="Z417" s="268"/>
    </row>
    <row r="418" ht="15.0" customHeight="1">
      <c r="A418" s="268"/>
      <c r="B418" s="268"/>
      <c r="C418" s="268"/>
      <c r="D418" s="268"/>
      <c r="E418" s="268"/>
      <c r="F418" s="268"/>
      <c r="G418" s="268"/>
      <c r="H418" s="268"/>
      <c r="I418" s="268"/>
      <c r="J418" s="268"/>
      <c r="K418" s="268"/>
      <c r="L418" s="268"/>
      <c r="M418" s="268"/>
      <c r="N418" s="268"/>
      <c r="O418" s="268"/>
      <c r="P418" s="268"/>
      <c r="Q418" s="268"/>
      <c r="R418" s="268"/>
      <c r="S418" s="268"/>
      <c r="T418" s="268"/>
      <c r="U418" s="268"/>
      <c r="V418" s="268"/>
      <c r="W418" s="268"/>
      <c r="X418" s="268"/>
      <c r="Y418" s="268"/>
      <c r="Z418" s="268"/>
    </row>
    <row r="419" ht="15.0" customHeight="1">
      <c r="A419" s="268"/>
      <c r="B419" s="268"/>
      <c r="C419" s="268"/>
      <c r="D419" s="268"/>
      <c r="E419" s="268"/>
      <c r="F419" s="268"/>
      <c r="G419" s="268"/>
      <c r="H419" s="268"/>
      <c r="I419" s="268"/>
      <c r="J419" s="268"/>
      <c r="K419" s="268"/>
      <c r="L419" s="268"/>
      <c r="M419" s="268"/>
      <c r="N419" s="268"/>
      <c r="O419" s="268"/>
      <c r="P419" s="268"/>
      <c r="Q419" s="268"/>
      <c r="R419" s="268"/>
      <c r="S419" s="268"/>
      <c r="T419" s="268"/>
      <c r="U419" s="268"/>
      <c r="V419" s="268"/>
      <c r="W419" s="268"/>
      <c r="X419" s="268"/>
      <c r="Y419" s="268"/>
      <c r="Z419" s="268"/>
    </row>
    <row r="420" ht="15.0" customHeight="1">
      <c r="A420" s="268"/>
      <c r="B420" s="268"/>
      <c r="C420" s="268"/>
      <c r="D420" s="268"/>
      <c r="E420" s="268"/>
      <c r="F420" s="268"/>
      <c r="G420" s="268"/>
      <c r="H420" s="268"/>
      <c r="I420" s="268"/>
      <c r="J420" s="268"/>
      <c r="K420" s="268"/>
      <c r="L420" s="268"/>
      <c r="M420" s="268"/>
      <c r="N420" s="268"/>
      <c r="O420" s="268"/>
      <c r="P420" s="268"/>
      <c r="Q420" s="268"/>
      <c r="R420" s="268"/>
      <c r="S420" s="268"/>
      <c r="T420" s="268"/>
      <c r="U420" s="268"/>
      <c r="V420" s="268"/>
      <c r="W420" s="268"/>
      <c r="X420" s="268"/>
      <c r="Y420" s="268"/>
      <c r="Z420" s="268"/>
    </row>
    <row r="421" ht="15.0" customHeight="1">
      <c r="A421" s="268"/>
      <c r="B421" s="268"/>
      <c r="C421" s="268"/>
      <c r="D421" s="268"/>
      <c r="E421" s="268"/>
      <c r="F421" s="268"/>
      <c r="G421" s="268"/>
      <c r="H421" s="268"/>
      <c r="I421" s="268"/>
      <c r="J421" s="268"/>
      <c r="K421" s="268"/>
      <c r="L421" s="268"/>
      <c r="M421" s="268"/>
      <c r="N421" s="268"/>
      <c r="O421" s="268"/>
      <c r="P421" s="268"/>
      <c r="Q421" s="268"/>
      <c r="R421" s="268"/>
      <c r="S421" s="268"/>
      <c r="T421" s="268"/>
      <c r="U421" s="268"/>
      <c r="V421" s="268"/>
      <c r="W421" s="268"/>
      <c r="X421" s="268"/>
      <c r="Y421" s="268"/>
      <c r="Z421" s="268"/>
    </row>
    <row r="422" ht="15.0" customHeight="1">
      <c r="A422" s="268"/>
      <c r="B422" s="268"/>
      <c r="C422" s="268"/>
      <c r="D422" s="268"/>
      <c r="E422" s="268"/>
      <c r="F422" s="268"/>
      <c r="G422" s="268"/>
      <c r="H422" s="268"/>
      <c r="I422" s="268"/>
      <c r="J422" s="268"/>
      <c r="K422" s="268"/>
      <c r="L422" s="268"/>
      <c r="M422" s="268"/>
      <c r="N422" s="268"/>
      <c r="O422" s="268"/>
      <c r="P422" s="268"/>
      <c r="Q422" s="268"/>
      <c r="R422" s="268"/>
      <c r="S422" s="268"/>
      <c r="T422" s="268"/>
      <c r="U422" s="268"/>
      <c r="V422" s="268"/>
      <c r="W422" s="268"/>
      <c r="X422" s="268"/>
      <c r="Y422" s="268"/>
      <c r="Z422" s="268"/>
    </row>
    <row r="423" ht="15.0" customHeight="1">
      <c r="A423" s="268"/>
      <c r="B423" s="268"/>
      <c r="C423" s="268"/>
      <c r="D423" s="268"/>
      <c r="E423" s="268"/>
      <c r="F423" s="268"/>
      <c r="G423" s="268"/>
      <c r="H423" s="268"/>
      <c r="I423" s="268"/>
      <c r="J423" s="268"/>
      <c r="K423" s="268"/>
      <c r="L423" s="268"/>
      <c r="M423" s="268"/>
      <c r="N423" s="268"/>
      <c r="O423" s="268"/>
      <c r="P423" s="268"/>
      <c r="Q423" s="268"/>
      <c r="R423" s="268"/>
      <c r="S423" s="268"/>
      <c r="T423" s="268"/>
      <c r="U423" s="268"/>
      <c r="V423" s="268"/>
      <c r="W423" s="268"/>
      <c r="X423" s="268"/>
      <c r="Y423" s="268"/>
      <c r="Z423" s="268"/>
    </row>
    <row r="424" ht="15.0" customHeight="1">
      <c r="A424" s="268"/>
      <c r="B424" s="268"/>
      <c r="C424" s="268"/>
      <c r="D424" s="268"/>
      <c r="E424" s="268"/>
      <c r="F424" s="268"/>
      <c r="G424" s="268"/>
      <c r="H424" s="268"/>
      <c r="I424" s="268"/>
      <c r="J424" s="268"/>
      <c r="K424" s="268"/>
      <c r="L424" s="268"/>
      <c r="M424" s="268"/>
      <c r="N424" s="268"/>
      <c r="O424" s="268"/>
      <c r="P424" s="268"/>
      <c r="Q424" s="268"/>
      <c r="R424" s="268"/>
      <c r="S424" s="268"/>
      <c r="T424" s="268"/>
      <c r="U424" s="268"/>
      <c r="V424" s="268"/>
      <c r="W424" s="268"/>
      <c r="X424" s="268"/>
      <c r="Y424" s="268"/>
      <c r="Z424" s="268"/>
    </row>
    <row r="425" ht="15.0" customHeight="1">
      <c r="A425" s="268"/>
      <c r="B425" s="268"/>
      <c r="C425" s="268"/>
      <c r="D425" s="268"/>
      <c r="E425" s="268"/>
      <c r="F425" s="268"/>
      <c r="G425" s="268"/>
      <c r="H425" s="268"/>
      <c r="I425" s="268"/>
      <c r="J425" s="268"/>
      <c r="K425" s="268"/>
      <c r="L425" s="268"/>
      <c r="M425" s="268"/>
      <c r="N425" s="268"/>
      <c r="O425" s="268"/>
      <c r="P425" s="268"/>
      <c r="Q425" s="268"/>
      <c r="R425" s="268"/>
      <c r="S425" s="268"/>
      <c r="T425" s="268"/>
      <c r="U425" s="268"/>
      <c r="V425" s="268"/>
      <c r="W425" s="268"/>
      <c r="X425" s="268"/>
      <c r="Y425" s="268"/>
      <c r="Z425" s="268"/>
    </row>
    <row r="426" ht="15.0" customHeight="1">
      <c r="A426" s="268"/>
      <c r="B426" s="268"/>
      <c r="C426" s="268"/>
      <c r="D426" s="268"/>
      <c r="E426" s="268"/>
      <c r="F426" s="268"/>
      <c r="G426" s="268"/>
      <c r="H426" s="268"/>
      <c r="I426" s="268"/>
      <c r="J426" s="268"/>
      <c r="K426" s="268"/>
      <c r="L426" s="268"/>
      <c r="M426" s="268"/>
      <c r="N426" s="268"/>
      <c r="O426" s="268"/>
      <c r="P426" s="268"/>
      <c r="Q426" s="268"/>
      <c r="R426" s="268"/>
      <c r="S426" s="268"/>
      <c r="T426" s="268"/>
      <c r="U426" s="268"/>
      <c r="V426" s="268"/>
      <c r="W426" s="268"/>
      <c r="X426" s="268"/>
      <c r="Y426" s="268"/>
      <c r="Z426" s="268"/>
    </row>
    <row r="427" ht="15.0" customHeight="1">
      <c r="A427" s="268"/>
      <c r="B427" s="268"/>
      <c r="C427" s="268"/>
      <c r="D427" s="268"/>
      <c r="E427" s="268"/>
      <c r="F427" s="268"/>
      <c r="G427" s="268"/>
      <c r="H427" s="268"/>
      <c r="I427" s="268"/>
      <c r="J427" s="268"/>
      <c r="K427" s="268"/>
      <c r="L427" s="268"/>
      <c r="M427" s="268"/>
      <c r="N427" s="268"/>
      <c r="O427" s="268"/>
      <c r="P427" s="268"/>
      <c r="Q427" s="268"/>
      <c r="R427" s="268"/>
      <c r="S427" s="268"/>
      <c r="T427" s="268"/>
      <c r="U427" s="268"/>
      <c r="V427" s="268"/>
      <c r="W427" s="268"/>
      <c r="X427" s="268"/>
      <c r="Y427" s="268"/>
      <c r="Z427" s="268"/>
    </row>
    <row r="428" ht="15.0" customHeight="1">
      <c r="A428" s="268"/>
      <c r="B428" s="268"/>
      <c r="C428" s="268"/>
      <c r="D428" s="268"/>
      <c r="E428" s="268"/>
      <c r="F428" s="268"/>
      <c r="G428" s="268"/>
      <c r="H428" s="268"/>
      <c r="I428" s="268"/>
      <c r="J428" s="268"/>
      <c r="K428" s="268"/>
      <c r="L428" s="268"/>
      <c r="M428" s="268"/>
      <c r="N428" s="268"/>
      <c r="O428" s="268"/>
      <c r="P428" s="268"/>
      <c r="Q428" s="268"/>
      <c r="R428" s="268"/>
      <c r="S428" s="268"/>
      <c r="T428" s="268"/>
      <c r="U428" s="268"/>
      <c r="V428" s="268"/>
      <c r="W428" s="268"/>
      <c r="X428" s="268"/>
      <c r="Y428" s="268"/>
      <c r="Z428" s="268"/>
    </row>
    <row r="429" ht="15.0" customHeight="1">
      <c r="A429" s="268"/>
      <c r="B429" s="268"/>
      <c r="C429" s="268"/>
      <c r="D429" s="268"/>
      <c r="E429" s="268"/>
      <c r="F429" s="268"/>
      <c r="G429" s="268"/>
      <c r="H429" s="268"/>
      <c r="I429" s="268"/>
      <c r="J429" s="268"/>
      <c r="K429" s="268"/>
      <c r="L429" s="268"/>
      <c r="M429" s="268"/>
      <c r="N429" s="268"/>
      <c r="O429" s="268"/>
      <c r="P429" s="268"/>
      <c r="Q429" s="268"/>
      <c r="R429" s="268"/>
      <c r="S429" s="268"/>
      <c r="T429" s="268"/>
      <c r="U429" s="268"/>
      <c r="V429" s="268"/>
      <c r="W429" s="268"/>
      <c r="X429" s="268"/>
      <c r="Y429" s="268"/>
      <c r="Z429" s="268"/>
    </row>
    <row r="430" ht="15.0" customHeight="1">
      <c r="A430" s="268"/>
      <c r="B430" s="268"/>
      <c r="C430" s="268"/>
      <c r="D430" s="268"/>
      <c r="E430" s="268"/>
      <c r="F430" s="268"/>
      <c r="G430" s="268"/>
      <c r="H430" s="268"/>
      <c r="I430" s="268"/>
      <c r="J430" s="268"/>
      <c r="K430" s="268"/>
      <c r="L430" s="268"/>
      <c r="M430" s="268"/>
      <c r="N430" s="268"/>
      <c r="O430" s="268"/>
      <c r="P430" s="268"/>
      <c r="Q430" s="268"/>
      <c r="R430" s="268"/>
      <c r="S430" s="268"/>
      <c r="T430" s="268"/>
      <c r="U430" s="268"/>
      <c r="V430" s="268"/>
      <c r="W430" s="268"/>
      <c r="X430" s="268"/>
      <c r="Y430" s="268"/>
      <c r="Z430" s="268"/>
    </row>
    <row r="431" ht="15.0" customHeight="1">
      <c r="A431" s="268"/>
      <c r="B431" s="268"/>
      <c r="C431" s="268"/>
      <c r="D431" s="268"/>
      <c r="E431" s="268"/>
      <c r="F431" s="268"/>
      <c r="G431" s="268"/>
      <c r="H431" s="268"/>
      <c r="I431" s="268"/>
      <c r="J431" s="268"/>
      <c r="K431" s="268"/>
      <c r="L431" s="268"/>
      <c r="M431" s="268"/>
      <c r="N431" s="268"/>
      <c r="O431" s="268"/>
      <c r="P431" s="268"/>
      <c r="Q431" s="268"/>
      <c r="R431" s="268"/>
      <c r="S431" s="268"/>
      <c r="T431" s="268"/>
      <c r="U431" s="268"/>
      <c r="V431" s="268"/>
      <c r="W431" s="268"/>
      <c r="X431" s="268"/>
      <c r="Y431" s="268"/>
      <c r="Z431" s="268"/>
    </row>
    <row r="432" ht="15.0" customHeight="1">
      <c r="A432" s="268"/>
      <c r="B432" s="268"/>
      <c r="C432" s="268"/>
      <c r="D432" s="268"/>
      <c r="E432" s="268"/>
      <c r="F432" s="268"/>
      <c r="G432" s="268"/>
      <c r="H432" s="268"/>
      <c r="I432" s="268"/>
      <c r="J432" s="268"/>
      <c r="K432" s="268"/>
      <c r="L432" s="268"/>
      <c r="M432" s="268"/>
      <c r="N432" s="268"/>
      <c r="O432" s="268"/>
      <c r="P432" s="268"/>
      <c r="Q432" s="268"/>
      <c r="R432" s="268"/>
      <c r="S432" s="268"/>
      <c r="T432" s="268"/>
      <c r="U432" s="268"/>
      <c r="V432" s="268"/>
      <c r="W432" s="268"/>
      <c r="X432" s="268"/>
      <c r="Y432" s="268"/>
      <c r="Z432" s="268"/>
    </row>
    <row r="433" ht="15.0" customHeight="1">
      <c r="A433" s="268"/>
      <c r="B433" s="268"/>
      <c r="C433" s="268"/>
      <c r="D433" s="268"/>
      <c r="E433" s="268"/>
      <c r="F433" s="268"/>
      <c r="G433" s="268"/>
      <c r="H433" s="268"/>
      <c r="I433" s="268"/>
      <c r="J433" s="268"/>
      <c r="K433" s="268"/>
      <c r="L433" s="268"/>
      <c r="M433" s="268"/>
      <c r="N433" s="268"/>
      <c r="O433" s="268"/>
      <c r="P433" s="268"/>
      <c r="Q433" s="268"/>
      <c r="R433" s="268"/>
      <c r="S433" s="268"/>
      <c r="T433" s="268"/>
      <c r="U433" s="268"/>
      <c r="V433" s="268"/>
      <c r="W433" s="268"/>
      <c r="X433" s="268"/>
      <c r="Y433" s="268"/>
      <c r="Z433" s="268"/>
    </row>
    <row r="434" ht="15.0" customHeight="1">
      <c r="A434" s="268"/>
      <c r="B434" s="268"/>
      <c r="C434" s="268"/>
      <c r="D434" s="268"/>
      <c r="E434" s="268"/>
      <c r="F434" s="268"/>
      <c r="G434" s="268"/>
      <c r="H434" s="268"/>
      <c r="I434" s="268"/>
      <c r="J434" s="268"/>
      <c r="K434" s="268"/>
      <c r="L434" s="268"/>
      <c r="M434" s="268"/>
      <c r="N434" s="268"/>
      <c r="O434" s="268"/>
      <c r="P434" s="268"/>
      <c r="Q434" s="268"/>
      <c r="R434" s="268"/>
      <c r="S434" s="268"/>
      <c r="T434" s="268"/>
      <c r="U434" s="268"/>
      <c r="V434" s="268"/>
      <c r="W434" s="268"/>
      <c r="X434" s="268"/>
      <c r="Y434" s="268"/>
      <c r="Z434" s="268"/>
    </row>
    <row r="435" ht="15.0" customHeight="1">
      <c r="A435" s="268"/>
      <c r="B435" s="268"/>
      <c r="C435" s="268"/>
      <c r="D435" s="268"/>
      <c r="E435" s="268"/>
      <c r="F435" s="268"/>
      <c r="G435" s="268"/>
      <c r="H435" s="268"/>
      <c r="I435" s="268"/>
      <c r="J435" s="268"/>
      <c r="K435" s="268"/>
      <c r="L435" s="268"/>
      <c r="M435" s="268"/>
      <c r="N435" s="268"/>
      <c r="O435" s="268"/>
      <c r="P435" s="268"/>
      <c r="Q435" s="268"/>
      <c r="R435" s="268"/>
      <c r="S435" s="268"/>
      <c r="T435" s="268"/>
      <c r="U435" s="268"/>
      <c r="V435" s="268"/>
      <c r="W435" s="268"/>
      <c r="X435" s="268"/>
      <c r="Y435" s="268"/>
      <c r="Z435" s="268"/>
    </row>
    <row r="436" ht="15.0" customHeight="1">
      <c r="A436" s="268"/>
      <c r="B436" s="268"/>
      <c r="C436" s="268"/>
      <c r="D436" s="268"/>
      <c r="E436" s="268"/>
      <c r="F436" s="268"/>
      <c r="G436" s="268"/>
      <c r="H436" s="268"/>
      <c r="I436" s="268"/>
      <c r="J436" s="268"/>
      <c r="K436" s="268"/>
      <c r="L436" s="268"/>
      <c r="M436" s="268"/>
      <c r="N436" s="268"/>
      <c r="O436" s="268"/>
      <c r="P436" s="268"/>
      <c r="Q436" s="268"/>
      <c r="R436" s="268"/>
      <c r="S436" s="268"/>
      <c r="T436" s="268"/>
      <c r="U436" s="268"/>
      <c r="V436" s="268"/>
      <c r="W436" s="268"/>
      <c r="X436" s="268"/>
      <c r="Y436" s="268"/>
      <c r="Z436" s="268"/>
    </row>
    <row r="437" ht="15.0" customHeight="1">
      <c r="A437" s="268"/>
      <c r="B437" s="268"/>
      <c r="C437" s="268"/>
      <c r="D437" s="268"/>
      <c r="E437" s="268"/>
      <c r="F437" s="268"/>
      <c r="G437" s="268"/>
      <c r="H437" s="268"/>
      <c r="I437" s="268"/>
      <c r="J437" s="268"/>
      <c r="K437" s="268"/>
      <c r="L437" s="268"/>
      <c r="M437" s="268"/>
      <c r="N437" s="268"/>
      <c r="O437" s="268"/>
      <c r="P437" s="268"/>
      <c r="Q437" s="268"/>
      <c r="R437" s="268"/>
      <c r="S437" s="268"/>
      <c r="T437" s="268"/>
      <c r="U437" s="268"/>
      <c r="V437" s="268"/>
      <c r="W437" s="268"/>
      <c r="X437" s="268"/>
      <c r="Y437" s="268"/>
      <c r="Z437" s="268"/>
    </row>
    <row r="438" ht="15.0" customHeight="1">
      <c r="A438" s="268"/>
      <c r="B438" s="268"/>
      <c r="C438" s="268"/>
      <c r="D438" s="268"/>
      <c r="E438" s="268"/>
      <c r="F438" s="268"/>
      <c r="G438" s="268"/>
      <c r="H438" s="268"/>
      <c r="I438" s="268"/>
      <c r="J438" s="268"/>
      <c r="K438" s="268"/>
      <c r="L438" s="268"/>
      <c r="M438" s="268"/>
      <c r="N438" s="268"/>
      <c r="O438" s="268"/>
      <c r="P438" s="268"/>
      <c r="Q438" s="268"/>
      <c r="R438" s="268"/>
      <c r="S438" s="268"/>
      <c r="T438" s="268"/>
      <c r="U438" s="268"/>
      <c r="V438" s="268"/>
      <c r="W438" s="268"/>
      <c r="X438" s="268"/>
      <c r="Y438" s="268"/>
      <c r="Z438" s="268"/>
    </row>
    <row r="439" ht="15.0" customHeight="1">
      <c r="A439" s="268"/>
      <c r="B439" s="268"/>
      <c r="C439" s="268"/>
      <c r="D439" s="268"/>
      <c r="E439" s="268"/>
      <c r="F439" s="268"/>
      <c r="G439" s="268"/>
      <c r="H439" s="268"/>
      <c r="I439" s="268"/>
      <c r="J439" s="268"/>
      <c r="K439" s="268"/>
      <c r="L439" s="268"/>
      <c r="M439" s="268"/>
      <c r="N439" s="268"/>
      <c r="O439" s="268"/>
      <c r="P439" s="268"/>
      <c r="Q439" s="268"/>
      <c r="R439" s="268"/>
      <c r="S439" s="268"/>
      <c r="T439" s="268"/>
      <c r="U439" s="268"/>
      <c r="V439" s="268"/>
      <c r="W439" s="268"/>
      <c r="X439" s="268"/>
      <c r="Y439" s="268"/>
      <c r="Z439" s="268"/>
    </row>
    <row r="440" ht="15.0" customHeight="1">
      <c r="A440" s="268"/>
      <c r="B440" s="268"/>
      <c r="C440" s="268"/>
      <c r="D440" s="268"/>
      <c r="E440" s="268"/>
      <c r="F440" s="268"/>
      <c r="G440" s="268"/>
      <c r="H440" s="268"/>
      <c r="I440" s="268"/>
      <c r="J440" s="268"/>
      <c r="K440" s="268"/>
      <c r="L440" s="268"/>
      <c r="M440" s="268"/>
      <c r="N440" s="268"/>
      <c r="O440" s="268"/>
      <c r="P440" s="268"/>
      <c r="Q440" s="268"/>
      <c r="R440" s="268"/>
      <c r="S440" s="268"/>
      <c r="T440" s="268"/>
      <c r="U440" s="268"/>
      <c r="V440" s="268"/>
      <c r="W440" s="268"/>
      <c r="X440" s="268"/>
      <c r="Y440" s="268"/>
      <c r="Z440" s="268"/>
    </row>
    <row r="441" ht="15.0" customHeight="1">
      <c r="A441" s="268"/>
      <c r="B441" s="268"/>
      <c r="C441" s="268"/>
      <c r="D441" s="268"/>
      <c r="E441" s="268"/>
      <c r="F441" s="268"/>
      <c r="G441" s="268"/>
      <c r="H441" s="268"/>
      <c r="I441" s="268"/>
      <c r="J441" s="268"/>
      <c r="K441" s="268"/>
      <c r="L441" s="268"/>
      <c r="M441" s="268"/>
      <c r="N441" s="268"/>
      <c r="O441" s="268"/>
      <c r="P441" s="268"/>
      <c r="Q441" s="268"/>
      <c r="R441" s="268"/>
      <c r="S441" s="268"/>
      <c r="T441" s="268"/>
      <c r="U441" s="268"/>
      <c r="V441" s="268"/>
      <c r="W441" s="268"/>
      <c r="X441" s="268"/>
      <c r="Y441" s="268"/>
      <c r="Z441" s="268"/>
    </row>
    <row r="442" ht="15.0" customHeight="1">
      <c r="A442" s="268"/>
      <c r="B442" s="268"/>
      <c r="C442" s="268"/>
      <c r="D442" s="268"/>
      <c r="E442" s="268"/>
      <c r="F442" s="268"/>
      <c r="G442" s="268"/>
      <c r="H442" s="268"/>
      <c r="I442" s="268"/>
      <c r="J442" s="268"/>
      <c r="K442" s="268"/>
      <c r="L442" s="268"/>
      <c r="M442" s="268"/>
      <c r="N442" s="268"/>
      <c r="O442" s="268"/>
      <c r="P442" s="268"/>
      <c r="Q442" s="268"/>
      <c r="R442" s="268"/>
      <c r="S442" s="268"/>
      <c r="T442" s="268"/>
      <c r="U442" s="268"/>
      <c r="V442" s="268"/>
      <c r="W442" s="268"/>
      <c r="X442" s="268"/>
      <c r="Y442" s="268"/>
      <c r="Z442" s="268"/>
    </row>
    <row r="443" ht="15.0" customHeight="1">
      <c r="A443" s="268"/>
      <c r="B443" s="268"/>
      <c r="C443" s="268"/>
      <c r="D443" s="268"/>
      <c r="E443" s="268"/>
      <c r="F443" s="268"/>
      <c r="G443" s="268"/>
      <c r="H443" s="268"/>
      <c r="I443" s="268"/>
      <c r="J443" s="268"/>
      <c r="K443" s="268"/>
      <c r="L443" s="268"/>
      <c r="M443" s="268"/>
      <c r="N443" s="268"/>
      <c r="O443" s="268"/>
      <c r="P443" s="268"/>
      <c r="Q443" s="268"/>
      <c r="R443" s="268"/>
      <c r="S443" s="268"/>
      <c r="T443" s="268"/>
      <c r="U443" s="268"/>
      <c r="V443" s="268"/>
      <c r="W443" s="268"/>
      <c r="X443" s="268"/>
      <c r="Y443" s="268"/>
      <c r="Z443" s="268"/>
    </row>
    <row r="444" ht="15.0" customHeight="1">
      <c r="A444" s="268"/>
      <c r="B444" s="268"/>
      <c r="C444" s="268"/>
      <c r="D444" s="268"/>
      <c r="E444" s="268"/>
      <c r="F444" s="268"/>
      <c r="G444" s="268"/>
      <c r="H444" s="268"/>
      <c r="I444" s="268"/>
      <c r="J444" s="268"/>
      <c r="K444" s="268"/>
      <c r="L444" s="268"/>
      <c r="M444" s="268"/>
      <c r="N444" s="268"/>
      <c r="O444" s="268"/>
      <c r="P444" s="268"/>
      <c r="Q444" s="268"/>
      <c r="R444" s="268"/>
      <c r="S444" s="268"/>
      <c r="T444" s="268"/>
      <c r="U444" s="268"/>
      <c r="V444" s="268"/>
      <c r="W444" s="268"/>
      <c r="X444" s="268"/>
      <c r="Y444" s="268"/>
      <c r="Z444" s="268"/>
    </row>
    <row r="445" ht="15.0" customHeight="1">
      <c r="A445" s="268"/>
      <c r="B445" s="268"/>
      <c r="C445" s="268"/>
      <c r="D445" s="268"/>
      <c r="E445" s="268"/>
      <c r="F445" s="268"/>
      <c r="G445" s="268"/>
      <c r="H445" s="268"/>
      <c r="I445" s="268"/>
      <c r="J445" s="268"/>
      <c r="K445" s="268"/>
      <c r="L445" s="268"/>
      <c r="M445" s="268"/>
      <c r="N445" s="268"/>
      <c r="O445" s="268"/>
      <c r="P445" s="268"/>
      <c r="Q445" s="268"/>
      <c r="R445" s="268"/>
      <c r="S445" s="268"/>
      <c r="T445" s="268"/>
      <c r="U445" s="268"/>
      <c r="V445" s="268"/>
      <c r="W445" s="268"/>
      <c r="X445" s="268"/>
      <c r="Y445" s="268"/>
      <c r="Z445" s="268"/>
    </row>
    <row r="446" ht="15.0" customHeight="1">
      <c r="A446" s="268"/>
      <c r="B446" s="268"/>
      <c r="C446" s="268"/>
      <c r="D446" s="268"/>
      <c r="E446" s="268"/>
      <c r="F446" s="268"/>
      <c r="G446" s="268"/>
      <c r="H446" s="268"/>
      <c r="I446" s="268"/>
      <c r="J446" s="268"/>
      <c r="K446" s="268"/>
      <c r="L446" s="268"/>
      <c r="M446" s="268"/>
      <c r="N446" s="268"/>
      <c r="O446" s="268"/>
      <c r="P446" s="268"/>
      <c r="Q446" s="268"/>
      <c r="R446" s="268"/>
      <c r="S446" s="268"/>
      <c r="T446" s="268"/>
      <c r="U446" s="268"/>
      <c r="V446" s="268"/>
      <c r="W446" s="268"/>
      <c r="X446" s="268"/>
      <c r="Y446" s="268"/>
      <c r="Z446" s="268"/>
    </row>
    <row r="447" ht="15.0" customHeight="1">
      <c r="A447" s="268"/>
      <c r="B447" s="268"/>
      <c r="C447" s="268"/>
      <c r="D447" s="268"/>
      <c r="E447" s="268"/>
      <c r="F447" s="268"/>
      <c r="G447" s="268"/>
      <c r="H447" s="268"/>
      <c r="I447" s="268"/>
      <c r="J447" s="268"/>
      <c r="K447" s="268"/>
      <c r="L447" s="268"/>
      <c r="M447" s="268"/>
      <c r="N447" s="268"/>
      <c r="O447" s="268"/>
      <c r="P447" s="268"/>
      <c r="Q447" s="268"/>
      <c r="R447" s="268"/>
      <c r="S447" s="268"/>
      <c r="T447" s="268"/>
      <c r="U447" s="268"/>
      <c r="V447" s="268"/>
      <c r="W447" s="268"/>
      <c r="X447" s="268"/>
      <c r="Y447" s="268"/>
      <c r="Z447" s="268"/>
    </row>
    <row r="448" ht="15.0" customHeight="1">
      <c r="A448" s="268"/>
      <c r="B448" s="268"/>
      <c r="C448" s="268"/>
      <c r="D448" s="268"/>
      <c r="E448" s="268"/>
      <c r="F448" s="268"/>
      <c r="G448" s="268"/>
      <c r="H448" s="268"/>
      <c r="I448" s="268"/>
      <c r="J448" s="268"/>
      <c r="K448" s="268"/>
      <c r="L448" s="268"/>
      <c r="M448" s="268"/>
      <c r="N448" s="268"/>
      <c r="O448" s="268"/>
      <c r="P448" s="268"/>
      <c r="Q448" s="268"/>
      <c r="R448" s="268"/>
      <c r="S448" s="268"/>
      <c r="T448" s="268"/>
      <c r="U448" s="268"/>
      <c r="V448" s="268"/>
      <c r="W448" s="268"/>
      <c r="X448" s="268"/>
      <c r="Y448" s="268"/>
      <c r="Z448" s="268"/>
    </row>
    <row r="449" ht="15.0" customHeight="1">
      <c r="A449" s="268"/>
      <c r="B449" s="268"/>
      <c r="C449" s="268"/>
      <c r="D449" s="268"/>
      <c r="E449" s="268"/>
      <c r="F449" s="268"/>
      <c r="G449" s="268"/>
      <c r="H449" s="268"/>
      <c r="I449" s="268"/>
      <c r="J449" s="268"/>
      <c r="K449" s="268"/>
      <c r="L449" s="268"/>
      <c r="M449" s="268"/>
      <c r="N449" s="268"/>
      <c r="O449" s="268"/>
      <c r="P449" s="268"/>
      <c r="Q449" s="268"/>
      <c r="R449" s="268"/>
      <c r="S449" s="268"/>
      <c r="T449" s="268"/>
      <c r="U449" s="268"/>
      <c r="V449" s="268"/>
      <c r="W449" s="268"/>
      <c r="X449" s="268"/>
      <c r="Y449" s="268"/>
      <c r="Z449" s="268"/>
    </row>
    <row r="450" ht="15.0" customHeight="1">
      <c r="A450" s="268"/>
      <c r="B450" s="268"/>
      <c r="C450" s="268"/>
      <c r="D450" s="268"/>
      <c r="E450" s="268"/>
      <c r="F450" s="268"/>
      <c r="G450" s="268"/>
      <c r="H450" s="268"/>
      <c r="I450" s="268"/>
      <c r="J450" s="268"/>
      <c r="K450" s="268"/>
      <c r="L450" s="268"/>
      <c r="M450" s="268"/>
      <c r="N450" s="268"/>
      <c r="O450" s="268"/>
      <c r="P450" s="268"/>
      <c r="Q450" s="268"/>
      <c r="R450" s="268"/>
      <c r="S450" s="268"/>
      <c r="T450" s="268"/>
      <c r="U450" s="268"/>
      <c r="V450" s="268"/>
      <c r="W450" s="268"/>
      <c r="X450" s="268"/>
      <c r="Y450" s="268"/>
      <c r="Z450" s="268"/>
    </row>
    <row r="451" ht="15.0" customHeight="1">
      <c r="A451" s="268"/>
      <c r="B451" s="268"/>
      <c r="C451" s="268"/>
      <c r="D451" s="268"/>
      <c r="E451" s="268"/>
      <c r="F451" s="268"/>
      <c r="G451" s="268"/>
      <c r="H451" s="268"/>
      <c r="I451" s="268"/>
      <c r="J451" s="268"/>
      <c r="K451" s="268"/>
      <c r="L451" s="268"/>
      <c r="M451" s="268"/>
      <c r="N451" s="268"/>
      <c r="O451" s="268"/>
      <c r="P451" s="268"/>
      <c r="Q451" s="268"/>
      <c r="R451" s="268"/>
      <c r="S451" s="268"/>
      <c r="T451" s="268"/>
      <c r="U451" s="268"/>
      <c r="V451" s="268"/>
      <c r="W451" s="268"/>
      <c r="X451" s="268"/>
      <c r="Y451" s="268"/>
      <c r="Z451" s="268"/>
    </row>
    <row r="452" ht="15.0" customHeight="1">
      <c r="A452" s="268"/>
      <c r="B452" s="268"/>
      <c r="C452" s="268"/>
      <c r="D452" s="268"/>
      <c r="E452" s="268"/>
      <c r="F452" s="268"/>
      <c r="G452" s="268"/>
      <c r="H452" s="268"/>
      <c r="I452" s="268"/>
      <c r="J452" s="268"/>
      <c r="K452" s="268"/>
      <c r="L452" s="268"/>
      <c r="M452" s="268"/>
      <c r="N452" s="268"/>
      <c r="O452" s="268"/>
      <c r="P452" s="268"/>
      <c r="Q452" s="268"/>
      <c r="R452" s="268"/>
      <c r="S452" s="268"/>
      <c r="T452" s="268"/>
      <c r="U452" s="268"/>
      <c r="V452" s="268"/>
      <c r="W452" s="268"/>
      <c r="X452" s="268"/>
      <c r="Y452" s="268"/>
      <c r="Z452" s="268"/>
    </row>
    <row r="453" ht="15.0" customHeight="1">
      <c r="A453" s="268"/>
      <c r="B453" s="268"/>
      <c r="C453" s="268"/>
      <c r="D453" s="268"/>
      <c r="E453" s="268"/>
      <c r="F453" s="268"/>
      <c r="G453" s="268"/>
      <c r="H453" s="268"/>
      <c r="I453" s="268"/>
      <c r="J453" s="268"/>
      <c r="K453" s="268"/>
      <c r="L453" s="268"/>
      <c r="M453" s="268"/>
      <c r="N453" s="268"/>
      <c r="O453" s="268"/>
      <c r="P453" s="268"/>
      <c r="Q453" s="268"/>
      <c r="R453" s="268"/>
      <c r="S453" s="268"/>
      <c r="T453" s="268"/>
      <c r="U453" s="268"/>
      <c r="V453" s="268"/>
      <c r="W453" s="268"/>
      <c r="X453" s="268"/>
      <c r="Y453" s="268"/>
      <c r="Z453" s="268"/>
    </row>
    <row r="454" ht="15.0" customHeight="1">
      <c r="A454" s="268"/>
      <c r="B454" s="268"/>
      <c r="C454" s="268"/>
      <c r="D454" s="268"/>
      <c r="E454" s="268"/>
      <c r="F454" s="268"/>
      <c r="G454" s="268"/>
      <c r="H454" s="268"/>
      <c r="I454" s="268"/>
      <c r="J454" s="268"/>
      <c r="K454" s="268"/>
      <c r="L454" s="268"/>
      <c r="M454" s="268"/>
      <c r="N454" s="268"/>
      <c r="O454" s="268"/>
      <c r="P454" s="268"/>
      <c r="Q454" s="268"/>
      <c r="R454" s="268"/>
      <c r="S454" s="268"/>
      <c r="T454" s="268"/>
      <c r="U454" s="268"/>
      <c r="V454" s="268"/>
      <c r="W454" s="268"/>
      <c r="X454" s="268"/>
      <c r="Y454" s="268"/>
      <c r="Z454" s="268"/>
    </row>
    <row r="455" ht="15.0" customHeight="1">
      <c r="A455" s="268"/>
      <c r="B455" s="268"/>
      <c r="C455" s="268"/>
      <c r="D455" s="268"/>
      <c r="E455" s="268"/>
      <c r="F455" s="268"/>
      <c r="G455" s="268"/>
      <c r="H455" s="268"/>
      <c r="I455" s="268"/>
      <c r="J455" s="268"/>
      <c r="K455" s="268"/>
      <c r="L455" s="268"/>
      <c r="M455" s="268"/>
      <c r="N455" s="268"/>
      <c r="O455" s="268"/>
      <c r="P455" s="268"/>
      <c r="Q455" s="268"/>
      <c r="R455" s="268"/>
      <c r="S455" s="268"/>
      <c r="T455" s="268"/>
      <c r="U455" s="268"/>
      <c r="V455" s="268"/>
      <c r="W455" s="268"/>
      <c r="X455" s="268"/>
      <c r="Y455" s="268"/>
      <c r="Z455" s="268"/>
    </row>
    <row r="456" ht="15.0" customHeight="1">
      <c r="A456" s="268"/>
      <c r="B456" s="268"/>
      <c r="C456" s="268"/>
      <c r="D456" s="268"/>
      <c r="E456" s="268"/>
      <c r="F456" s="268"/>
      <c r="G456" s="268"/>
      <c r="H456" s="268"/>
      <c r="I456" s="268"/>
      <c r="J456" s="268"/>
      <c r="K456" s="268"/>
      <c r="L456" s="268"/>
      <c r="M456" s="268"/>
      <c r="N456" s="268"/>
      <c r="O456" s="268"/>
      <c r="P456" s="268"/>
      <c r="Q456" s="268"/>
      <c r="R456" s="268"/>
      <c r="S456" s="268"/>
      <c r="T456" s="268"/>
      <c r="U456" s="268"/>
      <c r="V456" s="268"/>
      <c r="W456" s="268"/>
      <c r="X456" s="268"/>
      <c r="Y456" s="268"/>
      <c r="Z456" s="268"/>
    </row>
    <row r="457" ht="15.0" customHeight="1">
      <c r="A457" s="268"/>
      <c r="B457" s="268"/>
      <c r="C457" s="268"/>
      <c r="D457" s="268"/>
      <c r="E457" s="268"/>
      <c r="F457" s="268"/>
      <c r="G457" s="268"/>
      <c r="H457" s="268"/>
      <c r="I457" s="268"/>
      <c r="J457" s="268"/>
      <c r="K457" s="268"/>
      <c r="L457" s="268"/>
      <c r="M457" s="268"/>
      <c r="N457" s="268"/>
      <c r="O457" s="268"/>
      <c r="P457" s="268"/>
      <c r="Q457" s="268"/>
      <c r="R457" s="268"/>
      <c r="S457" s="268"/>
      <c r="T457" s="268"/>
      <c r="U457" s="268"/>
      <c r="V457" s="268"/>
      <c r="W457" s="268"/>
      <c r="X457" s="268"/>
      <c r="Y457" s="268"/>
      <c r="Z457" s="268"/>
    </row>
    <row r="458" ht="15.0" customHeight="1">
      <c r="A458" s="268"/>
      <c r="B458" s="268"/>
      <c r="C458" s="268"/>
      <c r="D458" s="268"/>
      <c r="E458" s="268"/>
      <c r="F458" s="268"/>
      <c r="G458" s="268"/>
      <c r="H458" s="268"/>
      <c r="I458" s="268"/>
      <c r="J458" s="268"/>
      <c r="K458" s="268"/>
      <c r="L458" s="268"/>
      <c r="M458" s="268"/>
      <c r="N458" s="268"/>
      <c r="O458" s="268"/>
      <c r="P458" s="268"/>
      <c r="Q458" s="268"/>
      <c r="R458" s="268"/>
      <c r="S458" s="268"/>
      <c r="T458" s="268"/>
      <c r="U458" s="268"/>
      <c r="V458" s="268"/>
      <c r="W458" s="268"/>
      <c r="X458" s="268"/>
      <c r="Y458" s="268"/>
      <c r="Z458" s="268"/>
    </row>
    <row r="459" ht="15.0" customHeight="1">
      <c r="A459" s="268"/>
      <c r="B459" s="268"/>
      <c r="C459" s="268"/>
      <c r="D459" s="268"/>
      <c r="E459" s="268"/>
      <c r="F459" s="268"/>
      <c r="G459" s="268"/>
      <c r="H459" s="268"/>
      <c r="I459" s="268"/>
      <c r="J459" s="268"/>
      <c r="K459" s="268"/>
      <c r="L459" s="268"/>
      <c r="M459" s="268"/>
      <c r="N459" s="268"/>
      <c r="O459" s="268"/>
      <c r="P459" s="268"/>
      <c r="Q459" s="268"/>
      <c r="R459" s="268"/>
      <c r="S459" s="268"/>
      <c r="T459" s="268"/>
      <c r="U459" s="268"/>
      <c r="V459" s="268"/>
      <c r="W459" s="268"/>
      <c r="X459" s="268"/>
      <c r="Y459" s="268"/>
      <c r="Z459" s="268"/>
    </row>
    <row r="460" ht="15.0" customHeight="1">
      <c r="A460" s="268"/>
      <c r="B460" s="268"/>
      <c r="C460" s="268"/>
      <c r="D460" s="268"/>
      <c r="E460" s="268"/>
      <c r="F460" s="268"/>
      <c r="G460" s="268"/>
      <c r="H460" s="268"/>
      <c r="I460" s="268"/>
      <c r="J460" s="268"/>
      <c r="K460" s="268"/>
      <c r="L460" s="268"/>
      <c r="M460" s="268"/>
      <c r="N460" s="268"/>
      <c r="O460" s="268"/>
      <c r="P460" s="268"/>
      <c r="Q460" s="268"/>
      <c r="R460" s="268"/>
      <c r="S460" s="268"/>
      <c r="T460" s="268"/>
      <c r="U460" s="268"/>
      <c r="V460" s="268"/>
      <c r="W460" s="268"/>
      <c r="X460" s="268"/>
      <c r="Y460" s="268"/>
      <c r="Z460" s="268"/>
    </row>
    <row r="461" ht="15.0" customHeight="1">
      <c r="A461" s="268"/>
      <c r="B461" s="268"/>
      <c r="C461" s="268"/>
      <c r="D461" s="268"/>
      <c r="E461" s="268"/>
      <c r="F461" s="268"/>
      <c r="G461" s="268"/>
      <c r="H461" s="268"/>
      <c r="I461" s="268"/>
      <c r="J461" s="268"/>
      <c r="K461" s="268"/>
      <c r="L461" s="268"/>
      <c r="M461" s="268"/>
      <c r="N461" s="268"/>
      <c r="O461" s="268"/>
      <c r="P461" s="268"/>
      <c r="Q461" s="268"/>
      <c r="R461" s="268"/>
      <c r="S461" s="268"/>
      <c r="T461" s="268"/>
      <c r="U461" s="268"/>
      <c r="V461" s="268"/>
      <c r="W461" s="268"/>
      <c r="X461" s="268"/>
      <c r="Y461" s="268"/>
      <c r="Z461" s="268"/>
    </row>
    <row r="462" ht="15.0" customHeight="1">
      <c r="A462" s="268"/>
      <c r="B462" s="268"/>
      <c r="C462" s="268"/>
      <c r="D462" s="268"/>
      <c r="E462" s="268"/>
      <c r="F462" s="268"/>
      <c r="G462" s="268"/>
      <c r="H462" s="268"/>
      <c r="I462" s="268"/>
      <c r="J462" s="268"/>
      <c r="K462" s="268"/>
      <c r="L462" s="268"/>
      <c r="M462" s="268"/>
      <c r="N462" s="268"/>
      <c r="O462" s="268"/>
      <c r="P462" s="268"/>
      <c r="Q462" s="268"/>
      <c r="R462" s="268"/>
      <c r="S462" s="268"/>
      <c r="T462" s="268"/>
      <c r="U462" s="268"/>
      <c r="V462" s="268"/>
      <c r="W462" s="268"/>
      <c r="X462" s="268"/>
      <c r="Y462" s="268"/>
      <c r="Z462" s="268"/>
    </row>
    <row r="463" ht="15.0" customHeight="1">
      <c r="A463" s="268"/>
      <c r="B463" s="268"/>
      <c r="C463" s="268"/>
      <c r="D463" s="268"/>
      <c r="E463" s="268"/>
      <c r="F463" s="268"/>
      <c r="G463" s="268"/>
      <c r="H463" s="268"/>
      <c r="I463" s="268"/>
      <c r="J463" s="268"/>
      <c r="K463" s="268"/>
      <c r="L463" s="268"/>
      <c r="M463" s="268"/>
      <c r="N463" s="268"/>
      <c r="O463" s="268"/>
      <c r="P463" s="268"/>
      <c r="Q463" s="268"/>
      <c r="R463" s="268"/>
      <c r="S463" s="268"/>
      <c r="T463" s="268"/>
      <c r="U463" s="268"/>
      <c r="V463" s="268"/>
      <c r="W463" s="268"/>
      <c r="X463" s="268"/>
      <c r="Y463" s="268"/>
      <c r="Z463" s="268"/>
    </row>
    <row r="464" ht="15.0" customHeight="1">
      <c r="A464" s="268"/>
      <c r="B464" s="268"/>
      <c r="C464" s="268"/>
      <c r="D464" s="268"/>
      <c r="E464" s="268"/>
      <c r="F464" s="268"/>
      <c r="G464" s="268"/>
      <c r="H464" s="268"/>
      <c r="I464" s="268"/>
      <c r="J464" s="268"/>
      <c r="K464" s="268"/>
      <c r="L464" s="268"/>
      <c r="M464" s="268"/>
      <c r="N464" s="268"/>
      <c r="O464" s="268"/>
      <c r="P464" s="268"/>
      <c r="Q464" s="268"/>
      <c r="R464" s="268"/>
      <c r="S464" s="268"/>
      <c r="T464" s="268"/>
      <c r="U464" s="268"/>
      <c r="V464" s="268"/>
      <c r="W464" s="268"/>
      <c r="X464" s="268"/>
      <c r="Y464" s="268"/>
      <c r="Z464" s="268"/>
    </row>
    <row r="465" ht="15.0" customHeight="1">
      <c r="A465" s="268"/>
      <c r="B465" s="268"/>
      <c r="C465" s="268"/>
      <c r="D465" s="268"/>
      <c r="E465" s="268"/>
      <c r="F465" s="268"/>
      <c r="G465" s="268"/>
      <c r="H465" s="268"/>
      <c r="I465" s="268"/>
      <c r="J465" s="268"/>
      <c r="K465" s="268"/>
      <c r="L465" s="268"/>
      <c r="M465" s="268"/>
      <c r="N465" s="268"/>
      <c r="O465" s="268"/>
      <c r="P465" s="268"/>
      <c r="Q465" s="268"/>
      <c r="R465" s="268"/>
      <c r="S465" s="268"/>
      <c r="T465" s="268"/>
      <c r="U465" s="268"/>
      <c r="V465" s="268"/>
      <c r="W465" s="268"/>
      <c r="X465" s="268"/>
      <c r="Y465" s="268"/>
      <c r="Z465" s="268"/>
    </row>
    <row r="466" ht="15.0" customHeight="1">
      <c r="A466" s="268"/>
      <c r="B466" s="268"/>
      <c r="C466" s="268"/>
      <c r="D466" s="268"/>
      <c r="E466" s="268"/>
      <c r="F466" s="268"/>
      <c r="G466" s="268"/>
      <c r="H466" s="268"/>
      <c r="I466" s="268"/>
      <c r="J466" s="268"/>
      <c r="K466" s="268"/>
      <c r="L466" s="268"/>
      <c r="M466" s="268"/>
      <c r="N466" s="268"/>
      <c r="O466" s="268"/>
      <c r="P466" s="268"/>
      <c r="Q466" s="268"/>
      <c r="R466" s="268"/>
      <c r="S466" s="268"/>
      <c r="T466" s="268"/>
      <c r="U466" s="268"/>
      <c r="V466" s="268"/>
      <c r="W466" s="268"/>
      <c r="X466" s="268"/>
      <c r="Y466" s="268"/>
      <c r="Z466" s="268"/>
    </row>
    <row r="467" ht="15.0" customHeight="1">
      <c r="A467" s="268"/>
      <c r="B467" s="268"/>
      <c r="C467" s="268"/>
      <c r="D467" s="268"/>
      <c r="E467" s="268"/>
      <c r="F467" s="268"/>
      <c r="G467" s="268"/>
      <c r="H467" s="268"/>
      <c r="I467" s="268"/>
      <c r="J467" s="268"/>
      <c r="K467" s="268"/>
      <c r="L467" s="268"/>
      <c r="M467" s="268"/>
      <c r="N467" s="268"/>
      <c r="O467" s="268"/>
      <c r="P467" s="268"/>
      <c r="Q467" s="268"/>
      <c r="R467" s="268"/>
      <c r="S467" s="268"/>
      <c r="T467" s="268"/>
      <c r="U467" s="268"/>
      <c r="V467" s="268"/>
      <c r="W467" s="268"/>
      <c r="X467" s="268"/>
      <c r="Y467" s="268"/>
      <c r="Z467" s="268"/>
    </row>
    <row r="468" ht="15.0" customHeight="1">
      <c r="A468" s="268"/>
      <c r="B468" s="268"/>
      <c r="C468" s="268"/>
      <c r="D468" s="268"/>
      <c r="E468" s="268"/>
      <c r="F468" s="268"/>
      <c r="G468" s="268"/>
      <c r="H468" s="268"/>
      <c r="I468" s="268"/>
      <c r="J468" s="268"/>
      <c r="K468" s="268"/>
      <c r="L468" s="268"/>
      <c r="M468" s="268"/>
      <c r="N468" s="268"/>
      <c r="O468" s="268"/>
      <c r="P468" s="268"/>
      <c r="Q468" s="268"/>
      <c r="R468" s="268"/>
      <c r="S468" s="268"/>
      <c r="T468" s="268"/>
      <c r="U468" s="268"/>
      <c r="V468" s="268"/>
      <c r="W468" s="268"/>
      <c r="X468" s="268"/>
      <c r="Y468" s="268"/>
      <c r="Z468" s="268"/>
    </row>
    <row r="469" ht="15.0" customHeight="1">
      <c r="A469" s="268"/>
      <c r="B469" s="268"/>
      <c r="C469" s="268"/>
      <c r="D469" s="268"/>
      <c r="E469" s="268"/>
      <c r="F469" s="268"/>
      <c r="G469" s="268"/>
      <c r="H469" s="268"/>
      <c r="I469" s="268"/>
      <c r="J469" s="268"/>
      <c r="K469" s="268"/>
      <c r="L469" s="268"/>
      <c r="M469" s="268"/>
      <c r="N469" s="268"/>
      <c r="O469" s="268"/>
      <c r="P469" s="268"/>
      <c r="Q469" s="268"/>
      <c r="R469" s="268"/>
      <c r="S469" s="268"/>
      <c r="T469" s="268"/>
      <c r="U469" s="268"/>
      <c r="V469" s="268"/>
      <c r="W469" s="268"/>
      <c r="X469" s="268"/>
      <c r="Y469" s="268"/>
      <c r="Z469" s="268"/>
    </row>
    <row r="470" ht="15.0" customHeight="1">
      <c r="A470" s="268"/>
      <c r="B470" s="268"/>
      <c r="C470" s="268"/>
      <c r="D470" s="268"/>
      <c r="E470" s="268"/>
      <c r="F470" s="268"/>
      <c r="G470" s="268"/>
      <c r="H470" s="268"/>
      <c r="I470" s="268"/>
      <c r="J470" s="268"/>
      <c r="K470" s="268"/>
      <c r="L470" s="268"/>
      <c r="M470" s="268"/>
      <c r="N470" s="268"/>
      <c r="O470" s="268"/>
      <c r="P470" s="268"/>
      <c r="Q470" s="268"/>
      <c r="R470" s="268"/>
      <c r="S470" s="268"/>
      <c r="T470" s="268"/>
      <c r="U470" s="268"/>
      <c r="V470" s="268"/>
      <c r="W470" s="268"/>
      <c r="X470" s="268"/>
      <c r="Y470" s="268"/>
      <c r="Z470" s="268"/>
    </row>
    <row r="471" ht="15.0" customHeight="1">
      <c r="A471" s="268"/>
      <c r="B471" s="268"/>
      <c r="C471" s="268"/>
      <c r="D471" s="268"/>
      <c r="E471" s="268"/>
      <c r="F471" s="268"/>
      <c r="G471" s="268"/>
      <c r="H471" s="268"/>
      <c r="I471" s="268"/>
      <c r="J471" s="268"/>
      <c r="K471" s="268"/>
      <c r="L471" s="268"/>
      <c r="M471" s="268"/>
      <c r="N471" s="268"/>
      <c r="O471" s="268"/>
      <c r="P471" s="268"/>
      <c r="Q471" s="268"/>
      <c r="R471" s="268"/>
      <c r="S471" s="268"/>
      <c r="T471" s="268"/>
      <c r="U471" s="268"/>
      <c r="V471" s="268"/>
      <c r="W471" s="268"/>
      <c r="X471" s="268"/>
      <c r="Y471" s="268"/>
      <c r="Z471" s="268"/>
    </row>
    <row r="472" ht="15.0" customHeight="1">
      <c r="A472" s="268"/>
      <c r="B472" s="268"/>
      <c r="C472" s="268"/>
      <c r="D472" s="268"/>
      <c r="E472" s="268"/>
      <c r="F472" s="268"/>
      <c r="G472" s="268"/>
      <c r="H472" s="268"/>
      <c r="I472" s="268"/>
      <c r="J472" s="268"/>
      <c r="K472" s="268"/>
      <c r="L472" s="268"/>
      <c r="M472" s="268"/>
      <c r="N472" s="268"/>
      <c r="O472" s="268"/>
      <c r="P472" s="268"/>
      <c r="Q472" s="268"/>
      <c r="R472" s="268"/>
      <c r="S472" s="268"/>
      <c r="T472" s="268"/>
      <c r="U472" s="268"/>
      <c r="V472" s="268"/>
      <c r="W472" s="268"/>
      <c r="X472" s="268"/>
      <c r="Y472" s="268"/>
      <c r="Z472" s="268"/>
    </row>
    <row r="473" ht="15.0" customHeight="1">
      <c r="A473" s="268"/>
      <c r="B473" s="268"/>
      <c r="C473" s="268"/>
      <c r="D473" s="268"/>
      <c r="E473" s="268"/>
      <c r="F473" s="268"/>
      <c r="G473" s="268"/>
      <c r="H473" s="268"/>
      <c r="I473" s="268"/>
      <c r="J473" s="268"/>
      <c r="K473" s="268"/>
      <c r="L473" s="268"/>
      <c r="M473" s="268"/>
      <c r="N473" s="268"/>
      <c r="O473" s="268"/>
      <c r="P473" s="268"/>
      <c r="Q473" s="268"/>
      <c r="R473" s="268"/>
      <c r="S473" s="268"/>
      <c r="T473" s="268"/>
      <c r="U473" s="268"/>
      <c r="V473" s="268"/>
      <c r="W473" s="268"/>
      <c r="X473" s="268"/>
      <c r="Y473" s="268"/>
      <c r="Z473" s="268"/>
    </row>
    <row r="474" ht="15.0" customHeight="1">
      <c r="A474" s="268"/>
      <c r="B474" s="268"/>
      <c r="C474" s="268"/>
      <c r="D474" s="268"/>
      <c r="E474" s="268"/>
      <c r="F474" s="268"/>
      <c r="G474" s="268"/>
      <c r="H474" s="268"/>
      <c r="I474" s="268"/>
      <c r="J474" s="268"/>
      <c r="K474" s="268"/>
      <c r="L474" s="268"/>
      <c r="M474" s="268"/>
      <c r="N474" s="268"/>
      <c r="O474" s="268"/>
      <c r="P474" s="268"/>
      <c r="Q474" s="268"/>
      <c r="R474" s="268"/>
      <c r="S474" s="268"/>
      <c r="T474" s="268"/>
      <c r="U474" s="268"/>
      <c r="V474" s="268"/>
      <c r="W474" s="268"/>
      <c r="X474" s="268"/>
      <c r="Y474" s="268"/>
      <c r="Z474" s="268"/>
    </row>
    <row r="475" ht="15.0" customHeight="1">
      <c r="A475" s="268"/>
      <c r="B475" s="268"/>
      <c r="C475" s="268"/>
      <c r="D475" s="268"/>
      <c r="E475" s="268"/>
      <c r="F475" s="268"/>
      <c r="G475" s="268"/>
      <c r="H475" s="268"/>
      <c r="I475" s="268"/>
      <c r="J475" s="268"/>
      <c r="K475" s="268"/>
      <c r="L475" s="268"/>
      <c r="M475" s="268"/>
      <c r="N475" s="268"/>
      <c r="O475" s="268"/>
      <c r="P475" s="268"/>
      <c r="Q475" s="268"/>
      <c r="R475" s="268"/>
      <c r="S475" s="268"/>
      <c r="T475" s="268"/>
      <c r="U475" s="268"/>
      <c r="V475" s="268"/>
      <c r="W475" s="268"/>
      <c r="X475" s="268"/>
      <c r="Y475" s="268"/>
      <c r="Z475" s="268"/>
    </row>
    <row r="476" ht="15.0" customHeight="1">
      <c r="A476" s="268"/>
      <c r="B476" s="268"/>
      <c r="C476" s="268"/>
      <c r="D476" s="268"/>
      <c r="E476" s="268"/>
      <c r="F476" s="268"/>
      <c r="G476" s="268"/>
      <c r="H476" s="268"/>
      <c r="I476" s="268"/>
      <c r="J476" s="268"/>
      <c r="K476" s="268"/>
      <c r="L476" s="268"/>
      <c r="M476" s="268"/>
      <c r="N476" s="268"/>
      <c r="O476" s="268"/>
      <c r="P476" s="268"/>
      <c r="Q476" s="268"/>
      <c r="R476" s="268"/>
      <c r="S476" s="268"/>
      <c r="T476" s="268"/>
      <c r="U476" s="268"/>
      <c r="V476" s="268"/>
      <c r="W476" s="268"/>
      <c r="X476" s="268"/>
      <c r="Y476" s="268"/>
      <c r="Z476" s="268"/>
    </row>
    <row r="477" ht="15.0" customHeight="1">
      <c r="A477" s="268"/>
      <c r="B477" s="268"/>
      <c r="C477" s="268"/>
      <c r="D477" s="268"/>
      <c r="E477" s="268"/>
      <c r="F477" s="268"/>
      <c r="G477" s="268"/>
      <c r="H477" s="268"/>
      <c r="I477" s="268"/>
      <c r="J477" s="268"/>
      <c r="K477" s="268"/>
      <c r="L477" s="268"/>
      <c r="M477" s="268"/>
      <c r="N477" s="268"/>
      <c r="O477" s="268"/>
      <c r="P477" s="268"/>
      <c r="Q477" s="268"/>
      <c r="R477" s="268"/>
      <c r="S477" s="268"/>
      <c r="T477" s="268"/>
      <c r="U477" s="268"/>
      <c r="V477" s="268"/>
      <c r="W477" s="268"/>
      <c r="X477" s="268"/>
      <c r="Y477" s="268"/>
      <c r="Z477" s="268"/>
    </row>
    <row r="478" ht="15.0" customHeight="1">
      <c r="A478" s="268"/>
      <c r="B478" s="268"/>
      <c r="C478" s="268"/>
      <c r="D478" s="268"/>
      <c r="E478" s="268"/>
      <c r="F478" s="268"/>
      <c r="G478" s="268"/>
      <c r="H478" s="268"/>
      <c r="I478" s="268"/>
      <c r="J478" s="268"/>
      <c r="K478" s="268"/>
      <c r="L478" s="268"/>
      <c r="M478" s="268"/>
      <c r="N478" s="268"/>
      <c r="O478" s="268"/>
      <c r="P478" s="268"/>
      <c r="Q478" s="268"/>
      <c r="R478" s="268"/>
      <c r="S478" s="268"/>
      <c r="T478" s="268"/>
      <c r="U478" s="268"/>
      <c r="V478" s="268"/>
      <c r="W478" s="268"/>
      <c r="X478" s="268"/>
      <c r="Y478" s="268"/>
      <c r="Z478" s="268"/>
    </row>
    <row r="479" ht="15.0" customHeight="1">
      <c r="A479" s="268"/>
      <c r="B479" s="268"/>
      <c r="C479" s="268"/>
      <c r="D479" s="268"/>
      <c r="E479" s="268"/>
      <c r="F479" s="268"/>
      <c r="G479" s="268"/>
      <c r="H479" s="268"/>
      <c r="I479" s="268"/>
      <c r="J479" s="268"/>
      <c r="K479" s="268"/>
      <c r="L479" s="268"/>
      <c r="M479" s="268"/>
      <c r="N479" s="268"/>
      <c r="O479" s="268"/>
      <c r="P479" s="268"/>
      <c r="Q479" s="268"/>
      <c r="R479" s="268"/>
      <c r="S479" s="268"/>
      <c r="T479" s="268"/>
      <c r="U479" s="268"/>
      <c r="V479" s="268"/>
      <c r="W479" s="268"/>
      <c r="X479" s="268"/>
      <c r="Y479" s="268"/>
      <c r="Z479" s="268"/>
    </row>
    <row r="480" ht="15.0" customHeight="1">
      <c r="A480" s="268"/>
      <c r="B480" s="268"/>
      <c r="C480" s="268"/>
      <c r="D480" s="268"/>
      <c r="E480" s="268"/>
      <c r="F480" s="268"/>
      <c r="G480" s="268"/>
      <c r="H480" s="268"/>
      <c r="I480" s="268"/>
      <c r="J480" s="268"/>
      <c r="K480" s="268"/>
      <c r="L480" s="268"/>
      <c r="M480" s="268"/>
      <c r="N480" s="268"/>
      <c r="O480" s="268"/>
      <c r="P480" s="268"/>
      <c r="Q480" s="268"/>
      <c r="R480" s="268"/>
      <c r="S480" s="268"/>
      <c r="T480" s="268"/>
      <c r="U480" s="268"/>
      <c r="V480" s="268"/>
      <c r="W480" s="268"/>
      <c r="X480" s="268"/>
      <c r="Y480" s="268"/>
      <c r="Z480" s="268"/>
    </row>
    <row r="481" ht="15.0" customHeight="1">
      <c r="A481" s="268"/>
      <c r="B481" s="268"/>
      <c r="C481" s="268"/>
      <c r="D481" s="268"/>
      <c r="E481" s="268"/>
      <c r="F481" s="268"/>
      <c r="G481" s="268"/>
      <c r="H481" s="268"/>
      <c r="I481" s="268"/>
      <c r="J481" s="268"/>
      <c r="K481" s="268"/>
      <c r="L481" s="268"/>
      <c r="M481" s="268"/>
      <c r="N481" s="268"/>
      <c r="O481" s="268"/>
      <c r="P481" s="268"/>
      <c r="Q481" s="268"/>
      <c r="R481" s="268"/>
      <c r="S481" s="268"/>
      <c r="T481" s="268"/>
      <c r="U481" s="268"/>
      <c r="V481" s="268"/>
      <c r="W481" s="268"/>
      <c r="X481" s="268"/>
      <c r="Y481" s="268"/>
      <c r="Z481" s="268"/>
    </row>
    <row r="482" ht="15.0" customHeight="1">
      <c r="A482" s="268"/>
      <c r="B482" s="268"/>
      <c r="C482" s="268"/>
      <c r="D482" s="268"/>
      <c r="E482" s="268"/>
      <c r="F482" s="268"/>
      <c r="G482" s="268"/>
      <c r="H482" s="268"/>
      <c r="I482" s="268"/>
      <c r="J482" s="268"/>
      <c r="K482" s="268"/>
      <c r="L482" s="268"/>
      <c r="M482" s="268"/>
      <c r="N482" s="268"/>
      <c r="O482" s="268"/>
      <c r="P482" s="268"/>
      <c r="Q482" s="268"/>
      <c r="R482" s="268"/>
      <c r="S482" s="268"/>
      <c r="T482" s="268"/>
      <c r="U482" s="268"/>
      <c r="V482" s="268"/>
      <c r="W482" s="268"/>
      <c r="X482" s="268"/>
      <c r="Y482" s="268"/>
      <c r="Z482" s="268"/>
    </row>
    <row r="483" ht="15.0" customHeight="1">
      <c r="A483" s="268"/>
      <c r="B483" s="268"/>
      <c r="C483" s="268"/>
      <c r="D483" s="268"/>
      <c r="E483" s="268"/>
      <c r="F483" s="268"/>
      <c r="G483" s="268"/>
      <c r="H483" s="268"/>
      <c r="I483" s="268"/>
      <c r="J483" s="268"/>
      <c r="K483" s="268"/>
      <c r="L483" s="268"/>
      <c r="M483" s="268"/>
      <c r="N483" s="268"/>
      <c r="O483" s="268"/>
      <c r="P483" s="268"/>
      <c r="Q483" s="268"/>
      <c r="R483" s="268"/>
      <c r="S483" s="268"/>
      <c r="T483" s="268"/>
      <c r="U483" s="268"/>
      <c r="V483" s="268"/>
      <c r="W483" s="268"/>
      <c r="X483" s="268"/>
      <c r="Y483" s="268"/>
      <c r="Z483" s="268"/>
    </row>
    <row r="484" ht="15.0" customHeight="1">
      <c r="A484" s="268"/>
      <c r="B484" s="268"/>
      <c r="C484" s="268"/>
      <c r="D484" s="268"/>
      <c r="E484" s="268"/>
      <c r="F484" s="268"/>
      <c r="G484" s="268"/>
      <c r="H484" s="268"/>
      <c r="I484" s="268"/>
      <c r="J484" s="268"/>
      <c r="K484" s="268"/>
      <c r="L484" s="268"/>
      <c r="M484" s="268"/>
      <c r="N484" s="268"/>
      <c r="O484" s="268"/>
      <c r="P484" s="268"/>
      <c r="Q484" s="268"/>
      <c r="R484" s="268"/>
      <c r="S484" s="268"/>
      <c r="T484" s="268"/>
      <c r="U484" s="268"/>
      <c r="V484" s="268"/>
      <c r="W484" s="268"/>
      <c r="X484" s="268"/>
      <c r="Y484" s="268"/>
      <c r="Z484" s="268"/>
    </row>
    <row r="485" ht="15.0" customHeight="1">
      <c r="A485" s="268"/>
      <c r="B485" s="268"/>
      <c r="C485" s="268"/>
      <c r="D485" s="268"/>
      <c r="E485" s="268"/>
      <c r="F485" s="268"/>
      <c r="G485" s="268"/>
      <c r="H485" s="268"/>
      <c r="I485" s="268"/>
      <c r="J485" s="268"/>
      <c r="K485" s="268"/>
      <c r="L485" s="268"/>
      <c r="M485" s="268"/>
      <c r="N485" s="268"/>
      <c r="O485" s="268"/>
      <c r="P485" s="268"/>
      <c r="Q485" s="268"/>
      <c r="R485" s="268"/>
      <c r="S485" s="268"/>
      <c r="T485" s="268"/>
      <c r="U485" s="268"/>
      <c r="V485" s="268"/>
      <c r="W485" s="268"/>
      <c r="X485" s="268"/>
      <c r="Y485" s="268"/>
      <c r="Z485" s="268"/>
    </row>
    <row r="486" ht="15.0" customHeight="1">
      <c r="A486" s="268"/>
      <c r="B486" s="268"/>
      <c r="C486" s="268"/>
      <c r="D486" s="268"/>
      <c r="E486" s="268"/>
      <c r="F486" s="268"/>
      <c r="G486" s="268"/>
      <c r="H486" s="268"/>
      <c r="I486" s="268"/>
      <c r="J486" s="268"/>
      <c r="K486" s="268"/>
      <c r="L486" s="268"/>
      <c r="M486" s="268"/>
      <c r="N486" s="268"/>
      <c r="O486" s="268"/>
      <c r="P486" s="268"/>
      <c r="Q486" s="268"/>
      <c r="R486" s="268"/>
      <c r="S486" s="268"/>
      <c r="T486" s="268"/>
      <c r="U486" s="268"/>
      <c r="V486" s="268"/>
      <c r="W486" s="268"/>
      <c r="X486" s="268"/>
      <c r="Y486" s="268"/>
      <c r="Z486" s="268"/>
    </row>
    <row r="487" ht="15.0" customHeight="1">
      <c r="A487" s="268"/>
      <c r="B487" s="268"/>
      <c r="C487" s="268"/>
      <c r="D487" s="268"/>
      <c r="E487" s="268"/>
      <c r="F487" s="268"/>
      <c r="G487" s="268"/>
      <c r="H487" s="268"/>
      <c r="I487" s="268"/>
      <c r="J487" s="268"/>
      <c r="K487" s="268"/>
      <c r="L487" s="268"/>
      <c r="M487" s="268"/>
      <c r="N487" s="268"/>
      <c r="O487" s="268"/>
      <c r="P487" s="268"/>
      <c r="Q487" s="268"/>
      <c r="R487" s="268"/>
      <c r="S487" s="268"/>
      <c r="T487" s="268"/>
      <c r="U487" s="268"/>
      <c r="V487" s="268"/>
      <c r="W487" s="268"/>
      <c r="X487" s="268"/>
      <c r="Y487" s="268"/>
      <c r="Z487" s="268"/>
    </row>
    <row r="488" ht="15.0" customHeight="1">
      <c r="A488" s="268"/>
      <c r="B488" s="268"/>
      <c r="C488" s="268"/>
      <c r="D488" s="268"/>
      <c r="E488" s="268"/>
      <c r="F488" s="268"/>
      <c r="G488" s="268"/>
      <c r="H488" s="268"/>
      <c r="I488" s="268"/>
      <c r="J488" s="268"/>
      <c r="K488" s="268"/>
      <c r="L488" s="268"/>
      <c r="M488" s="268"/>
      <c r="N488" s="268"/>
      <c r="O488" s="268"/>
      <c r="P488" s="268"/>
      <c r="Q488" s="268"/>
      <c r="R488" s="268"/>
      <c r="S488" s="268"/>
      <c r="T488" s="268"/>
      <c r="U488" s="268"/>
      <c r="V488" s="268"/>
      <c r="W488" s="268"/>
      <c r="X488" s="268"/>
      <c r="Y488" s="268"/>
      <c r="Z488" s="268"/>
    </row>
    <row r="489" ht="15.0" customHeight="1">
      <c r="A489" s="268"/>
      <c r="B489" s="268"/>
      <c r="C489" s="268"/>
      <c r="D489" s="268"/>
      <c r="E489" s="268"/>
      <c r="F489" s="268"/>
      <c r="G489" s="268"/>
      <c r="H489" s="268"/>
      <c r="I489" s="268"/>
      <c r="J489" s="268"/>
      <c r="K489" s="268"/>
      <c r="L489" s="268"/>
      <c r="M489" s="268"/>
      <c r="N489" s="268"/>
      <c r="O489" s="268"/>
      <c r="P489" s="268"/>
      <c r="Q489" s="268"/>
      <c r="R489" s="268"/>
      <c r="S489" s="268"/>
      <c r="T489" s="268"/>
      <c r="U489" s="268"/>
      <c r="V489" s="268"/>
      <c r="W489" s="268"/>
      <c r="X489" s="268"/>
      <c r="Y489" s="268"/>
      <c r="Z489" s="268"/>
    </row>
    <row r="490" ht="15.0" customHeight="1">
      <c r="A490" s="268"/>
      <c r="B490" s="268"/>
      <c r="C490" s="268"/>
      <c r="D490" s="268"/>
      <c r="E490" s="268"/>
      <c r="F490" s="268"/>
      <c r="G490" s="268"/>
      <c r="H490" s="268"/>
      <c r="I490" s="268"/>
      <c r="J490" s="268"/>
      <c r="K490" s="268"/>
      <c r="L490" s="268"/>
      <c r="M490" s="268"/>
      <c r="N490" s="268"/>
      <c r="O490" s="268"/>
      <c r="P490" s="268"/>
      <c r="Q490" s="268"/>
      <c r="R490" s="268"/>
      <c r="S490" s="268"/>
      <c r="T490" s="268"/>
      <c r="U490" s="268"/>
      <c r="V490" s="268"/>
      <c r="W490" s="268"/>
      <c r="X490" s="268"/>
      <c r="Y490" s="268"/>
      <c r="Z490" s="268"/>
    </row>
    <row r="491" ht="15.0" customHeight="1">
      <c r="A491" s="268"/>
      <c r="B491" s="268"/>
      <c r="C491" s="268"/>
      <c r="D491" s="268"/>
      <c r="E491" s="268"/>
      <c r="F491" s="268"/>
      <c r="G491" s="268"/>
      <c r="H491" s="268"/>
      <c r="I491" s="268"/>
      <c r="J491" s="268"/>
      <c r="K491" s="268"/>
      <c r="L491" s="268"/>
      <c r="M491" s="268"/>
      <c r="N491" s="268"/>
      <c r="O491" s="268"/>
      <c r="P491" s="268"/>
      <c r="Q491" s="268"/>
      <c r="R491" s="268"/>
      <c r="S491" s="268"/>
      <c r="T491" s="268"/>
      <c r="U491" s="268"/>
      <c r="V491" s="268"/>
      <c r="W491" s="268"/>
      <c r="X491" s="268"/>
      <c r="Y491" s="268"/>
      <c r="Z491" s="268"/>
    </row>
    <row r="492" ht="15.0" customHeight="1">
      <c r="A492" s="268"/>
      <c r="B492" s="268"/>
      <c r="C492" s="268"/>
      <c r="D492" s="268"/>
      <c r="E492" s="268"/>
      <c r="F492" s="268"/>
      <c r="G492" s="268"/>
      <c r="H492" s="268"/>
      <c r="I492" s="268"/>
      <c r="J492" s="268"/>
      <c r="K492" s="268"/>
      <c r="L492" s="268"/>
      <c r="M492" s="268"/>
      <c r="N492" s="268"/>
      <c r="O492" s="268"/>
      <c r="P492" s="268"/>
      <c r="Q492" s="268"/>
      <c r="R492" s="268"/>
      <c r="S492" s="268"/>
      <c r="T492" s="268"/>
      <c r="U492" s="268"/>
      <c r="V492" s="268"/>
      <c r="W492" s="268"/>
      <c r="X492" s="268"/>
      <c r="Y492" s="268"/>
      <c r="Z492" s="268"/>
    </row>
    <row r="493" ht="15.0" customHeight="1">
      <c r="A493" s="268"/>
      <c r="B493" s="268"/>
      <c r="C493" s="268"/>
      <c r="D493" s="268"/>
      <c r="E493" s="268"/>
      <c r="F493" s="268"/>
      <c r="G493" s="268"/>
      <c r="H493" s="268"/>
      <c r="I493" s="268"/>
      <c r="J493" s="268"/>
      <c r="K493" s="268"/>
      <c r="L493" s="268"/>
      <c r="M493" s="268"/>
      <c r="N493" s="268"/>
      <c r="O493" s="268"/>
      <c r="P493" s="268"/>
      <c r="Q493" s="268"/>
      <c r="R493" s="268"/>
      <c r="S493" s="268"/>
      <c r="T493" s="268"/>
      <c r="U493" s="268"/>
      <c r="V493" s="268"/>
      <c r="W493" s="268"/>
      <c r="X493" s="268"/>
      <c r="Y493" s="268"/>
      <c r="Z493" s="268"/>
    </row>
    <row r="494" ht="15.0" customHeight="1">
      <c r="A494" s="268"/>
      <c r="B494" s="268"/>
      <c r="C494" s="268"/>
      <c r="D494" s="268"/>
      <c r="E494" s="268"/>
      <c r="F494" s="268"/>
      <c r="G494" s="268"/>
      <c r="H494" s="268"/>
      <c r="I494" s="268"/>
      <c r="J494" s="268"/>
      <c r="K494" s="268"/>
      <c r="L494" s="268"/>
      <c r="M494" s="268"/>
      <c r="N494" s="268"/>
      <c r="O494" s="268"/>
      <c r="P494" s="268"/>
      <c r="Q494" s="268"/>
      <c r="R494" s="268"/>
      <c r="S494" s="268"/>
      <c r="T494" s="268"/>
      <c r="U494" s="268"/>
      <c r="V494" s="268"/>
      <c r="W494" s="268"/>
      <c r="X494" s="268"/>
      <c r="Y494" s="268"/>
      <c r="Z494" s="268"/>
    </row>
    <row r="495" ht="15.0" customHeight="1">
      <c r="A495" s="268"/>
      <c r="B495" s="268"/>
      <c r="C495" s="268"/>
      <c r="D495" s="268"/>
      <c r="E495" s="268"/>
      <c r="F495" s="268"/>
      <c r="G495" s="268"/>
      <c r="H495" s="268"/>
      <c r="I495" s="268"/>
      <c r="J495" s="268"/>
      <c r="K495" s="268"/>
      <c r="L495" s="268"/>
      <c r="M495" s="268"/>
      <c r="N495" s="268"/>
      <c r="O495" s="268"/>
      <c r="P495" s="268"/>
      <c r="Q495" s="268"/>
      <c r="R495" s="268"/>
      <c r="S495" s="268"/>
      <c r="T495" s="268"/>
      <c r="U495" s="268"/>
      <c r="V495" s="268"/>
      <c r="W495" s="268"/>
      <c r="X495" s="268"/>
      <c r="Y495" s="268"/>
      <c r="Z495" s="268"/>
    </row>
    <row r="496" ht="15.0" customHeight="1">
      <c r="A496" s="268"/>
      <c r="B496" s="268"/>
      <c r="C496" s="268"/>
      <c r="D496" s="268"/>
      <c r="E496" s="268"/>
      <c r="F496" s="268"/>
      <c r="G496" s="268"/>
      <c r="H496" s="268"/>
      <c r="I496" s="268"/>
      <c r="J496" s="268"/>
      <c r="K496" s="268"/>
      <c r="L496" s="268"/>
      <c r="M496" s="268"/>
      <c r="N496" s="268"/>
      <c r="O496" s="268"/>
      <c r="P496" s="268"/>
      <c r="Q496" s="268"/>
      <c r="R496" s="268"/>
      <c r="S496" s="268"/>
      <c r="T496" s="268"/>
      <c r="U496" s="268"/>
      <c r="V496" s="268"/>
      <c r="W496" s="268"/>
      <c r="X496" s="268"/>
      <c r="Y496" s="268"/>
      <c r="Z496" s="268"/>
    </row>
    <row r="497" ht="15.0" customHeight="1">
      <c r="A497" s="268"/>
      <c r="B497" s="268"/>
      <c r="C497" s="268"/>
      <c r="D497" s="268"/>
      <c r="E497" s="268"/>
      <c r="F497" s="268"/>
      <c r="G497" s="268"/>
      <c r="H497" s="268"/>
      <c r="I497" s="268"/>
      <c r="J497" s="268"/>
      <c r="K497" s="268"/>
      <c r="L497" s="268"/>
      <c r="M497" s="268"/>
      <c r="N497" s="268"/>
      <c r="O497" s="268"/>
      <c r="P497" s="268"/>
      <c r="Q497" s="268"/>
      <c r="R497" s="268"/>
      <c r="S497" s="268"/>
      <c r="T497" s="268"/>
      <c r="U497" s="268"/>
      <c r="V497" s="268"/>
      <c r="W497" s="268"/>
      <c r="X497" s="268"/>
      <c r="Y497" s="268"/>
      <c r="Z497" s="268"/>
    </row>
    <row r="498" ht="15.0" customHeight="1">
      <c r="A498" s="268"/>
      <c r="B498" s="268"/>
      <c r="C498" s="268"/>
      <c r="D498" s="268"/>
      <c r="E498" s="268"/>
      <c r="F498" s="268"/>
      <c r="G498" s="268"/>
      <c r="H498" s="268"/>
      <c r="I498" s="268"/>
      <c r="J498" s="268"/>
      <c r="K498" s="268"/>
      <c r="L498" s="268"/>
      <c r="M498" s="268"/>
      <c r="N498" s="268"/>
      <c r="O498" s="268"/>
      <c r="P498" s="268"/>
      <c r="Q498" s="268"/>
      <c r="R498" s="268"/>
      <c r="S498" s="268"/>
      <c r="T498" s="268"/>
      <c r="U498" s="268"/>
      <c r="V498" s="268"/>
      <c r="W498" s="268"/>
      <c r="X498" s="268"/>
      <c r="Y498" s="268"/>
      <c r="Z498" s="268"/>
    </row>
    <row r="499" ht="15.0" customHeight="1">
      <c r="A499" s="268"/>
      <c r="B499" s="268"/>
      <c r="C499" s="268"/>
      <c r="D499" s="268"/>
      <c r="E499" s="268"/>
      <c r="F499" s="268"/>
      <c r="G499" s="268"/>
      <c r="H499" s="268"/>
      <c r="I499" s="268"/>
      <c r="J499" s="268"/>
      <c r="K499" s="268"/>
      <c r="L499" s="268"/>
      <c r="M499" s="268"/>
      <c r="N499" s="268"/>
      <c r="O499" s="268"/>
      <c r="P499" s="268"/>
      <c r="Q499" s="268"/>
      <c r="R499" s="268"/>
      <c r="S499" s="268"/>
      <c r="T499" s="268"/>
      <c r="U499" s="268"/>
      <c r="V499" s="268"/>
      <c r="W499" s="268"/>
      <c r="X499" s="268"/>
      <c r="Y499" s="268"/>
      <c r="Z499" s="268"/>
    </row>
    <row r="500" ht="15.0" customHeight="1">
      <c r="A500" s="268"/>
      <c r="B500" s="268"/>
      <c r="C500" s="268"/>
      <c r="D500" s="268"/>
      <c r="E500" s="268"/>
      <c r="F500" s="268"/>
      <c r="G500" s="268"/>
      <c r="H500" s="268"/>
      <c r="I500" s="268"/>
      <c r="J500" s="268"/>
      <c r="K500" s="268"/>
      <c r="L500" s="268"/>
      <c r="M500" s="268"/>
      <c r="N500" s="268"/>
      <c r="O500" s="268"/>
      <c r="P500" s="268"/>
      <c r="Q500" s="268"/>
      <c r="R500" s="268"/>
      <c r="S500" s="268"/>
      <c r="T500" s="268"/>
      <c r="U500" s="268"/>
      <c r="V500" s="268"/>
      <c r="W500" s="268"/>
      <c r="X500" s="268"/>
      <c r="Y500" s="268"/>
      <c r="Z500" s="268"/>
    </row>
    <row r="501" ht="15.0" customHeight="1">
      <c r="A501" s="268"/>
      <c r="B501" s="268"/>
      <c r="C501" s="268"/>
      <c r="D501" s="268"/>
      <c r="E501" s="268"/>
      <c r="F501" s="268"/>
      <c r="G501" s="268"/>
      <c r="H501" s="268"/>
      <c r="I501" s="268"/>
      <c r="J501" s="268"/>
      <c r="K501" s="268"/>
      <c r="L501" s="268"/>
      <c r="M501" s="268"/>
      <c r="N501" s="268"/>
      <c r="O501" s="268"/>
      <c r="P501" s="268"/>
      <c r="Q501" s="268"/>
      <c r="R501" s="268"/>
      <c r="S501" s="268"/>
      <c r="T501" s="268"/>
      <c r="U501" s="268"/>
      <c r="V501" s="268"/>
      <c r="W501" s="268"/>
      <c r="X501" s="268"/>
      <c r="Y501" s="268"/>
      <c r="Z501" s="268"/>
    </row>
    <row r="502" ht="15.0" customHeight="1">
      <c r="A502" s="268"/>
      <c r="B502" s="268"/>
      <c r="C502" s="268"/>
      <c r="D502" s="268"/>
      <c r="E502" s="268"/>
      <c r="F502" s="268"/>
      <c r="G502" s="268"/>
      <c r="H502" s="268"/>
      <c r="I502" s="268"/>
      <c r="J502" s="268"/>
      <c r="K502" s="268"/>
      <c r="L502" s="268"/>
      <c r="M502" s="268"/>
      <c r="N502" s="268"/>
      <c r="O502" s="268"/>
      <c r="P502" s="268"/>
      <c r="Q502" s="268"/>
      <c r="R502" s="268"/>
      <c r="S502" s="268"/>
      <c r="T502" s="268"/>
      <c r="U502" s="268"/>
      <c r="V502" s="268"/>
      <c r="W502" s="268"/>
      <c r="X502" s="268"/>
      <c r="Y502" s="268"/>
      <c r="Z502" s="268"/>
    </row>
    <row r="503" ht="15.0" customHeight="1">
      <c r="A503" s="268"/>
      <c r="B503" s="268"/>
      <c r="C503" s="268"/>
      <c r="D503" s="268"/>
      <c r="E503" s="268"/>
      <c r="F503" s="268"/>
      <c r="G503" s="268"/>
      <c r="H503" s="268"/>
      <c r="I503" s="268"/>
      <c r="J503" s="268"/>
      <c r="K503" s="268"/>
      <c r="L503" s="268"/>
      <c r="M503" s="268"/>
      <c r="N503" s="268"/>
      <c r="O503" s="268"/>
      <c r="P503" s="268"/>
      <c r="Q503" s="268"/>
      <c r="R503" s="268"/>
      <c r="S503" s="268"/>
      <c r="T503" s="268"/>
      <c r="U503" s="268"/>
      <c r="V503" s="268"/>
      <c r="W503" s="268"/>
      <c r="X503" s="268"/>
      <c r="Y503" s="268"/>
      <c r="Z503" s="268"/>
    </row>
    <row r="504" ht="15.0" customHeight="1">
      <c r="A504" s="268"/>
      <c r="B504" s="268"/>
      <c r="C504" s="268"/>
      <c r="D504" s="268"/>
      <c r="E504" s="268"/>
      <c r="F504" s="268"/>
      <c r="G504" s="268"/>
      <c r="H504" s="268"/>
      <c r="I504" s="268"/>
      <c r="J504" s="268"/>
      <c r="K504" s="268"/>
      <c r="L504" s="268"/>
      <c r="M504" s="268"/>
      <c r="N504" s="268"/>
      <c r="O504" s="268"/>
      <c r="P504" s="268"/>
      <c r="Q504" s="268"/>
      <c r="R504" s="268"/>
      <c r="S504" s="268"/>
      <c r="T504" s="268"/>
      <c r="U504" s="268"/>
      <c r="V504" s="268"/>
      <c r="W504" s="268"/>
      <c r="X504" s="268"/>
      <c r="Y504" s="268"/>
      <c r="Z504" s="268"/>
    </row>
    <row r="505" ht="15.0" customHeight="1">
      <c r="A505" s="268"/>
      <c r="B505" s="268"/>
      <c r="C505" s="268"/>
      <c r="D505" s="268"/>
      <c r="E505" s="268"/>
      <c r="F505" s="268"/>
      <c r="G505" s="268"/>
      <c r="H505" s="268"/>
      <c r="I505" s="268"/>
      <c r="J505" s="268"/>
      <c r="K505" s="268"/>
      <c r="L505" s="268"/>
      <c r="M505" s="268"/>
      <c r="N505" s="268"/>
      <c r="O505" s="268"/>
      <c r="P505" s="268"/>
      <c r="Q505" s="268"/>
      <c r="R505" s="268"/>
      <c r="S505" s="268"/>
      <c r="T505" s="268"/>
      <c r="U505" s="268"/>
      <c r="V505" s="268"/>
      <c r="W505" s="268"/>
      <c r="X505" s="268"/>
      <c r="Y505" s="268"/>
      <c r="Z505" s="268"/>
    </row>
    <row r="506" ht="15.0" customHeight="1">
      <c r="A506" s="268"/>
      <c r="B506" s="268"/>
      <c r="C506" s="268"/>
      <c r="D506" s="268"/>
      <c r="E506" s="268"/>
      <c r="F506" s="268"/>
      <c r="G506" s="268"/>
      <c r="H506" s="268"/>
      <c r="I506" s="268"/>
      <c r="J506" s="268"/>
      <c r="K506" s="268"/>
      <c r="L506" s="268"/>
      <c r="M506" s="268"/>
      <c r="N506" s="268"/>
      <c r="O506" s="268"/>
      <c r="P506" s="268"/>
      <c r="Q506" s="268"/>
      <c r="R506" s="268"/>
      <c r="S506" s="268"/>
      <c r="T506" s="268"/>
      <c r="U506" s="268"/>
      <c r="V506" s="268"/>
      <c r="W506" s="268"/>
      <c r="X506" s="268"/>
      <c r="Y506" s="268"/>
      <c r="Z506" s="268"/>
    </row>
    <row r="507" ht="15.0" customHeight="1">
      <c r="A507" s="268"/>
      <c r="B507" s="268"/>
      <c r="C507" s="268"/>
      <c r="D507" s="268"/>
      <c r="E507" s="268"/>
      <c r="F507" s="268"/>
      <c r="G507" s="268"/>
      <c r="H507" s="268"/>
      <c r="I507" s="268"/>
      <c r="J507" s="268"/>
      <c r="K507" s="268"/>
      <c r="L507" s="268"/>
      <c r="M507" s="268"/>
      <c r="N507" s="268"/>
      <c r="O507" s="268"/>
      <c r="P507" s="268"/>
      <c r="Q507" s="268"/>
      <c r="R507" s="268"/>
      <c r="S507" s="268"/>
      <c r="T507" s="268"/>
      <c r="U507" s="268"/>
      <c r="V507" s="268"/>
      <c r="W507" s="268"/>
      <c r="X507" s="268"/>
      <c r="Y507" s="268"/>
      <c r="Z507" s="268"/>
    </row>
    <row r="508" ht="15.0" customHeight="1">
      <c r="A508" s="268"/>
      <c r="B508" s="268"/>
      <c r="C508" s="268"/>
      <c r="D508" s="268"/>
      <c r="E508" s="268"/>
      <c r="F508" s="268"/>
      <c r="G508" s="268"/>
      <c r="H508" s="268"/>
      <c r="I508" s="268"/>
      <c r="J508" s="268"/>
      <c r="K508" s="268"/>
      <c r="L508" s="268"/>
      <c r="M508" s="268"/>
      <c r="N508" s="268"/>
      <c r="O508" s="268"/>
      <c r="P508" s="268"/>
      <c r="Q508" s="268"/>
      <c r="R508" s="268"/>
      <c r="S508" s="268"/>
      <c r="T508" s="268"/>
      <c r="U508" s="268"/>
      <c r="V508" s="268"/>
      <c r="W508" s="268"/>
      <c r="X508" s="268"/>
      <c r="Y508" s="268"/>
      <c r="Z508" s="268"/>
    </row>
    <row r="509" ht="15.0" customHeight="1">
      <c r="A509" s="268"/>
      <c r="B509" s="268"/>
      <c r="C509" s="268"/>
      <c r="D509" s="268"/>
      <c r="E509" s="268"/>
      <c r="F509" s="268"/>
      <c r="G509" s="268"/>
      <c r="H509" s="268"/>
      <c r="I509" s="268"/>
      <c r="J509" s="268"/>
      <c r="K509" s="268"/>
      <c r="L509" s="268"/>
      <c r="M509" s="268"/>
      <c r="N509" s="268"/>
      <c r="O509" s="268"/>
      <c r="P509" s="268"/>
      <c r="Q509" s="268"/>
      <c r="R509" s="268"/>
      <c r="S509" s="268"/>
      <c r="T509" s="268"/>
      <c r="U509" s="268"/>
      <c r="V509" s="268"/>
      <c r="W509" s="268"/>
      <c r="X509" s="268"/>
      <c r="Y509" s="268"/>
      <c r="Z509" s="268"/>
    </row>
    <row r="510" ht="15.0" customHeight="1">
      <c r="A510" s="268"/>
      <c r="B510" s="268"/>
      <c r="C510" s="268"/>
      <c r="D510" s="268"/>
      <c r="E510" s="268"/>
      <c r="F510" s="268"/>
      <c r="G510" s="268"/>
      <c r="H510" s="268"/>
      <c r="I510" s="268"/>
      <c r="J510" s="268"/>
      <c r="K510" s="268"/>
      <c r="L510" s="268"/>
      <c r="M510" s="268"/>
      <c r="N510" s="268"/>
      <c r="O510" s="268"/>
      <c r="P510" s="268"/>
      <c r="Q510" s="268"/>
      <c r="R510" s="268"/>
      <c r="S510" s="268"/>
      <c r="T510" s="268"/>
      <c r="U510" s="268"/>
      <c r="V510" s="268"/>
      <c r="W510" s="268"/>
      <c r="X510" s="268"/>
      <c r="Y510" s="268"/>
      <c r="Z510" s="268"/>
    </row>
    <row r="511" ht="15.0" customHeight="1">
      <c r="A511" s="268"/>
      <c r="B511" s="268"/>
      <c r="C511" s="268"/>
      <c r="D511" s="268"/>
      <c r="E511" s="268"/>
      <c r="F511" s="268"/>
      <c r="G511" s="268"/>
      <c r="H511" s="268"/>
      <c r="I511" s="268"/>
      <c r="J511" s="268"/>
      <c r="K511" s="268"/>
      <c r="L511" s="268"/>
      <c r="M511" s="268"/>
      <c r="N511" s="268"/>
      <c r="O511" s="268"/>
      <c r="P511" s="268"/>
      <c r="Q511" s="268"/>
      <c r="R511" s="268"/>
      <c r="S511" s="268"/>
      <c r="T511" s="268"/>
      <c r="U511" s="268"/>
      <c r="V511" s="268"/>
      <c r="W511" s="268"/>
      <c r="X511" s="268"/>
      <c r="Y511" s="268"/>
      <c r="Z511" s="268"/>
    </row>
    <row r="512" ht="15.0" customHeight="1">
      <c r="A512" s="268"/>
      <c r="B512" s="268"/>
      <c r="C512" s="268"/>
      <c r="D512" s="268"/>
      <c r="E512" s="268"/>
      <c r="F512" s="268"/>
      <c r="G512" s="268"/>
      <c r="H512" s="268"/>
      <c r="I512" s="268"/>
      <c r="J512" s="268"/>
      <c r="K512" s="268"/>
      <c r="L512" s="268"/>
      <c r="M512" s="268"/>
      <c r="N512" s="268"/>
      <c r="O512" s="268"/>
      <c r="P512" s="268"/>
      <c r="Q512" s="268"/>
      <c r="R512" s="268"/>
      <c r="S512" s="268"/>
      <c r="T512" s="268"/>
      <c r="U512" s="268"/>
      <c r="V512" s="268"/>
      <c r="W512" s="268"/>
      <c r="X512" s="268"/>
      <c r="Y512" s="268"/>
      <c r="Z512" s="268"/>
    </row>
    <row r="513" ht="15.0" customHeight="1">
      <c r="A513" s="268"/>
      <c r="B513" s="268"/>
      <c r="C513" s="268"/>
      <c r="D513" s="268"/>
      <c r="E513" s="268"/>
      <c r="F513" s="268"/>
      <c r="G513" s="268"/>
      <c r="H513" s="268"/>
      <c r="I513" s="268"/>
      <c r="J513" s="268"/>
      <c r="K513" s="268"/>
      <c r="L513" s="268"/>
      <c r="M513" s="268"/>
      <c r="N513" s="268"/>
      <c r="O513" s="268"/>
      <c r="P513" s="268"/>
      <c r="Q513" s="268"/>
      <c r="R513" s="268"/>
      <c r="S513" s="268"/>
      <c r="T513" s="268"/>
      <c r="U513" s="268"/>
      <c r="V513" s="268"/>
      <c r="W513" s="268"/>
      <c r="X513" s="268"/>
      <c r="Y513" s="268"/>
      <c r="Z513" s="268"/>
    </row>
    <row r="514" ht="15.0" customHeight="1">
      <c r="A514" s="268"/>
      <c r="B514" s="268"/>
      <c r="C514" s="268"/>
      <c r="D514" s="268"/>
      <c r="E514" s="268"/>
      <c r="F514" s="268"/>
      <c r="G514" s="268"/>
      <c r="H514" s="268"/>
      <c r="I514" s="268"/>
      <c r="J514" s="268"/>
      <c r="K514" s="268"/>
      <c r="L514" s="268"/>
      <c r="M514" s="268"/>
      <c r="N514" s="268"/>
      <c r="O514" s="268"/>
      <c r="P514" s="268"/>
      <c r="Q514" s="268"/>
      <c r="R514" s="268"/>
      <c r="S514" s="268"/>
      <c r="T514" s="268"/>
      <c r="U514" s="268"/>
      <c r="V514" s="268"/>
      <c r="W514" s="268"/>
      <c r="X514" s="268"/>
      <c r="Y514" s="268"/>
      <c r="Z514" s="268"/>
    </row>
    <row r="515" ht="15.0" customHeight="1">
      <c r="A515" s="268"/>
      <c r="B515" s="268"/>
      <c r="C515" s="268"/>
      <c r="D515" s="268"/>
      <c r="E515" s="268"/>
      <c r="F515" s="268"/>
      <c r="G515" s="268"/>
      <c r="H515" s="268"/>
      <c r="I515" s="268"/>
      <c r="J515" s="268"/>
      <c r="K515" s="268"/>
      <c r="L515" s="268"/>
      <c r="M515" s="268"/>
      <c r="N515" s="268"/>
      <c r="O515" s="268"/>
      <c r="P515" s="268"/>
      <c r="Q515" s="268"/>
      <c r="R515" s="268"/>
      <c r="S515" s="268"/>
      <c r="T515" s="268"/>
      <c r="U515" s="268"/>
      <c r="V515" s="268"/>
      <c r="W515" s="268"/>
      <c r="X515" s="268"/>
      <c r="Y515" s="268"/>
      <c r="Z515" s="268"/>
    </row>
    <row r="516" ht="15.0" customHeight="1">
      <c r="A516" s="268"/>
      <c r="B516" s="268"/>
      <c r="C516" s="268"/>
      <c r="D516" s="268"/>
      <c r="E516" s="268"/>
      <c r="F516" s="268"/>
      <c r="G516" s="268"/>
      <c r="H516" s="268"/>
      <c r="I516" s="268"/>
      <c r="J516" s="268"/>
      <c r="K516" s="268"/>
      <c r="L516" s="268"/>
      <c r="M516" s="268"/>
      <c r="N516" s="268"/>
      <c r="O516" s="268"/>
      <c r="P516" s="268"/>
      <c r="Q516" s="268"/>
      <c r="R516" s="268"/>
      <c r="S516" s="268"/>
      <c r="T516" s="268"/>
      <c r="U516" s="268"/>
      <c r="V516" s="268"/>
      <c r="W516" s="268"/>
      <c r="X516" s="268"/>
      <c r="Y516" s="268"/>
      <c r="Z516" s="268"/>
    </row>
    <row r="517" ht="15.0" customHeight="1">
      <c r="A517" s="268"/>
      <c r="B517" s="268"/>
      <c r="C517" s="268"/>
      <c r="D517" s="268"/>
      <c r="E517" s="268"/>
      <c r="F517" s="268"/>
      <c r="G517" s="268"/>
      <c r="H517" s="268"/>
      <c r="I517" s="268"/>
      <c r="J517" s="268"/>
      <c r="K517" s="268"/>
      <c r="L517" s="268"/>
      <c r="M517" s="268"/>
      <c r="N517" s="268"/>
      <c r="O517" s="268"/>
      <c r="P517" s="268"/>
      <c r="Q517" s="268"/>
      <c r="R517" s="268"/>
      <c r="S517" s="268"/>
      <c r="T517" s="268"/>
      <c r="U517" s="268"/>
      <c r="V517" s="268"/>
      <c r="W517" s="268"/>
      <c r="X517" s="268"/>
      <c r="Y517" s="268"/>
      <c r="Z517" s="268"/>
    </row>
    <row r="518" ht="15.0" customHeight="1">
      <c r="A518" s="268"/>
      <c r="B518" s="268"/>
      <c r="C518" s="268"/>
      <c r="D518" s="268"/>
      <c r="E518" s="268"/>
      <c r="F518" s="268"/>
      <c r="G518" s="268"/>
      <c r="H518" s="268"/>
      <c r="I518" s="268"/>
      <c r="J518" s="268"/>
      <c r="K518" s="268"/>
      <c r="L518" s="268"/>
      <c r="M518" s="268"/>
      <c r="N518" s="268"/>
      <c r="O518" s="268"/>
      <c r="P518" s="268"/>
      <c r="Q518" s="268"/>
      <c r="R518" s="268"/>
      <c r="S518" s="268"/>
      <c r="T518" s="268"/>
      <c r="U518" s="268"/>
      <c r="V518" s="268"/>
      <c r="W518" s="268"/>
      <c r="X518" s="268"/>
      <c r="Y518" s="268"/>
      <c r="Z518" s="268"/>
    </row>
    <row r="519" ht="15.0" customHeight="1">
      <c r="A519" s="268"/>
      <c r="B519" s="268"/>
      <c r="C519" s="268"/>
      <c r="D519" s="268"/>
      <c r="E519" s="268"/>
      <c r="F519" s="268"/>
      <c r="G519" s="268"/>
      <c r="H519" s="268"/>
      <c r="I519" s="268"/>
      <c r="J519" s="268"/>
      <c r="K519" s="268"/>
      <c r="L519" s="268"/>
      <c r="M519" s="268"/>
      <c r="N519" s="268"/>
      <c r="O519" s="268"/>
      <c r="P519" s="268"/>
      <c r="Q519" s="268"/>
      <c r="R519" s="268"/>
      <c r="S519" s="268"/>
      <c r="T519" s="268"/>
      <c r="U519" s="268"/>
      <c r="V519" s="268"/>
      <c r="W519" s="268"/>
      <c r="X519" s="268"/>
      <c r="Y519" s="268"/>
      <c r="Z519" s="268"/>
    </row>
    <row r="520" ht="15.0" customHeight="1">
      <c r="A520" s="268"/>
      <c r="B520" s="268"/>
      <c r="C520" s="268"/>
      <c r="D520" s="268"/>
      <c r="E520" s="268"/>
      <c r="F520" s="268"/>
      <c r="G520" s="268"/>
      <c r="H520" s="268"/>
      <c r="I520" s="268"/>
      <c r="J520" s="268"/>
      <c r="K520" s="268"/>
      <c r="L520" s="268"/>
      <c r="M520" s="268"/>
      <c r="N520" s="268"/>
      <c r="O520" s="268"/>
      <c r="P520" s="268"/>
      <c r="Q520" s="268"/>
      <c r="R520" s="268"/>
      <c r="S520" s="268"/>
      <c r="T520" s="268"/>
      <c r="U520" s="268"/>
      <c r="V520" s="268"/>
      <c r="W520" s="268"/>
      <c r="X520" s="268"/>
      <c r="Y520" s="268"/>
      <c r="Z520" s="268"/>
    </row>
    <row r="521" ht="15.0" customHeight="1">
      <c r="A521" s="268"/>
      <c r="B521" s="268"/>
      <c r="C521" s="268"/>
      <c r="D521" s="268"/>
      <c r="E521" s="268"/>
      <c r="F521" s="268"/>
      <c r="G521" s="268"/>
      <c r="H521" s="268"/>
      <c r="I521" s="268"/>
      <c r="J521" s="268"/>
      <c r="K521" s="268"/>
      <c r="L521" s="268"/>
      <c r="M521" s="268"/>
      <c r="N521" s="268"/>
      <c r="O521" s="268"/>
      <c r="P521" s="268"/>
      <c r="Q521" s="268"/>
      <c r="R521" s="268"/>
      <c r="S521" s="268"/>
      <c r="T521" s="268"/>
      <c r="U521" s="268"/>
      <c r="V521" s="268"/>
      <c r="W521" s="268"/>
      <c r="X521" s="268"/>
      <c r="Y521" s="268"/>
      <c r="Z521" s="268"/>
    </row>
    <row r="522" ht="15.0" customHeight="1">
      <c r="A522" s="268"/>
      <c r="B522" s="268"/>
      <c r="C522" s="268"/>
      <c r="D522" s="268"/>
      <c r="E522" s="268"/>
      <c r="F522" s="268"/>
      <c r="G522" s="268"/>
      <c r="H522" s="268"/>
      <c r="I522" s="268"/>
      <c r="J522" s="268"/>
      <c r="K522" s="268"/>
      <c r="L522" s="268"/>
      <c r="M522" s="268"/>
      <c r="N522" s="268"/>
      <c r="O522" s="268"/>
      <c r="P522" s="268"/>
      <c r="Q522" s="268"/>
      <c r="R522" s="268"/>
      <c r="S522" s="268"/>
      <c r="T522" s="268"/>
      <c r="U522" s="268"/>
      <c r="V522" s="268"/>
      <c r="W522" s="268"/>
      <c r="X522" s="268"/>
      <c r="Y522" s="268"/>
      <c r="Z522" s="268"/>
    </row>
    <row r="523" ht="15.0" customHeight="1">
      <c r="A523" s="268"/>
      <c r="B523" s="268"/>
      <c r="C523" s="268"/>
      <c r="D523" s="268"/>
      <c r="E523" s="268"/>
      <c r="F523" s="268"/>
      <c r="G523" s="268"/>
      <c r="H523" s="268"/>
      <c r="I523" s="268"/>
      <c r="J523" s="268"/>
      <c r="K523" s="268"/>
      <c r="L523" s="268"/>
      <c r="M523" s="268"/>
      <c r="N523" s="268"/>
      <c r="O523" s="268"/>
      <c r="P523" s="268"/>
      <c r="Q523" s="268"/>
      <c r="R523" s="268"/>
      <c r="S523" s="268"/>
      <c r="T523" s="268"/>
      <c r="U523" s="268"/>
      <c r="V523" s="268"/>
      <c r="W523" s="268"/>
      <c r="X523" s="268"/>
      <c r="Y523" s="268"/>
      <c r="Z523" s="268"/>
    </row>
    <row r="524" ht="15.0" customHeight="1">
      <c r="A524" s="268"/>
      <c r="B524" s="268"/>
      <c r="C524" s="268"/>
      <c r="D524" s="268"/>
      <c r="E524" s="268"/>
      <c r="F524" s="268"/>
      <c r="G524" s="268"/>
      <c r="H524" s="268"/>
      <c r="I524" s="268"/>
      <c r="J524" s="268"/>
      <c r="K524" s="268"/>
      <c r="L524" s="268"/>
      <c r="M524" s="268"/>
      <c r="N524" s="268"/>
      <c r="O524" s="268"/>
      <c r="P524" s="268"/>
      <c r="Q524" s="268"/>
      <c r="R524" s="268"/>
      <c r="S524" s="268"/>
      <c r="T524" s="268"/>
      <c r="U524" s="268"/>
      <c r="V524" s="268"/>
      <c r="W524" s="268"/>
      <c r="X524" s="268"/>
      <c r="Y524" s="268"/>
      <c r="Z524" s="268"/>
    </row>
    <row r="525" ht="15.0" customHeight="1">
      <c r="A525" s="268"/>
      <c r="B525" s="268"/>
      <c r="C525" s="268"/>
      <c r="D525" s="268"/>
      <c r="E525" s="268"/>
      <c r="F525" s="268"/>
      <c r="G525" s="268"/>
      <c r="H525" s="268"/>
      <c r="I525" s="268"/>
      <c r="J525" s="268"/>
      <c r="K525" s="268"/>
      <c r="L525" s="268"/>
      <c r="M525" s="268"/>
      <c r="N525" s="268"/>
      <c r="O525" s="268"/>
      <c r="P525" s="268"/>
      <c r="Q525" s="268"/>
      <c r="R525" s="268"/>
      <c r="S525" s="268"/>
      <c r="T525" s="268"/>
      <c r="U525" s="268"/>
      <c r="V525" s="268"/>
      <c r="W525" s="268"/>
      <c r="X525" s="268"/>
      <c r="Y525" s="268"/>
      <c r="Z525" s="268"/>
    </row>
    <row r="526" ht="15.0" customHeight="1">
      <c r="A526" s="268"/>
      <c r="B526" s="268"/>
      <c r="C526" s="268"/>
      <c r="D526" s="268"/>
      <c r="E526" s="268"/>
      <c r="F526" s="268"/>
      <c r="G526" s="268"/>
      <c r="H526" s="268"/>
      <c r="I526" s="268"/>
      <c r="J526" s="268"/>
      <c r="K526" s="268"/>
      <c r="L526" s="268"/>
      <c r="M526" s="268"/>
      <c r="N526" s="268"/>
      <c r="O526" s="268"/>
      <c r="P526" s="268"/>
      <c r="Q526" s="268"/>
      <c r="R526" s="268"/>
      <c r="S526" s="268"/>
      <c r="T526" s="268"/>
      <c r="U526" s="268"/>
      <c r="V526" s="268"/>
      <c r="W526" s="268"/>
      <c r="X526" s="268"/>
      <c r="Y526" s="268"/>
      <c r="Z526" s="268"/>
    </row>
    <row r="527" ht="15.0" customHeight="1">
      <c r="A527" s="268"/>
      <c r="B527" s="268"/>
      <c r="C527" s="268"/>
      <c r="D527" s="268"/>
      <c r="E527" s="268"/>
      <c r="F527" s="268"/>
      <c r="G527" s="268"/>
      <c r="H527" s="268"/>
      <c r="I527" s="268"/>
      <c r="J527" s="268"/>
      <c r="K527" s="268"/>
      <c r="L527" s="268"/>
      <c r="M527" s="268"/>
      <c r="N527" s="268"/>
      <c r="O527" s="268"/>
      <c r="P527" s="268"/>
      <c r="Q527" s="268"/>
      <c r="R527" s="268"/>
      <c r="S527" s="268"/>
      <c r="T527" s="268"/>
      <c r="U527" s="268"/>
      <c r="V527" s="268"/>
      <c r="W527" s="268"/>
      <c r="X527" s="268"/>
      <c r="Y527" s="268"/>
      <c r="Z527" s="268"/>
    </row>
    <row r="528" ht="15.0" customHeight="1">
      <c r="A528" s="268"/>
      <c r="B528" s="268"/>
      <c r="C528" s="268"/>
      <c r="D528" s="268"/>
      <c r="E528" s="268"/>
      <c r="F528" s="268"/>
      <c r="G528" s="268"/>
      <c r="H528" s="268"/>
      <c r="I528" s="268"/>
      <c r="J528" s="268"/>
      <c r="K528" s="268"/>
      <c r="L528" s="268"/>
      <c r="M528" s="268"/>
      <c r="N528" s="268"/>
      <c r="O528" s="268"/>
      <c r="P528" s="268"/>
      <c r="Q528" s="268"/>
      <c r="R528" s="268"/>
      <c r="S528" s="268"/>
      <c r="T528" s="268"/>
      <c r="U528" s="268"/>
      <c r="V528" s="268"/>
      <c r="W528" s="268"/>
      <c r="X528" s="268"/>
      <c r="Y528" s="268"/>
      <c r="Z528" s="268"/>
    </row>
    <row r="529" ht="15.0" customHeight="1">
      <c r="A529" s="268"/>
      <c r="B529" s="268"/>
      <c r="C529" s="268"/>
      <c r="D529" s="268"/>
      <c r="E529" s="268"/>
      <c r="F529" s="268"/>
      <c r="G529" s="268"/>
      <c r="H529" s="268"/>
      <c r="I529" s="268"/>
      <c r="J529" s="268"/>
      <c r="K529" s="268"/>
      <c r="L529" s="268"/>
      <c r="M529" s="268"/>
      <c r="N529" s="268"/>
      <c r="O529" s="268"/>
      <c r="P529" s="268"/>
      <c r="Q529" s="268"/>
      <c r="R529" s="268"/>
      <c r="S529" s="268"/>
      <c r="T529" s="268"/>
      <c r="U529" s="268"/>
      <c r="V529" s="268"/>
      <c r="W529" s="268"/>
      <c r="X529" s="268"/>
      <c r="Y529" s="268"/>
      <c r="Z529" s="268"/>
    </row>
    <row r="530" ht="15.0" customHeight="1">
      <c r="A530" s="268"/>
      <c r="B530" s="268"/>
      <c r="C530" s="268"/>
      <c r="D530" s="268"/>
      <c r="E530" s="268"/>
      <c r="F530" s="268"/>
      <c r="G530" s="268"/>
      <c r="H530" s="268"/>
      <c r="I530" s="268"/>
      <c r="J530" s="268"/>
      <c r="K530" s="268"/>
      <c r="L530" s="268"/>
      <c r="M530" s="268"/>
      <c r="N530" s="268"/>
      <c r="O530" s="268"/>
      <c r="P530" s="268"/>
      <c r="Q530" s="268"/>
      <c r="R530" s="268"/>
      <c r="S530" s="268"/>
      <c r="T530" s="268"/>
      <c r="U530" s="268"/>
      <c r="V530" s="268"/>
      <c r="W530" s="268"/>
      <c r="X530" s="268"/>
      <c r="Y530" s="268"/>
      <c r="Z530" s="268"/>
    </row>
    <row r="531" ht="15.0" customHeight="1">
      <c r="A531" s="268"/>
      <c r="B531" s="268"/>
      <c r="C531" s="268"/>
      <c r="D531" s="268"/>
      <c r="E531" s="268"/>
      <c r="F531" s="268"/>
      <c r="G531" s="268"/>
      <c r="H531" s="268"/>
      <c r="I531" s="268"/>
      <c r="J531" s="268"/>
      <c r="K531" s="268"/>
      <c r="L531" s="268"/>
      <c r="M531" s="268"/>
      <c r="N531" s="268"/>
      <c r="O531" s="268"/>
      <c r="P531" s="268"/>
      <c r="Q531" s="268"/>
      <c r="R531" s="268"/>
      <c r="S531" s="268"/>
      <c r="T531" s="268"/>
      <c r="U531" s="268"/>
      <c r="V531" s="268"/>
      <c r="W531" s="268"/>
      <c r="X531" s="268"/>
      <c r="Y531" s="268"/>
      <c r="Z531" s="268"/>
    </row>
    <row r="532" ht="15.0" customHeight="1">
      <c r="A532" s="268"/>
      <c r="B532" s="268"/>
      <c r="C532" s="268"/>
      <c r="D532" s="268"/>
      <c r="E532" s="268"/>
      <c r="F532" s="268"/>
      <c r="G532" s="268"/>
      <c r="H532" s="268"/>
      <c r="I532" s="268"/>
      <c r="J532" s="268"/>
      <c r="K532" s="268"/>
      <c r="L532" s="268"/>
      <c r="M532" s="268"/>
      <c r="N532" s="268"/>
      <c r="O532" s="268"/>
      <c r="P532" s="268"/>
      <c r="Q532" s="268"/>
      <c r="R532" s="268"/>
      <c r="S532" s="268"/>
      <c r="T532" s="268"/>
      <c r="U532" s="268"/>
      <c r="V532" s="268"/>
      <c r="W532" s="268"/>
      <c r="X532" s="268"/>
      <c r="Y532" s="268"/>
      <c r="Z532" s="268"/>
    </row>
    <row r="533" ht="15.0" customHeight="1">
      <c r="A533" s="268"/>
      <c r="B533" s="268"/>
      <c r="C533" s="268"/>
      <c r="D533" s="268"/>
      <c r="E533" s="268"/>
      <c r="F533" s="268"/>
      <c r="G533" s="268"/>
      <c r="H533" s="268"/>
      <c r="I533" s="268"/>
      <c r="J533" s="268"/>
      <c r="K533" s="268"/>
      <c r="L533" s="268"/>
      <c r="M533" s="268"/>
      <c r="N533" s="268"/>
      <c r="O533" s="268"/>
      <c r="P533" s="268"/>
      <c r="Q533" s="268"/>
      <c r="R533" s="268"/>
      <c r="S533" s="268"/>
      <c r="T533" s="268"/>
      <c r="U533" s="268"/>
      <c r="V533" s="268"/>
      <c r="W533" s="268"/>
      <c r="X533" s="268"/>
      <c r="Y533" s="268"/>
      <c r="Z533" s="268"/>
    </row>
    <row r="534" ht="15.0" customHeight="1">
      <c r="A534" s="268"/>
      <c r="B534" s="268"/>
      <c r="C534" s="268"/>
      <c r="D534" s="268"/>
      <c r="E534" s="268"/>
      <c r="F534" s="268"/>
      <c r="G534" s="268"/>
      <c r="H534" s="268"/>
      <c r="I534" s="268"/>
      <c r="J534" s="268"/>
      <c r="K534" s="268"/>
      <c r="L534" s="268"/>
      <c r="M534" s="268"/>
      <c r="N534" s="268"/>
      <c r="O534" s="268"/>
      <c r="P534" s="268"/>
      <c r="Q534" s="268"/>
      <c r="R534" s="268"/>
      <c r="S534" s="268"/>
      <c r="T534" s="268"/>
      <c r="U534" s="268"/>
      <c r="V534" s="268"/>
      <c r="W534" s="268"/>
      <c r="X534" s="268"/>
      <c r="Y534" s="268"/>
      <c r="Z534" s="268"/>
    </row>
    <row r="535" ht="15.0" customHeight="1">
      <c r="A535" s="268"/>
      <c r="B535" s="268"/>
      <c r="C535" s="268"/>
      <c r="D535" s="268"/>
      <c r="E535" s="268"/>
      <c r="F535" s="268"/>
      <c r="G535" s="268"/>
      <c r="H535" s="268"/>
      <c r="I535" s="268"/>
      <c r="J535" s="268"/>
      <c r="K535" s="268"/>
      <c r="L535" s="268"/>
      <c r="M535" s="268"/>
      <c r="N535" s="268"/>
      <c r="O535" s="268"/>
      <c r="P535" s="268"/>
      <c r="Q535" s="268"/>
      <c r="R535" s="268"/>
      <c r="S535" s="268"/>
      <c r="T535" s="268"/>
      <c r="U535" s="268"/>
      <c r="V535" s="268"/>
      <c r="W535" s="268"/>
      <c r="X535" s="268"/>
      <c r="Y535" s="268"/>
      <c r="Z535" s="268"/>
    </row>
    <row r="536" ht="15.0" customHeight="1">
      <c r="A536" s="268"/>
      <c r="B536" s="268"/>
      <c r="C536" s="268"/>
      <c r="D536" s="268"/>
      <c r="E536" s="268"/>
      <c r="F536" s="268"/>
      <c r="G536" s="268"/>
      <c r="H536" s="268"/>
      <c r="I536" s="268"/>
      <c r="J536" s="268"/>
      <c r="K536" s="268"/>
      <c r="L536" s="268"/>
      <c r="M536" s="268"/>
      <c r="N536" s="268"/>
      <c r="O536" s="268"/>
      <c r="P536" s="268"/>
      <c r="Q536" s="268"/>
      <c r="R536" s="268"/>
      <c r="S536" s="268"/>
      <c r="T536" s="268"/>
      <c r="U536" s="268"/>
      <c r="V536" s="268"/>
      <c r="W536" s="268"/>
      <c r="X536" s="268"/>
      <c r="Y536" s="268"/>
      <c r="Z536" s="268"/>
    </row>
    <row r="537" ht="15.0" customHeight="1">
      <c r="A537" s="268"/>
      <c r="B537" s="268"/>
      <c r="C537" s="268"/>
      <c r="D537" s="268"/>
      <c r="E537" s="268"/>
      <c r="F537" s="268"/>
      <c r="G537" s="268"/>
      <c r="H537" s="268"/>
      <c r="I537" s="268"/>
      <c r="J537" s="268"/>
      <c r="K537" s="268"/>
      <c r="L537" s="268"/>
      <c r="M537" s="268"/>
      <c r="N537" s="268"/>
      <c r="O537" s="268"/>
      <c r="P537" s="268"/>
      <c r="Q537" s="268"/>
      <c r="R537" s="268"/>
      <c r="S537" s="268"/>
      <c r="T537" s="268"/>
      <c r="U537" s="268"/>
      <c r="V537" s="268"/>
      <c r="W537" s="268"/>
      <c r="X537" s="268"/>
      <c r="Y537" s="268"/>
      <c r="Z537" s="268"/>
    </row>
    <row r="538" ht="15.0" customHeight="1">
      <c r="A538" s="268"/>
      <c r="B538" s="268"/>
      <c r="C538" s="268"/>
      <c r="D538" s="268"/>
      <c r="E538" s="268"/>
      <c r="F538" s="268"/>
      <c r="G538" s="268"/>
      <c r="H538" s="268"/>
      <c r="I538" s="268"/>
      <c r="J538" s="268"/>
      <c r="K538" s="268"/>
      <c r="L538" s="268"/>
      <c r="M538" s="268"/>
      <c r="N538" s="268"/>
      <c r="O538" s="268"/>
      <c r="P538" s="268"/>
      <c r="Q538" s="268"/>
      <c r="R538" s="268"/>
      <c r="S538" s="268"/>
      <c r="T538" s="268"/>
      <c r="U538" s="268"/>
      <c r="V538" s="268"/>
      <c r="W538" s="268"/>
      <c r="X538" s="268"/>
      <c r="Y538" s="268"/>
      <c r="Z538" s="268"/>
    </row>
    <row r="539" ht="15.0" customHeight="1">
      <c r="A539" s="268"/>
      <c r="B539" s="268"/>
      <c r="C539" s="268"/>
      <c r="D539" s="268"/>
      <c r="E539" s="268"/>
      <c r="F539" s="268"/>
      <c r="G539" s="268"/>
      <c r="H539" s="268"/>
      <c r="I539" s="268"/>
      <c r="J539" s="268"/>
      <c r="K539" s="268"/>
      <c r="L539" s="268"/>
      <c r="M539" s="268"/>
      <c r="N539" s="268"/>
      <c r="O539" s="268"/>
      <c r="P539" s="268"/>
      <c r="Q539" s="268"/>
      <c r="R539" s="268"/>
      <c r="S539" s="268"/>
      <c r="T539" s="268"/>
      <c r="U539" s="268"/>
      <c r="V539" s="268"/>
      <c r="W539" s="268"/>
      <c r="X539" s="268"/>
      <c r="Y539" s="268"/>
      <c r="Z539" s="268"/>
    </row>
    <row r="540" ht="15.0" customHeight="1">
      <c r="A540" s="268"/>
      <c r="B540" s="268"/>
      <c r="C540" s="268"/>
      <c r="D540" s="268"/>
      <c r="E540" s="268"/>
      <c r="F540" s="268"/>
      <c r="G540" s="268"/>
      <c r="H540" s="268"/>
      <c r="I540" s="268"/>
      <c r="J540" s="268"/>
      <c r="K540" s="268"/>
      <c r="L540" s="268"/>
      <c r="M540" s="268"/>
      <c r="N540" s="268"/>
      <c r="O540" s="268"/>
      <c r="P540" s="268"/>
      <c r="Q540" s="268"/>
      <c r="R540" s="268"/>
      <c r="S540" s="268"/>
      <c r="T540" s="268"/>
      <c r="U540" s="268"/>
      <c r="V540" s="268"/>
      <c r="W540" s="268"/>
      <c r="X540" s="268"/>
      <c r="Y540" s="268"/>
      <c r="Z540" s="268"/>
    </row>
    <row r="541" ht="15.0" customHeight="1">
      <c r="A541" s="268"/>
      <c r="B541" s="268"/>
      <c r="C541" s="268"/>
      <c r="D541" s="268"/>
      <c r="E541" s="268"/>
      <c r="F541" s="268"/>
      <c r="G541" s="268"/>
      <c r="H541" s="268"/>
      <c r="I541" s="268"/>
      <c r="J541" s="268"/>
      <c r="K541" s="268"/>
      <c r="L541" s="268"/>
      <c r="M541" s="268"/>
      <c r="N541" s="268"/>
      <c r="O541" s="268"/>
      <c r="P541" s="268"/>
      <c r="Q541" s="268"/>
      <c r="R541" s="268"/>
      <c r="S541" s="268"/>
      <c r="T541" s="268"/>
      <c r="U541" s="268"/>
      <c r="V541" s="268"/>
      <c r="W541" s="268"/>
      <c r="X541" s="268"/>
      <c r="Y541" s="268"/>
      <c r="Z541" s="268"/>
    </row>
    <row r="542" ht="15.0" customHeight="1">
      <c r="A542" s="268"/>
      <c r="B542" s="268"/>
      <c r="C542" s="268"/>
      <c r="D542" s="268"/>
      <c r="E542" s="268"/>
      <c r="F542" s="268"/>
      <c r="G542" s="268"/>
      <c r="H542" s="268"/>
      <c r="I542" s="268"/>
      <c r="J542" s="268"/>
      <c r="K542" s="268"/>
      <c r="L542" s="268"/>
      <c r="M542" s="268"/>
      <c r="N542" s="268"/>
      <c r="O542" s="268"/>
      <c r="P542" s="268"/>
      <c r="Q542" s="268"/>
      <c r="R542" s="268"/>
      <c r="S542" s="268"/>
      <c r="T542" s="268"/>
      <c r="U542" s="268"/>
      <c r="V542" s="268"/>
      <c r="W542" s="268"/>
      <c r="X542" s="268"/>
      <c r="Y542" s="268"/>
      <c r="Z542" s="268"/>
    </row>
    <row r="543" ht="15.0" customHeight="1">
      <c r="A543" s="268"/>
      <c r="B543" s="268"/>
      <c r="C543" s="268"/>
      <c r="D543" s="268"/>
      <c r="E543" s="268"/>
      <c r="F543" s="268"/>
      <c r="G543" s="268"/>
      <c r="H543" s="268"/>
      <c r="I543" s="268"/>
      <c r="J543" s="268"/>
      <c r="K543" s="268"/>
      <c r="L543" s="268"/>
      <c r="M543" s="268"/>
      <c r="N543" s="268"/>
      <c r="O543" s="268"/>
      <c r="P543" s="268"/>
      <c r="Q543" s="268"/>
      <c r="R543" s="268"/>
      <c r="S543" s="268"/>
      <c r="T543" s="268"/>
      <c r="U543" s="268"/>
      <c r="V543" s="268"/>
      <c r="W543" s="268"/>
      <c r="X543" s="268"/>
      <c r="Y543" s="268"/>
      <c r="Z543" s="268"/>
    </row>
    <row r="544" ht="15.0" customHeight="1">
      <c r="A544" s="268"/>
      <c r="B544" s="268"/>
      <c r="C544" s="268"/>
      <c r="D544" s="268"/>
      <c r="E544" s="268"/>
      <c r="F544" s="268"/>
      <c r="G544" s="268"/>
      <c r="H544" s="268"/>
      <c r="I544" s="268"/>
      <c r="J544" s="268"/>
      <c r="K544" s="268"/>
      <c r="L544" s="268"/>
      <c r="M544" s="268"/>
      <c r="N544" s="268"/>
      <c r="O544" s="268"/>
      <c r="P544" s="268"/>
      <c r="Q544" s="268"/>
      <c r="R544" s="268"/>
      <c r="S544" s="268"/>
      <c r="T544" s="268"/>
      <c r="U544" s="268"/>
      <c r="V544" s="268"/>
      <c r="W544" s="268"/>
      <c r="X544" s="268"/>
      <c r="Y544" s="268"/>
      <c r="Z544" s="268"/>
    </row>
    <row r="545" ht="15.0" customHeight="1">
      <c r="A545" s="268"/>
      <c r="B545" s="268"/>
      <c r="C545" s="268"/>
      <c r="D545" s="268"/>
      <c r="E545" s="268"/>
      <c r="F545" s="268"/>
      <c r="G545" s="268"/>
      <c r="H545" s="268"/>
      <c r="I545" s="268"/>
      <c r="J545" s="268"/>
      <c r="K545" s="268"/>
      <c r="L545" s="268"/>
      <c r="M545" s="268"/>
      <c r="N545" s="268"/>
      <c r="O545" s="268"/>
      <c r="P545" s="268"/>
      <c r="Q545" s="268"/>
      <c r="R545" s="268"/>
      <c r="S545" s="268"/>
      <c r="T545" s="268"/>
      <c r="U545" s="268"/>
      <c r="V545" s="268"/>
      <c r="W545" s="268"/>
      <c r="X545" s="268"/>
      <c r="Y545" s="268"/>
      <c r="Z545" s="268"/>
    </row>
    <row r="546" ht="15.0" customHeight="1">
      <c r="A546" s="268"/>
      <c r="B546" s="268"/>
      <c r="C546" s="268"/>
      <c r="D546" s="268"/>
      <c r="E546" s="268"/>
      <c r="F546" s="268"/>
      <c r="G546" s="268"/>
      <c r="H546" s="268"/>
      <c r="I546" s="268"/>
      <c r="J546" s="268"/>
      <c r="K546" s="268"/>
      <c r="L546" s="268"/>
      <c r="M546" s="268"/>
      <c r="N546" s="268"/>
      <c r="O546" s="268"/>
      <c r="P546" s="268"/>
      <c r="Q546" s="268"/>
      <c r="R546" s="268"/>
      <c r="S546" s="268"/>
      <c r="T546" s="268"/>
      <c r="U546" s="268"/>
      <c r="V546" s="268"/>
      <c r="W546" s="268"/>
      <c r="X546" s="268"/>
      <c r="Y546" s="268"/>
      <c r="Z546" s="268"/>
    </row>
    <row r="547" ht="15.0" customHeight="1">
      <c r="A547" s="268"/>
      <c r="B547" s="268"/>
      <c r="C547" s="268"/>
      <c r="D547" s="268"/>
      <c r="E547" s="268"/>
      <c r="F547" s="268"/>
      <c r="G547" s="268"/>
      <c r="H547" s="268"/>
      <c r="I547" s="268"/>
      <c r="J547" s="268"/>
      <c r="K547" s="268"/>
      <c r="L547" s="268"/>
      <c r="M547" s="268"/>
      <c r="N547" s="268"/>
      <c r="O547" s="268"/>
      <c r="P547" s="268"/>
      <c r="Q547" s="268"/>
      <c r="R547" s="268"/>
      <c r="S547" s="268"/>
      <c r="T547" s="268"/>
      <c r="U547" s="268"/>
      <c r="V547" s="268"/>
      <c r="W547" s="268"/>
      <c r="X547" s="268"/>
      <c r="Y547" s="268"/>
      <c r="Z547" s="268"/>
    </row>
    <row r="548" ht="15.0" customHeight="1">
      <c r="A548" s="268"/>
      <c r="B548" s="268"/>
      <c r="C548" s="268"/>
      <c r="D548" s="268"/>
      <c r="E548" s="268"/>
      <c r="F548" s="268"/>
      <c r="G548" s="268"/>
      <c r="H548" s="268"/>
      <c r="I548" s="268"/>
      <c r="J548" s="268"/>
      <c r="K548" s="268"/>
      <c r="L548" s="268"/>
      <c r="M548" s="268"/>
      <c r="N548" s="268"/>
      <c r="O548" s="268"/>
      <c r="P548" s="268"/>
      <c r="Q548" s="268"/>
      <c r="R548" s="268"/>
      <c r="S548" s="268"/>
      <c r="T548" s="268"/>
      <c r="U548" s="268"/>
      <c r="V548" s="268"/>
      <c r="W548" s="268"/>
      <c r="X548" s="268"/>
      <c r="Y548" s="268"/>
      <c r="Z548" s="268"/>
    </row>
    <row r="549" ht="15.0" customHeight="1">
      <c r="A549" s="268"/>
      <c r="B549" s="268"/>
      <c r="C549" s="268"/>
      <c r="D549" s="268"/>
      <c r="E549" s="268"/>
      <c r="F549" s="268"/>
      <c r="G549" s="268"/>
      <c r="H549" s="268"/>
      <c r="I549" s="268"/>
      <c r="J549" s="268"/>
      <c r="K549" s="268"/>
      <c r="L549" s="268"/>
      <c r="M549" s="268"/>
      <c r="N549" s="268"/>
      <c r="O549" s="268"/>
      <c r="P549" s="268"/>
      <c r="Q549" s="268"/>
      <c r="R549" s="268"/>
      <c r="S549" s="268"/>
      <c r="T549" s="268"/>
      <c r="U549" s="268"/>
      <c r="V549" s="268"/>
      <c r="W549" s="268"/>
      <c r="X549" s="268"/>
      <c r="Y549" s="268"/>
      <c r="Z549" s="268"/>
    </row>
    <row r="550" ht="15.0" customHeight="1">
      <c r="A550" s="268"/>
      <c r="B550" s="268"/>
      <c r="C550" s="268"/>
      <c r="D550" s="268"/>
      <c r="E550" s="268"/>
      <c r="F550" s="268"/>
      <c r="G550" s="268"/>
      <c r="H550" s="268"/>
      <c r="I550" s="268"/>
      <c r="J550" s="268"/>
      <c r="K550" s="268"/>
      <c r="L550" s="268"/>
      <c r="M550" s="268"/>
      <c r="N550" s="268"/>
      <c r="O550" s="268"/>
      <c r="P550" s="268"/>
      <c r="Q550" s="268"/>
      <c r="R550" s="268"/>
      <c r="S550" s="268"/>
      <c r="T550" s="268"/>
      <c r="U550" s="268"/>
      <c r="V550" s="268"/>
      <c r="W550" s="268"/>
      <c r="X550" s="268"/>
      <c r="Y550" s="268"/>
      <c r="Z550" s="268"/>
    </row>
    <row r="551" ht="15.0" customHeight="1">
      <c r="A551" s="268"/>
      <c r="B551" s="268"/>
      <c r="C551" s="268"/>
      <c r="D551" s="268"/>
      <c r="E551" s="268"/>
      <c r="F551" s="268"/>
      <c r="G551" s="268"/>
      <c r="H551" s="268"/>
      <c r="I551" s="268"/>
      <c r="J551" s="268"/>
      <c r="K551" s="268"/>
      <c r="L551" s="268"/>
      <c r="M551" s="268"/>
      <c r="N551" s="268"/>
      <c r="O551" s="268"/>
      <c r="P551" s="268"/>
      <c r="Q551" s="268"/>
      <c r="R551" s="268"/>
      <c r="S551" s="268"/>
      <c r="T551" s="268"/>
      <c r="U551" s="268"/>
      <c r="V551" s="268"/>
      <c r="W551" s="268"/>
      <c r="X551" s="268"/>
      <c r="Y551" s="268"/>
      <c r="Z551" s="268"/>
    </row>
    <row r="552" ht="15.0" customHeight="1">
      <c r="A552" s="268"/>
      <c r="B552" s="268"/>
      <c r="C552" s="268"/>
      <c r="D552" s="268"/>
      <c r="E552" s="268"/>
      <c r="F552" s="268"/>
      <c r="G552" s="268"/>
      <c r="H552" s="268"/>
      <c r="I552" s="268"/>
      <c r="J552" s="268"/>
      <c r="K552" s="268"/>
      <c r="L552" s="268"/>
      <c r="M552" s="268"/>
      <c r="N552" s="268"/>
      <c r="O552" s="268"/>
      <c r="P552" s="268"/>
      <c r="Q552" s="268"/>
      <c r="R552" s="268"/>
      <c r="S552" s="268"/>
      <c r="T552" s="268"/>
      <c r="U552" s="268"/>
      <c r="V552" s="268"/>
      <c r="W552" s="268"/>
      <c r="X552" s="268"/>
      <c r="Y552" s="268"/>
      <c r="Z552" s="268"/>
    </row>
    <row r="553" ht="15.0" customHeight="1">
      <c r="A553" s="268"/>
      <c r="B553" s="268"/>
      <c r="C553" s="268"/>
      <c r="D553" s="268"/>
      <c r="E553" s="268"/>
      <c r="F553" s="268"/>
      <c r="G553" s="268"/>
      <c r="H553" s="268"/>
      <c r="I553" s="268"/>
      <c r="J553" s="268"/>
      <c r="K553" s="268"/>
      <c r="L553" s="268"/>
      <c r="M553" s="268"/>
      <c r="N553" s="268"/>
      <c r="O553" s="268"/>
      <c r="P553" s="268"/>
      <c r="Q553" s="268"/>
      <c r="R553" s="268"/>
      <c r="S553" s="268"/>
      <c r="T553" s="268"/>
      <c r="U553" s="268"/>
      <c r="V553" s="268"/>
      <c r="W553" s="268"/>
      <c r="X553" s="268"/>
      <c r="Y553" s="268"/>
      <c r="Z553" s="268"/>
    </row>
    <row r="554" ht="15.0" customHeight="1">
      <c r="A554" s="268"/>
      <c r="B554" s="268"/>
      <c r="C554" s="268"/>
      <c r="D554" s="268"/>
      <c r="E554" s="268"/>
      <c r="F554" s="268"/>
      <c r="G554" s="268"/>
      <c r="H554" s="268"/>
      <c r="I554" s="268"/>
      <c r="J554" s="268"/>
      <c r="K554" s="268"/>
      <c r="L554" s="268"/>
      <c r="M554" s="268"/>
      <c r="N554" s="268"/>
      <c r="O554" s="268"/>
      <c r="P554" s="268"/>
      <c r="Q554" s="268"/>
      <c r="R554" s="268"/>
      <c r="S554" s="268"/>
      <c r="T554" s="268"/>
      <c r="U554" s="268"/>
      <c r="V554" s="268"/>
      <c r="W554" s="268"/>
      <c r="X554" s="268"/>
      <c r="Y554" s="268"/>
      <c r="Z554" s="268"/>
    </row>
    <row r="555" ht="15.0" customHeight="1">
      <c r="A555" s="268"/>
      <c r="B555" s="268"/>
      <c r="C555" s="268"/>
      <c r="D555" s="268"/>
      <c r="E555" s="268"/>
      <c r="F555" s="268"/>
      <c r="G555" s="268"/>
      <c r="H555" s="268"/>
      <c r="I555" s="268"/>
      <c r="J555" s="268"/>
      <c r="K555" s="268"/>
      <c r="L555" s="268"/>
      <c r="M555" s="268"/>
      <c r="N555" s="268"/>
      <c r="O555" s="268"/>
      <c r="P555" s="268"/>
      <c r="Q555" s="268"/>
      <c r="R555" s="268"/>
      <c r="S555" s="268"/>
      <c r="T555" s="268"/>
      <c r="U555" s="268"/>
      <c r="V555" s="268"/>
      <c r="W555" s="268"/>
      <c r="X555" s="268"/>
      <c r="Y555" s="268"/>
      <c r="Z555" s="268"/>
    </row>
    <row r="556" ht="15.0" customHeight="1">
      <c r="A556" s="268"/>
      <c r="B556" s="268"/>
      <c r="C556" s="268"/>
      <c r="D556" s="268"/>
      <c r="E556" s="268"/>
      <c r="F556" s="268"/>
      <c r="G556" s="268"/>
      <c r="H556" s="268"/>
      <c r="I556" s="268"/>
      <c r="J556" s="268"/>
      <c r="K556" s="268"/>
      <c r="L556" s="268"/>
      <c r="M556" s="268"/>
      <c r="N556" s="268"/>
      <c r="O556" s="268"/>
      <c r="P556" s="268"/>
      <c r="Q556" s="268"/>
      <c r="R556" s="268"/>
      <c r="S556" s="268"/>
      <c r="T556" s="268"/>
      <c r="U556" s="268"/>
      <c r="V556" s="268"/>
      <c r="W556" s="268"/>
      <c r="X556" s="268"/>
      <c r="Y556" s="268"/>
      <c r="Z556" s="268"/>
    </row>
    <row r="557" ht="15.0" customHeight="1">
      <c r="A557" s="268"/>
      <c r="B557" s="268"/>
      <c r="C557" s="268"/>
      <c r="D557" s="268"/>
      <c r="E557" s="268"/>
      <c r="F557" s="268"/>
      <c r="G557" s="268"/>
      <c r="H557" s="268"/>
      <c r="I557" s="268"/>
      <c r="J557" s="268"/>
      <c r="K557" s="268"/>
      <c r="L557" s="268"/>
      <c r="M557" s="268"/>
      <c r="N557" s="268"/>
      <c r="O557" s="268"/>
      <c r="P557" s="268"/>
      <c r="Q557" s="268"/>
      <c r="R557" s="268"/>
      <c r="S557" s="268"/>
      <c r="T557" s="268"/>
      <c r="U557" s="268"/>
      <c r="V557" s="268"/>
      <c r="W557" s="268"/>
      <c r="X557" s="268"/>
      <c r="Y557" s="268"/>
      <c r="Z557" s="268"/>
    </row>
    <row r="558" ht="15.0" customHeight="1">
      <c r="A558" s="268"/>
      <c r="B558" s="268"/>
      <c r="C558" s="268"/>
      <c r="D558" s="268"/>
      <c r="E558" s="268"/>
      <c r="F558" s="268"/>
      <c r="G558" s="268"/>
      <c r="H558" s="268"/>
      <c r="I558" s="268"/>
      <c r="J558" s="268"/>
      <c r="K558" s="268"/>
      <c r="L558" s="268"/>
      <c r="M558" s="268"/>
      <c r="N558" s="268"/>
      <c r="O558" s="268"/>
      <c r="P558" s="268"/>
      <c r="Q558" s="268"/>
      <c r="R558" s="268"/>
      <c r="S558" s="268"/>
      <c r="T558" s="268"/>
      <c r="U558" s="268"/>
      <c r="V558" s="268"/>
      <c r="W558" s="268"/>
      <c r="X558" s="268"/>
      <c r="Y558" s="268"/>
      <c r="Z558" s="268"/>
    </row>
    <row r="559" ht="15.0" customHeight="1">
      <c r="A559" s="268"/>
      <c r="B559" s="268"/>
      <c r="C559" s="268"/>
      <c r="D559" s="268"/>
      <c r="E559" s="268"/>
      <c r="F559" s="268"/>
      <c r="G559" s="268"/>
      <c r="H559" s="268"/>
      <c r="I559" s="268"/>
      <c r="J559" s="268"/>
      <c r="K559" s="268"/>
      <c r="L559" s="268"/>
      <c r="M559" s="268"/>
      <c r="N559" s="268"/>
      <c r="O559" s="268"/>
      <c r="P559" s="268"/>
      <c r="Q559" s="268"/>
      <c r="R559" s="268"/>
      <c r="S559" s="268"/>
      <c r="T559" s="268"/>
      <c r="U559" s="268"/>
      <c r="V559" s="268"/>
      <c r="W559" s="268"/>
      <c r="X559" s="268"/>
      <c r="Y559" s="268"/>
      <c r="Z559" s="268"/>
    </row>
    <row r="560" ht="15.0" customHeight="1">
      <c r="A560" s="268"/>
      <c r="B560" s="268"/>
      <c r="C560" s="268"/>
      <c r="D560" s="268"/>
      <c r="E560" s="268"/>
      <c r="F560" s="268"/>
      <c r="G560" s="268"/>
      <c r="H560" s="268"/>
      <c r="I560" s="268"/>
      <c r="J560" s="268"/>
      <c r="K560" s="268"/>
      <c r="L560" s="268"/>
      <c r="M560" s="268"/>
      <c r="N560" s="268"/>
      <c r="O560" s="268"/>
      <c r="P560" s="268"/>
      <c r="Q560" s="268"/>
      <c r="R560" s="268"/>
      <c r="S560" s="268"/>
      <c r="T560" s="268"/>
      <c r="U560" s="268"/>
      <c r="V560" s="268"/>
      <c r="W560" s="268"/>
      <c r="X560" s="268"/>
      <c r="Y560" s="268"/>
      <c r="Z560" s="268"/>
    </row>
    <row r="561" ht="15.0" customHeight="1">
      <c r="A561" s="268"/>
      <c r="B561" s="268"/>
      <c r="C561" s="268"/>
      <c r="D561" s="268"/>
      <c r="E561" s="268"/>
      <c r="F561" s="268"/>
      <c r="G561" s="268"/>
      <c r="H561" s="268"/>
      <c r="I561" s="268"/>
      <c r="J561" s="268"/>
      <c r="K561" s="268"/>
      <c r="L561" s="268"/>
      <c r="M561" s="268"/>
      <c r="N561" s="268"/>
      <c r="O561" s="268"/>
      <c r="P561" s="268"/>
      <c r="Q561" s="268"/>
      <c r="R561" s="268"/>
      <c r="S561" s="268"/>
      <c r="T561" s="268"/>
      <c r="U561" s="268"/>
      <c r="V561" s="268"/>
      <c r="W561" s="268"/>
      <c r="X561" s="268"/>
      <c r="Y561" s="268"/>
      <c r="Z561" s="268"/>
    </row>
    <row r="562" ht="15.0" customHeight="1">
      <c r="A562" s="268"/>
      <c r="B562" s="268"/>
      <c r="C562" s="268"/>
      <c r="D562" s="268"/>
      <c r="E562" s="268"/>
      <c r="F562" s="268"/>
      <c r="G562" s="268"/>
      <c r="H562" s="268"/>
      <c r="I562" s="268"/>
      <c r="J562" s="268"/>
      <c r="K562" s="268"/>
      <c r="L562" s="268"/>
      <c r="M562" s="268"/>
      <c r="N562" s="268"/>
      <c r="O562" s="268"/>
      <c r="P562" s="268"/>
      <c r="Q562" s="268"/>
      <c r="R562" s="268"/>
      <c r="S562" s="268"/>
      <c r="T562" s="268"/>
      <c r="U562" s="268"/>
      <c r="V562" s="268"/>
      <c r="W562" s="268"/>
      <c r="X562" s="268"/>
      <c r="Y562" s="268"/>
      <c r="Z562" s="268"/>
    </row>
    <row r="563" ht="15.0" customHeight="1">
      <c r="A563" s="268"/>
      <c r="B563" s="268"/>
      <c r="C563" s="268"/>
      <c r="D563" s="268"/>
      <c r="E563" s="268"/>
      <c r="F563" s="268"/>
      <c r="G563" s="268"/>
      <c r="H563" s="268"/>
      <c r="I563" s="268"/>
      <c r="J563" s="268"/>
      <c r="K563" s="268"/>
      <c r="L563" s="268"/>
      <c r="M563" s="268"/>
      <c r="N563" s="268"/>
      <c r="O563" s="268"/>
      <c r="P563" s="268"/>
      <c r="Q563" s="268"/>
      <c r="R563" s="268"/>
      <c r="S563" s="268"/>
      <c r="T563" s="268"/>
      <c r="U563" s="268"/>
      <c r="V563" s="268"/>
      <c r="W563" s="268"/>
      <c r="X563" s="268"/>
      <c r="Y563" s="268"/>
      <c r="Z563" s="268"/>
    </row>
    <row r="564" ht="15.0" customHeight="1">
      <c r="A564" s="268"/>
      <c r="B564" s="268"/>
      <c r="C564" s="268"/>
      <c r="D564" s="268"/>
      <c r="E564" s="268"/>
      <c r="F564" s="268"/>
      <c r="G564" s="268"/>
      <c r="H564" s="268"/>
      <c r="I564" s="268"/>
      <c r="J564" s="268"/>
      <c r="K564" s="268"/>
      <c r="L564" s="268"/>
      <c r="M564" s="268"/>
      <c r="N564" s="268"/>
      <c r="O564" s="268"/>
      <c r="P564" s="268"/>
      <c r="Q564" s="268"/>
      <c r="R564" s="268"/>
      <c r="S564" s="268"/>
      <c r="T564" s="268"/>
      <c r="U564" s="268"/>
      <c r="V564" s="268"/>
      <c r="W564" s="268"/>
      <c r="X564" s="268"/>
      <c r="Y564" s="268"/>
      <c r="Z564" s="268"/>
    </row>
    <row r="565" ht="15.0" customHeight="1">
      <c r="A565" s="268"/>
      <c r="B565" s="268"/>
      <c r="C565" s="268"/>
      <c r="D565" s="268"/>
      <c r="E565" s="268"/>
      <c r="F565" s="268"/>
      <c r="G565" s="268"/>
      <c r="H565" s="268"/>
      <c r="I565" s="268"/>
      <c r="J565" s="268"/>
      <c r="K565" s="268"/>
      <c r="L565" s="268"/>
      <c r="M565" s="268"/>
      <c r="N565" s="268"/>
      <c r="O565" s="268"/>
      <c r="P565" s="268"/>
      <c r="Q565" s="268"/>
      <c r="R565" s="268"/>
      <c r="S565" s="268"/>
      <c r="T565" s="268"/>
      <c r="U565" s="268"/>
      <c r="V565" s="268"/>
      <c r="W565" s="268"/>
      <c r="X565" s="268"/>
      <c r="Y565" s="268"/>
      <c r="Z565" s="268"/>
    </row>
    <row r="566" ht="15.0" customHeight="1">
      <c r="A566" s="268"/>
      <c r="B566" s="268"/>
      <c r="C566" s="268"/>
      <c r="D566" s="268"/>
      <c r="E566" s="268"/>
      <c r="F566" s="268"/>
      <c r="G566" s="268"/>
      <c r="H566" s="268"/>
      <c r="I566" s="268"/>
      <c r="J566" s="268"/>
      <c r="K566" s="268"/>
      <c r="L566" s="268"/>
      <c r="M566" s="268"/>
      <c r="N566" s="268"/>
      <c r="O566" s="268"/>
      <c r="P566" s="268"/>
      <c r="Q566" s="268"/>
      <c r="R566" s="268"/>
      <c r="S566" s="268"/>
      <c r="T566" s="268"/>
      <c r="U566" s="268"/>
      <c r="V566" s="268"/>
      <c r="W566" s="268"/>
      <c r="X566" s="268"/>
      <c r="Y566" s="268"/>
      <c r="Z566" s="268"/>
    </row>
    <row r="567" ht="15.0" customHeight="1">
      <c r="A567" s="268"/>
      <c r="B567" s="268"/>
      <c r="C567" s="268"/>
      <c r="D567" s="268"/>
      <c r="E567" s="268"/>
      <c r="F567" s="268"/>
      <c r="G567" s="268"/>
      <c r="H567" s="268"/>
      <c r="I567" s="268"/>
      <c r="J567" s="268"/>
      <c r="K567" s="268"/>
      <c r="L567" s="268"/>
      <c r="M567" s="268"/>
      <c r="N567" s="268"/>
      <c r="O567" s="268"/>
      <c r="P567" s="268"/>
      <c r="Q567" s="268"/>
      <c r="R567" s="268"/>
      <c r="S567" s="268"/>
      <c r="T567" s="268"/>
      <c r="U567" s="268"/>
      <c r="V567" s="268"/>
      <c r="W567" s="268"/>
      <c r="X567" s="268"/>
      <c r="Y567" s="268"/>
      <c r="Z567" s="268"/>
    </row>
    <row r="568" ht="15.0" customHeight="1">
      <c r="A568" s="268"/>
      <c r="B568" s="268"/>
      <c r="C568" s="268"/>
      <c r="D568" s="268"/>
      <c r="E568" s="268"/>
      <c r="F568" s="268"/>
      <c r="G568" s="268"/>
      <c r="H568" s="268"/>
      <c r="I568" s="268"/>
      <c r="J568" s="268"/>
      <c r="K568" s="268"/>
      <c r="L568" s="268"/>
      <c r="M568" s="268"/>
      <c r="N568" s="268"/>
      <c r="O568" s="268"/>
      <c r="P568" s="268"/>
      <c r="Q568" s="268"/>
      <c r="R568" s="268"/>
      <c r="S568" s="268"/>
      <c r="T568" s="268"/>
      <c r="U568" s="268"/>
      <c r="V568" s="268"/>
      <c r="W568" s="268"/>
      <c r="X568" s="268"/>
      <c r="Y568" s="268"/>
      <c r="Z568" s="268"/>
    </row>
    <row r="569" ht="15.0" customHeight="1">
      <c r="A569" s="268"/>
      <c r="B569" s="268"/>
      <c r="C569" s="268"/>
      <c r="D569" s="268"/>
      <c r="E569" s="268"/>
      <c r="F569" s="268"/>
      <c r="G569" s="268"/>
      <c r="H569" s="268"/>
      <c r="I569" s="268"/>
      <c r="J569" s="268"/>
      <c r="K569" s="268"/>
      <c r="L569" s="268"/>
      <c r="M569" s="268"/>
      <c r="N569" s="268"/>
      <c r="O569" s="268"/>
      <c r="P569" s="268"/>
      <c r="Q569" s="268"/>
      <c r="R569" s="268"/>
      <c r="S569" s="268"/>
      <c r="T569" s="268"/>
      <c r="U569" s="268"/>
      <c r="V569" s="268"/>
      <c r="W569" s="268"/>
      <c r="X569" s="268"/>
      <c r="Y569" s="268"/>
      <c r="Z569" s="268"/>
    </row>
    <row r="570" ht="15.0" customHeight="1">
      <c r="A570" s="268"/>
      <c r="B570" s="268"/>
      <c r="C570" s="268"/>
      <c r="D570" s="268"/>
      <c r="E570" s="268"/>
      <c r="F570" s="268"/>
      <c r="G570" s="268"/>
      <c r="H570" s="268"/>
      <c r="I570" s="268"/>
      <c r="J570" s="268"/>
      <c r="K570" s="268"/>
      <c r="L570" s="268"/>
      <c r="M570" s="268"/>
      <c r="N570" s="268"/>
      <c r="O570" s="268"/>
      <c r="P570" s="268"/>
      <c r="Q570" s="268"/>
      <c r="R570" s="268"/>
      <c r="S570" s="268"/>
      <c r="T570" s="268"/>
      <c r="U570" s="268"/>
      <c r="V570" s="268"/>
      <c r="W570" s="268"/>
      <c r="X570" s="268"/>
      <c r="Y570" s="268"/>
      <c r="Z570" s="268"/>
    </row>
    <row r="571" ht="15.0" customHeight="1">
      <c r="A571" s="268"/>
      <c r="B571" s="268"/>
      <c r="C571" s="268"/>
      <c r="D571" s="268"/>
      <c r="E571" s="268"/>
      <c r="F571" s="268"/>
      <c r="G571" s="268"/>
      <c r="H571" s="268"/>
      <c r="I571" s="268"/>
      <c r="J571" s="268"/>
      <c r="K571" s="268"/>
      <c r="L571" s="268"/>
      <c r="M571" s="268"/>
      <c r="N571" s="268"/>
      <c r="O571" s="268"/>
      <c r="P571" s="268"/>
      <c r="Q571" s="268"/>
      <c r="R571" s="268"/>
      <c r="S571" s="268"/>
      <c r="T571" s="268"/>
      <c r="U571" s="268"/>
      <c r="V571" s="268"/>
      <c r="W571" s="268"/>
      <c r="X571" s="268"/>
      <c r="Y571" s="268"/>
      <c r="Z571" s="268"/>
    </row>
    <row r="572" ht="15.0" customHeight="1">
      <c r="A572" s="268"/>
      <c r="B572" s="268"/>
      <c r="C572" s="268"/>
      <c r="D572" s="268"/>
      <c r="E572" s="268"/>
      <c r="F572" s="268"/>
      <c r="G572" s="268"/>
      <c r="H572" s="268"/>
      <c r="I572" s="268"/>
      <c r="J572" s="268"/>
      <c r="K572" s="268"/>
      <c r="L572" s="268"/>
      <c r="M572" s="268"/>
      <c r="N572" s="268"/>
      <c r="O572" s="268"/>
      <c r="P572" s="268"/>
      <c r="Q572" s="268"/>
      <c r="R572" s="268"/>
      <c r="S572" s="268"/>
      <c r="T572" s="268"/>
      <c r="U572" s="268"/>
      <c r="V572" s="268"/>
      <c r="W572" s="268"/>
      <c r="X572" s="268"/>
      <c r="Y572" s="268"/>
      <c r="Z572" s="268"/>
    </row>
    <row r="573" ht="15.0" customHeight="1">
      <c r="A573" s="268"/>
      <c r="B573" s="268"/>
      <c r="C573" s="268"/>
      <c r="D573" s="268"/>
      <c r="E573" s="268"/>
      <c r="F573" s="268"/>
      <c r="G573" s="268"/>
      <c r="H573" s="268"/>
      <c r="I573" s="268"/>
      <c r="J573" s="268"/>
      <c r="K573" s="268"/>
      <c r="L573" s="268"/>
      <c r="M573" s="268"/>
      <c r="N573" s="268"/>
      <c r="O573" s="268"/>
      <c r="P573" s="268"/>
      <c r="Q573" s="268"/>
      <c r="R573" s="268"/>
      <c r="S573" s="268"/>
      <c r="T573" s="268"/>
      <c r="U573" s="268"/>
      <c r="V573" s="268"/>
      <c r="W573" s="268"/>
      <c r="X573" s="268"/>
      <c r="Y573" s="268"/>
      <c r="Z573" s="268"/>
    </row>
    <row r="574" ht="15.0" customHeight="1">
      <c r="A574" s="268"/>
      <c r="B574" s="268"/>
      <c r="C574" s="268"/>
      <c r="D574" s="268"/>
      <c r="E574" s="268"/>
      <c r="F574" s="268"/>
      <c r="G574" s="268"/>
      <c r="H574" s="268"/>
      <c r="I574" s="268"/>
      <c r="J574" s="268"/>
      <c r="K574" s="268"/>
      <c r="L574" s="268"/>
      <c r="M574" s="268"/>
      <c r="N574" s="268"/>
      <c r="O574" s="268"/>
      <c r="P574" s="268"/>
      <c r="Q574" s="268"/>
      <c r="R574" s="268"/>
      <c r="S574" s="268"/>
      <c r="T574" s="268"/>
      <c r="U574" s="268"/>
      <c r="V574" s="268"/>
      <c r="W574" s="268"/>
      <c r="X574" s="268"/>
      <c r="Y574" s="268"/>
      <c r="Z574" s="268"/>
    </row>
    <row r="575" ht="15.0" customHeight="1">
      <c r="A575" s="268"/>
      <c r="B575" s="268"/>
      <c r="C575" s="268"/>
      <c r="D575" s="268"/>
      <c r="E575" s="268"/>
      <c r="F575" s="268"/>
      <c r="G575" s="268"/>
      <c r="H575" s="268"/>
      <c r="I575" s="268"/>
      <c r="J575" s="268"/>
      <c r="K575" s="268"/>
      <c r="L575" s="268"/>
      <c r="M575" s="268"/>
      <c r="N575" s="268"/>
      <c r="O575" s="268"/>
      <c r="P575" s="268"/>
      <c r="Q575" s="268"/>
      <c r="R575" s="268"/>
      <c r="S575" s="268"/>
      <c r="T575" s="268"/>
      <c r="U575" s="268"/>
      <c r="V575" s="268"/>
      <c r="W575" s="268"/>
      <c r="X575" s="268"/>
      <c r="Y575" s="268"/>
      <c r="Z575" s="268"/>
    </row>
    <row r="576" ht="15.0" customHeight="1">
      <c r="A576" s="268"/>
      <c r="B576" s="268"/>
      <c r="C576" s="268"/>
      <c r="D576" s="268"/>
      <c r="E576" s="268"/>
      <c r="F576" s="268"/>
      <c r="G576" s="268"/>
      <c r="H576" s="268"/>
      <c r="I576" s="268"/>
      <c r="J576" s="268"/>
      <c r="K576" s="268"/>
      <c r="L576" s="268"/>
      <c r="M576" s="268"/>
      <c r="N576" s="268"/>
      <c r="O576" s="268"/>
      <c r="P576" s="268"/>
      <c r="Q576" s="268"/>
      <c r="R576" s="268"/>
      <c r="S576" s="268"/>
      <c r="T576" s="268"/>
      <c r="U576" s="268"/>
      <c r="V576" s="268"/>
      <c r="W576" s="268"/>
      <c r="X576" s="268"/>
      <c r="Y576" s="268"/>
      <c r="Z576" s="268"/>
    </row>
    <row r="577" ht="15.0" customHeight="1">
      <c r="A577" s="268"/>
      <c r="B577" s="268"/>
      <c r="C577" s="268"/>
      <c r="D577" s="268"/>
      <c r="E577" s="268"/>
      <c r="F577" s="268"/>
      <c r="G577" s="268"/>
      <c r="H577" s="268"/>
      <c r="I577" s="268"/>
      <c r="J577" s="268"/>
      <c r="K577" s="268"/>
      <c r="L577" s="268"/>
      <c r="M577" s="268"/>
      <c r="N577" s="268"/>
      <c r="O577" s="268"/>
      <c r="P577" s="268"/>
      <c r="Q577" s="268"/>
      <c r="R577" s="268"/>
      <c r="S577" s="268"/>
      <c r="T577" s="268"/>
      <c r="U577" s="268"/>
      <c r="V577" s="268"/>
      <c r="W577" s="268"/>
      <c r="X577" s="268"/>
      <c r="Y577" s="268"/>
      <c r="Z577" s="268"/>
    </row>
    <row r="578" ht="15.0" customHeight="1">
      <c r="A578" s="268"/>
      <c r="B578" s="268"/>
      <c r="C578" s="268"/>
      <c r="D578" s="268"/>
      <c r="E578" s="268"/>
      <c r="F578" s="268"/>
      <c r="G578" s="268"/>
      <c r="H578" s="268"/>
      <c r="I578" s="268"/>
      <c r="J578" s="268"/>
      <c r="K578" s="268"/>
      <c r="L578" s="268"/>
      <c r="M578" s="268"/>
      <c r="N578" s="268"/>
      <c r="O578" s="268"/>
      <c r="P578" s="268"/>
      <c r="Q578" s="268"/>
      <c r="R578" s="268"/>
      <c r="S578" s="268"/>
      <c r="T578" s="268"/>
      <c r="U578" s="268"/>
      <c r="V578" s="268"/>
      <c r="W578" s="268"/>
      <c r="X578" s="268"/>
      <c r="Y578" s="268"/>
      <c r="Z578" s="268"/>
    </row>
    <row r="579" ht="15.0" customHeight="1">
      <c r="A579" s="268"/>
      <c r="B579" s="268"/>
      <c r="C579" s="268"/>
      <c r="D579" s="268"/>
      <c r="E579" s="268"/>
      <c r="F579" s="268"/>
      <c r="G579" s="268"/>
      <c r="H579" s="268"/>
      <c r="I579" s="268"/>
      <c r="J579" s="268"/>
      <c r="K579" s="268"/>
      <c r="L579" s="268"/>
      <c r="M579" s="268"/>
      <c r="N579" s="268"/>
      <c r="O579" s="268"/>
      <c r="P579" s="268"/>
      <c r="Q579" s="268"/>
      <c r="R579" s="268"/>
      <c r="S579" s="268"/>
      <c r="T579" s="268"/>
      <c r="U579" s="268"/>
      <c r="V579" s="268"/>
      <c r="W579" s="268"/>
      <c r="X579" s="268"/>
      <c r="Y579" s="268"/>
      <c r="Z579" s="268"/>
    </row>
    <row r="580" ht="15.0" customHeight="1">
      <c r="A580" s="268"/>
      <c r="B580" s="268"/>
      <c r="C580" s="268"/>
      <c r="D580" s="268"/>
      <c r="E580" s="268"/>
      <c r="F580" s="268"/>
      <c r="G580" s="268"/>
      <c r="H580" s="268"/>
      <c r="I580" s="268"/>
      <c r="J580" s="268"/>
      <c r="K580" s="268"/>
      <c r="L580" s="268"/>
      <c r="M580" s="268"/>
      <c r="N580" s="268"/>
      <c r="O580" s="268"/>
      <c r="P580" s="268"/>
      <c r="Q580" s="268"/>
      <c r="R580" s="268"/>
      <c r="S580" s="268"/>
      <c r="T580" s="268"/>
      <c r="U580" s="268"/>
      <c r="V580" s="268"/>
      <c r="W580" s="268"/>
      <c r="X580" s="268"/>
      <c r="Y580" s="268"/>
      <c r="Z580" s="268"/>
    </row>
    <row r="581" ht="15.0" customHeight="1">
      <c r="A581" s="268"/>
      <c r="B581" s="268"/>
      <c r="C581" s="268"/>
      <c r="D581" s="268"/>
      <c r="E581" s="268"/>
      <c r="F581" s="268"/>
      <c r="G581" s="268"/>
      <c r="H581" s="268"/>
      <c r="I581" s="268"/>
      <c r="J581" s="268"/>
      <c r="K581" s="268"/>
      <c r="L581" s="268"/>
      <c r="M581" s="268"/>
      <c r="N581" s="268"/>
      <c r="O581" s="268"/>
      <c r="P581" s="268"/>
      <c r="Q581" s="268"/>
      <c r="R581" s="268"/>
      <c r="S581" s="268"/>
      <c r="T581" s="268"/>
      <c r="U581" s="268"/>
      <c r="V581" s="268"/>
      <c r="W581" s="268"/>
      <c r="X581" s="268"/>
      <c r="Y581" s="268"/>
      <c r="Z581" s="268"/>
    </row>
    <row r="582" ht="15.0" customHeight="1">
      <c r="A582" s="268"/>
      <c r="B582" s="268"/>
      <c r="C582" s="268"/>
      <c r="D582" s="268"/>
      <c r="E582" s="268"/>
      <c r="F582" s="268"/>
      <c r="G582" s="268"/>
      <c r="H582" s="268"/>
      <c r="I582" s="268"/>
      <c r="J582" s="268"/>
      <c r="K582" s="268"/>
      <c r="L582" s="268"/>
      <c r="M582" s="268"/>
      <c r="N582" s="268"/>
      <c r="O582" s="268"/>
      <c r="P582" s="268"/>
      <c r="Q582" s="268"/>
      <c r="R582" s="268"/>
      <c r="S582" s="268"/>
      <c r="T582" s="268"/>
      <c r="U582" s="268"/>
      <c r="V582" s="268"/>
      <c r="W582" s="268"/>
      <c r="X582" s="268"/>
      <c r="Y582" s="268"/>
      <c r="Z582" s="268"/>
    </row>
    <row r="583" ht="15.0" customHeight="1">
      <c r="A583" s="268"/>
      <c r="B583" s="268"/>
      <c r="C583" s="268"/>
      <c r="D583" s="268"/>
      <c r="E583" s="268"/>
      <c r="F583" s="268"/>
      <c r="G583" s="268"/>
      <c r="H583" s="268"/>
      <c r="I583" s="268"/>
      <c r="J583" s="268"/>
      <c r="K583" s="268"/>
      <c r="L583" s="268"/>
      <c r="M583" s="268"/>
      <c r="N583" s="268"/>
      <c r="O583" s="268"/>
      <c r="P583" s="268"/>
      <c r="Q583" s="268"/>
      <c r="R583" s="268"/>
      <c r="S583" s="268"/>
      <c r="T583" s="268"/>
      <c r="U583" s="268"/>
      <c r="V583" s="268"/>
      <c r="W583" s="268"/>
      <c r="X583" s="268"/>
      <c r="Y583" s="268"/>
      <c r="Z583" s="268"/>
    </row>
    <row r="584" ht="15.0" customHeight="1">
      <c r="A584" s="268"/>
      <c r="B584" s="268"/>
      <c r="C584" s="268"/>
      <c r="D584" s="268"/>
      <c r="E584" s="268"/>
      <c r="F584" s="268"/>
      <c r="G584" s="268"/>
      <c r="H584" s="268"/>
      <c r="I584" s="268"/>
      <c r="J584" s="268"/>
      <c r="K584" s="268"/>
      <c r="L584" s="268"/>
      <c r="M584" s="268"/>
      <c r="N584" s="268"/>
      <c r="O584" s="268"/>
      <c r="P584" s="268"/>
      <c r="Q584" s="268"/>
      <c r="R584" s="268"/>
      <c r="S584" s="268"/>
      <c r="T584" s="268"/>
      <c r="U584" s="268"/>
      <c r="V584" s="268"/>
      <c r="W584" s="268"/>
      <c r="X584" s="268"/>
      <c r="Y584" s="268"/>
      <c r="Z584" s="268"/>
    </row>
    <row r="585" ht="15.0" customHeight="1">
      <c r="A585" s="268"/>
      <c r="B585" s="268"/>
      <c r="C585" s="268"/>
      <c r="D585" s="268"/>
      <c r="E585" s="268"/>
      <c r="F585" s="268"/>
      <c r="G585" s="268"/>
      <c r="H585" s="268"/>
      <c r="I585" s="268"/>
      <c r="J585" s="268"/>
      <c r="K585" s="268"/>
      <c r="L585" s="268"/>
      <c r="M585" s="268"/>
      <c r="N585" s="268"/>
      <c r="O585" s="268"/>
      <c r="P585" s="268"/>
      <c r="Q585" s="268"/>
      <c r="R585" s="268"/>
      <c r="S585" s="268"/>
      <c r="T585" s="268"/>
      <c r="U585" s="268"/>
      <c r="V585" s="268"/>
      <c r="W585" s="268"/>
      <c r="X585" s="268"/>
      <c r="Y585" s="268"/>
      <c r="Z585" s="268"/>
    </row>
    <row r="586" ht="15.0" customHeight="1">
      <c r="A586" s="268"/>
      <c r="B586" s="268"/>
      <c r="C586" s="268"/>
      <c r="D586" s="268"/>
      <c r="E586" s="268"/>
      <c r="F586" s="268"/>
      <c r="G586" s="268"/>
      <c r="H586" s="268"/>
      <c r="I586" s="268"/>
      <c r="J586" s="268"/>
      <c r="K586" s="268"/>
      <c r="L586" s="268"/>
      <c r="M586" s="268"/>
      <c r="N586" s="268"/>
      <c r="O586" s="268"/>
      <c r="P586" s="268"/>
      <c r="Q586" s="268"/>
      <c r="R586" s="268"/>
      <c r="S586" s="268"/>
      <c r="T586" s="268"/>
      <c r="U586" s="268"/>
      <c r="V586" s="268"/>
      <c r="W586" s="268"/>
      <c r="X586" s="268"/>
      <c r="Y586" s="268"/>
      <c r="Z586" s="268"/>
    </row>
    <row r="587" ht="15.0" customHeight="1">
      <c r="A587" s="268"/>
      <c r="B587" s="268"/>
      <c r="C587" s="268"/>
      <c r="D587" s="268"/>
      <c r="E587" s="268"/>
      <c r="F587" s="268"/>
      <c r="G587" s="268"/>
      <c r="H587" s="268"/>
      <c r="I587" s="268"/>
      <c r="J587" s="268"/>
      <c r="K587" s="268"/>
      <c r="L587" s="268"/>
      <c r="M587" s="268"/>
      <c r="N587" s="268"/>
      <c r="O587" s="268"/>
      <c r="P587" s="268"/>
      <c r="Q587" s="268"/>
      <c r="R587" s="268"/>
      <c r="S587" s="268"/>
      <c r="T587" s="268"/>
      <c r="U587" s="268"/>
      <c r="V587" s="268"/>
      <c r="W587" s="268"/>
      <c r="X587" s="268"/>
      <c r="Y587" s="268"/>
      <c r="Z587" s="268"/>
    </row>
    <row r="588" ht="15.0" customHeight="1">
      <c r="A588" s="268"/>
      <c r="B588" s="268"/>
      <c r="C588" s="268"/>
      <c r="D588" s="268"/>
      <c r="E588" s="268"/>
      <c r="F588" s="268"/>
      <c r="G588" s="268"/>
      <c r="H588" s="268"/>
      <c r="I588" s="268"/>
      <c r="J588" s="268"/>
      <c r="K588" s="268"/>
      <c r="L588" s="268"/>
      <c r="M588" s="268"/>
      <c r="N588" s="268"/>
      <c r="O588" s="268"/>
      <c r="P588" s="268"/>
      <c r="Q588" s="268"/>
      <c r="R588" s="268"/>
      <c r="S588" s="268"/>
      <c r="T588" s="268"/>
      <c r="U588" s="268"/>
      <c r="V588" s="268"/>
      <c r="W588" s="268"/>
      <c r="X588" s="268"/>
      <c r="Y588" s="268"/>
      <c r="Z588" s="268"/>
    </row>
    <row r="589" ht="15.0" customHeight="1">
      <c r="A589" s="268"/>
      <c r="B589" s="268"/>
      <c r="C589" s="268"/>
      <c r="D589" s="268"/>
      <c r="E589" s="268"/>
      <c r="F589" s="268"/>
      <c r="G589" s="268"/>
      <c r="H589" s="268"/>
      <c r="I589" s="268"/>
      <c r="J589" s="268"/>
      <c r="K589" s="268"/>
      <c r="L589" s="268"/>
      <c r="M589" s="268"/>
      <c r="N589" s="268"/>
      <c r="O589" s="268"/>
      <c r="P589" s="268"/>
      <c r="Q589" s="268"/>
      <c r="R589" s="268"/>
      <c r="S589" s="268"/>
      <c r="T589" s="268"/>
      <c r="U589" s="268"/>
      <c r="V589" s="268"/>
      <c r="W589" s="268"/>
      <c r="X589" s="268"/>
      <c r="Y589" s="268"/>
      <c r="Z589" s="268"/>
    </row>
    <row r="590" ht="15.0" customHeight="1">
      <c r="A590" s="268"/>
      <c r="B590" s="268"/>
      <c r="C590" s="268"/>
      <c r="D590" s="268"/>
      <c r="E590" s="268"/>
      <c r="F590" s="268"/>
      <c r="G590" s="268"/>
      <c r="H590" s="268"/>
      <c r="I590" s="268"/>
      <c r="J590" s="268"/>
      <c r="K590" s="268"/>
      <c r="L590" s="268"/>
      <c r="M590" s="268"/>
      <c r="N590" s="268"/>
      <c r="O590" s="268"/>
      <c r="P590" s="268"/>
      <c r="Q590" s="268"/>
      <c r="R590" s="268"/>
      <c r="S590" s="268"/>
      <c r="T590" s="268"/>
      <c r="U590" s="268"/>
      <c r="V590" s="268"/>
      <c r="W590" s="268"/>
      <c r="X590" s="268"/>
      <c r="Y590" s="268"/>
      <c r="Z590" s="268"/>
    </row>
    <row r="591" ht="15.0" customHeight="1">
      <c r="A591" s="268"/>
      <c r="B591" s="268"/>
      <c r="C591" s="268"/>
      <c r="D591" s="268"/>
      <c r="E591" s="268"/>
      <c r="F591" s="268"/>
      <c r="G591" s="268"/>
      <c r="H591" s="268"/>
      <c r="I591" s="268"/>
      <c r="J591" s="268"/>
      <c r="K591" s="268"/>
      <c r="L591" s="268"/>
      <c r="M591" s="268"/>
      <c r="N591" s="268"/>
      <c r="O591" s="268"/>
      <c r="P591" s="268"/>
      <c r="Q591" s="268"/>
      <c r="R591" s="268"/>
      <c r="S591" s="268"/>
      <c r="T591" s="268"/>
      <c r="U591" s="268"/>
      <c r="V591" s="268"/>
      <c r="W591" s="268"/>
      <c r="X591" s="268"/>
      <c r="Y591" s="268"/>
      <c r="Z591" s="268"/>
    </row>
    <row r="592" ht="15.0" customHeight="1">
      <c r="A592" s="268"/>
      <c r="B592" s="268"/>
      <c r="C592" s="268"/>
      <c r="D592" s="268"/>
      <c r="E592" s="268"/>
      <c r="F592" s="268"/>
      <c r="G592" s="268"/>
      <c r="H592" s="268"/>
      <c r="I592" s="268"/>
      <c r="J592" s="268"/>
      <c r="K592" s="268"/>
      <c r="L592" s="268"/>
      <c r="M592" s="268"/>
      <c r="N592" s="268"/>
      <c r="O592" s="268"/>
      <c r="P592" s="268"/>
      <c r="Q592" s="268"/>
      <c r="R592" s="268"/>
      <c r="S592" s="268"/>
      <c r="T592" s="268"/>
      <c r="U592" s="268"/>
      <c r="V592" s="268"/>
      <c r="W592" s="268"/>
      <c r="X592" s="268"/>
      <c r="Y592" s="268"/>
      <c r="Z592" s="268"/>
    </row>
    <row r="593" ht="15.0" customHeight="1">
      <c r="A593" s="268"/>
      <c r="B593" s="268"/>
      <c r="C593" s="268"/>
      <c r="D593" s="268"/>
      <c r="E593" s="268"/>
      <c r="F593" s="268"/>
      <c r="G593" s="268"/>
      <c r="H593" s="268"/>
      <c r="I593" s="268"/>
      <c r="J593" s="268"/>
      <c r="K593" s="268"/>
      <c r="L593" s="268"/>
      <c r="M593" s="268"/>
      <c r="N593" s="268"/>
      <c r="O593" s="268"/>
      <c r="P593" s="268"/>
      <c r="Q593" s="268"/>
      <c r="R593" s="268"/>
      <c r="S593" s="268"/>
      <c r="T593" s="268"/>
      <c r="U593" s="268"/>
      <c r="V593" s="268"/>
      <c r="W593" s="268"/>
      <c r="X593" s="268"/>
      <c r="Y593" s="268"/>
      <c r="Z593" s="268"/>
    </row>
    <row r="594" ht="15.0" customHeight="1">
      <c r="A594" s="268"/>
      <c r="B594" s="268"/>
      <c r="C594" s="268"/>
      <c r="D594" s="268"/>
      <c r="E594" s="268"/>
      <c r="F594" s="268"/>
      <c r="G594" s="268"/>
      <c r="H594" s="268"/>
      <c r="I594" s="268"/>
      <c r="J594" s="268"/>
      <c r="K594" s="268"/>
      <c r="L594" s="268"/>
      <c r="M594" s="268"/>
      <c r="N594" s="268"/>
      <c r="O594" s="268"/>
      <c r="P594" s="268"/>
      <c r="Q594" s="268"/>
      <c r="R594" s="268"/>
      <c r="S594" s="268"/>
      <c r="T594" s="268"/>
      <c r="U594" s="268"/>
      <c r="V594" s="268"/>
      <c r="W594" s="268"/>
      <c r="X594" s="268"/>
      <c r="Y594" s="268"/>
      <c r="Z594" s="268"/>
    </row>
    <row r="595" ht="15.0" customHeight="1">
      <c r="A595" s="268"/>
      <c r="B595" s="268"/>
      <c r="C595" s="268"/>
      <c r="D595" s="268"/>
      <c r="E595" s="268"/>
      <c r="F595" s="268"/>
      <c r="G595" s="268"/>
      <c r="H595" s="268"/>
      <c r="I595" s="268"/>
      <c r="J595" s="268"/>
      <c r="K595" s="268"/>
      <c r="L595" s="268"/>
      <c r="M595" s="268"/>
      <c r="N595" s="268"/>
      <c r="O595" s="268"/>
      <c r="P595" s="268"/>
      <c r="Q595" s="268"/>
      <c r="R595" s="268"/>
      <c r="S595" s="268"/>
      <c r="T595" s="268"/>
      <c r="U595" s="268"/>
      <c r="V595" s="268"/>
      <c r="W595" s="268"/>
      <c r="X595" s="268"/>
      <c r="Y595" s="268"/>
      <c r="Z595" s="268"/>
    </row>
    <row r="596" ht="15.0" customHeight="1">
      <c r="A596" s="268"/>
      <c r="B596" s="268"/>
      <c r="C596" s="268"/>
      <c r="D596" s="268"/>
      <c r="E596" s="268"/>
      <c r="F596" s="268"/>
      <c r="G596" s="268"/>
      <c r="H596" s="268"/>
      <c r="I596" s="268"/>
      <c r="J596" s="268"/>
      <c r="K596" s="268"/>
      <c r="L596" s="268"/>
      <c r="M596" s="268"/>
      <c r="N596" s="268"/>
      <c r="O596" s="268"/>
      <c r="P596" s="268"/>
      <c r="Q596" s="268"/>
      <c r="R596" s="268"/>
      <c r="S596" s="268"/>
      <c r="T596" s="268"/>
      <c r="U596" s="268"/>
      <c r="V596" s="268"/>
      <c r="W596" s="268"/>
      <c r="X596" s="268"/>
      <c r="Y596" s="268"/>
      <c r="Z596" s="268"/>
    </row>
    <row r="597" ht="15.0" customHeight="1">
      <c r="A597" s="268"/>
      <c r="B597" s="268"/>
      <c r="C597" s="268"/>
      <c r="D597" s="268"/>
      <c r="E597" s="268"/>
      <c r="F597" s="268"/>
      <c r="G597" s="268"/>
      <c r="H597" s="268"/>
      <c r="I597" s="268"/>
      <c r="J597" s="268"/>
      <c r="K597" s="268"/>
      <c r="L597" s="268"/>
      <c r="M597" s="268"/>
      <c r="N597" s="268"/>
      <c r="O597" s="268"/>
      <c r="P597" s="268"/>
      <c r="Q597" s="268"/>
      <c r="R597" s="268"/>
      <c r="S597" s="268"/>
      <c r="T597" s="268"/>
      <c r="U597" s="268"/>
      <c r="V597" s="268"/>
      <c r="W597" s="268"/>
      <c r="X597" s="268"/>
      <c r="Y597" s="268"/>
      <c r="Z597" s="268"/>
    </row>
    <row r="598" ht="15.0" customHeight="1">
      <c r="A598" s="268"/>
      <c r="B598" s="268"/>
      <c r="C598" s="268"/>
      <c r="D598" s="268"/>
      <c r="E598" s="268"/>
      <c r="F598" s="268"/>
      <c r="G598" s="268"/>
      <c r="H598" s="268"/>
      <c r="I598" s="268"/>
      <c r="J598" s="268"/>
      <c r="K598" s="268"/>
      <c r="L598" s="268"/>
      <c r="M598" s="268"/>
      <c r="N598" s="268"/>
      <c r="O598" s="268"/>
      <c r="P598" s="268"/>
      <c r="Q598" s="268"/>
      <c r="R598" s="268"/>
      <c r="S598" s="268"/>
      <c r="T598" s="268"/>
      <c r="U598" s="268"/>
      <c r="V598" s="268"/>
      <c r="W598" s="268"/>
      <c r="X598" s="268"/>
      <c r="Y598" s="268"/>
      <c r="Z598" s="268"/>
    </row>
    <row r="599" ht="15.0" customHeight="1">
      <c r="A599" s="268"/>
      <c r="B599" s="268"/>
      <c r="C599" s="268"/>
      <c r="D599" s="268"/>
      <c r="E599" s="268"/>
      <c r="F599" s="268"/>
      <c r="G599" s="268"/>
      <c r="H599" s="268"/>
      <c r="I599" s="268"/>
      <c r="J599" s="268"/>
      <c r="K599" s="268"/>
      <c r="L599" s="268"/>
      <c r="M599" s="268"/>
      <c r="N599" s="268"/>
      <c r="O599" s="268"/>
      <c r="P599" s="268"/>
      <c r="Q599" s="268"/>
      <c r="R599" s="268"/>
      <c r="S599" s="268"/>
      <c r="T599" s="268"/>
      <c r="U599" s="268"/>
      <c r="V599" s="268"/>
      <c r="W599" s="268"/>
      <c r="X599" s="268"/>
      <c r="Y599" s="268"/>
      <c r="Z599" s="268"/>
    </row>
    <row r="600" ht="15.0" customHeight="1">
      <c r="A600" s="268"/>
      <c r="B600" s="268"/>
      <c r="C600" s="268"/>
      <c r="D600" s="268"/>
      <c r="E600" s="268"/>
      <c r="F600" s="268"/>
      <c r="G600" s="268"/>
      <c r="H600" s="268"/>
      <c r="I600" s="268"/>
      <c r="J600" s="268"/>
      <c r="K600" s="268"/>
      <c r="L600" s="268"/>
      <c r="M600" s="268"/>
      <c r="N600" s="268"/>
      <c r="O600" s="268"/>
      <c r="P600" s="268"/>
      <c r="Q600" s="268"/>
      <c r="R600" s="268"/>
      <c r="S600" s="268"/>
      <c r="T600" s="268"/>
      <c r="U600" s="268"/>
      <c r="V600" s="268"/>
      <c r="W600" s="268"/>
      <c r="X600" s="268"/>
      <c r="Y600" s="268"/>
      <c r="Z600" s="268"/>
    </row>
    <row r="601" ht="15.0" customHeight="1">
      <c r="A601" s="268"/>
      <c r="B601" s="268"/>
      <c r="C601" s="268"/>
      <c r="D601" s="268"/>
      <c r="E601" s="268"/>
      <c r="F601" s="268"/>
      <c r="G601" s="268"/>
      <c r="H601" s="268"/>
      <c r="I601" s="268"/>
      <c r="J601" s="268"/>
      <c r="K601" s="268"/>
      <c r="L601" s="268"/>
      <c r="M601" s="268"/>
      <c r="N601" s="268"/>
      <c r="O601" s="268"/>
      <c r="P601" s="268"/>
      <c r="Q601" s="268"/>
      <c r="R601" s="268"/>
      <c r="S601" s="268"/>
      <c r="T601" s="268"/>
      <c r="U601" s="268"/>
      <c r="V601" s="268"/>
      <c r="W601" s="268"/>
      <c r="X601" s="268"/>
      <c r="Y601" s="268"/>
      <c r="Z601" s="268"/>
    </row>
    <row r="602" ht="15.0" customHeight="1">
      <c r="A602" s="268"/>
      <c r="B602" s="268"/>
      <c r="C602" s="268"/>
      <c r="D602" s="268"/>
      <c r="E602" s="268"/>
      <c r="F602" s="268"/>
      <c r="G602" s="268"/>
      <c r="H602" s="268"/>
      <c r="I602" s="268"/>
      <c r="J602" s="268"/>
      <c r="K602" s="268"/>
      <c r="L602" s="268"/>
      <c r="M602" s="268"/>
      <c r="N602" s="268"/>
      <c r="O602" s="268"/>
      <c r="P602" s="268"/>
      <c r="Q602" s="268"/>
      <c r="R602" s="268"/>
      <c r="S602" s="268"/>
      <c r="T602" s="268"/>
      <c r="U602" s="268"/>
      <c r="V602" s="268"/>
      <c r="W602" s="268"/>
      <c r="X602" s="268"/>
      <c r="Y602" s="268"/>
      <c r="Z602" s="268"/>
    </row>
    <row r="603" ht="15.0" customHeight="1">
      <c r="A603" s="268"/>
      <c r="B603" s="268"/>
      <c r="C603" s="268"/>
      <c r="D603" s="268"/>
      <c r="E603" s="268"/>
      <c r="F603" s="268"/>
      <c r="G603" s="268"/>
      <c r="H603" s="268"/>
      <c r="I603" s="268"/>
      <c r="J603" s="268"/>
      <c r="K603" s="268"/>
      <c r="L603" s="268"/>
      <c r="M603" s="268"/>
      <c r="N603" s="268"/>
      <c r="O603" s="268"/>
      <c r="P603" s="268"/>
      <c r="Q603" s="268"/>
      <c r="R603" s="268"/>
      <c r="S603" s="268"/>
      <c r="T603" s="268"/>
      <c r="U603" s="268"/>
      <c r="V603" s="268"/>
      <c r="W603" s="268"/>
      <c r="X603" s="268"/>
      <c r="Y603" s="268"/>
      <c r="Z603" s="268"/>
    </row>
    <row r="604" ht="15.0" customHeight="1">
      <c r="A604" s="268"/>
      <c r="B604" s="268"/>
      <c r="C604" s="268"/>
      <c r="D604" s="268"/>
      <c r="E604" s="268"/>
      <c r="F604" s="268"/>
      <c r="G604" s="268"/>
      <c r="H604" s="268"/>
      <c r="I604" s="268"/>
      <c r="J604" s="268"/>
      <c r="K604" s="268"/>
      <c r="L604" s="268"/>
      <c r="M604" s="268"/>
      <c r="N604" s="268"/>
      <c r="O604" s="268"/>
      <c r="P604" s="268"/>
      <c r="Q604" s="268"/>
      <c r="R604" s="268"/>
      <c r="S604" s="268"/>
      <c r="T604" s="268"/>
      <c r="U604" s="268"/>
      <c r="V604" s="268"/>
      <c r="W604" s="268"/>
      <c r="X604" s="268"/>
      <c r="Y604" s="268"/>
      <c r="Z604" s="268"/>
    </row>
    <row r="605" ht="15.0" customHeight="1">
      <c r="A605" s="268"/>
      <c r="B605" s="268"/>
      <c r="C605" s="268"/>
      <c r="D605" s="268"/>
      <c r="E605" s="268"/>
      <c r="F605" s="268"/>
      <c r="G605" s="268"/>
      <c r="H605" s="268"/>
      <c r="I605" s="268"/>
      <c r="J605" s="268"/>
      <c r="K605" s="268"/>
      <c r="L605" s="268"/>
      <c r="M605" s="268"/>
      <c r="N605" s="268"/>
      <c r="O605" s="268"/>
      <c r="P605" s="268"/>
      <c r="Q605" s="268"/>
      <c r="R605" s="268"/>
      <c r="S605" s="268"/>
      <c r="T605" s="268"/>
      <c r="U605" s="268"/>
      <c r="V605" s="268"/>
      <c r="W605" s="268"/>
      <c r="X605" s="268"/>
      <c r="Y605" s="268"/>
      <c r="Z605" s="268"/>
    </row>
    <row r="606" ht="15.0" customHeight="1">
      <c r="A606" s="268"/>
      <c r="B606" s="268"/>
      <c r="C606" s="268"/>
      <c r="D606" s="268"/>
      <c r="E606" s="268"/>
      <c r="F606" s="268"/>
      <c r="G606" s="268"/>
      <c r="H606" s="268"/>
      <c r="I606" s="268"/>
      <c r="J606" s="268"/>
      <c r="K606" s="268"/>
      <c r="L606" s="268"/>
      <c r="M606" s="268"/>
      <c r="N606" s="268"/>
      <c r="O606" s="268"/>
      <c r="P606" s="268"/>
      <c r="Q606" s="268"/>
      <c r="R606" s="268"/>
      <c r="S606" s="268"/>
      <c r="T606" s="268"/>
      <c r="U606" s="268"/>
      <c r="V606" s="268"/>
      <c r="W606" s="268"/>
      <c r="X606" s="268"/>
      <c r="Y606" s="268"/>
      <c r="Z606" s="268"/>
    </row>
    <row r="607" ht="15.0" customHeight="1">
      <c r="A607" s="268"/>
      <c r="B607" s="268"/>
      <c r="C607" s="268"/>
      <c r="D607" s="268"/>
      <c r="E607" s="268"/>
      <c r="F607" s="268"/>
      <c r="G607" s="268"/>
      <c r="H607" s="268"/>
      <c r="I607" s="268"/>
      <c r="J607" s="268"/>
      <c r="K607" s="268"/>
      <c r="L607" s="268"/>
      <c r="M607" s="268"/>
      <c r="N607" s="268"/>
      <c r="O607" s="268"/>
      <c r="P607" s="268"/>
      <c r="Q607" s="268"/>
      <c r="R607" s="268"/>
      <c r="S607" s="268"/>
      <c r="T607" s="268"/>
      <c r="U607" s="268"/>
      <c r="V607" s="268"/>
      <c r="W607" s="268"/>
      <c r="X607" s="268"/>
      <c r="Y607" s="268"/>
      <c r="Z607" s="268"/>
    </row>
    <row r="608" ht="15.0" customHeight="1">
      <c r="A608" s="268"/>
      <c r="B608" s="268"/>
      <c r="C608" s="268"/>
      <c r="D608" s="268"/>
      <c r="E608" s="268"/>
      <c r="F608" s="268"/>
      <c r="G608" s="268"/>
      <c r="H608" s="268"/>
      <c r="I608" s="268"/>
      <c r="J608" s="268"/>
      <c r="K608" s="268"/>
      <c r="L608" s="268"/>
      <c r="M608" s="268"/>
      <c r="N608" s="268"/>
      <c r="O608" s="268"/>
      <c r="P608" s="268"/>
      <c r="Q608" s="268"/>
      <c r="R608" s="268"/>
      <c r="S608" s="268"/>
      <c r="T608" s="268"/>
      <c r="U608" s="268"/>
      <c r="V608" s="268"/>
      <c r="W608" s="268"/>
      <c r="X608" s="268"/>
      <c r="Y608" s="268"/>
      <c r="Z608" s="268"/>
    </row>
    <row r="609" ht="15.0" customHeight="1">
      <c r="A609" s="268"/>
      <c r="B609" s="268"/>
      <c r="C609" s="268"/>
      <c r="D609" s="268"/>
      <c r="E609" s="268"/>
      <c r="F609" s="268"/>
      <c r="G609" s="268"/>
      <c r="H609" s="268"/>
      <c r="I609" s="268"/>
      <c r="J609" s="268"/>
      <c r="K609" s="268"/>
      <c r="L609" s="268"/>
      <c r="M609" s="268"/>
      <c r="N609" s="268"/>
      <c r="O609" s="268"/>
      <c r="P609" s="268"/>
      <c r="Q609" s="268"/>
      <c r="R609" s="268"/>
      <c r="S609" s="268"/>
      <c r="T609" s="268"/>
      <c r="U609" s="268"/>
      <c r="V609" s="268"/>
      <c r="W609" s="268"/>
      <c r="X609" s="268"/>
      <c r="Y609" s="268"/>
      <c r="Z609" s="268"/>
    </row>
    <row r="610" ht="15.0" customHeight="1">
      <c r="A610" s="268"/>
      <c r="B610" s="268"/>
      <c r="C610" s="268"/>
      <c r="D610" s="268"/>
      <c r="E610" s="268"/>
      <c r="F610" s="268"/>
      <c r="G610" s="268"/>
      <c r="H610" s="268"/>
      <c r="I610" s="268"/>
      <c r="J610" s="268"/>
      <c r="K610" s="268"/>
      <c r="L610" s="268"/>
      <c r="M610" s="268"/>
      <c r="N610" s="268"/>
      <c r="O610" s="268"/>
      <c r="P610" s="268"/>
      <c r="Q610" s="268"/>
      <c r="R610" s="268"/>
      <c r="S610" s="268"/>
      <c r="T610" s="268"/>
      <c r="U610" s="268"/>
      <c r="V610" s="268"/>
      <c r="W610" s="268"/>
      <c r="X610" s="268"/>
      <c r="Y610" s="268"/>
      <c r="Z610" s="268"/>
    </row>
    <row r="611" ht="15.0" customHeight="1">
      <c r="A611" s="268"/>
      <c r="B611" s="268"/>
      <c r="C611" s="268"/>
      <c r="D611" s="268"/>
      <c r="E611" s="268"/>
      <c r="F611" s="268"/>
      <c r="G611" s="268"/>
      <c r="H611" s="268"/>
      <c r="I611" s="268"/>
      <c r="J611" s="268"/>
      <c r="K611" s="268"/>
      <c r="L611" s="268"/>
      <c r="M611" s="268"/>
      <c r="N611" s="268"/>
      <c r="O611" s="268"/>
      <c r="P611" s="268"/>
      <c r="Q611" s="268"/>
      <c r="R611" s="268"/>
      <c r="S611" s="268"/>
      <c r="T611" s="268"/>
      <c r="U611" s="268"/>
      <c r="V611" s="268"/>
      <c r="W611" s="268"/>
      <c r="X611" s="268"/>
      <c r="Y611" s="268"/>
      <c r="Z611" s="268"/>
    </row>
    <row r="612" ht="15.0" customHeight="1">
      <c r="A612" s="268"/>
      <c r="B612" s="268"/>
      <c r="C612" s="268"/>
      <c r="D612" s="268"/>
      <c r="E612" s="268"/>
      <c r="F612" s="268"/>
      <c r="G612" s="268"/>
      <c r="H612" s="268"/>
      <c r="I612" s="268"/>
      <c r="J612" s="268"/>
      <c r="K612" s="268"/>
      <c r="L612" s="268"/>
      <c r="M612" s="268"/>
      <c r="N612" s="268"/>
      <c r="O612" s="268"/>
      <c r="P612" s="268"/>
      <c r="Q612" s="268"/>
      <c r="R612" s="268"/>
      <c r="S612" s="268"/>
      <c r="T612" s="268"/>
      <c r="U612" s="268"/>
      <c r="V612" s="268"/>
      <c r="W612" s="268"/>
      <c r="X612" s="268"/>
      <c r="Y612" s="268"/>
      <c r="Z612" s="268"/>
    </row>
    <row r="613" ht="15.0" customHeight="1">
      <c r="A613" s="268"/>
      <c r="B613" s="268"/>
      <c r="C613" s="268"/>
      <c r="D613" s="268"/>
      <c r="E613" s="268"/>
      <c r="F613" s="268"/>
      <c r="G613" s="268"/>
      <c r="H613" s="268"/>
      <c r="I613" s="268"/>
      <c r="J613" s="268"/>
      <c r="K613" s="268"/>
      <c r="L613" s="268"/>
      <c r="M613" s="268"/>
      <c r="N613" s="268"/>
      <c r="O613" s="268"/>
      <c r="P613" s="268"/>
      <c r="Q613" s="268"/>
      <c r="R613" s="268"/>
      <c r="S613" s="268"/>
      <c r="T613" s="268"/>
      <c r="U613" s="268"/>
      <c r="V613" s="268"/>
      <c r="W613" s="268"/>
      <c r="X613" s="268"/>
      <c r="Y613" s="268"/>
      <c r="Z613" s="268"/>
    </row>
    <row r="614" ht="15.0" customHeight="1">
      <c r="A614" s="268"/>
      <c r="B614" s="268"/>
      <c r="C614" s="268"/>
      <c r="D614" s="268"/>
      <c r="E614" s="268"/>
      <c r="F614" s="268"/>
      <c r="G614" s="268"/>
      <c r="H614" s="268"/>
      <c r="I614" s="268"/>
      <c r="J614" s="268"/>
      <c r="K614" s="268"/>
      <c r="L614" s="268"/>
      <c r="M614" s="268"/>
      <c r="N614" s="268"/>
      <c r="O614" s="268"/>
      <c r="P614" s="268"/>
      <c r="Q614" s="268"/>
      <c r="R614" s="268"/>
      <c r="S614" s="268"/>
      <c r="T614" s="268"/>
      <c r="U614" s="268"/>
      <c r="V614" s="268"/>
      <c r="W614" s="268"/>
      <c r="X614" s="268"/>
      <c r="Y614" s="268"/>
      <c r="Z614" s="268"/>
    </row>
    <row r="615" ht="15.0" customHeight="1">
      <c r="A615" s="268"/>
      <c r="B615" s="268"/>
      <c r="C615" s="268"/>
      <c r="D615" s="268"/>
      <c r="E615" s="268"/>
      <c r="F615" s="268"/>
      <c r="G615" s="268"/>
      <c r="H615" s="268"/>
      <c r="I615" s="268"/>
      <c r="J615" s="268"/>
      <c r="K615" s="268"/>
      <c r="L615" s="268"/>
      <c r="M615" s="268"/>
      <c r="N615" s="268"/>
      <c r="O615" s="268"/>
      <c r="P615" s="268"/>
      <c r="Q615" s="268"/>
      <c r="R615" s="268"/>
      <c r="S615" s="268"/>
      <c r="T615" s="268"/>
      <c r="U615" s="268"/>
      <c r="V615" s="268"/>
      <c r="W615" s="268"/>
      <c r="X615" s="268"/>
      <c r="Y615" s="268"/>
      <c r="Z615" s="268"/>
    </row>
    <row r="616" ht="15.0" customHeight="1">
      <c r="A616" s="268"/>
      <c r="B616" s="268"/>
      <c r="C616" s="268"/>
      <c r="D616" s="268"/>
      <c r="E616" s="268"/>
      <c r="F616" s="268"/>
      <c r="G616" s="268"/>
      <c r="H616" s="268"/>
      <c r="I616" s="268"/>
      <c r="J616" s="268"/>
      <c r="K616" s="268"/>
      <c r="L616" s="268"/>
      <c r="M616" s="268"/>
      <c r="N616" s="268"/>
      <c r="O616" s="268"/>
      <c r="P616" s="268"/>
      <c r="Q616" s="268"/>
      <c r="R616" s="268"/>
      <c r="S616" s="268"/>
      <c r="T616" s="268"/>
      <c r="U616" s="268"/>
      <c r="V616" s="268"/>
      <c r="W616" s="268"/>
      <c r="X616" s="268"/>
      <c r="Y616" s="268"/>
      <c r="Z616" s="268"/>
    </row>
    <row r="617" ht="15.0" customHeight="1">
      <c r="A617" s="268"/>
      <c r="B617" s="268"/>
      <c r="C617" s="268"/>
      <c r="D617" s="268"/>
      <c r="E617" s="268"/>
      <c r="F617" s="268"/>
      <c r="G617" s="268"/>
      <c r="H617" s="268"/>
      <c r="I617" s="268"/>
      <c r="J617" s="268"/>
      <c r="K617" s="268"/>
      <c r="L617" s="268"/>
      <c r="M617" s="268"/>
      <c r="N617" s="268"/>
      <c r="O617" s="268"/>
      <c r="P617" s="268"/>
      <c r="Q617" s="268"/>
      <c r="R617" s="268"/>
      <c r="S617" s="268"/>
      <c r="T617" s="268"/>
      <c r="U617" s="268"/>
      <c r="V617" s="268"/>
      <c r="W617" s="268"/>
      <c r="X617" s="268"/>
      <c r="Y617" s="268"/>
      <c r="Z617" s="268"/>
    </row>
    <row r="618" ht="15.0" customHeight="1">
      <c r="A618" s="268"/>
      <c r="B618" s="268"/>
      <c r="C618" s="268"/>
      <c r="D618" s="268"/>
      <c r="E618" s="268"/>
      <c r="F618" s="268"/>
      <c r="G618" s="268"/>
      <c r="H618" s="268"/>
      <c r="I618" s="268"/>
      <c r="J618" s="268"/>
      <c r="K618" s="268"/>
      <c r="L618" s="268"/>
      <c r="M618" s="268"/>
      <c r="N618" s="268"/>
      <c r="O618" s="268"/>
      <c r="P618" s="268"/>
      <c r="Q618" s="268"/>
      <c r="R618" s="268"/>
      <c r="S618" s="268"/>
      <c r="T618" s="268"/>
      <c r="U618" s="268"/>
      <c r="V618" s="268"/>
      <c r="W618" s="268"/>
      <c r="X618" s="268"/>
      <c r="Y618" s="268"/>
      <c r="Z618" s="268"/>
    </row>
    <row r="619" ht="15.0" customHeight="1">
      <c r="A619" s="268"/>
      <c r="B619" s="268"/>
      <c r="C619" s="268"/>
      <c r="D619" s="268"/>
      <c r="E619" s="268"/>
      <c r="F619" s="268"/>
      <c r="G619" s="268"/>
      <c r="H619" s="268"/>
      <c r="I619" s="268"/>
      <c r="J619" s="268"/>
      <c r="K619" s="268"/>
      <c r="L619" s="268"/>
      <c r="M619" s="268"/>
      <c r="N619" s="268"/>
      <c r="O619" s="268"/>
      <c r="P619" s="268"/>
      <c r="Q619" s="268"/>
      <c r="R619" s="268"/>
      <c r="S619" s="268"/>
      <c r="T619" s="268"/>
      <c r="U619" s="268"/>
      <c r="V619" s="268"/>
      <c r="W619" s="268"/>
      <c r="X619" s="268"/>
      <c r="Y619" s="268"/>
      <c r="Z619" s="268"/>
    </row>
    <row r="620" ht="15.0" customHeight="1">
      <c r="A620" s="268"/>
      <c r="B620" s="268"/>
      <c r="C620" s="268"/>
      <c r="D620" s="268"/>
      <c r="E620" s="268"/>
      <c r="F620" s="268"/>
      <c r="G620" s="268"/>
      <c r="H620" s="268"/>
      <c r="I620" s="268"/>
      <c r="J620" s="268"/>
      <c r="K620" s="268"/>
      <c r="L620" s="268"/>
      <c r="M620" s="268"/>
      <c r="N620" s="268"/>
      <c r="O620" s="268"/>
      <c r="P620" s="268"/>
      <c r="Q620" s="268"/>
      <c r="R620" s="268"/>
      <c r="S620" s="268"/>
      <c r="T620" s="268"/>
      <c r="U620" s="268"/>
      <c r="V620" s="268"/>
      <c r="W620" s="268"/>
      <c r="X620" s="268"/>
      <c r="Y620" s="268"/>
      <c r="Z620" s="268"/>
    </row>
    <row r="621" ht="15.0" customHeight="1">
      <c r="A621" s="268"/>
      <c r="B621" s="268"/>
      <c r="C621" s="268"/>
      <c r="D621" s="268"/>
      <c r="E621" s="268"/>
      <c r="F621" s="268"/>
      <c r="G621" s="268"/>
      <c r="H621" s="268"/>
      <c r="I621" s="268"/>
      <c r="J621" s="268"/>
      <c r="K621" s="268"/>
      <c r="L621" s="268"/>
      <c r="M621" s="268"/>
      <c r="N621" s="268"/>
      <c r="O621" s="268"/>
      <c r="P621" s="268"/>
      <c r="Q621" s="268"/>
      <c r="R621" s="268"/>
      <c r="S621" s="268"/>
      <c r="T621" s="268"/>
      <c r="U621" s="268"/>
      <c r="V621" s="268"/>
      <c r="W621" s="268"/>
      <c r="X621" s="268"/>
      <c r="Y621" s="268"/>
      <c r="Z621" s="268"/>
    </row>
    <row r="622" ht="15.0" customHeight="1">
      <c r="A622" s="268"/>
      <c r="B622" s="268"/>
      <c r="C622" s="268"/>
      <c r="D622" s="268"/>
      <c r="E622" s="268"/>
      <c r="F622" s="268"/>
      <c r="G622" s="268"/>
      <c r="H622" s="268"/>
      <c r="I622" s="268"/>
      <c r="J622" s="268"/>
      <c r="K622" s="268"/>
      <c r="L622" s="268"/>
      <c r="M622" s="268"/>
      <c r="N622" s="268"/>
      <c r="O622" s="268"/>
      <c r="P622" s="268"/>
      <c r="Q622" s="268"/>
      <c r="R622" s="268"/>
      <c r="S622" s="268"/>
      <c r="T622" s="268"/>
      <c r="U622" s="268"/>
      <c r="V622" s="268"/>
      <c r="W622" s="268"/>
      <c r="X622" s="268"/>
      <c r="Y622" s="268"/>
      <c r="Z622" s="268"/>
    </row>
    <row r="623" ht="15.0" customHeight="1">
      <c r="A623" s="268"/>
      <c r="B623" s="268"/>
      <c r="C623" s="268"/>
      <c r="D623" s="268"/>
      <c r="E623" s="268"/>
      <c r="F623" s="268"/>
      <c r="G623" s="268"/>
      <c r="H623" s="268"/>
      <c r="I623" s="268"/>
      <c r="J623" s="268"/>
      <c r="K623" s="268"/>
      <c r="L623" s="268"/>
      <c r="M623" s="268"/>
      <c r="N623" s="268"/>
      <c r="O623" s="268"/>
      <c r="P623" s="268"/>
      <c r="Q623" s="268"/>
      <c r="R623" s="268"/>
      <c r="S623" s="268"/>
      <c r="T623" s="268"/>
      <c r="U623" s="268"/>
      <c r="V623" s="268"/>
      <c r="W623" s="268"/>
      <c r="X623" s="268"/>
      <c r="Y623" s="268"/>
      <c r="Z623" s="268"/>
    </row>
    <row r="624" ht="15.0" customHeight="1">
      <c r="A624" s="268"/>
      <c r="B624" s="268"/>
      <c r="C624" s="268"/>
      <c r="D624" s="268"/>
      <c r="E624" s="268"/>
      <c r="F624" s="268"/>
      <c r="G624" s="268"/>
      <c r="H624" s="268"/>
      <c r="I624" s="268"/>
      <c r="J624" s="268"/>
      <c r="K624" s="268"/>
      <c r="L624" s="268"/>
      <c r="M624" s="268"/>
      <c r="N624" s="268"/>
      <c r="O624" s="268"/>
      <c r="P624" s="268"/>
      <c r="Q624" s="268"/>
      <c r="R624" s="268"/>
      <c r="S624" s="268"/>
      <c r="T624" s="268"/>
      <c r="U624" s="268"/>
      <c r="V624" s="268"/>
      <c r="W624" s="268"/>
      <c r="X624" s="268"/>
      <c r="Y624" s="268"/>
      <c r="Z624" s="268"/>
    </row>
    <row r="625" ht="15.0" customHeight="1">
      <c r="A625" s="268"/>
      <c r="B625" s="268"/>
      <c r="C625" s="268"/>
      <c r="D625" s="268"/>
      <c r="E625" s="268"/>
      <c r="F625" s="268"/>
      <c r="G625" s="268"/>
      <c r="H625" s="268"/>
      <c r="I625" s="268"/>
      <c r="J625" s="268"/>
      <c r="K625" s="268"/>
      <c r="L625" s="268"/>
      <c r="M625" s="268"/>
      <c r="N625" s="268"/>
      <c r="O625" s="268"/>
      <c r="P625" s="268"/>
      <c r="Q625" s="268"/>
      <c r="R625" s="268"/>
      <c r="S625" s="268"/>
      <c r="T625" s="268"/>
      <c r="U625" s="268"/>
      <c r="V625" s="268"/>
      <c r="W625" s="268"/>
      <c r="X625" s="268"/>
      <c r="Y625" s="268"/>
      <c r="Z625" s="268"/>
    </row>
    <row r="626" ht="15.0" customHeight="1">
      <c r="A626" s="268"/>
      <c r="B626" s="268"/>
      <c r="C626" s="268"/>
      <c r="D626" s="268"/>
      <c r="E626" s="268"/>
      <c r="F626" s="268"/>
      <c r="G626" s="268"/>
      <c r="H626" s="268"/>
      <c r="I626" s="268"/>
      <c r="J626" s="268"/>
      <c r="K626" s="268"/>
      <c r="L626" s="268"/>
      <c r="M626" s="268"/>
      <c r="N626" s="268"/>
      <c r="O626" s="268"/>
      <c r="P626" s="268"/>
      <c r="Q626" s="268"/>
      <c r="R626" s="268"/>
      <c r="S626" s="268"/>
      <c r="T626" s="268"/>
      <c r="U626" s="268"/>
      <c r="V626" s="268"/>
      <c r="W626" s="268"/>
      <c r="X626" s="268"/>
      <c r="Y626" s="268"/>
      <c r="Z626" s="268"/>
    </row>
    <row r="627" ht="15.0" customHeight="1">
      <c r="A627" s="268"/>
      <c r="B627" s="268"/>
      <c r="C627" s="268"/>
      <c r="D627" s="268"/>
      <c r="E627" s="268"/>
      <c r="F627" s="268"/>
      <c r="G627" s="268"/>
      <c r="H627" s="268"/>
      <c r="I627" s="268"/>
      <c r="J627" s="268"/>
      <c r="K627" s="268"/>
      <c r="L627" s="268"/>
      <c r="M627" s="268"/>
      <c r="N627" s="268"/>
      <c r="O627" s="268"/>
      <c r="P627" s="268"/>
      <c r="Q627" s="268"/>
      <c r="R627" s="268"/>
      <c r="S627" s="268"/>
      <c r="T627" s="268"/>
      <c r="U627" s="268"/>
      <c r="V627" s="268"/>
      <c r="W627" s="268"/>
      <c r="X627" s="268"/>
      <c r="Y627" s="268"/>
      <c r="Z627" s="268"/>
    </row>
    <row r="628" ht="15.0" customHeight="1">
      <c r="A628" s="268"/>
      <c r="B628" s="268"/>
      <c r="C628" s="268"/>
      <c r="D628" s="268"/>
      <c r="E628" s="268"/>
      <c r="F628" s="268"/>
      <c r="G628" s="268"/>
      <c r="H628" s="268"/>
      <c r="I628" s="268"/>
      <c r="J628" s="268"/>
      <c r="K628" s="268"/>
      <c r="L628" s="268"/>
      <c r="M628" s="268"/>
      <c r="N628" s="268"/>
      <c r="O628" s="268"/>
      <c r="P628" s="268"/>
      <c r="Q628" s="268"/>
      <c r="R628" s="268"/>
      <c r="S628" s="268"/>
      <c r="T628" s="268"/>
      <c r="U628" s="268"/>
      <c r="V628" s="268"/>
      <c r="W628" s="268"/>
      <c r="X628" s="268"/>
      <c r="Y628" s="268"/>
      <c r="Z628" s="268"/>
    </row>
    <row r="629" ht="15.0" customHeight="1">
      <c r="A629" s="268"/>
      <c r="B629" s="268"/>
      <c r="C629" s="268"/>
      <c r="D629" s="268"/>
      <c r="E629" s="268"/>
      <c r="F629" s="268"/>
      <c r="G629" s="268"/>
      <c r="H629" s="268"/>
      <c r="I629" s="268"/>
      <c r="J629" s="268"/>
      <c r="K629" s="268"/>
      <c r="L629" s="268"/>
      <c r="M629" s="268"/>
      <c r="N629" s="268"/>
      <c r="O629" s="268"/>
      <c r="P629" s="268"/>
      <c r="Q629" s="268"/>
      <c r="R629" s="268"/>
      <c r="S629" s="268"/>
      <c r="T629" s="268"/>
      <c r="U629" s="268"/>
      <c r="V629" s="268"/>
      <c r="W629" s="268"/>
      <c r="X629" s="268"/>
      <c r="Y629" s="268"/>
      <c r="Z629" s="268"/>
    </row>
    <row r="630" ht="15.0" customHeight="1">
      <c r="A630" s="268"/>
      <c r="B630" s="268"/>
      <c r="C630" s="268"/>
      <c r="D630" s="268"/>
      <c r="E630" s="268"/>
      <c r="F630" s="268"/>
      <c r="G630" s="268"/>
      <c r="H630" s="268"/>
      <c r="I630" s="268"/>
      <c r="J630" s="268"/>
      <c r="K630" s="268"/>
      <c r="L630" s="268"/>
      <c r="M630" s="268"/>
      <c r="N630" s="268"/>
      <c r="O630" s="268"/>
      <c r="P630" s="268"/>
      <c r="Q630" s="268"/>
      <c r="R630" s="268"/>
      <c r="S630" s="268"/>
      <c r="T630" s="268"/>
      <c r="U630" s="268"/>
      <c r="V630" s="268"/>
      <c r="W630" s="268"/>
      <c r="X630" s="268"/>
      <c r="Y630" s="268"/>
      <c r="Z630" s="268"/>
    </row>
    <row r="631" ht="15.0" customHeight="1">
      <c r="A631" s="268"/>
      <c r="B631" s="268"/>
      <c r="C631" s="268"/>
      <c r="D631" s="268"/>
      <c r="E631" s="268"/>
      <c r="F631" s="268"/>
      <c r="G631" s="268"/>
      <c r="H631" s="268"/>
      <c r="I631" s="268"/>
      <c r="J631" s="268"/>
      <c r="K631" s="268"/>
      <c r="L631" s="268"/>
      <c r="M631" s="268"/>
      <c r="N631" s="268"/>
      <c r="O631" s="268"/>
      <c r="P631" s="268"/>
      <c r="Q631" s="268"/>
      <c r="R631" s="268"/>
      <c r="S631" s="268"/>
      <c r="T631" s="268"/>
      <c r="U631" s="268"/>
      <c r="V631" s="268"/>
      <c r="W631" s="268"/>
      <c r="X631" s="268"/>
      <c r="Y631" s="268"/>
      <c r="Z631" s="268"/>
    </row>
    <row r="632" ht="15.0" customHeight="1">
      <c r="A632" s="268"/>
      <c r="B632" s="268"/>
      <c r="C632" s="268"/>
      <c r="D632" s="268"/>
      <c r="E632" s="268"/>
      <c r="F632" s="268"/>
      <c r="G632" s="268"/>
      <c r="H632" s="268"/>
      <c r="I632" s="268"/>
      <c r="J632" s="268"/>
      <c r="K632" s="268"/>
      <c r="L632" s="268"/>
      <c r="M632" s="268"/>
      <c r="N632" s="268"/>
      <c r="O632" s="268"/>
      <c r="P632" s="268"/>
      <c r="Q632" s="268"/>
      <c r="R632" s="268"/>
      <c r="S632" s="268"/>
      <c r="T632" s="268"/>
      <c r="U632" s="268"/>
      <c r="V632" s="268"/>
      <c r="W632" s="268"/>
      <c r="X632" s="268"/>
      <c r="Y632" s="268"/>
      <c r="Z632" s="268"/>
    </row>
    <row r="633" ht="15.0" customHeight="1">
      <c r="A633" s="268"/>
      <c r="B633" s="268"/>
      <c r="C633" s="268"/>
      <c r="D633" s="268"/>
      <c r="E633" s="268"/>
      <c r="F633" s="268"/>
      <c r="G633" s="268"/>
      <c r="H633" s="268"/>
      <c r="I633" s="268"/>
      <c r="J633" s="268"/>
      <c r="K633" s="268"/>
      <c r="L633" s="268"/>
      <c r="M633" s="268"/>
      <c r="N633" s="268"/>
      <c r="O633" s="268"/>
      <c r="P633" s="268"/>
      <c r="Q633" s="268"/>
      <c r="R633" s="268"/>
      <c r="S633" s="268"/>
      <c r="T633" s="268"/>
      <c r="U633" s="268"/>
      <c r="V633" s="268"/>
      <c r="W633" s="268"/>
      <c r="X633" s="268"/>
      <c r="Y633" s="268"/>
      <c r="Z633" s="268"/>
    </row>
    <row r="634" ht="15.0" customHeight="1">
      <c r="A634" s="268"/>
      <c r="B634" s="268"/>
      <c r="C634" s="268"/>
      <c r="D634" s="268"/>
      <c r="E634" s="268"/>
      <c r="F634" s="268"/>
      <c r="G634" s="268"/>
      <c r="H634" s="268"/>
      <c r="I634" s="268"/>
      <c r="J634" s="268"/>
      <c r="K634" s="268"/>
      <c r="L634" s="268"/>
      <c r="M634" s="268"/>
      <c r="N634" s="268"/>
      <c r="O634" s="268"/>
      <c r="P634" s="268"/>
      <c r="Q634" s="268"/>
      <c r="R634" s="268"/>
      <c r="S634" s="268"/>
      <c r="T634" s="268"/>
      <c r="U634" s="268"/>
      <c r="V634" s="268"/>
      <c r="W634" s="268"/>
      <c r="X634" s="268"/>
      <c r="Y634" s="268"/>
      <c r="Z634" s="268"/>
    </row>
    <row r="635" ht="15.0" customHeight="1">
      <c r="A635" s="268"/>
      <c r="B635" s="268"/>
      <c r="C635" s="268"/>
      <c r="D635" s="268"/>
      <c r="E635" s="268"/>
      <c r="F635" s="268"/>
      <c r="G635" s="268"/>
      <c r="H635" s="268"/>
      <c r="I635" s="268"/>
      <c r="J635" s="268"/>
      <c r="K635" s="268"/>
      <c r="L635" s="268"/>
      <c r="M635" s="268"/>
      <c r="N635" s="268"/>
      <c r="O635" s="268"/>
      <c r="P635" s="268"/>
      <c r="Q635" s="268"/>
      <c r="R635" s="268"/>
      <c r="S635" s="268"/>
      <c r="T635" s="268"/>
      <c r="U635" s="268"/>
      <c r="V635" s="268"/>
      <c r="W635" s="268"/>
      <c r="X635" s="268"/>
      <c r="Y635" s="268"/>
      <c r="Z635" s="268"/>
    </row>
    <row r="636" ht="15.0" customHeight="1">
      <c r="A636" s="268"/>
      <c r="B636" s="268"/>
      <c r="C636" s="268"/>
      <c r="D636" s="268"/>
      <c r="E636" s="268"/>
      <c r="F636" s="268"/>
      <c r="G636" s="268"/>
      <c r="H636" s="268"/>
      <c r="I636" s="268"/>
      <c r="J636" s="268"/>
      <c r="K636" s="268"/>
      <c r="L636" s="268"/>
      <c r="M636" s="268"/>
      <c r="N636" s="268"/>
      <c r="O636" s="268"/>
      <c r="P636" s="268"/>
      <c r="Q636" s="268"/>
      <c r="R636" s="268"/>
      <c r="S636" s="268"/>
      <c r="T636" s="268"/>
      <c r="U636" s="268"/>
      <c r="V636" s="268"/>
      <c r="W636" s="268"/>
      <c r="X636" s="268"/>
      <c r="Y636" s="268"/>
      <c r="Z636" s="268"/>
    </row>
    <row r="637" ht="15.0" customHeight="1">
      <c r="A637" s="268"/>
      <c r="B637" s="268"/>
      <c r="C637" s="268"/>
      <c r="D637" s="268"/>
      <c r="E637" s="268"/>
      <c r="F637" s="268"/>
      <c r="G637" s="268"/>
      <c r="H637" s="268"/>
      <c r="I637" s="268"/>
      <c r="J637" s="268"/>
      <c r="K637" s="268"/>
      <c r="L637" s="268"/>
      <c r="M637" s="268"/>
      <c r="N637" s="268"/>
      <c r="O637" s="268"/>
      <c r="P637" s="268"/>
      <c r="Q637" s="268"/>
      <c r="R637" s="268"/>
      <c r="S637" s="268"/>
      <c r="T637" s="268"/>
      <c r="U637" s="268"/>
      <c r="V637" s="268"/>
      <c r="W637" s="268"/>
      <c r="X637" s="268"/>
      <c r="Y637" s="268"/>
      <c r="Z637" s="268"/>
    </row>
    <row r="638" ht="15.0" customHeight="1">
      <c r="A638" s="268"/>
      <c r="B638" s="268"/>
      <c r="C638" s="268"/>
      <c r="D638" s="268"/>
      <c r="E638" s="268"/>
      <c r="F638" s="268"/>
      <c r="G638" s="268"/>
      <c r="H638" s="268"/>
      <c r="I638" s="268"/>
      <c r="J638" s="268"/>
      <c r="K638" s="268"/>
      <c r="L638" s="268"/>
      <c r="M638" s="268"/>
      <c r="N638" s="268"/>
      <c r="O638" s="268"/>
      <c r="P638" s="268"/>
      <c r="Q638" s="268"/>
      <c r="R638" s="268"/>
      <c r="S638" s="268"/>
      <c r="T638" s="268"/>
      <c r="U638" s="268"/>
      <c r="V638" s="268"/>
      <c r="W638" s="268"/>
      <c r="X638" s="268"/>
      <c r="Y638" s="268"/>
      <c r="Z638" s="268"/>
    </row>
    <row r="639" ht="15.0" customHeight="1">
      <c r="A639" s="268"/>
      <c r="B639" s="268"/>
      <c r="C639" s="268"/>
      <c r="D639" s="268"/>
      <c r="E639" s="268"/>
      <c r="F639" s="268"/>
      <c r="G639" s="268"/>
      <c r="H639" s="268"/>
      <c r="I639" s="268"/>
      <c r="J639" s="268"/>
      <c r="K639" s="268"/>
      <c r="L639" s="268"/>
      <c r="M639" s="268"/>
      <c r="N639" s="268"/>
      <c r="O639" s="268"/>
      <c r="P639" s="268"/>
      <c r="Q639" s="268"/>
      <c r="R639" s="268"/>
      <c r="S639" s="268"/>
      <c r="T639" s="268"/>
      <c r="U639" s="268"/>
      <c r="V639" s="268"/>
      <c r="W639" s="268"/>
      <c r="X639" s="268"/>
      <c r="Y639" s="268"/>
      <c r="Z639" s="268"/>
    </row>
    <row r="640" ht="15.0" customHeight="1">
      <c r="A640" s="268"/>
      <c r="B640" s="268"/>
      <c r="C640" s="268"/>
      <c r="D640" s="268"/>
      <c r="E640" s="268"/>
      <c r="F640" s="268"/>
      <c r="G640" s="268"/>
      <c r="H640" s="268"/>
      <c r="I640" s="268"/>
      <c r="J640" s="268"/>
      <c r="K640" s="268"/>
      <c r="L640" s="268"/>
      <c r="M640" s="268"/>
      <c r="N640" s="268"/>
      <c r="O640" s="268"/>
      <c r="P640" s="268"/>
      <c r="Q640" s="268"/>
      <c r="R640" s="268"/>
      <c r="S640" s="268"/>
      <c r="T640" s="268"/>
      <c r="U640" s="268"/>
      <c r="V640" s="268"/>
      <c r="W640" s="268"/>
      <c r="X640" s="268"/>
      <c r="Y640" s="268"/>
      <c r="Z640" s="268"/>
    </row>
    <row r="641" ht="15.0" customHeight="1">
      <c r="A641" s="268"/>
      <c r="B641" s="268"/>
      <c r="C641" s="268"/>
      <c r="D641" s="268"/>
      <c r="E641" s="268"/>
      <c r="F641" s="268"/>
      <c r="G641" s="268"/>
      <c r="H641" s="268"/>
      <c r="I641" s="268"/>
      <c r="J641" s="268"/>
      <c r="K641" s="268"/>
      <c r="L641" s="268"/>
      <c r="M641" s="268"/>
      <c r="N641" s="268"/>
      <c r="O641" s="268"/>
      <c r="P641" s="268"/>
      <c r="Q641" s="268"/>
      <c r="R641" s="268"/>
      <c r="S641" s="268"/>
      <c r="T641" s="268"/>
      <c r="U641" s="268"/>
      <c r="V641" s="268"/>
      <c r="W641" s="268"/>
      <c r="X641" s="268"/>
      <c r="Y641" s="268"/>
      <c r="Z641" s="268"/>
    </row>
    <row r="642" ht="15.0" customHeight="1">
      <c r="A642" s="268"/>
      <c r="B642" s="268"/>
      <c r="C642" s="268"/>
      <c r="D642" s="268"/>
      <c r="E642" s="268"/>
      <c r="F642" s="268"/>
      <c r="G642" s="268"/>
      <c r="H642" s="268"/>
      <c r="I642" s="268"/>
      <c r="J642" s="268"/>
      <c r="K642" s="268"/>
      <c r="L642" s="268"/>
      <c r="M642" s="268"/>
      <c r="N642" s="268"/>
      <c r="O642" s="268"/>
      <c r="P642" s="268"/>
      <c r="Q642" s="268"/>
      <c r="R642" s="268"/>
      <c r="S642" s="268"/>
      <c r="T642" s="268"/>
      <c r="U642" s="268"/>
      <c r="V642" s="268"/>
      <c r="W642" s="268"/>
      <c r="X642" s="268"/>
      <c r="Y642" s="268"/>
      <c r="Z642" s="268"/>
    </row>
    <row r="643" ht="15.0" customHeight="1">
      <c r="A643" s="268"/>
      <c r="B643" s="268"/>
      <c r="C643" s="268"/>
      <c r="D643" s="268"/>
      <c r="E643" s="268"/>
      <c r="F643" s="268"/>
      <c r="G643" s="268"/>
      <c r="H643" s="268"/>
      <c r="I643" s="268"/>
      <c r="J643" s="268"/>
      <c r="K643" s="268"/>
      <c r="L643" s="268"/>
      <c r="M643" s="268"/>
      <c r="N643" s="268"/>
      <c r="O643" s="268"/>
      <c r="P643" s="268"/>
      <c r="Q643" s="268"/>
      <c r="R643" s="268"/>
      <c r="S643" s="268"/>
      <c r="T643" s="268"/>
      <c r="U643" s="268"/>
      <c r="V643" s="268"/>
      <c r="W643" s="268"/>
      <c r="X643" s="268"/>
      <c r="Y643" s="268"/>
      <c r="Z643" s="268"/>
    </row>
    <row r="644" ht="15.0" customHeight="1">
      <c r="A644" s="268"/>
      <c r="B644" s="268"/>
      <c r="C644" s="268"/>
      <c r="D644" s="268"/>
      <c r="E644" s="268"/>
      <c r="F644" s="268"/>
      <c r="G644" s="268"/>
      <c r="H644" s="268"/>
      <c r="I644" s="268"/>
      <c r="J644" s="268"/>
      <c r="K644" s="268"/>
      <c r="L644" s="268"/>
      <c r="M644" s="268"/>
      <c r="N644" s="268"/>
      <c r="O644" s="268"/>
      <c r="P644" s="268"/>
      <c r="Q644" s="268"/>
      <c r="R644" s="268"/>
      <c r="S644" s="268"/>
      <c r="T644" s="268"/>
      <c r="U644" s="268"/>
      <c r="V644" s="268"/>
      <c r="W644" s="268"/>
      <c r="X644" s="268"/>
      <c r="Y644" s="268"/>
      <c r="Z644" s="268"/>
    </row>
    <row r="645" ht="15.0" customHeight="1">
      <c r="A645" s="268"/>
      <c r="B645" s="268"/>
      <c r="C645" s="268"/>
      <c r="D645" s="268"/>
      <c r="E645" s="268"/>
      <c r="F645" s="268"/>
      <c r="G645" s="268"/>
      <c r="H645" s="268"/>
      <c r="I645" s="268"/>
      <c r="J645" s="268"/>
      <c r="K645" s="268"/>
      <c r="L645" s="268"/>
      <c r="M645" s="268"/>
      <c r="N645" s="268"/>
      <c r="O645" s="268"/>
      <c r="P645" s="268"/>
      <c r="Q645" s="268"/>
      <c r="R645" s="268"/>
      <c r="S645" s="268"/>
      <c r="T645" s="268"/>
      <c r="U645" s="268"/>
      <c r="V645" s="268"/>
      <c r="W645" s="268"/>
      <c r="X645" s="268"/>
      <c r="Y645" s="268"/>
      <c r="Z645" s="268"/>
    </row>
    <row r="646" ht="15.0" customHeight="1">
      <c r="A646" s="268"/>
      <c r="B646" s="268"/>
      <c r="C646" s="268"/>
      <c r="D646" s="268"/>
      <c r="E646" s="268"/>
      <c r="F646" s="268"/>
      <c r="G646" s="268"/>
      <c r="H646" s="268"/>
      <c r="I646" s="268"/>
      <c r="J646" s="268"/>
      <c r="K646" s="268"/>
      <c r="L646" s="268"/>
      <c r="M646" s="268"/>
      <c r="N646" s="268"/>
      <c r="O646" s="268"/>
      <c r="P646" s="268"/>
      <c r="Q646" s="268"/>
      <c r="R646" s="268"/>
      <c r="S646" s="268"/>
      <c r="T646" s="268"/>
      <c r="U646" s="268"/>
      <c r="V646" s="268"/>
      <c r="W646" s="268"/>
      <c r="X646" s="268"/>
      <c r="Y646" s="268"/>
      <c r="Z646" s="268"/>
    </row>
    <row r="647" ht="15.0" customHeight="1">
      <c r="A647" s="268"/>
      <c r="B647" s="268"/>
      <c r="C647" s="268"/>
      <c r="D647" s="268"/>
      <c r="E647" s="268"/>
      <c r="F647" s="268"/>
      <c r="G647" s="268"/>
      <c r="H647" s="268"/>
      <c r="I647" s="268"/>
      <c r="J647" s="268"/>
      <c r="K647" s="268"/>
      <c r="L647" s="268"/>
      <c r="M647" s="268"/>
      <c r="N647" s="268"/>
      <c r="O647" s="268"/>
      <c r="P647" s="268"/>
      <c r="Q647" s="268"/>
      <c r="R647" s="268"/>
      <c r="S647" s="268"/>
      <c r="T647" s="268"/>
      <c r="U647" s="268"/>
      <c r="V647" s="268"/>
      <c r="W647" s="268"/>
      <c r="X647" s="268"/>
      <c r="Y647" s="268"/>
      <c r="Z647" s="268"/>
    </row>
    <row r="648" ht="15.0" customHeight="1">
      <c r="A648" s="268"/>
      <c r="B648" s="268"/>
      <c r="C648" s="268"/>
      <c r="D648" s="268"/>
      <c r="E648" s="268"/>
      <c r="F648" s="268"/>
      <c r="G648" s="268"/>
      <c r="H648" s="268"/>
      <c r="I648" s="268"/>
      <c r="J648" s="268"/>
      <c r="K648" s="268"/>
      <c r="L648" s="268"/>
      <c r="M648" s="268"/>
      <c r="N648" s="268"/>
      <c r="O648" s="268"/>
      <c r="P648" s="268"/>
      <c r="Q648" s="268"/>
      <c r="R648" s="268"/>
      <c r="S648" s="268"/>
      <c r="T648" s="268"/>
      <c r="U648" s="268"/>
      <c r="V648" s="268"/>
      <c r="W648" s="268"/>
      <c r="X648" s="268"/>
      <c r="Y648" s="268"/>
      <c r="Z648" s="268"/>
    </row>
    <row r="649" ht="15.0" customHeight="1">
      <c r="A649" s="268"/>
      <c r="B649" s="268"/>
      <c r="C649" s="268"/>
      <c r="D649" s="268"/>
      <c r="E649" s="268"/>
      <c r="F649" s="268"/>
      <c r="G649" s="268"/>
      <c r="H649" s="268"/>
      <c r="I649" s="268"/>
      <c r="J649" s="268"/>
      <c r="K649" s="268"/>
      <c r="L649" s="268"/>
      <c r="M649" s="268"/>
      <c r="N649" s="268"/>
      <c r="O649" s="268"/>
      <c r="P649" s="268"/>
      <c r="Q649" s="268"/>
      <c r="R649" s="268"/>
      <c r="S649" s="268"/>
      <c r="T649" s="268"/>
      <c r="U649" s="268"/>
      <c r="V649" s="268"/>
      <c r="W649" s="268"/>
      <c r="X649" s="268"/>
      <c r="Y649" s="268"/>
      <c r="Z649" s="268"/>
    </row>
    <row r="650" ht="15.0" customHeight="1">
      <c r="A650" s="268"/>
      <c r="B650" s="268"/>
      <c r="C650" s="268"/>
      <c r="D650" s="268"/>
      <c r="E650" s="268"/>
      <c r="F650" s="268"/>
      <c r="G650" s="268"/>
      <c r="H650" s="268"/>
      <c r="I650" s="268"/>
      <c r="J650" s="268"/>
      <c r="K650" s="268"/>
      <c r="L650" s="268"/>
      <c r="M650" s="268"/>
      <c r="N650" s="268"/>
      <c r="O650" s="268"/>
      <c r="P650" s="268"/>
      <c r="Q650" s="268"/>
      <c r="R650" s="268"/>
      <c r="S650" s="268"/>
      <c r="T650" s="268"/>
      <c r="U650" s="268"/>
      <c r="V650" s="268"/>
      <c r="W650" s="268"/>
      <c r="X650" s="268"/>
      <c r="Y650" s="268"/>
      <c r="Z650" s="268"/>
    </row>
    <row r="651" ht="15.0" customHeight="1">
      <c r="A651" s="268"/>
      <c r="B651" s="268"/>
      <c r="C651" s="268"/>
      <c r="D651" s="268"/>
      <c r="E651" s="268"/>
      <c r="F651" s="268"/>
      <c r="G651" s="268"/>
      <c r="H651" s="268"/>
      <c r="I651" s="268"/>
      <c r="J651" s="268"/>
      <c r="K651" s="268"/>
      <c r="L651" s="268"/>
      <c r="M651" s="268"/>
      <c r="N651" s="268"/>
      <c r="O651" s="268"/>
      <c r="P651" s="268"/>
      <c r="Q651" s="268"/>
      <c r="R651" s="268"/>
      <c r="S651" s="268"/>
      <c r="T651" s="268"/>
      <c r="U651" s="268"/>
      <c r="V651" s="268"/>
      <c r="W651" s="268"/>
      <c r="X651" s="268"/>
      <c r="Y651" s="268"/>
      <c r="Z651" s="268"/>
    </row>
    <row r="652" ht="15.0" customHeight="1">
      <c r="A652" s="268"/>
      <c r="B652" s="268"/>
      <c r="C652" s="268"/>
      <c r="D652" s="268"/>
      <c r="E652" s="268"/>
      <c r="F652" s="268"/>
      <c r="G652" s="268"/>
      <c r="H652" s="268"/>
      <c r="I652" s="268"/>
      <c r="J652" s="268"/>
      <c r="K652" s="268"/>
      <c r="L652" s="268"/>
      <c r="M652" s="268"/>
      <c r="N652" s="268"/>
      <c r="O652" s="268"/>
      <c r="P652" s="268"/>
      <c r="Q652" s="268"/>
      <c r="R652" s="268"/>
      <c r="S652" s="268"/>
      <c r="T652" s="268"/>
      <c r="U652" s="268"/>
      <c r="V652" s="268"/>
      <c r="W652" s="268"/>
      <c r="X652" s="268"/>
      <c r="Y652" s="268"/>
      <c r="Z652" s="268"/>
    </row>
    <row r="653" ht="15.0" customHeight="1">
      <c r="A653" s="268"/>
      <c r="B653" s="268"/>
      <c r="C653" s="268"/>
      <c r="D653" s="268"/>
      <c r="E653" s="268"/>
      <c r="F653" s="268"/>
      <c r="G653" s="268"/>
      <c r="H653" s="268"/>
      <c r="I653" s="268"/>
      <c r="J653" s="268"/>
      <c r="K653" s="268"/>
      <c r="L653" s="268"/>
      <c r="M653" s="268"/>
      <c r="N653" s="268"/>
      <c r="O653" s="268"/>
      <c r="P653" s="268"/>
      <c r="Q653" s="268"/>
      <c r="R653" s="268"/>
      <c r="S653" s="268"/>
      <c r="T653" s="268"/>
      <c r="U653" s="268"/>
      <c r="V653" s="268"/>
      <c r="W653" s="268"/>
      <c r="X653" s="268"/>
      <c r="Y653" s="268"/>
      <c r="Z653" s="268"/>
    </row>
    <row r="654" ht="15.0" customHeight="1">
      <c r="A654" s="268"/>
      <c r="B654" s="268"/>
      <c r="C654" s="268"/>
      <c r="D654" s="268"/>
      <c r="E654" s="268"/>
      <c r="F654" s="268"/>
      <c r="G654" s="268"/>
      <c r="H654" s="268"/>
      <c r="I654" s="268"/>
      <c r="J654" s="268"/>
      <c r="K654" s="268"/>
      <c r="L654" s="268"/>
      <c r="M654" s="268"/>
      <c r="N654" s="268"/>
      <c r="O654" s="268"/>
      <c r="P654" s="268"/>
      <c r="Q654" s="268"/>
      <c r="R654" s="268"/>
      <c r="S654" s="268"/>
      <c r="T654" s="268"/>
      <c r="U654" s="268"/>
      <c r="V654" s="268"/>
      <c r="W654" s="268"/>
      <c r="X654" s="268"/>
      <c r="Y654" s="268"/>
      <c r="Z654" s="268"/>
    </row>
    <row r="655" ht="15.0" customHeight="1">
      <c r="A655" s="268"/>
      <c r="B655" s="268"/>
      <c r="C655" s="268"/>
      <c r="D655" s="268"/>
      <c r="E655" s="268"/>
      <c r="F655" s="268"/>
      <c r="G655" s="268"/>
      <c r="H655" s="268"/>
      <c r="I655" s="268"/>
      <c r="J655" s="268"/>
      <c r="K655" s="268"/>
      <c r="L655" s="268"/>
      <c r="M655" s="268"/>
      <c r="N655" s="268"/>
      <c r="O655" s="268"/>
      <c r="P655" s="268"/>
      <c r="Q655" s="268"/>
      <c r="R655" s="268"/>
      <c r="S655" s="268"/>
      <c r="T655" s="268"/>
      <c r="U655" s="268"/>
      <c r="V655" s="268"/>
      <c r="W655" s="268"/>
      <c r="X655" s="268"/>
      <c r="Y655" s="268"/>
      <c r="Z655" s="268"/>
    </row>
    <row r="656" ht="15.0" customHeight="1">
      <c r="A656" s="268"/>
      <c r="B656" s="268"/>
      <c r="C656" s="268"/>
      <c r="D656" s="268"/>
      <c r="E656" s="268"/>
      <c r="F656" s="268"/>
      <c r="G656" s="268"/>
      <c r="H656" s="268"/>
      <c r="I656" s="268"/>
      <c r="J656" s="268"/>
      <c r="K656" s="268"/>
      <c r="L656" s="268"/>
      <c r="M656" s="268"/>
      <c r="N656" s="268"/>
      <c r="O656" s="268"/>
      <c r="P656" s="268"/>
      <c r="Q656" s="268"/>
      <c r="R656" s="268"/>
      <c r="S656" s="268"/>
      <c r="T656" s="268"/>
      <c r="U656" s="268"/>
      <c r="V656" s="268"/>
      <c r="W656" s="268"/>
      <c r="X656" s="268"/>
      <c r="Y656" s="268"/>
      <c r="Z656" s="268"/>
    </row>
    <row r="657" ht="15.0" customHeight="1">
      <c r="A657" s="268"/>
      <c r="B657" s="268"/>
      <c r="C657" s="268"/>
      <c r="D657" s="268"/>
      <c r="E657" s="268"/>
      <c r="F657" s="268"/>
      <c r="G657" s="268"/>
      <c r="H657" s="268"/>
      <c r="I657" s="268"/>
      <c r="J657" s="268"/>
      <c r="K657" s="268"/>
      <c r="L657" s="268"/>
      <c r="M657" s="268"/>
      <c r="N657" s="268"/>
      <c r="O657" s="268"/>
      <c r="P657" s="268"/>
      <c r="Q657" s="268"/>
      <c r="R657" s="268"/>
      <c r="S657" s="268"/>
      <c r="T657" s="268"/>
      <c r="U657" s="268"/>
      <c r="V657" s="268"/>
      <c r="W657" s="268"/>
      <c r="X657" s="268"/>
      <c r="Y657" s="268"/>
      <c r="Z657" s="268"/>
    </row>
    <row r="658" ht="15.0" customHeight="1">
      <c r="A658" s="268"/>
      <c r="B658" s="268"/>
      <c r="C658" s="268"/>
      <c r="D658" s="268"/>
      <c r="E658" s="268"/>
      <c r="F658" s="268"/>
      <c r="G658" s="268"/>
      <c r="H658" s="268"/>
      <c r="I658" s="268"/>
      <c r="J658" s="268"/>
      <c r="K658" s="268"/>
      <c r="L658" s="268"/>
      <c r="M658" s="268"/>
      <c r="N658" s="268"/>
      <c r="O658" s="268"/>
      <c r="P658" s="268"/>
      <c r="Q658" s="268"/>
      <c r="R658" s="268"/>
      <c r="S658" s="268"/>
      <c r="T658" s="268"/>
      <c r="U658" s="268"/>
      <c r="V658" s="268"/>
      <c r="W658" s="268"/>
      <c r="X658" s="268"/>
      <c r="Y658" s="268"/>
      <c r="Z658" s="268"/>
    </row>
    <row r="659" ht="15.0" customHeight="1">
      <c r="A659" s="268"/>
      <c r="B659" s="268"/>
      <c r="C659" s="268"/>
      <c r="D659" s="268"/>
      <c r="E659" s="268"/>
      <c r="F659" s="268"/>
      <c r="G659" s="268"/>
      <c r="H659" s="268"/>
      <c r="I659" s="268"/>
      <c r="J659" s="268"/>
      <c r="K659" s="268"/>
      <c r="L659" s="268"/>
      <c r="M659" s="268"/>
      <c r="N659" s="268"/>
      <c r="O659" s="268"/>
      <c r="P659" s="268"/>
      <c r="Q659" s="268"/>
      <c r="R659" s="268"/>
      <c r="S659" s="268"/>
      <c r="T659" s="268"/>
      <c r="U659" s="268"/>
      <c r="V659" s="268"/>
      <c r="W659" s="268"/>
      <c r="X659" s="268"/>
      <c r="Y659" s="268"/>
      <c r="Z659" s="268"/>
    </row>
    <row r="660" ht="15.0" customHeight="1">
      <c r="A660" s="268"/>
      <c r="B660" s="268"/>
      <c r="C660" s="268"/>
      <c r="D660" s="268"/>
      <c r="E660" s="268"/>
      <c r="F660" s="268"/>
      <c r="G660" s="268"/>
      <c r="H660" s="268"/>
      <c r="I660" s="268"/>
      <c r="J660" s="268"/>
      <c r="K660" s="268"/>
      <c r="L660" s="268"/>
      <c r="M660" s="268"/>
      <c r="N660" s="268"/>
      <c r="O660" s="268"/>
      <c r="P660" s="268"/>
      <c r="Q660" s="268"/>
      <c r="R660" s="268"/>
      <c r="S660" s="268"/>
      <c r="T660" s="268"/>
      <c r="U660" s="268"/>
      <c r="V660" s="268"/>
      <c r="W660" s="268"/>
      <c r="X660" s="268"/>
      <c r="Y660" s="268"/>
      <c r="Z660" s="268"/>
    </row>
    <row r="661" ht="15.0" customHeight="1">
      <c r="A661" s="268"/>
      <c r="B661" s="268"/>
      <c r="C661" s="268"/>
      <c r="D661" s="268"/>
      <c r="E661" s="268"/>
      <c r="F661" s="268"/>
      <c r="G661" s="268"/>
      <c r="H661" s="268"/>
      <c r="I661" s="268"/>
      <c r="J661" s="268"/>
      <c r="K661" s="268"/>
      <c r="L661" s="268"/>
      <c r="M661" s="268"/>
      <c r="N661" s="268"/>
      <c r="O661" s="268"/>
      <c r="P661" s="268"/>
      <c r="Q661" s="268"/>
      <c r="R661" s="268"/>
      <c r="S661" s="268"/>
      <c r="T661" s="268"/>
      <c r="U661" s="268"/>
      <c r="V661" s="268"/>
      <c r="W661" s="268"/>
      <c r="X661" s="268"/>
      <c r="Y661" s="268"/>
      <c r="Z661" s="268"/>
    </row>
    <row r="662" ht="15.0" customHeight="1">
      <c r="A662" s="268"/>
      <c r="B662" s="268"/>
      <c r="C662" s="268"/>
      <c r="D662" s="268"/>
      <c r="E662" s="268"/>
      <c r="F662" s="268"/>
      <c r="G662" s="268"/>
      <c r="H662" s="268"/>
      <c r="I662" s="268"/>
      <c r="J662" s="268"/>
      <c r="K662" s="268"/>
      <c r="L662" s="268"/>
      <c r="M662" s="268"/>
      <c r="N662" s="268"/>
      <c r="O662" s="268"/>
      <c r="P662" s="268"/>
      <c r="Q662" s="268"/>
      <c r="R662" s="268"/>
      <c r="S662" s="268"/>
      <c r="T662" s="268"/>
      <c r="U662" s="268"/>
      <c r="V662" s="268"/>
      <c r="W662" s="268"/>
      <c r="X662" s="268"/>
      <c r="Y662" s="268"/>
      <c r="Z662" s="268"/>
    </row>
    <row r="663" ht="15.0" customHeight="1">
      <c r="A663" s="268"/>
      <c r="B663" s="268"/>
      <c r="C663" s="268"/>
      <c r="D663" s="268"/>
      <c r="E663" s="268"/>
      <c r="F663" s="268"/>
      <c r="G663" s="268"/>
      <c r="H663" s="268"/>
      <c r="I663" s="268"/>
      <c r="J663" s="268"/>
      <c r="K663" s="268"/>
      <c r="L663" s="268"/>
      <c r="M663" s="268"/>
      <c r="N663" s="268"/>
      <c r="O663" s="268"/>
      <c r="P663" s="268"/>
      <c r="Q663" s="268"/>
      <c r="R663" s="268"/>
      <c r="S663" s="268"/>
      <c r="T663" s="268"/>
      <c r="U663" s="268"/>
      <c r="V663" s="268"/>
      <c r="W663" s="268"/>
      <c r="X663" s="268"/>
      <c r="Y663" s="268"/>
      <c r="Z663" s="268"/>
    </row>
    <row r="664" ht="15.0" customHeight="1">
      <c r="A664" s="268"/>
      <c r="B664" s="268"/>
      <c r="C664" s="268"/>
      <c r="D664" s="268"/>
      <c r="E664" s="268"/>
      <c r="F664" s="268"/>
      <c r="G664" s="268"/>
      <c r="H664" s="268"/>
      <c r="I664" s="268"/>
      <c r="J664" s="268"/>
      <c r="K664" s="268"/>
      <c r="L664" s="268"/>
      <c r="M664" s="268"/>
      <c r="N664" s="268"/>
      <c r="O664" s="268"/>
      <c r="P664" s="268"/>
      <c r="Q664" s="268"/>
      <c r="R664" s="268"/>
      <c r="S664" s="268"/>
      <c r="T664" s="268"/>
      <c r="U664" s="268"/>
      <c r="V664" s="268"/>
      <c r="W664" s="268"/>
      <c r="X664" s="268"/>
      <c r="Y664" s="268"/>
      <c r="Z664" s="268"/>
    </row>
    <row r="665" ht="15.0" customHeight="1">
      <c r="A665" s="268"/>
      <c r="B665" s="268"/>
      <c r="C665" s="268"/>
      <c r="D665" s="268"/>
      <c r="E665" s="268"/>
      <c r="F665" s="268"/>
      <c r="G665" s="268"/>
      <c r="H665" s="268"/>
      <c r="I665" s="268"/>
      <c r="J665" s="268"/>
      <c r="K665" s="268"/>
      <c r="L665" s="268"/>
      <c r="M665" s="268"/>
      <c r="N665" s="268"/>
      <c r="O665" s="268"/>
      <c r="P665" s="268"/>
      <c r="Q665" s="268"/>
      <c r="R665" s="268"/>
      <c r="S665" s="268"/>
      <c r="T665" s="268"/>
      <c r="U665" s="268"/>
      <c r="V665" s="268"/>
      <c r="W665" s="268"/>
      <c r="X665" s="268"/>
      <c r="Y665" s="268"/>
      <c r="Z665" s="268"/>
    </row>
    <row r="666" ht="15.0" customHeight="1">
      <c r="A666" s="268"/>
      <c r="B666" s="268"/>
      <c r="C666" s="268"/>
      <c r="D666" s="268"/>
      <c r="E666" s="268"/>
      <c r="F666" s="268"/>
      <c r="G666" s="268"/>
      <c r="H666" s="268"/>
      <c r="I666" s="268"/>
      <c r="J666" s="268"/>
      <c r="K666" s="268"/>
      <c r="L666" s="268"/>
      <c r="M666" s="268"/>
      <c r="N666" s="268"/>
      <c r="O666" s="268"/>
      <c r="P666" s="268"/>
      <c r="Q666" s="268"/>
      <c r="R666" s="268"/>
      <c r="S666" s="268"/>
      <c r="T666" s="268"/>
      <c r="U666" s="268"/>
      <c r="V666" s="268"/>
      <c r="W666" s="268"/>
      <c r="X666" s="268"/>
      <c r="Y666" s="268"/>
      <c r="Z666" s="268"/>
    </row>
    <row r="667" ht="15.0" customHeight="1">
      <c r="A667" s="268"/>
      <c r="B667" s="268"/>
      <c r="C667" s="268"/>
      <c r="D667" s="268"/>
      <c r="E667" s="268"/>
      <c r="F667" s="268"/>
      <c r="G667" s="268"/>
      <c r="H667" s="268"/>
      <c r="I667" s="268"/>
      <c r="J667" s="268"/>
      <c r="K667" s="268"/>
      <c r="L667" s="268"/>
      <c r="M667" s="268"/>
      <c r="N667" s="268"/>
      <c r="O667" s="268"/>
      <c r="P667" s="268"/>
      <c r="Q667" s="268"/>
      <c r="R667" s="268"/>
      <c r="S667" s="268"/>
      <c r="T667" s="268"/>
      <c r="U667" s="268"/>
      <c r="V667" s="268"/>
      <c r="W667" s="268"/>
      <c r="X667" s="268"/>
      <c r="Y667" s="268"/>
      <c r="Z667" s="268"/>
    </row>
    <row r="668" ht="15.0" customHeight="1">
      <c r="A668" s="268"/>
      <c r="B668" s="268"/>
      <c r="C668" s="268"/>
      <c r="D668" s="268"/>
      <c r="E668" s="268"/>
      <c r="F668" s="268"/>
      <c r="G668" s="268"/>
      <c r="H668" s="268"/>
      <c r="I668" s="268"/>
      <c r="J668" s="268"/>
      <c r="K668" s="268"/>
      <c r="L668" s="268"/>
      <c r="M668" s="268"/>
      <c r="N668" s="268"/>
      <c r="O668" s="268"/>
      <c r="P668" s="268"/>
      <c r="Q668" s="268"/>
      <c r="R668" s="268"/>
      <c r="S668" s="268"/>
      <c r="T668" s="268"/>
      <c r="U668" s="268"/>
      <c r="V668" s="268"/>
      <c r="W668" s="268"/>
      <c r="X668" s="268"/>
      <c r="Y668" s="268"/>
      <c r="Z668" s="268"/>
    </row>
    <row r="669" ht="15.0" customHeight="1">
      <c r="A669" s="268"/>
      <c r="B669" s="268"/>
      <c r="C669" s="268"/>
      <c r="D669" s="268"/>
      <c r="E669" s="268"/>
      <c r="F669" s="268"/>
      <c r="G669" s="268"/>
      <c r="H669" s="268"/>
      <c r="I669" s="268"/>
      <c r="J669" s="268"/>
      <c r="K669" s="268"/>
      <c r="L669" s="268"/>
      <c r="M669" s="268"/>
      <c r="N669" s="268"/>
      <c r="O669" s="268"/>
      <c r="P669" s="268"/>
      <c r="Q669" s="268"/>
      <c r="R669" s="268"/>
      <c r="S669" s="268"/>
      <c r="T669" s="268"/>
      <c r="U669" s="268"/>
      <c r="V669" s="268"/>
      <c r="W669" s="268"/>
      <c r="X669" s="268"/>
      <c r="Y669" s="268"/>
      <c r="Z669" s="268"/>
    </row>
    <row r="670" ht="15.0" customHeight="1">
      <c r="A670" s="268"/>
      <c r="B670" s="268"/>
      <c r="C670" s="268"/>
      <c r="D670" s="268"/>
      <c r="E670" s="268"/>
      <c r="F670" s="268"/>
      <c r="G670" s="268"/>
      <c r="H670" s="268"/>
      <c r="I670" s="268"/>
      <c r="J670" s="268"/>
      <c r="K670" s="268"/>
      <c r="L670" s="268"/>
      <c r="M670" s="268"/>
      <c r="N670" s="268"/>
      <c r="O670" s="268"/>
      <c r="P670" s="268"/>
      <c r="Q670" s="268"/>
      <c r="R670" s="268"/>
      <c r="S670" s="268"/>
      <c r="T670" s="268"/>
      <c r="U670" s="268"/>
      <c r="V670" s="268"/>
      <c r="W670" s="268"/>
      <c r="X670" s="268"/>
      <c r="Y670" s="268"/>
      <c r="Z670" s="268"/>
    </row>
    <row r="671" ht="15.0" customHeight="1">
      <c r="A671" s="268"/>
      <c r="B671" s="268"/>
      <c r="C671" s="268"/>
      <c r="D671" s="268"/>
      <c r="E671" s="268"/>
      <c r="F671" s="268"/>
      <c r="G671" s="268"/>
      <c r="H671" s="268"/>
      <c r="I671" s="268"/>
      <c r="J671" s="268"/>
      <c r="K671" s="268"/>
      <c r="L671" s="268"/>
      <c r="M671" s="268"/>
      <c r="N671" s="268"/>
      <c r="O671" s="268"/>
      <c r="P671" s="268"/>
      <c r="Q671" s="268"/>
      <c r="R671" s="268"/>
      <c r="S671" s="268"/>
      <c r="T671" s="268"/>
      <c r="U671" s="268"/>
      <c r="V671" s="268"/>
      <c r="W671" s="268"/>
      <c r="X671" s="268"/>
      <c r="Y671" s="268"/>
      <c r="Z671" s="268"/>
    </row>
    <row r="672" ht="15.0" customHeight="1">
      <c r="A672" s="268"/>
      <c r="B672" s="268"/>
      <c r="C672" s="268"/>
      <c r="D672" s="268"/>
      <c r="E672" s="268"/>
      <c r="F672" s="268"/>
      <c r="G672" s="268"/>
      <c r="H672" s="268"/>
      <c r="I672" s="268"/>
      <c r="J672" s="268"/>
      <c r="K672" s="268"/>
      <c r="L672" s="268"/>
      <c r="M672" s="268"/>
      <c r="N672" s="268"/>
      <c r="O672" s="268"/>
      <c r="P672" s="268"/>
      <c r="Q672" s="268"/>
      <c r="R672" s="268"/>
      <c r="S672" s="268"/>
      <c r="T672" s="268"/>
      <c r="U672" s="268"/>
      <c r="V672" s="268"/>
      <c r="W672" s="268"/>
      <c r="X672" s="268"/>
      <c r="Y672" s="268"/>
      <c r="Z672" s="268"/>
    </row>
    <row r="673" ht="15.0" customHeight="1">
      <c r="A673" s="268"/>
      <c r="B673" s="268"/>
      <c r="C673" s="268"/>
      <c r="D673" s="268"/>
      <c r="E673" s="268"/>
      <c r="F673" s="268"/>
      <c r="G673" s="268"/>
      <c r="H673" s="268"/>
      <c r="I673" s="268"/>
      <c r="J673" s="268"/>
      <c r="K673" s="268"/>
      <c r="L673" s="268"/>
      <c r="M673" s="268"/>
      <c r="N673" s="268"/>
      <c r="O673" s="268"/>
      <c r="P673" s="268"/>
      <c r="Q673" s="268"/>
      <c r="R673" s="268"/>
      <c r="S673" s="268"/>
      <c r="T673" s="268"/>
      <c r="U673" s="268"/>
      <c r="V673" s="268"/>
      <c r="W673" s="268"/>
      <c r="X673" s="268"/>
      <c r="Y673" s="268"/>
      <c r="Z673" s="268"/>
    </row>
    <row r="674" ht="15.0" customHeight="1">
      <c r="A674" s="268"/>
      <c r="B674" s="268"/>
      <c r="C674" s="268"/>
      <c r="D674" s="268"/>
      <c r="E674" s="268"/>
      <c r="F674" s="268"/>
      <c r="G674" s="268"/>
      <c r="H674" s="268"/>
      <c r="I674" s="268"/>
      <c r="J674" s="268"/>
      <c r="K674" s="268"/>
      <c r="L674" s="268"/>
      <c r="M674" s="268"/>
      <c r="N674" s="268"/>
      <c r="O674" s="268"/>
      <c r="P674" s="268"/>
      <c r="Q674" s="268"/>
      <c r="R674" s="268"/>
      <c r="S674" s="268"/>
      <c r="T674" s="268"/>
      <c r="U674" s="268"/>
      <c r="V674" s="268"/>
      <c r="W674" s="268"/>
      <c r="X674" s="268"/>
      <c r="Y674" s="268"/>
      <c r="Z674" s="268"/>
    </row>
    <row r="675" ht="15.0" customHeight="1">
      <c r="A675" s="268"/>
      <c r="B675" s="268"/>
      <c r="C675" s="268"/>
      <c r="D675" s="268"/>
      <c r="E675" s="268"/>
      <c r="F675" s="268"/>
      <c r="G675" s="268"/>
      <c r="H675" s="268"/>
      <c r="I675" s="268"/>
      <c r="J675" s="268"/>
      <c r="K675" s="268"/>
      <c r="L675" s="268"/>
      <c r="M675" s="268"/>
      <c r="N675" s="268"/>
      <c r="O675" s="268"/>
      <c r="P675" s="268"/>
      <c r="Q675" s="268"/>
      <c r="R675" s="268"/>
      <c r="S675" s="268"/>
      <c r="T675" s="268"/>
      <c r="U675" s="268"/>
      <c r="V675" s="268"/>
      <c r="W675" s="268"/>
      <c r="X675" s="268"/>
      <c r="Y675" s="268"/>
      <c r="Z675" s="268"/>
    </row>
    <row r="676" ht="15.0" customHeight="1">
      <c r="A676" s="268"/>
      <c r="B676" s="268"/>
      <c r="C676" s="268"/>
      <c r="D676" s="268"/>
      <c r="E676" s="268"/>
      <c r="F676" s="268"/>
      <c r="G676" s="268"/>
      <c r="H676" s="268"/>
      <c r="I676" s="268"/>
      <c r="J676" s="268"/>
      <c r="K676" s="268"/>
      <c r="L676" s="268"/>
      <c r="M676" s="268"/>
      <c r="N676" s="268"/>
      <c r="O676" s="268"/>
      <c r="P676" s="268"/>
      <c r="Q676" s="268"/>
      <c r="R676" s="268"/>
      <c r="S676" s="268"/>
      <c r="T676" s="268"/>
      <c r="U676" s="268"/>
      <c r="V676" s="268"/>
      <c r="W676" s="268"/>
      <c r="X676" s="268"/>
      <c r="Y676" s="268"/>
      <c r="Z676" s="268"/>
    </row>
    <row r="677" ht="15.0" customHeight="1">
      <c r="A677" s="268"/>
      <c r="B677" s="268"/>
      <c r="C677" s="268"/>
      <c r="D677" s="268"/>
      <c r="E677" s="268"/>
      <c r="F677" s="268"/>
      <c r="G677" s="268"/>
      <c r="H677" s="268"/>
      <c r="I677" s="268"/>
      <c r="J677" s="268"/>
      <c r="K677" s="268"/>
      <c r="L677" s="268"/>
      <c r="M677" s="268"/>
      <c r="N677" s="268"/>
      <c r="O677" s="268"/>
      <c r="P677" s="268"/>
      <c r="Q677" s="268"/>
      <c r="R677" s="268"/>
      <c r="S677" s="268"/>
      <c r="T677" s="268"/>
      <c r="U677" s="268"/>
      <c r="V677" s="268"/>
      <c r="W677" s="268"/>
      <c r="X677" s="268"/>
      <c r="Y677" s="268"/>
      <c r="Z677" s="268"/>
    </row>
    <row r="678" ht="15.0" customHeight="1">
      <c r="A678" s="268"/>
      <c r="B678" s="268"/>
      <c r="C678" s="268"/>
      <c r="D678" s="268"/>
      <c r="E678" s="268"/>
      <c r="F678" s="268"/>
      <c r="G678" s="268"/>
      <c r="H678" s="268"/>
      <c r="I678" s="268"/>
      <c r="J678" s="268"/>
      <c r="K678" s="268"/>
      <c r="L678" s="268"/>
      <c r="M678" s="268"/>
      <c r="N678" s="268"/>
      <c r="O678" s="268"/>
      <c r="P678" s="268"/>
      <c r="Q678" s="268"/>
      <c r="R678" s="268"/>
      <c r="S678" s="268"/>
      <c r="T678" s="268"/>
      <c r="U678" s="268"/>
      <c r="V678" s="268"/>
      <c r="W678" s="268"/>
      <c r="X678" s="268"/>
      <c r="Y678" s="268"/>
      <c r="Z678" s="268"/>
    </row>
    <row r="679" ht="15.0" customHeight="1">
      <c r="A679" s="268"/>
      <c r="B679" s="268"/>
      <c r="C679" s="268"/>
      <c r="D679" s="268"/>
      <c r="E679" s="268"/>
      <c r="F679" s="268"/>
      <c r="G679" s="268"/>
      <c r="H679" s="268"/>
      <c r="I679" s="268"/>
      <c r="J679" s="268"/>
      <c r="K679" s="268"/>
      <c r="L679" s="268"/>
      <c r="M679" s="268"/>
      <c r="N679" s="268"/>
      <c r="O679" s="268"/>
      <c r="P679" s="268"/>
      <c r="Q679" s="268"/>
      <c r="R679" s="268"/>
      <c r="S679" s="268"/>
      <c r="T679" s="268"/>
      <c r="U679" s="268"/>
      <c r="V679" s="268"/>
      <c r="W679" s="268"/>
      <c r="X679" s="268"/>
      <c r="Y679" s="268"/>
      <c r="Z679" s="268"/>
    </row>
    <row r="680" ht="15.0" customHeight="1">
      <c r="A680" s="268"/>
      <c r="B680" s="268"/>
      <c r="C680" s="268"/>
      <c r="D680" s="268"/>
      <c r="E680" s="268"/>
      <c r="F680" s="268"/>
      <c r="G680" s="268"/>
      <c r="H680" s="268"/>
      <c r="I680" s="268"/>
      <c r="J680" s="268"/>
      <c r="K680" s="268"/>
      <c r="L680" s="268"/>
      <c r="M680" s="268"/>
      <c r="N680" s="268"/>
      <c r="O680" s="268"/>
      <c r="P680" s="268"/>
      <c r="Q680" s="268"/>
      <c r="R680" s="268"/>
      <c r="S680" s="268"/>
      <c r="T680" s="268"/>
      <c r="U680" s="268"/>
      <c r="V680" s="268"/>
      <c r="W680" s="268"/>
      <c r="X680" s="268"/>
      <c r="Y680" s="268"/>
      <c r="Z680" s="268"/>
    </row>
    <row r="681" ht="15.0" customHeight="1">
      <c r="A681" s="268"/>
      <c r="B681" s="268"/>
      <c r="C681" s="268"/>
      <c r="D681" s="268"/>
      <c r="E681" s="268"/>
      <c r="F681" s="268"/>
      <c r="G681" s="268"/>
      <c r="H681" s="268"/>
      <c r="I681" s="268"/>
      <c r="J681" s="268"/>
      <c r="K681" s="268"/>
      <c r="L681" s="268"/>
      <c r="M681" s="268"/>
      <c r="N681" s="268"/>
      <c r="O681" s="268"/>
      <c r="P681" s="268"/>
      <c r="Q681" s="268"/>
      <c r="R681" s="268"/>
      <c r="S681" s="268"/>
      <c r="T681" s="268"/>
      <c r="U681" s="268"/>
      <c r="V681" s="268"/>
      <c r="W681" s="268"/>
      <c r="X681" s="268"/>
      <c r="Y681" s="268"/>
      <c r="Z681" s="268"/>
    </row>
    <row r="682" ht="15.0" customHeight="1">
      <c r="A682" s="268"/>
      <c r="B682" s="268"/>
      <c r="C682" s="268"/>
      <c r="D682" s="268"/>
      <c r="E682" s="268"/>
      <c r="F682" s="268"/>
      <c r="G682" s="268"/>
      <c r="H682" s="268"/>
      <c r="I682" s="268"/>
      <c r="J682" s="268"/>
      <c r="K682" s="268"/>
      <c r="L682" s="268"/>
      <c r="M682" s="268"/>
      <c r="N682" s="268"/>
      <c r="O682" s="268"/>
      <c r="P682" s="268"/>
      <c r="Q682" s="268"/>
      <c r="R682" s="268"/>
      <c r="S682" s="268"/>
      <c r="T682" s="268"/>
      <c r="U682" s="268"/>
      <c r="V682" s="268"/>
      <c r="W682" s="268"/>
      <c r="X682" s="268"/>
      <c r="Y682" s="268"/>
      <c r="Z682" s="268"/>
    </row>
    <row r="683" ht="15.0" customHeight="1">
      <c r="A683" s="268"/>
      <c r="B683" s="268"/>
      <c r="C683" s="268"/>
      <c r="D683" s="268"/>
      <c r="E683" s="268"/>
      <c r="F683" s="268"/>
      <c r="G683" s="268"/>
      <c r="H683" s="268"/>
      <c r="I683" s="268"/>
      <c r="J683" s="268"/>
      <c r="K683" s="268"/>
      <c r="L683" s="268"/>
      <c r="M683" s="268"/>
      <c r="N683" s="268"/>
      <c r="O683" s="268"/>
      <c r="P683" s="268"/>
      <c r="Q683" s="268"/>
      <c r="R683" s="268"/>
      <c r="S683" s="268"/>
      <c r="T683" s="268"/>
      <c r="U683" s="268"/>
      <c r="V683" s="268"/>
      <c r="W683" s="268"/>
      <c r="X683" s="268"/>
      <c r="Y683" s="268"/>
      <c r="Z683" s="268"/>
    </row>
    <row r="684" ht="15.0" customHeight="1">
      <c r="A684" s="268"/>
      <c r="B684" s="268"/>
      <c r="C684" s="268"/>
      <c r="D684" s="268"/>
      <c r="E684" s="268"/>
      <c r="F684" s="268"/>
      <c r="G684" s="268"/>
      <c r="H684" s="268"/>
      <c r="I684" s="268"/>
      <c r="J684" s="268"/>
      <c r="K684" s="268"/>
      <c r="L684" s="268"/>
      <c r="M684" s="268"/>
      <c r="N684" s="268"/>
      <c r="O684" s="268"/>
      <c r="P684" s="268"/>
      <c r="Q684" s="268"/>
      <c r="R684" s="268"/>
      <c r="S684" s="268"/>
      <c r="T684" s="268"/>
      <c r="U684" s="268"/>
      <c r="V684" s="268"/>
      <c r="W684" s="268"/>
      <c r="X684" s="268"/>
      <c r="Y684" s="268"/>
      <c r="Z684" s="268"/>
    </row>
    <row r="685" ht="15.0" customHeight="1">
      <c r="A685" s="268"/>
      <c r="B685" s="268"/>
      <c r="C685" s="268"/>
      <c r="D685" s="268"/>
      <c r="E685" s="268"/>
      <c r="F685" s="268"/>
      <c r="G685" s="268"/>
      <c r="H685" s="268"/>
      <c r="I685" s="268"/>
      <c r="J685" s="268"/>
      <c r="K685" s="268"/>
      <c r="L685" s="268"/>
      <c r="M685" s="268"/>
      <c r="N685" s="268"/>
      <c r="O685" s="268"/>
      <c r="P685" s="268"/>
      <c r="Q685" s="268"/>
      <c r="R685" s="268"/>
      <c r="S685" s="268"/>
      <c r="T685" s="268"/>
      <c r="U685" s="268"/>
      <c r="V685" s="268"/>
      <c r="W685" s="268"/>
      <c r="X685" s="268"/>
      <c r="Y685" s="268"/>
      <c r="Z685" s="268"/>
    </row>
    <row r="686" ht="15.0" customHeight="1">
      <c r="A686" s="268"/>
      <c r="B686" s="268"/>
      <c r="C686" s="268"/>
      <c r="D686" s="268"/>
      <c r="E686" s="268"/>
      <c r="F686" s="268"/>
      <c r="G686" s="268"/>
      <c r="H686" s="268"/>
      <c r="I686" s="268"/>
      <c r="J686" s="268"/>
      <c r="K686" s="268"/>
      <c r="L686" s="268"/>
      <c r="M686" s="268"/>
      <c r="N686" s="268"/>
      <c r="O686" s="268"/>
      <c r="P686" s="268"/>
      <c r="Q686" s="268"/>
      <c r="R686" s="268"/>
      <c r="S686" s="268"/>
      <c r="T686" s="268"/>
      <c r="U686" s="268"/>
      <c r="V686" s="268"/>
      <c r="W686" s="268"/>
      <c r="X686" s="268"/>
      <c r="Y686" s="268"/>
      <c r="Z686" s="268"/>
    </row>
    <row r="687" ht="15.0" customHeight="1">
      <c r="A687" s="268"/>
      <c r="B687" s="268"/>
      <c r="C687" s="268"/>
      <c r="D687" s="268"/>
      <c r="E687" s="268"/>
      <c r="F687" s="268"/>
      <c r="G687" s="268"/>
      <c r="H687" s="268"/>
      <c r="I687" s="268"/>
      <c r="J687" s="268"/>
      <c r="K687" s="268"/>
      <c r="L687" s="268"/>
      <c r="M687" s="268"/>
      <c r="N687" s="268"/>
      <c r="O687" s="268"/>
      <c r="P687" s="268"/>
      <c r="Q687" s="268"/>
      <c r="R687" s="268"/>
      <c r="S687" s="268"/>
      <c r="T687" s="268"/>
      <c r="U687" s="268"/>
      <c r="V687" s="268"/>
      <c r="W687" s="268"/>
      <c r="X687" s="268"/>
      <c r="Y687" s="268"/>
      <c r="Z687" s="268"/>
    </row>
    <row r="688" ht="15.0" customHeight="1">
      <c r="A688" s="268"/>
      <c r="B688" s="268"/>
      <c r="C688" s="268"/>
      <c r="D688" s="268"/>
      <c r="E688" s="268"/>
      <c r="F688" s="268"/>
      <c r="G688" s="268"/>
      <c r="H688" s="268"/>
      <c r="I688" s="268"/>
      <c r="J688" s="268"/>
      <c r="K688" s="268"/>
      <c r="L688" s="268"/>
      <c r="M688" s="268"/>
      <c r="N688" s="268"/>
      <c r="O688" s="268"/>
      <c r="P688" s="268"/>
      <c r="Q688" s="268"/>
      <c r="R688" s="268"/>
      <c r="S688" s="268"/>
      <c r="T688" s="268"/>
      <c r="U688" s="268"/>
      <c r="V688" s="268"/>
      <c r="W688" s="268"/>
      <c r="X688" s="268"/>
      <c r="Y688" s="268"/>
      <c r="Z688" s="268"/>
    </row>
    <row r="689" ht="15.0" customHeight="1">
      <c r="A689" s="268"/>
      <c r="B689" s="268"/>
      <c r="C689" s="268"/>
      <c r="D689" s="268"/>
      <c r="E689" s="268"/>
      <c r="F689" s="268"/>
      <c r="G689" s="268"/>
      <c r="H689" s="268"/>
      <c r="I689" s="268"/>
      <c r="J689" s="268"/>
      <c r="K689" s="268"/>
      <c r="L689" s="268"/>
      <c r="M689" s="268"/>
      <c r="N689" s="268"/>
      <c r="O689" s="268"/>
      <c r="P689" s="268"/>
      <c r="Q689" s="268"/>
      <c r="R689" s="268"/>
      <c r="S689" s="268"/>
      <c r="T689" s="268"/>
      <c r="U689" s="268"/>
      <c r="V689" s="268"/>
      <c r="W689" s="268"/>
      <c r="X689" s="268"/>
      <c r="Y689" s="268"/>
      <c r="Z689" s="268"/>
    </row>
    <row r="690" ht="15.0" customHeight="1">
      <c r="A690" s="268"/>
      <c r="B690" s="268"/>
      <c r="C690" s="268"/>
      <c r="D690" s="268"/>
      <c r="E690" s="268"/>
      <c r="F690" s="268"/>
      <c r="G690" s="268"/>
      <c r="H690" s="268"/>
      <c r="I690" s="268"/>
      <c r="J690" s="268"/>
      <c r="K690" s="268"/>
      <c r="L690" s="268"/>
      <c r="M690" s="268"/>
      <c r="N690" s="268"/>
      <c r="O690" s="268"/>
      <c r="P690" s="268"/>
      <c r="Q690" s="268"/>
      <c r="R690" s="268"/>
      <c r="S690" s="268"/>
      <c r="T690" s="268"/>
      <c r="U690" s="268"/>
      <c r="V690" s="268"/>
      <c r="W690" s="268"/>
      <c r="X690" s="268"/>
      <c r="Y690" s="268"/>
      <c r="Z690" s="268"/>
    </row>
    <row r="691" ht="15.0" customHeight="1">
      <c r="A691" s="268"/>
      <c r="B691" s="268"/>
      <c r="C691" s="268"/>
      <c r="D691" s="268"/>
      <c r="E691" s="268"/>
      <c r="F691" s="268"/>
      <c r="G691" s="268"/>
      <c r="H691" s="268"/>
      <c r="I691" s="268"/>
      <c r="J691" s="268"/>
      <c r="K691" s="268"/>
      <c r="L691" s="268"/>
      <c r="M691" s="268"/>
      <c r="N691" s="268"/>
      <c r="O691" s="268"/>
      <c r="P691" s="268"/>
      <c r="Q691" s="268"/>
      <c r="R691" s="268"/>
      <c r="S691" s="268"/>
      <c r="T691" s="268"/>
      <c r="U691" s="268"/>
      <c r="V691" s="268"/>
      <c r="W691" s="268"/>
      <c r="X691" s="268"/>
      <c r="Y691" s="268"/>
      <c r="Z691" s="268"/>
    </row>
    <row r="692" ht="15.0" customHeight="1">
      <c r="A692" s="268"/>
      <c r="B692" s="268"/>
      <c r="C692" s="268"/>
      <c r="D692" s="268"/>
      <c r="E692" s="268"/>
      <c r="F692" s="268"/>
      <c r="G692" s="268"/>
      <c r="H692" s="268"/>
      <c r="I692" s="268"/>
      <c r="J692" s="268"/>
      <c r="K692" s="268"/>
      <c r="L692" s="268"/>
      <c r="M692" s="268"/>
      <c r="N692" s="268"/>
      <c r="O692" s="268"/>
      <c r="P692" s="268"/>
      <c r="Q692" s="268"/>
      <c r="R692" s="268"/>
      <c r="S692" s="268"/>
      <c r="T692" s="268"/>
      <c r="U692" s="268"/>
      <c r="V692" s="268"/>
      <c r="W692" s="268"/>
      <c r="X692" s="268"/>
      <c r="Y692" s="268"/>
      <c r="Z692" s="268"/>
    </row>
    <row r="693" ht="15.0" customHeight="1">
      <c r="A693" s="268"/>
      <c r="B693" s="268"/>
      <c r="C693" s="268"/>
      <c r="D693" s="268"/>
      <c r="E693" s="268"/>
      <c r="F693" s="268"/>
      <c r="G693" s="268"/>
      <c r="H693" s="268"/>
      <c r="I693" s="268"/>
      <c r="J693" s="268"/>
      <c r="K693" s="268"/>
      <c r="L693" s="268"/>
      <c r="M693" s="268"/>
      <c r="N693" s="268"/>
      <c r="O693" s="268"/>
      <c r="P693" s="268"/>
      <c r="Q693" s="268"/>
      <c r="R693" s="268"/>
      <c r="S693" s="268"/>
      <c r="T693" s="268"/>
      <c r="U693" s="268"/>
      <c r="V693" s="268"/>
      <c r="W693" s="268"/>
      <c r="X693" s="268"/>
      <c r="Y693" s="268"/>
      <c r="Z693" s="268"/>
    </row>
    <row r="694" ht="15.0" customHeight="1">
      <c r="A694" s="268"/>
      <c r="B694" s="268"/>
      <c r="C694" s="268"/>
      <c r="D694" s="268"/>
      <c r="E694" s="268"/>
      <c r="F694" s="268"/>
      <c r="G694" s="268"/>
      <c r="H694" s="268"/>
      <c r="I694" s="268"/>
      <c r="J694" s="268"/>
      <c r="K694" s="268"/>
      <c r="L694" s="268"/>
      <c r="M694" s="268"/>
      <c r="N694" s="268"/>
      <c r="O694" s="268"/>
      <c r="P694" s="268"/>
      <c r="Q694" s="268"/>
      <c r="R694" s="268"/>
      <c r="S694" s="268"/>
      <c r="T694" s="268"/>
      <c r="U694" s="268"/>
      <c r="V694" s="268"/>
      <c r="W694" s="268"/>
      <c r="X694" s="268"/>
      <c r="Y694" s="268"/>
      <c r="Z694" s="268"/>
    </row>
    <row r="695" ht="15.0" customHeight="1">
      <c r="A695" s="268"/>
      <c r="B695" s="268"/>
      <c r="C695" s="268"/>
      <c r="D695" s="268"/>
      <c r="E695" s="268"/>
      <c r="F695" s="268"/>
      <c r="G695" s="268"/>
      <c r="H695" s="268"/>
      <c r="I695" s="268"/>
      <c r="J695" s="268"/>
      <c r="K695" s="268"/>
      <c r="L695" s="268"/>
      <c r="M695" s="268"/>
      <c r="N695" s="268"/>
      <c r="O695" s="268"/>
      <c r="P695" s="268"/>
      <c r="Q695" s="268"/>
      <c r="R695" s="268"/>
      <c r="S695" s="268"/>
      <c r="T695" s="268"/>
      <c r="U695" s="268"/>
      <c r="V695" s="268"/>
      <c r="W695" s="268"/>
      <c r="X695" s="268"/>
      <c r="Y695" s="268"/>
      <c r="Z695" s="268"/>
    </row>
    <row r="696" ht="15.0" customHeight="1">
      <c r="A696" s="268"/>
      <c r="B696" s="268"/>
      <c r="C696" s="268"/>
      <c r="D696" s="268"/>
      <c r="E696" s="268"/>
      <c r="F696" s="268"/>
      <c r="G696" s="268"/>
      <c r="H696" s="268"/>
      <c r="I696" s="268"/>
      <c r="J696" s="268"/>
      <c r="K696" s="268"/>
      <c r="L696" s="268"/>
      <c r="M696" s="268"/>
      <c r="N696" s="268"/>
      <c r="O696" s="268"/>
      <c r="P696" s="268"/>
      <c r="Q696" s="268"/>
      <c r="R696" s="268"/>
      <c r="S696" s="268"/>
      <c r="T696" s="268"/>
      <c r="U696" s="268"/>
      <c r="V696" s="268"/>
      <c r="W696" s="268"/>
      <c r="X696" s="268"/>
      <c r="Y696" s="268"/>
      <c r="Z696" s="268"/>
    </row>
    <row r="697" ht="15.0" customHeight="1">
      <c r="A697" s="268"/>
      <c r="B697" s="268"/>
      <c r="C697" s="268"/>
      <c r="D697" s="268"/>
      <c r="E697" s="268"/>
      <c r="F697" s="268"/>
      <c r="G697" s="268"/>
      <c r="H697" s="268"/>
      <c r="I697" s="268"/>
      <c r="J697" s="268"/>
      <c r="K697" s="268"/>
      <c r="L697" s="268"/>
      <c r="M697" s="268"/>
      <c r="N697" s="268"/>
      <c r="O697" s="268"/>
      <c r="P697" s="268"/>
      <c r="Q697" s="268"/>
      <c r="R697" s="268"/>
      <c r="S697" s="268"/>
      <c r="T697" s="268"/>
      <c r="U697" s="268"/>
      <c r="V697" s="268"/>
      <c r="W697" s="268"/>
      <c r="X697" s="268"/>
      <c r="Y697" s="268"/>
      <c r="Z697" s="268"/>
    </row>
    <row r="698" ht="15.0" customHeight="1">
      <c r="A698" s="268"/>
      <c r="B698" s="268"/>
      <c r="C698" s="268"/>
      <c r="D698" s="268"/>
      <c r="E698" s="268"/>
      <c r="F698" s="268"/>
      <c r="G698" s="268"/>
      <c r="H698" s="268"/>
      <c r="I698" s="268"/>
      <c r="J698" s="268"/>
      <c r="K698" s="268"/>
      <c r="L698" s="268"/>
      <c r="M698" s="268"/>
      <c r="N698" s="268"/>
      <c r="O698" s="268"/>
      <c r="P698" s="268"/>
      <c r="Q698" s="268"/>
      <c r="R698" s="268"/>
      <c r="S698" s="268"/>
      <c r="T698" s="268"/>
      <c r="U698" s="268"/>
      <c r="V698" s="268"/>
      <c r="W698" s="268"/>
      <c r="X698" s="268"/>
      <c r="Y698" s="268"/>
      <c r="Z698" s="268"/>
    </row>
    <row r="699" ht="15.0" customHeight="1">
      <c r="A699" s="268"/>
      <c r="B699" s="268"/>
      <c r="C699" s="268"/>
      <c r="D699" s="268"/>
      <c r="E699" s="268"/>
      <c r="F699" s="268"/>
      <c r="G699" s="268"/>
      <c r="H699" s="268"/>
      <c r="I699" s="268"/>
      <c r="J699" s="268"/>
      <c r="K699" s="268"/>
      <c r="L699" s="268"/>
      <c r="M699" s="268"/>
      <c r="N699" s="268"/>
      <c r="O699" s="268"/>
      <c r="P699" s="268"/>
      <c r="Q699" s="268"/>
      <c r="R699" s="268"/>
      <c r="S699" s="268"/>
      <c r="T699" s="268"/>
      <c r="U699" s="268"/>
      <c r="V699" s="268"/>
      <c r="W699" s="268"/>
      <c r="X699" s="268"/>
      <c r="Y699" s="268"/>
      <c r="Z699" s="268"/>
    </row>
    <row r="700" ht="15.0" customHeight="1">
      <c r="A700" s="268"/>
      <c r="B700" s="268"/>
      <c r="C700" s="268"/>
      <c r="D700" s="268"/>
      <c r="E700" s="268"/>
      <c r="F700" s="268"/>
      <c r="G700" s="268"/>
      <c r="H700" s="268"/>
      <c r="I700" s="268"/>
      <c r="J700" s="268"/>
      <c r="K700" s="268"/>
      <c r="L700" s="268"/>
      <c r="M700" s="268"/>
      <c r="N700" s="268"/>
      <c r="O700" s="268"/>
      <c r="P700" s="268"/>
      <c r="Q700" s="268"/>
      <c r="R700" s="268"/>
      <c r="S700" s="268"/>
      <c r="T700" s="268"/>
      <c r="U700" s="268"/>
      <c r="V700" s="268"/>
      <c r="W700" s="268"/>
      <c r="X700" s="268"/>
      <c r="Y700" s="268"/>
      <c r="Z700" s="268"/>
    </row>
    <row r="701" ht="15.0" customHeight="1">
      <c r="A701" s="268"/>
      <c r="B701" s="268"/>
      <c r="C701" s="268"/>
      <c r="D701" s="268"/>
      <c r="E701" s="268"/>
      <c r="F701" s="268"/>
      <c r="G701" s="268"/>
      <c r="H701" s="268"/>
      <c r="I701" s="268"/>
      <c r="J701" s="268"/>
      <c r="K701" s="268"/>
      <c r="L701" s="268"/>
      <c r="M701" s="268"/>
      <c r="N701" s="268"/>
      <c r="O701" s="268"/>
      <c r="P701" s="268"/>
      <c r="Q701" s="268"/>
      <c r="R701" s="268"/>
      <c r="S701" s="268"/>
      <c r="T701" s="268"/>
      <c r="U701" s="268"/>
      <c r="V701" s="268"/>
      <c r="W701" s="268"/>
      <c r="X701" s="268"/>
      <c r="Y701" s="268"/>
      <c r="Z701" s="268"/>
    </row>
    <row r="702" ht="15.0" customHeight="1">
      <c r="A702" s="268"/>
      <c r="B702" s="268"/>
      <c r="C702" s="268"/>
      <c r="D702" s="268"/>
      <c r="E702" s="268"/>
      <c r="F702" s="268"/>
      <c r="G702" s="268"/>
      <c r="H702" s="268"/>
      <c r="I702" s="268"/>
      <c r="J702" s="268"/>
      <c r="K702" s="268"/>
      <c r="L702" s="268"/>
      <c r="M702" s="268"/>
      <c r="N702" s="268"/>
      <c r="O702" s="268"/>
      <c r="P702" s="268"/>
      <c r="Q702" s="268"/>
      <c r="R702" s="268"/>
      <c r="S702" s="268"/>
      <c r="T702" s="268"/>
      <c r="U702" s="268"/>
      <c r="V702" s="268"/>
      <c r="W702" s="268"/>
      <c r="X702" s="268"/>
      <c r="Y702" s="268"/>
      <c r="Z702" s="268"/>
    </row>
    <row r="703" ht="15.0" customHeight="1">
      <c r="A703" s="268"/>
      <c r="B703" s="268"/>
      <c r="C703" s="268"/>
      <c r="D703" s="268"/>
      <c r="E703" s="268"/>
      <c r="F703" s="268"/>
      <c r="G703" s="268"/>
      <c r="H703" s="268"/>
      <c r="I703" s="268"/>
      <c r="J703" s="268"/>
      <c r="K703" s="268"/>
      <c r="L703" s="268"/>
      <c r="M703" s="268"/>
      <c r="N703" s="268"/>
      <c r="O703" s="268"/>
      <c r="P703" s="268"/>
      <c r="Q703" s="268"/>
      <c r="R703" s="268"/>
      <c r="S703" s="268"/>
      <c r="T703" s="268"/>
      <c r="U703" s="268"/>
      <c r="V703" s="268"/>
      <c r="W703" s="268"/>
      <c r="X703" s="268"/>
      <c r="Y703" s="268"/>
      <c r="Z703" s="268"/>
    </row>
    <row r="704" ht="15.0" customHeight="1">
      <c r="A704" s="268"/>
      <c r="B704" s="268"/>
      <c r="C704" s="268"/>
      <c r="D704" s="268"/>
      <c r="E704" s="268"/>
      <c r="F704" s="268"/>
      <c r="G704" s="268"/>
      <c r="H704" s="268"/>
      <c r="I704" s="268"/>
      <c r="J704" s="268"/>
      <c r="K704" s="268"/>
      <c r="L704" s="268"/>
      <c r="M704" s="268"/>
      <c r="N704" s="268"/>
      <c r="O704" s="268"/>
      <c r="P704" s="268"/>
      <c r="Q704" s="268"/>
      <c r="R704" s="268"/>
      <c r="S704" s="268"/>
      <c r="T704" s="268"/>
      <c r="U704" s="268"/>
      <c r="V704" s="268"/>
      <c r="W704" s="268"/>
      <c r="X704" s="268"/>
      <c r="Y704" s="268"/>
      <c r="Z704" s="268"/>
    </row>
    <row r="705" ht="15.0" customHeight="1">
      <c r="A705" s="268"/>
      <c r="B705" s="268"/>
      <c r="C705" s="268"/>
      <c r="D705" s="268"/>
      <c r="E705" s="268"/>
      <c r="F705" s="268"/>
      <c r="G705" s="268"/>
      <c r="H705" s="268"/>
      <c r="I705" s="268"/>
      <c r="J705" s="268"/>
      <c r="K705" s="268"/>
      <c r="L705" s="268"/>
      <c r="M705" s="268"/>
      <c r="N705" s="268"/>
      <c r="O705" s="268"/>
      <c r="P705" s="268"/>
      <c r="Q705" s="268"/>
      <c r="R705" s="268"/>
      <c r="S705" s="268"/>
      <c r="T705" s="268"/>
      <c r="U705" s="268"/>
      <c r="V705" s="268"/>
      <c r="W705" s="268"/>
      <c r="X705" s="268"/>
      <c r="Y705" s="268"/>
      <c r="Z705" s="268"/>
    </row>
    <row r="706" ht="15.0" customHeight="1">
      <c r="A706" s="268"/>
      <c r="B706" s="268"/>
      <c r="C706" s="268"/>
      <c r="D706" s="268"/>
      <c r="E706" s="268"/>
      <c r="F706" s="268"/>
      <c r="G706" s="268"/>
      <c r="H706" s="268"/>
      <c r="I706" s="268"/>
      <c r="J706" s="268"/>
      <c r="K706" s="268"/>
      <c r="L706" s="268"/>
      <c r="M706" s="268"/>
      <c r="N706" s="268"/>
      <c r="O706" s="268"/>
      <c r="P706" s="268"/>
      <c r="Q706" s="268"/>
      <c r="R706" s="268"/>
      <c r="S706" s="268"/>
      <c r="T706" s="268"/>
      <c r="U706" s="268"/>
      <c r="V706" s="268"/>
      <c r="W706" s="268"/>
      <c r="X706" s="268"/>
      <c r="Y706" s="268"/>
      <c r="Z706" s="268"/>
    </row>
    <row r="707" ht="15.0" customHeight="1">
      <c r="A707" s="268"/>
      <c r="B707" s="268"/>
      <c r="C707" s="268"/>
      <c r="D707" s="268"/>
      <c r="E707" s="268"/>
      <c r="F707" s="268"/>
      <c r="G707" s="268"/>
      <c r="H707" s="268"/>
      <c r="I707" s="268"/>
      <c r="J707" s="268"/>
      <c r="K707" s="268"/>
      <c r="L707" s="268"/>
      <c r="M707" s="268"/>
      <c r="N707" s="268"/>
      <c r="O707" s="268"/>
      <c r="P707" s="268"/>
      <c r="Q707" s="268"/>
      <c r="R707" s="268"/>
      <c r="S707" s="268"/>
      <c r="T707" s="268"/>
      <c r="U707" s="268"/>
      <c r="V707" s="268"/>
      <c r="W707" s="268"/>
      <c r="X707" s="268"/>
      <c r="Y707" s="268"/>
      <c r="Z707" s="268"/>
    </row>
    <row r="708" ht="15.0" customHeight="1">
      <c r="A708" s="268"/>
      <c r="B708" s="268"/>
      <c r="C708" s="268"/>
      <c r="D708" s="268"/>
      <c r="E708" s="268"/>
      <c r="F708" s="268"/>
      <c r="G708" s="268"/>
      <c r="H708" s="268"/>
      <c r="I708" s="268"/>
      <c r="J708" s="268"/>
      <c r="K708" s="268"/>
      <c r="L708" s="268"/>
      <c r="M708" s="268"/>
      <c r="N708" s="268"/>
      <c r="O708" s="268"/>
      <c r="P708" s="268"/>
      <c r="Q708" s="268"/>
      <c r="R708" s="268"/>
      <c r="S708" s="268"/>
      <c r="T708" s="268"/>
      <c r="U708" s="268"/>
      <c r="V708" s="268"/>
      <c r="W708" s="268"/>
      <c r="X708" s="268"/>
      <c r="Y708" s="268"/>
      <c r="Z708" s="268"/>
    </row>
    <row r="709" ht="15.0" customHeight="1">
      <c r="A709" s="268"/>
      <c r="B709" s="268"/>
      <c r="C709" s="268"/>
      <c r="D709" s="268"/>
      <c r="E709" s="268"/>
      <c r="F709" s="268"/>
      <c r="G709" s="268"/>
      <c r="H709" s="268"/>
      <c r="I709" s="268"/>
      <c r="J709" s="268"/>
      <c r="K709" s="268"/>
      <c r="L709" s="268"/>
      <c r="M709" s="268"/>
      <c r="N709" s="268"/>
      <c r="O709" s="268"/>
      <c r="P709" s="268"/>
      <c r="Q709" s="268"/>
      <c r="R709" s="268"/>
      <c r="S709" s="268"/>
      <c r="T709" s="268"/>
      <c r="U709" s="268"/>
      <c r="V709" s="268"/>
      <c r="W709" s="268"/>
      <c r="X709" s="268"/>
      <c r="Y709" s="268"/>
      <c r="Z709" s="268"/>
    </row>
    <row r="710" ht="15.0" customHeight="1">
      <c r="A710" s="268"/>
      <c r="B710" s="268"/>
      <c r="C710" s="268"/>
      <c r="D710" s="268"/>
      <c r="E710" s="268"/>
      <c r="F710" s="268"/>
      <c r="G710" s="268"/>
      <c r="H710" s="268"/>
      <c r="I710" s="268"/>
      <c r="J710" s="268"/>
      <c r="K710" s="268"/>
      <c r="L710" s="268"/>
      <c r="M710" s="268"/>
      <c r="N710" s="268"/>
      <c r="O710" s="268"/>
      <c r="P710" s="268"/>
      <c r="Q710" s="268"/>
      <c r="R710" s="268"/>
      <c r="S710" s="268"/>
      <c r="T710" s="268"/>
      <c r="U710" s="268"/>
      <c r="V710" s="268"/>
      <c r="W710" s="268"/>
      <c r="X710" s="268"/>
      <c r="Y710" s="268"/>
      <c r="Z710" s="268"/>
    </row>
    <row r="711" ht="15.0" customHeight="1">
      <c r="A711" s="268"/>
      <c r="B711" s="268"/>
      <c r="C711" s="268"/>
      <c r="D711" s="268"/>
      <c r="E711" s="268"/>
      <c r="F711" s="268"/>
      <c r="G711" s="268"/>
      <c r="H711" s="268"/>
      <c r="I711" s="268"/>
      <c r="J711" s="268"/>
      <c r="K711" s="268"/>
      <c r="L711" s="268"/>
      <c r="M711" s="268"/>
      <c r="N711" s="268"/>
      <c r="O711" s="268"/>
      <c r="P711" s="268"/>
      <c r="Q711" s="268"/>
      <c r="R711" s="268"/>
      <c r="S711" s="268"/>
      <c r="T711" s="268"/>
      <c r="U711" s="268"/>
      <c r="V711" s="268"/>
      <c r="W711" s="268"/>
      <c r="X711" s="268"/>
      <c r="Y711" s="268"/>
      <c r="Z711" s="268"/>
    </row>
    <row r="712" ht="15.0" customHeight="1">
      <c r="A712" s="268"/>
      <c r="B712" s="268"/>
      <c r="C712" s="268"/>
      <c r="D712" s="268"/>
      <c r="E712" s="268"/>
      <c r="F712" s="268"/>
      <c r="G712" s="268"/>
      <c r="H712" s="268"/>
      <c r="I712" s="268"/>
      <c r="J712" s="268"/>
      <c r="K712" s="268"/>
      <c r="L712" s="268"/>
      <c r="M712" s="268"/>
      <c r="N712" s="268"/>
      <c r="O712" s="268"/>
      <c r="P712" s="268"/>
      <c r="Q712" s="268"/>
      <c r="R712" s="268"/>
      <c r="S712" s="268"/>
      <c r="T712" s="268"/>
      <c r="U712" s="268"/>
      <c r="V712" s="268"/>
      <c r="W712" s="268"/>
      <c r="X712" s="268"/>
      <c r="Y712" s="268"/>
      <c r="Z712" s="268"/>
    </row>
    <row r="713" ht="15.0" customHeight="1">
      <c r="A713" s="268"/>
      <c r="B713" s="268"/>
      <c r="C713" s="268"/>
      <c r="D713" s="268"/>
      <c r="E713" s="268"/>
      <c r="F713" s="268"/>
      <c r="G713" s="268"/>
      <c r="H713" s="268"/>
      <c r="I713" s="268"/>
      <c r="J713" s="268"/>
      <c r="K713" s="268"/>
      <c r="L713" s="268"/>
      <c r="M713" s="268"/>
      <c r="N713" s="268"/>
      <c r="O713" s="268"/>
      <c r="P713" s="268"/>
      <c r="Q713" s="268"/>
      <c r="R713" s="268"/>
      <c r="S713" s="268"/>
      <c r="T713" s="268"/>
      <c r="U713" s="268"/>
      <c r="V713" s="268"/>
      <c r="W713" s="268"/>
      <c r="X713" s="268"/>
      <c r="Y713" s="268"/>
      <c r="Z713" s="268"/>
    </row>
    <row r="714" ht="15.0" customHeight="1">
      <c r="A714" s="268"/>
      <c r="B714" s="268"/>
      <c r="C714" s="268"/>
      <c r="D714" s="268"/>
      <c r="E714" s="268"/>
      <c r="F714" s="268"/>
      <c r="G714" s="268"/>
      <c r="H714" s="268"/>
      <c r="I714" s="268"/>
      <c r="J714" s="268"/>
      <c r="K714" s="268"/>
      <c r="L714" s="268"/>
      <c r="M714" s="268"/>
      <c r="N714" s="268"/>
      <c r="O714" s="268"/>
      <c r="P714" s="268"/>
      <c r="Q714" s="268"/>
      <c r="R714" s="268"/>
      <c r="S714" s="268"/>
      <c r="T714" s="268"/>
      <c r="U714" s="268"/>
      <c r="V714" s="268"/>
      <c r="W714" s="268"/>
      <c r="X714" s="268"/>
      <c r="Y714" s="268"/>
      <c r="Z714" s="268"/>
    </row>
    <row r="715" ht="15.0" customHeight="1">
      <c r="A715" s="268"/>
      <c r="B715" s="268"/>
      <c r="C715" s="268"/>
      <c r="D715" s="268"/>
      <c r="E715" s="268"/>
      <c r="F715" s="268"/>
      <c r="G715" s="268"/>
      <c r="H715" s="268"/>
      <c r="I715" s="268"/>
      <c r="J715" s="268"/>
      <c r="K715" s="268"/>
      <c r="L715" s="268"/>
      <c r="M715" s="268"/>
      <c r="N715" s="268"/>
      <c r="O715" s="268"/>
      <c r="P715" s="268"/>
      <c r="Q715" s="268"/>
      <c r="R715" s="268"/>
      <c r="S715" s="268"/>
      <c r="T715" s="268"/>
      <c r="U715" s="268"/>
      <c r="V715" s="268"/>
      <c r="W715" s="268"/>
      <c r="X715" s="268"/>
      <c r="Y715" s="268"/>
      <c r="Z715" s="268"/>
    </row>
    <row r="716" ht="15.0" customHeight="1">
      <c r="A716" s="268"/>
      <c r="B716" s="268"/>
      <c r="C716" s="268"/>
      <c r="D716" s="268"/>
      <c r="E716" s="268"/>
      <c r="F716" s="268"/>
      <c r="G716" s="268"/>
      <c r="H716" s="268"/>
      <c r="I716" s="268"/>
      <c r="J716" s="268"/>
      <c r="K716" s="268"/>
      <c r="L716" s="268"/>
      <c r="M716" s="268"/>
      <c r="N716" s="268"/>
      <c r="O716" s="268"/>
      <c r="P716" s="268"/>
      <c r="Q716" s="268"/>
      <c r="R716" s="268"/>
      <c r="S716" s="268"/>
      <c r="T716" s="268"/>
      <c r="U716" s="268"/>
      <c r="V716" s="268"/>
      <c r="W716" s="268"/>
      <c r="X716" s="268"/>
      <c r="Y716" s="268"/>
      <c r="Z716" s="268"/>
    </row>
    <row r="717" ht="15.0" customHeight="1">
      <c r="A717" s="268"/>
      <c r="B717" s="268"/>
      <c r="C717" s="268"/>
      <c r="D717" s="268"/>
      <c r="E717" s="268"/>
      <c r="F717" s="268"/>
      <c r="G717" s="268"/>
      <c r="H717" s="268"/>
      <c r="I717" s="268"/>
      <c r="J717" s="268"/>
      <c r="K717" s="268"/>
      <c r="L717" s="268"/>
      <c r="M717" s="268"/>
      <c r="N717" s="268"/>
      <c r="O717" s="268"/>
      <c r="P717" s="268"/>
      <c r="Q717" s="268"/>
      <c r="R717" s="268"/>
      <c r="S717" s="268"/>
      <c r="T717" s="268"/>
      <c r="U717" s="268"/>
      <c r="V717" s="268"/>
      <c r="W717" s="268"/>
      <c r="X717" s="268"/>
      <c r="Y717" s="268"/>
      <c r="Z717" s="268"/>
    </row>
    <row r="718" ht="15.0" customHeight="1">
      <c r="A718" s="268"/>
      <c r="B718" s="268"/>
      <c r="C718" s="268"/>
      <c r="D718" s="268"/>
      <c r="E718" s="268"/>
      <c r="F718" s="268"/>
      <c r="G718" s="268"/>
      <c r="H718" s="268"/>
      <c r="I718" s="268"/>
      <c r="J718" s="268"/>
      <c r="K718" s="268"/>
      <c r="L718" s="268"/>
      <c r="M718" s="268"/>
      <c r="N718" s="268"/>
      <c r="O718" s="268"/>
      <c r="P718" s="268"/>
      <c r="Q718" s="268"/>
      <c r="R718" s="268"/>
      <c r="S718" s="268"/>
      <c r="T718" s="268"/>
      <c r="U718" s="268"/>
      <c r="V718" s="268"/>
      <c r="W718" s="268"/>
      <c r="X718" s="268"/>
      <c r="Y718" s="268"/>
      <c r="Z718" s="268"/>
    </row>
    <row r="719" ht="15.0" customHeight="1">
      <c r="A719" s="268"/>
      <c r="B719" s="268"/>
      <c r="C719" s="268"/>
      <c r="D719" s="268"/>
      <c r="E719" s="268"/>
      <c r="F719" s="268"/>
      <c r="G719" s="268"/>
      <c r="H719" s="268"/>
      <c r="I719" s="268"/>
      <c r="J719" s="268"/>
      <c r="K719" s="268"/>
      <c r="L719" s="268"/>
      <c r="M719" s="268"/>
      <c r="N719" s="268"/>
      <c r="O719" s="268"/>
      <c r="P719" s="268"/>
      <c r="Q719" s="268"/>
      <c r="R719" s="268"/>
      <c r="S719" s="268"/>
      <c r="T719" s="268"/>
      <c r="U719" s="268"/>
      <c r="V719" s="268"/>
      <c r="W719" s="268"/>
      <c r="X719" s="268"/>
      <c r="Y719" s="268"/>
      <c r="Z719" s="268"/>
    </row>
    <row r="720" ht="15.0" customHeight="1">
      <c r="A720" s="268"/>
      <c r="B720" s="268"/>
      <c r="C720" s="268"/>
      <c r="D720" s="268"/>
      <c r="E720" s="268"/>
      <c r="F720" s="268"/>
      <c r="G720" s="268"/>
      <c r="H720" s="268"/>
      <c r="I720" s="268"/>
      <c r="J720" s="268"/>
      <c r="K720" s="268"/>
      <c r="L720" s="268"/>
      <c r="M720" s="268"/>
      <c r="N720" s="268"/>
      <c r="O720" s="268"/>
      <c r="P720" s="268"/>
      <c r="Q720" s="268"/>
      <c r="R720" s="268"/>
      <c r="S720" s="268"/>
      <c r="T720" s="268"/>
      <c r="U720" s="268"/>
      <c r="V720" s="268"/>
      <c r="W720" s="268"/>
      <c r="X720" s="268"/>
      <c r="Y720" s="268"/>
      <c r="Z720" s="268"/>
    </row>
    <row r="721" ht="15.0" customHeight="1">
      <c r="A721" s="268"/>
      <c r="B721" s="268"/>
      <c r="C721" s="268"/>
      <c r="D721" s="268"/>
      <c r="E721" s="268"/>
      <c r="F721" s="268"/>
      <c r="G721" s="268"/>
      <c r="H721" s="268"/>
      <c r="I721" s="268"/>
      <c r="J721" s="268"/>
      <c r="K721" s="268"/>
      <c r="L721" s="268"/>
      <c r="M721" s="268"/>
      <c r="N721" s="268"/>
      <c r="O721" s="268"/>
      <c r="P721" s="268"/>
      <c r="Q721" s="268"/>
      <c r="R721" s="268"/>
      <c r="S721" s="268"/>
      <c r="T721" s="268"/>
      <c r="U721" s="268"/>
      <c r="V721" s="268"/>
      <c r="W721" s="268"/>
      <c r="X721" s="268"/>
      <c r="Y721" s="268"/>
      <c r="Z721" s="268"/>
    </row>
    <row r="722" ht="15.0" customHeight="1">
      <c r="A722" s="268"/>
      <c r="B722" s="268"/>
      <c r="C722" s="268"/>
      <c r="D722" s="268"/>
      <c r="E722" s="268"/>
      <c r="F722" s="268"/>
      <c r="G722" s="268"/>
      <c r="H722" s="268"/>
      <c r="I722" s="268"/>
      <c r="J722" s="268"/>
      <c r="K722" s="268"/>
      <c r="L722" s="268"/>
      <c r="M722" s="268"/>
      <c r="N722" s="268"/>
      <c r="O722" s="268"/>
      <c r="P722" s="268"/>
      <c r="Q722" s="268"/>
      <c r="R722" s="268"/>
      <c r="S722" s="268"/>
      <c r="T722" s="268"/>
      <c r="U722" s="268"/>
      <c r="V722" s="268"/>
      <c r="W722" s="268"/>
      <c r="X722" s="268"/>
      <c r="Y722" s="268"/>
      <c r="Z722" s="268"/>
    </row>
    <row r="723" ht="15.0" customHeight="1">
      <c r="A723" s="268"/>
      <c r="B723" s="268"/>
      <c r="C723" s="268"/>
      <c r="D723" s="268"/>
      <c r="E723" s="268"/>
      <c r="F723" s="268"/>
      <c r="G723" s="268"/>
      <c r="H723" s="268"/>
      <c r="I723" s="268"/>
      <c r="J723" s="268"/>
      <c r="K723" s="268"/>
      <c r="L723" s="268"/>
      <c r="M723" s="268"/>
      <c r="N723" s="268"/>
      <c r="O723" s="268"/>
      <c r="P723" s="268"/>
      <c r="Q723" s="268"/>
      <c r="R723" s="268"/>
      <c r="S723" s="268"/>
      <c r="T723" s="268"/>
      <c r="U723" s="268"/>
      <c r="V723" s="268"/>
      <c r="W723" s="268"/>
      <c r="X723" s="268"/>
      <c r="Y723" s="268"/>
      <c r="Z723" s="268"/>
    </row>
    <row r="724" ht="15.0" customHeight="1">
      <c r="A724" s="268"/>
      <c r="B724" s="268"/>
      <c r="C724" s="268"/>
      <c r="D724" s="268"/>
      <c r="E724" s="268"/>
      <c r="F724" s="268"/>
      <c r="G724" s="268"/>
      <c r="H724" s="268"/>
      <c r="I724" s="268"/>
      <c r="J724" s="268"/>
      <c r="K724" s="268"/>
      <c r="L724" s="268"/>
      <c r="M724" s="268"/>
      <c r="N724" s="268"/>
      <c r="O724" s="268"/>
      <c r="P724" s="268"/>
      <c r="Q724" s="268"/>
      <c r="R724" s="268"/>
      <c r="S724" s="268"/>
      <c r="T724" s="268"/>
      <c r="U724" s="268"/>
      <c r="V724" s="268"/>
      <c r="W724" s="268"/>
      <c r="X724" s="268"/>
      <c r="Y724" s="268"/>
      <c r="Z724" s="268"/>
    </row>
    <row r="725" ht="15.0" customHeight="1">
      <c r="A725" s="268"/>
      <c r="B725" s="268"/>
      <c r="C725" s="268"/>
      <c r="D725" s="268"/>
      <c r="E725" s="268"/>
      <c r="F725" s="268"/>
      <c r="G725" s="268"/>
      <c r="H725" s="268"/>
      <c r="I725" s="268"/>
      <c r="J725" s="268"/>
      <c r="K725" s="268"/>
      <c r="L725" s="268"/>
      <c r="M725" s="268"/>
      <c r="N725" s="268"/>
      <c r="O725" s="268"/>
      <c r="P725" s="268"/>
      <c r="Q725" s="268"/>
      <c r="R725" s="268"/>
      <c r="S725" s="268"/>
      <c r="T725" s="268"/>
      <c r="U725" s="268"/>
      <c r="V725" s="268"/>
      <c r="W725" s="268"/>
      <c r="X725" s="268"/>
      <c r="Y725" s="268"/>
      <c r="Z725" s="268"/>
    </row>
    <row r="726" ht="15.0" customHeight="1">
      <c r="A726" s="268"/>
      <c r="B726" s="268"/>
      <c r="C726" s="268"/>
      <c r="D726" s="268"/>
      <c r="E726" s="268"/>
      <c r="F726" s="268"/>
      <c r="G726" s="268"/>
      <c r="H726" s="268"/>
      <c r="I726" s="268"/>
      <c r="J726" s="268"/>
      <c r="K726" s="268"/>
      <c r="L726" s="268"/>
      <c r="M726" s="268"/>
      <c r="N726" s="268"/>
      <c r="O726" s="268"/>
      <c r="P726" s="268"/>
      <c r="Q726" s="268"/>
      <c r="R726" s="268"/>
      <c r="S726" s="268"/>
      <c r="T726" s="268"/>
      <c r="U726" s="268"/>
      <c r="V726" s="268"/>
      <c r="W726" s="268"/>
      <c r="X726" s="268"/>
      <c r="Y726" s="268"/>
      <c r="Z726" s="268"/>
    </row>
    <row r="727" ht="15.0" customHeight="1">
      <c r="A727" s="268"/>
      <c r="B727" s="268"/>
      <c r="C727" s="268"/>
      <c r="D727" s="268"/>
      <c r="E727" s="268"/>
      <c r="F727" s="268"/>
      <c r="G727" s="268"/>
      <c r="H727" s="268"/>
      <c r="I727" s="268"/>
      <c r="J727" s="268"/>
      <c r="K727" s="268"/>
      <c r="L727" s="268"/>
      <c r="M727" s="268"/>
      <c r="N727" s="268"/>
      <c r="O727" s="268"/>
      <c r="P727" s="268"/>
      <c r="Q727" s="268"/>
      <c r="R727" s="268"/>
      <c r="S727" s="268"/>
      <c r="T727" s="268"/>
      <c r="U727" s="268"/>
      <c r="V727" s="268"/>
      <c r="W727" s="268"/>
      <c r="X727" s="268"/>
      <c r="Y727" s="268"/>
      <c r="Z727" s="268"/>
    </row>
    <row r="728" ht="15.0" customHeight="1">
      <c r="A728" s="268"/>
      <c r="B728" s="268"/>
      <c r="C728" s="268"/>
      <c r="D728" s="268"/>
      <c r="E728" s="268"/>
      <c r="F728" s="268"/>
      <c r="G728" s="268"/>
      <c r="H728" s="268"/>
      <c r="I728" s="268"/>
      <c r="J728" s="268"/>
      <c r="K728" s="268"/>
      <c r="L728" s="268"/>
      <c r="M728" s="268"/>
      <c r="N728" s="268"/>
      <c r="O728" s="268"/>
      <c r="P728" s="268"/>
      <c r="Q728" s="268"/>
      <c r="R728" s="268"/>
      <c r="S728" s="268"/>
      <c r="T728" s="268"/>
      <c r="U728" s="268"/>
      <c r="V728" s="268"/>
      <c r="W728" s="268"/>
      <c r="X728" s="268"/>
      <c r="Y728" s="268"/>
      <c r="Z728" s="268"/>
    </row>
    <row r="729" ht="15.0" customHeight="1">
      <c r="A729" s="268"/>
      <c r="B729" s="268"/>
      <c r="C729" s="268"/>
      <c r="D729" s="268"/>
      <c r="E729" s="268"/>
      <c r="F729" s="268"/>
      <c r="G729" s="268"/>
      <c r="H729" s="268"/>
      <c r="I729" s="268"/>
      <c r="J729" s="268"/>
      <c r="K729" s="268"/>
      <c r="L729" s="268"/>
      <c r="M729" s="268"/>
      <c r="N729" s="268"/>
      <c r="O729" s="268"/>
      <c r="P729" s="268"/>
      <c r="Q729" s="268"/>
      <c r="R729" s="268"/>
      <c r="S729" s="268"/>
      <c r="T729" s="268"/>
      <c r="U729" s="268"/>
      <c r="V729" s="268"/>
      <c r="W729" s="268"/>
      <c r="X729" s="268"/>
      <c r="Y729" s="268"/>
      <c r="Z729" s="268"/>
    </row>
    <row r="730" ht="15.0" customHeight="1">
      <c r="A730" s="268"/>
      <c r="B730" s="268"/>
      <c r="C730" s="268"/>
      <c r="D730" s="268"/>
      <c r="E730" s="268"/>
      <c r="F730" s="268"/>
      <c r="G730" s="268"/>
      <c r="H730" s="268"/>
      <c r="I730" s="268"/>
      <c r="J730" s="268"/>
      <c r="K730" s="268"/>
      <c r="L730" s="268"/>
      <c r="M730" s="268"/>
      <c r="N730" s="268"/>
      <c r="O730" s="268"/>
      <c r="P730" s="268"/>
      <c r="Q730" s="268"/>
      <c r="R730" s="268"/>
      <c r="S730" s="268"/>
      <c r="T730" s="268"/>
      <c r="U730" s="268"/>
      <c r="V730" s="268"/>
      <c r="W730" s="268"/>
      <c r="X730" s="268"/>
      <c r="Y730" s="268"/>
      <c r="Z730" s="268"/>
    </row>
    <row r="731" ht="15.0" customHeight="1">
      <c r="A731" s="268"/>
      <c r="B731" s="268"/>
      <c r="C731" s="268"/>
      <c r="D731" s="268"/>
      <c r="E731" s="268"/>
      <c r="F731" s="268"/>
      <c r="G731" s="268"/>
      <c r="H731" s="268"/>
      <c r="I731" s="268"/>
      <c r="J731" s="268"/>
      <c r="K731" s="268"/>
      <c r="L731" s="268"/>
      <c r="M731" s="268"/>
      <c r="N731" s="268"/>
      <c r="O731" s="268"/>
      <c r="P731" s="268"/>
      <c r="Q731" s="268"/>
      <c r="R731" s="268"/>
      <c r="S731" s="268"/>
      <c r="T731" s="268"/>
      <c r="U731" s="268"/>
      <c r="V731" s="268"/>
      <c r="W731" s="268"/>
      <c r="X731" s="268"/>
      <c r="Y731" s="268"/>
      <c r="Z731" s="268"/>
    </row>
    <row r="732" ht="15.0" customHeight="1">
      <c r="A732" s="268"/>
      <c r="B732" s="268"/>
      <c r="C732" s="268"/>
      <c r="D732" s="268"/>
      <c r="E732" s="268"/>
      <c r="F732" s="268"/>
      <c r="G732" s="268"/>
      <c r="H732" s="268"/>
      <c r="I732" s="268"/>
      <c r="J732" s="268"/>
      <c r="K732" s="268"/>
      <c r="L732" s="268"/>
      <c r="M732" s="268"/>
      <c r="N732" s="268"/>
      <c r="O732" s="268"/>
      <c r="P732" s="268"/>
      <c r="Q732" s="268"/>
      <c r="R732" s="268"/>
      <c r="S732" s="268"/>
      <c r="T732" s="268"/>
      <c r="U732" s="268"/>
      <c r="V732" s="268"/>
      <c r="W732" s="268"/>
      <c r="X732" s="268"/>
      <c r="Y732" s="268"/>
      <c r="Z732" s="268"/>
    </row>
    <row r="733" ht="15.0" customHeight="1">
      <c r="A733" s="268"/>
      <c r="B733" s="268"/>
      <c r="C733" s="268"/>
      <c r="D733" s="268"/>
      <c r="E733" s="268"/>
      <c r="F733" s="268"/>
      <c r="G733" s="268"/>
      <c r="H733" s="268"/>
      <c r="I733" s="268"/>
      <c r="J733" s="268"/>
      <c r="K733" s="268"/>
      <c r="L733" s="268"/>
      <c r="M733" s="268"/>
      <c r="N733" s="268"/>
      <c r="O733" s="268"/>
      <c r="P733" s="268"/>
      <c r="Q733" s="268"/>
      <c r="R733" s="268"/>
      <c r="S733" s="268"/>
      <c r="T733" s="268"/>
      <c r="U733" s="268"/>
      <c r="V733" s="268"/>
      <c r="W733" s="268"/>
      <c r="X733" s="268"/>
      <c r="Y733" s="268"/>
      <c r="Z733" s="268"/>
    </row>
    <row r="734" ht="15.0" customHeight="1">
      <c r="A734" s="268"/>
      <c r="B734" s="268"/>
      <c r="C734" s="268"/>
      <c r="D734" s="268"/>
      <c r="E734" s="268"/>
      <c r="F734" s="268"/>
      <c r="G734" s="268"/>
      <c r="H734" s="268"/>
      <c r="I734" s="268"/>
      <c r="J734" s="268"/>
      <c r="K734" s="268"/>
      <c r="L734" s="268"/>
      <c r="M734" s="268"/>
      <c r="N734" s="268"/>
      <c r="O734" s="268"/>
      <c r="P734" s="268"/>
      <c r="Q734" s="268"/>
      <c r="R734" s="268"/>
      <c r="S734" s="268"/>
      <c r="T734" s="268"/>
      <c r="U734" s="268"/>
      <c r="V734" s="268"/>
      <c r="W734" s="268"/>
      <c r="X734" s="268"/>
      <c r="Y734" s="268"/>
      <c r="Z734" s="268"/>
    </row>
    <row r="735" ht="15.0" customHeight="1">
      <c r="A735" s="268"/>
      <c r="B735" s="268"/>
      <c r="C735" s="268"/>
      <c r="D735" s="268"/>
      <c r="E735" s="268"/>
      <c r="F735" s="268"/>
      <c r="G735" s="268"/>
      <c r="H735" s="268"/>
      <c r="I735" s="268"/>
      <c r="J735" s="268"/>
      <c r="K735" s="268"/>
      <c r="L735" s="268"/>
      <c r="M735" s="268"/>
      <c r="N735" s="268"/>
      <c r="O735" s="268"/>
      <c r="P735" s="268"/>
      <c r="Q735" s="268"/>
      <c r="R735" s="268"/>
      <c r="S735" s="268"/>
      <c r="T735" s="268"/>
      <c r="U735" s="268"/>
      <c r="V735" s="268"/>
      <c r="W735" s="268"/>
      <c r="X735" s="268"/>
      <c r="Y735" s="268"/>
      <c r="Z735" s="268"/>
    </row>
    <row r="736" ht="15.0" customHeight="1">
      <c r="A736" s="268"/>
      <c r="B736" s="268"/>
      <c r="C736" s="268"/>
      <c r="D736" s="268"/>
      <c r="E736" s="268"/>
      <c r="F736" s="268"/>
      <c r="G736" s="268"/>
      <c r="H736" s="268"/>
      <c r="I736" s="268"/>
      <c r="J736" s="268"/>
      <c r="K736" s="268"/>
      <c r="L736" s="268"/>
      <c r="M736" s="268"/>
      <c r="N736" s="268"/>
      <c r="O736" s="268"/>
      <c r="P736" s="268"/>
      <c r="Q736" s="268"/>
      <c r="R736" s="268"/>
      <c r="S736" s="268"/>
      <c r="T736" s="268"/>
      <c r="U736" s="268"/>
      <c r="V736" s="268"/>
      <c r="W736" s="268"/>
      <c r="X736" s="268"/>
      <c r="Y736" s="268"/>
      <c r="Z736" s="268"/>
    </row>
    <row r="737" ht="15.0" customHeight="1">
      <c r="A737" s="268"/>
      <c r="B737" s="268"/>
      <c r="C737" s="268"/>
      <c r="D737" s="268"/>
      <c r="E737" s="268"/>
      <c r="F737" s="268"/>
      <c r="G737" s="268"/>
      <c r="H737" s="268"/>
      <c r="I737" s="268"/>
      <c r="J737" s="268"/>
      <c r="K737" s="268"/>
      <c r="L737" s="268"/>
      <c r="M737" s="268"/>
      <c r="N737" s="268"/>
      <c r="O737" s="268"/>
      <c r="P737" s="268"/>
      <c r="Q737" s="268"/>
      <c r="R737" s="268"/>
      <c r="S737" s="268"/>
      <c r="T737" s="268"/>
      <c r="U737" s="268"/>
      <c r="V737" s="268"/>
      <c r="W737" s="268"/>
      <c r="X737" s="268"/>
      <c r="Y737" s="268"/>
      <c r="Z737" s="268"/>
    </row>
    <row r="738" ht="15.0" customHeight="1">
      <c r="A738" s="268"/>
      <c r="B738" s="268"/>
      <c r="C738" s="268"/>
      <c r="D738" s="268"/>
      <c r="E738" s="268"/>
      <c r="F738" s="268"/>
      <c r="G738" s="268"/>
      <c r="H738" s="268"/>
      <c r="I738" s="268"/>
      <c r="J738" s="268"/>
      <c r="K738" s="268"/>
      <c r="L738" s="268"/>
      <c r="M738" s="268"/>
      <c r="N738" s="268"/>
      <c r="O738" s="268"/>
      <c r="P738" s="268"/>
      <c r="Q738" s="268"/>
      <c r="R738" s="268"/>
      <c r="S738" s="268"/>
      <c r="T738" s="268"/>
      <c r="U738" s="268"/>
      <c r="V738" s="268"/>
      <c r="W738" s="268"/>
      <c r="X738" s="268"/>
      <c r="Y738" s="268"/>
      <c r="Z738" s="268"/>
    </row>
    <row r="739" ht="15.0" customHeight="1">
      <c r="A739" s="268"/>
      <c r="B739" s="268"/>
      <c r="C739" s="268"/>
      <c r="D739" s="268"/>
      <c r="E739" s="268"/>
      <c r="F739" s="268"/>
      <c r="G739" s="268"/>
      <c r="H739" s="268"/>
      <c r="I739" s="268"/>
      <c r="J739" s="268"/>
      <c r="K739" s="268"/>
      <c r="L739" s="268"/>
      <c r="M739" s="268"/>
      <c r="N739" s="268"/>
      <c r="O739" s="268"/>
      <c r="P739" s="268"/>
      <c r="Q739" s="268"/>
      <c r="R739" s="268"/>
      <c r="S739" s="268"/>
      <c r="T739" s="268"/>
      <c r="U739" s="268"/>
      <c r="V739" s="268"/>
      <c r="W739" s="268"/>
      <c r="X739" s="268"/>
      <c r="Y739" s="268"/>
      <c r="Z739" s="268"/>
    </row>
    <row r="740" ht="15.0" customHeight="1">
      <c r="A740" s="268"/>
      <c r="B740" s="268"/>
      <c r="C740" s="268"/>
      <c r="D740" s="268"/>
      <c r="E740" s="268"/>
      <c r="F740" s="268"/>
      <c r="G740" s="268"/>
      <c r="H740" s="268"/>
      <c r="I740" s="268"/>
      <c r="J740" s="268"/>
      <c r="K740" s="268"/>
      <c r="L740" s="268"/>
      <c r="M740" s="268"/>
      <c r="N740" s="268"/>
      <c r="O740" s="268"/>
      <c r="P740" s="268"/>
      <c r="Q740" s="268"/>
      <c r="R740" s="268"/>
      <c r="S740" s="268"/>
      <c r="T740" s="268"/>
      <c r="U740" s="268"/>
      <c r="V740" s="268"/>
      <c r="W740" s="268"/>
      <c r="X740" s="268"/>
      <c r="Y740" s="268"/>
      <c r="Z740" s="268"/>
    </row>
    <row r="741" ht="15.0" customHeight="1">
      <c r="A741" s="268"/>
      <c r="B741" s="268"/>
      <c r="C741" s="268"/>
      <c r="D741" s="268"/>
      <c r="E741" s="268"/>
      <c r="F741" s="268"/>
      <c r="G741" s="268"/>
      <c r="H741" s="268"/>
      <c r="I741" s="268"/>
      <c r="J741" s="268"/>
      <c r="K741" s="268"/>
      <c r="L741" s="268"/>
      <c r="M741" s="268"/>
      <c r="N741" s="268"/>
      <c r="O741" s="268"/>
      <c r="P741" s="268"/>
      <c r="Q741" s="268"/>
      <c r="R741" s="268"/>
      <c r="S741" s="268"/>
      <c r="T741" s="268"/>
      <c r="U741" s="268"/>
      <c r="V741" s="268"/>
      <c r="W741" s="268"/>
      <c r="X741" s="268"/>
      <c r="Y741" s="268"/>
      <c r="Z741" s="268"/>
    </row>
    <row r="742" ht="15.0" customHeight="1">
      <c r="A742" s="268"/>
      <c r="B742" s="268"/>
      <c r="C742" s="268"/>
      <c r="D742" s="268"/>
      <c r="E742" s="268"/>
      <c r="F742" s="268"/>
      <c r="G742" s="268"/>
      <c r="H742" s="268"/>
      <c r="I742" s="268"/>
      <c r="J742" s="268"/>
      <c r="K742" s="268"/>
      <c r="L742" s="268"/>
      <c r="M742" s="268"/>
      <c r="N742" s="268"/>
      <c r="O742" s="268"/>
      <c r="P742" s="268"/>
      <c r="Q742" s="268"/>
      <c r="R742" s="268"/>
      <c r="S742" s="268"/>
      <c r="T742" s="268"/>
      <c r="U742" s="268"/>
      <c r="V742" s="268"/>
      <c r="W742" s="268"/>
      <c r="X742" s="268"/>
      <c r="Y742" s="268"/>
      <c r="Z742" s="268"/>
    </row>
    <row r="743" ht="15.0" customHeight="1">
      <c r="A743" s="268"/>
      <c r="B743" s="268"/>
      <c r="C743" s="268"/>
      <c r="D743" s="268"/>
      <c r="E743" s="268"/>
      <c r="F743" s="268"/>
      <c r="G743" s="268"/>
      <c r="H743" s="268"/>
      <c r="I743" s="268"/>
      <c r="J743" s="268"/>
      <c r="K743" s="268"/>
      <c r="L743" s="268"/>
      <c r="M743" s="268"/>
      <c r="N743" s="268"/>
      <c r="O743" s="268"/>
      <c r="P743" s="268"/>
      <c r="Q743" s="268"/>
      <c r="R743" s="268"/>
      <c r="S743" s="268"/>
      <c r="T743" s="268"/>
      <c r="U743" s="268"/>
      <c r="V743" s="268"/>
      <c r="W743" s="268"/>
      <c r="X743" s="268"/>
      <c r="Y743" s="268"/>
      <c r="Z743" s="268"/>
    </row>
    <row r="744" ht="15.0" customHeight="1">
      <c r="A744" s="268"/>
      <c r="B744" s="268"/>
      <c r="C744" s="268"/>
      <c r="D744" s="268"/>
      <c r="E744" s="268"/>
      <c r="F744" s="268"/>
      <c r="G744" s="268"/>
      <c r="H744" s="268"/>
      <c r="I744" s="268"/>
      <c r="J744" s="268"/>
      <c r="K744" s="268"/>
      <c r="L744" s="268"/>
      <c r="M744" s="268"/>
      <c r="N744" s="268"/>
      <c r="O744" s="268"/>
      <c r="P744" s="268"/>
      <c r="Q744" s="268"/>
      <c r="R744" s="268"/>
      <c r="S744" s="268"/>
      <c r="T744" s="268"/>
      <c r="U744" s="268"/>
      <c r="V744" s="268"/>
      <c r="W744" s="268"/>
      <c r="X744" s="268"/>
      <c r="Y744" s="268"/>
      <c r="Z744" s="268"/>
    </row>
    <row r="745" ht="15.0" customHeight="1">
      <c r="A745" s="268"/>
      <c r="B745" s="268"/>
      <c r="C745" s="268"/>
      <c r="D745" s="268"/>
      <c r="E745" s="268"/>
      <c r="F745" s="268"/>
      <c r="G745" s="268"/>
      <c r="H745" s="268"/>
      <c r="I745" s="268"/>
      <c r="J745" s="268"/>
      <c r="K745" s="268"/>
      <c r="L745" s="268"/>
      <c r="M745" s="268"/>
      <c r="N745" s="268"/>
      <c r="O745" s="268"/>
      <c r="P745" s="268"/>
      <c r="Q745" s="268"/>
      <c r="R745" s="268"/>
      <c r="S745" s="268"/>
      <c r="T745" s="268"/>
      <c r="U745" s="268"/>
      <c r="V745" s="268"/>
      <c r="W745" s="268"/>
      <c r="X745" s="268"/>
      <c r="Y745" s="268"/>
      <c r="Z745" s="268"/>
    </row>
    <row r="746" ht="15.0" customHeight="1">
      <c r="A746" s="268"/>
      <c r="B746" s="268"/>
      <c r="C746" s="268"/>
      <c r="D746" s="268"/>
      <c r="E746" s="268"/>
      <c r="F746" s="268"/>
      <c r="G746" s="268"/>
      <c r="H746" s="268"/>
      <c r="I746" s="268"/>
      <c r="J746" s="268"/>
      <c r="K746" s="268"/>
      <c r="L746" s="268"/>
      <c r="M746" s="268"/>
      <c r="N746" s="268"/>
      <c r="O746" s="268"/>
      <c r="P746" s="268"/>
      <c r="Q746" s="268"/>
      <c r="R746" s="268"/>
      <c r="S746" s="268"/>
      <c r="T746" s="268"/>
      <c r="U746" s="268"/>
      <c r="V746" s="268"/>
      <c r="W746" s="268"/>
      <c r="X746" s="268"/>
      <c r="Y746" s="268"/>
      <c r="Z746" s="268"/>
    </row>
    <row r="747" ht="15.0" customHeight="1">
      <c r="A747" s="268"/>
      <c r="B747" s="268"/>
      <c r="C747" s="268"/>
      <c r="D747" s="268"/>
      <c r="E747" s="268"/>
      <c r="F747" s="268"/>
      <c r="G747" s="268"/>
      <c r="H747" s="268"/>
      <c r="I747" s="268"/>
      <c r="J747" s="268"/>
      <c r="K747" s="268"/>
      <c r="L747" s="268"/>
      <c r="M747" s="268"/>
      <c r="N747" s="268"/>
      <c r="O747" s="268"/>
      <c r="P747" s="268"/>
      <c r="Q747" s="268"/>
      <c r="R747" s="268"/>
      <c r="S747" s="268"/>
      <c r="T747" s="268"/>
      <c r="U747" s="268"/>
      <c r="V747" s="268"/>
      <c r="W747" s="268"/>
      <c r="X747" s="268"/>
      <c r="Y747" s="268"/>
      <c r="Z747" s="268"/>
    </row>
    <row r="748" ht="15.0" customHeight="1">
      <c r="A748" s="268"/>
      <c r="B748" s="268"/>
      <c r="C748" s="268"/>
      <c r="D748" s="268"/>
      <c r="E748" s="268"/>
      <c r="F748" s="268"/>
      <c r="G748" s="268"/>
      <c r="H748" s="268"/>
      <c r="I748" s="268"/>
      <c r="J748" s="268"/>
      <c r="K748" s="268"/>
      <c r="L748" s="268"/>
      <c r="M748" s="268"/>
      <c r="N748" s="268"/>
      <c r="O748" s="268"/>
      <c r="P748" s="268"/>
      <c r="Q748" s="268"/>
      <c r="R748" s="268"/>
      <c r="S748" s="268"/>
      <c r="T748" s="268"/>
      <c r="U748" s="268"/>
      <c r="V748" s="268"/>
      <c r="W748" s="268"/>
      <c r="X748" s="268"/>
      <c r="Y748" s="268"/>
      <c r="Z748" s="268"/>
    </row>
    <row r="749" ht="15.0" customHeight="1">
      <c r="A749" s="268"/>
      <c r="B749" s="268"/>
      <c r="C749" s="268"/>
      <c r="D749" s="268"/>
      <c r="E749" s="268"/>
      <c r="F749" s="268"/>
      <c r="G749" s="268"/>
      <c r="H749" s="268"/>
      <c r="I749" s="268"/>
      <c r="J749" s="268"/>
      <c r="K749" s="268"/>
      <c r="L749" s="268"/>
      <c r="M749" s="268"/>
      <c r="N749" s="268"/>
      <c r="O749" s="268"/>
      <c r="P749" s="268"/>
      <c r="Q749" s="268"/>
      <c r="R749" s="268"/>
      <c r="S749" s="268"/>
      <c r="T749" s="268"/>
      <c r="U749" s="268"/>
      <c r="V749" s="268"/>
      <c r="W749" s="268"/>
      <c r="X749" s="268"/>
      <c r="Y749" s="268"/>
      <c r="Z749" s="268"/>
    </row>
    <row r="750" ht="15.0" customHeight="1">
      <c r="A750" s="268"/>
      <c r="B750" s="268"/>
      <c r="C750" s="268"/>
      <c r="D750" s="268"/>
      <c r="E750" s="268"/>
      <c r="F750" s="268"/>
      <c r="G750" s="268"/>
      <c r="H750" s="268"/>
      <c r="I750" s="268"/>
      <c r="J750" s="268"/>
      <c r="K750" s="268"/>
      <c r="L750" s="268"/>
      <c r="M750" s="268"/>
      <c r="N750" s="268"/>
      <c r="O750" s="268"/>
      <c r="P750" s="268"/>
      <c r="Q750" s="268"/>
      <c r="R750" s="268"/>
      <c r="S750" s="268"/>
      <c r="T750" s="268"/>
      <c r="U750" s="268"/>
      <c r="V750" s="268"/>
      <c r="W750" s="268"/>
      <c r="X750" s="268"/>
      <c r="Y750" s="268"/>
      <c r="Z750" s="268"/>
    </row>
    <row r="751" ht="15.0" customHeight="1">
      <c r="A751" s="268"/>
      <c r="B751" s="268"/>
      <c r="C751" s="268"/>
      <c r="D751" s="268"/>
      <c r="E751" s="268"/>
      <c r="F751" s="268"/>
      <c r="G751" s="268"/>
      <c r="H751" s="268"/>
      <c r="I751" s="268"/>
      <c r="J751" s="268"/>
      <c r="K751" s="268"/>
      <c r="L751" s="268"/>
      <c r="M751" s="268"/>
      <c r="N751" s="268"/>
      <c r="O751" s="268"/>
      <c r="P751" s="268"/>
      <c r="Q751" s="268"/>
      <c r="R751" s="268"/>
      <c r="S751" s="268"/>
      <c r="T751" s="268"/>
      <c r="U751" s="268"/>
      <c r="V751" s="268"/>
      <c r="W751" s="268"/>
      <c r="X751" s="268"/>
      <c r="Y751" s="268"/>
      <c r="Z751" s="268"/>
    </row>
    <row r="752" ht="15.0" customHeight="1">
      <c r="A752" s="268"/>
      <c r="B752" s="268"/>
      <c r="C752" s="268"/>
      <c r="D752" s="268"/>
      <c r="E752" s="268"/>
      <c r="F752" s="268"/>
      <c r="G752" s="268"/>
      <c r="H752" s="268"/>
      <c r="I752" s="268"/>
      <c r="J752" s="268"/>
      <c r="K752" s="268"/>
      <c r="L752" s="268"/>
      <c r="M752" s="268"/>
      <c r="N752" s="268"/>
      <c r="O752" s="268"/>
      <c r="P752" s="268"/>
      <c r="Q752" s="268"/>
      <c r="R752" s="268"/>
      <c r="S752" s="268"/>
      <c r="T752" s="268"/>
      <c r="U752" s="268"/>
      <c r="V752" s="268"/>
      <c r="W752" s="268"/>
      <c r="X752" s="268"/>
      <c r="Y752" s="268"/>
      <c r="Z752" s="268"/>
    </row>
    <row r="753" ht="15.0" customHeight="1">
      <c r="A753" s="268"/>
      <c r="B753" s="268"/>
      <c r="C753" s="268"/>
      <c r="D753" s="268"/>
      <c r="E753" s="268"/>
      <c r="F753" s="268"/>
      <c r="G753" s="268"/>
      <c r="H753" s="268"/>
      <c r="I753" s="268"/>
      <c r="J753" s="268"/>
      <c r="K753" s="268"/>
      <c r="L753" s="268"/>
      <c r="M753" s="268"/>
      <c r="N753" s="268"/>
      <c r="O753" s="268"/>
      <c r="P753" s="268"/>
      <c r="Q753" s="268"/>
      <c r="R753" s="268"/>
      <c r="S753" s="268"/>
      <c r="T753" s="268"/>
      <c r="U753" s="268"/>
      <c r="V753" s="268"/>
      <c r="W753" s="268"/>
      <c r="X753" s="268"/>
      <c r="Y753" s="268"/>
      <c r="Z753" s="268"/>
    </row>
    <row r="754" ht="15.0" customHeight="1">
      <c r="A754" s="268"/>
      <c r="B754" s="268"/>
      <c r="C754" s="268"/>
      <c r="D754" s="268"/>
      <c r="E754" s="268"/>
      <c r="F754" s="268"/>
      <c r="G754" s="268"/>
      <c r="H754" s="268"/>
      <c r="I754" s="268"/>
      <c r="J754" s="268"/>
      <c r="K754" s="268"/>
      <c r="L754" s="268"/>
      <c r="M754" s="268"/>
      <c r="N754" s="268"/>
      <c r="O754" s="268"/>
      <c r="P754" s="268"/>
      <c r="Q754" s="268"/>
      <c r="R754" s="268"/>
      <c r="S754" s="268"/>
      <c r="T754" s="268"/>
      <c r="U754" s="268"/>
      <c r="V754" s="268"/>
      <c r="W754" s="268"/>
      <c r="X754" s="268"/>
      <c r="Y754" s="268"/>
      <c r="Z754" s="268"/>
    </row>
    <row r="755" ht="15.0" customHeight="1">
      <c r="A755" s="268"/>
      <c r="B755" s="268"/>
      <c r="C755" s="268"/>
      <c r="D755" s="268"/>
      <c r="E755" s="268"/>
      <c r="F755" s="268"/>
      <c r="G755" s="268"/>
      <c r="H755" s="268"/>
      <c r="I755" s="268"/>
      <c r="J755" s="268"/>
      <c r="K755" s="268"/>
      <c r="L755" s="268"/>
      <c r="M755" s="268"/>
      <c r="N755" s="268"/>
      <c r="O755" s="268"/>
      <c r="P755" s="268"/>
      <c r="Q755" s="268"/>
      <c r="R755" s="268"/>
      <c r="S755" s="268"/>
      <c r="T755" s="268"/>
      <c r="U755" s="268"/>
      <c r="V755" s="268"/>
      <c r="W755" s="268"/>
      <c r="X755" s="268"/>
      <c r="Y755" s="268"/>
      <c r="Z755" s="268"/>
    </row>
    <row r="756" ht="15.0" customHeight="1">
      <c r="A756" s="268"/>
      <c r="B756" s="268"/>
      <c r="C756" s="268"/>
      <c r="D756" s="268"/>
      <c r="E756" s="268"/>
      <c r="F756" s="268"/>
      <c r="G756" s="268"/>
      <c r="H756" s="268"/>
      <c r="I756" s="268"/>
      <c r="J756" s="268"/>
      <c r="K756" s="268"/>
      <c r="L756" s="268"/>
      <c r="M756" s="268"/>
      <c r="N756" s="268"/>
      <c r="O756" s="268"/>
      <c r="P756" s="268"/>
      <c r="Q756" s="268"/>
      <c r="R756" s="268"/>
      <c r="S756" s="268"/>
      <c r="T756" s="268"/>
      <c r="U756" s="268"/>
      <c r="V756" s="268"/>
      <c r="W756" s="268"/>
      <c r="X756" s="268"/>
      <c r="Y756" s="268"/>
      <c r="Z756" s="268"/>
    </row>
    <row r="757" ht="15.0" customHeight="1">
      <c r="A757" s="268"/>
      <c r="B757" s="268"/>
      <c r="C757" s="268"/>
      <c r="D757" s="268"/>
      <c r="E757" s="268"/>
      <c r="F757" s="268"/>
      <c r="G757" s="268"/>
      <c r="H757" s="268"/>
      <c r="I757" s="268"/>
      <c r="J757" s="268"/>
      <c r="K757" s="268"/>
      <c r="L757" s="268"/>
      <c r="M757" s="268"/>
      <c r="N757" s="268"/>
      <c r="O757" s="268"/>
      <c r="P757" s="268"/>
      <c r="Q757" s="268"/>
      <c r="R757" s="268"/>
      <c r="S757" s="268"/>
      <c r="T757" s="268"/>
      <c r="U757" s="268"/>
      <c r="V757" s="268"/>
      <c r="W757" s="268"/>
      <c r="X757" s="268"/>
      <c r="Y757" s="268"/>
      <c r="Z757" s="268"/>
    </row>
    <row r="758" ht="15.0" customHeight="1">
      <c r="A758" s="268"/>
      <c r="B758" s="268"/>
      <c r="C758" s="268"/>
      <c r="D758" s="268"/>
      <c r="E758" s="268"/>
      <c r="F758" s="268"/>
      <c r="G758" s="268"/>
      <c r="H758" s="268"/>
      <c r="I758" s="268"/>
      <c r="J758" s="268"/>
      <c r="K758" s="268"/>
      <c r="L758" s="268"/>
      <c r="M758" s="268"/>
      <c r="N758" s="268"/>
      <c r="O758" s="268"/>
      <c r="P758" s="268"/>
      <c r="Q758" s="268"/>
      <c r="R758" s="268"/>
      <c r="S758" s="268"/>
      <c r="T758" s="268"/>
      <c r="U758" s="268"/>
      <c r="V758" s="268"/>
      <c r="W758" s="268"/>
      <c r="X758" s="268"/>
      <c r="Y758" s="268"/>
      <c r="Z758" s="268"/>
    </row>
    <row r="759" ht="15.0" customHeight="1">
      <c r="A759" s="268"/>
      <c r="B759" s="268"/>
      <c r="C759" s="268"/>
      <c r="D759" s="268"/>
      <c r="E759" s="268"/>
      <c r="F759" s="268"/>
      <c r="G759" s="268"/>
      <c r="H759" s="268"/>
      <c r="I759" s="268"/>
      <c r="J759" s="268"/>
      <c r="K759" s="268"/>
      <c r="L759" s="268"/>
      <c r="M759" s="268"/>
      <c r="N759" s="268"/>
      <c r="O759" s="268"/>
      <c r="P759" s="268"/>
      <c r="Q759" s="268"/>
      <c r="R759" s="268"/>
      <c r="S759" s="268"/>
      <c r="T759" s="268"/>
      <c r="U759" s="268"/>
      <c r="V759" s="268"/>
      <c r="W759" s="268"/>
      <c r="X759" s="268"/>
      <c r="Y759" s="268"/>
      <c r="Z759" s="268"/>
    </row>
    <row r="760" ht="15.0" customHeight="1">
      <c r="A760" s="268"/>
      <c r="B760" s="268"/>
      <c r="C760" s="268"/>
      <c r="D760" s="268"/>
      <c r="E760" s="268"/>
      <c r="F760" s="268"/>
      <c r="G760" s="268"/>
      <c r="H760" s="268"/>
      <c r="I760" s="268"/>
      <c r="J760" s="268"/>
      <c r="K760" s="268"/>
      <c r="L760" s="268"/>
      <c r="M760" s="268"/>
      <c r="N760" s="268"/>
      <c r="O760" s="268"/>
      <c r="P760" s="268"/>
      <c r="Q760" s="268"/>
      <c r="R760" s="268"/>
      <c r="S760" s="268"/>
      <c r="T760" s="268"/>
      <c r="U760" s="268"/>
      <c r="V760" s="268"/>
      <c r="W760" s="268"/>
      <c r="X760" s="268"/>
      <c r="Y760" s="268"/>
      <c r="Z760" s="268"/>
    </row>
    <row r="761" ht="15.0" customHeight="1">
      <c r="A761" s="268"/>
      <c r="B761" s="268"/>
      <c r="C761" s="268"/>
      <c r="D761" s="268"/>
      <c r="E761" s="268"/>
      <c r="F761" s="268"/>
      <c r="G761" s="268"/>
      <c r="H761" s="268"/>
      <c r="I761" s="268"/>
      <c r="J761" s="268"/>
      <c r="K761" s="268"/>
      <c r="L761" s="268"/>
      <c r="M761" s="268"/>
      <c r="N761" s="268"/>
      <c r="O761" s="268"/>
      <c r="P761" s="268"/>
      <c r="Q761" s="268"/>
      <c r="R761" s="268"/>
      <c r="S761" s="268"/>
      <c r="T761" s="268"/>
      <c r="U761" s="268"/>
      <c r="V761" s="268"/>
      <c r="W761" s="268"/>
      <c r="X761" s="268"/>
      <c r="Y761" s="268"/>
      <c r="Z761" s="268"/>
    </row>
    <row r="762" ht="15.0" customHeight="1">
      <c r="A762" s="268"/>
      <c r="B762" s="268"/>
      <c r="C762" s="268"/>
      <c r="D762" s="268"/>
      <c r="E762" s="268"/>
      <c r="F762" s="268"/>
      <c r="G762" s="268"/>
      <c r="H762" s="268"/>
      <c r="I762" s="268"/>
      <c r="J762" s="268"/>
      <c r="K762" s="268"/>
      <c r="L762" s="268"/>
      <c r="M762" s="268"/>
      <c r="N762" s="268"/>
      <c r="O762" s="268"/>
      <c r="P762" s="268"/>
      <c r="Q762" s="268"/>
      <c r="R762" s="268"/>
      <c r="S762" s="268"/>
      <c r="T762" s="268"/>
      <c r="U762" s="268"/>
      <c r="V762" s="268"/>
      <c r="W762" s="268"/>
      <c r="X762" s="268"/>
      <c r="Y762" s="268"/>
      <c r="Z762" s="268"/>
    </row>
    <row r="763" ht="15.0" customHeight="1">
      <c r="A763" s="268"/>
      <c r="B763" s="268"/>
      <c r="C763" s="268"/>
      <c r="D763" s="268"/>
      <c r="E763" s="268"/>
      <c r="F763" s="268"/>
      <c r="G763" s="268"/>
      <c r="H763" s="268"/>
      <c r="I763" s="268"/>
      <c r="J763" s="268"/>
      <c r="K763" s="268"/>
      <c r="L763" s="268"/>
      <c r="M763" s="268"/>
      <c r="N763" s="268"/>
      <c r="O763" s="268"/>
      <c r="P763" s="268"/>
      <c r="Q763" s="268"/>
      <c r="R763" s="268"/>
      <c r="S763" s="268"/>
      <c r="T763" s="268"/>
      <c r="U763" s="268"/>
      <c r="V763" s="268"/>
      <c r="W763" s="268"/>
      <c r="X763" s="268"/>
      <c r="Y763" s="268"/>
      <c r="Z763" s="268"/>
    </row>
    <row r="764" ht="15.0" customHeight="1">
      <c r="A764" s="268"/>
      <c r="B764" s="268"/>
      <c r="C764" s="268"/>
      <c r="D764" s="268"/>
      <c r="E764" s="268"/>
      <c r="F764" s="268"/>
      <c r="G764" s="268"/>
      <c r="H764" s="268"/>
      <c r="I764" s="268"/>
      <c r="J764" s="268"/>
      <c r="K764" s="268"/>
      <c r="L764" s="268"/>
      <c r="M764" s="268"/>
      <c r="N764" s="268"/>
      <c r="O764" s="268"/>
      <c r="P764" s="268"/>
      <c r="Q764" s="268"/>
      <c r="R764" s="268"/>
      <c r="S764" s="268"/>
      <c r="T764" s="268"/>
      <c r="U764" s="268"/>
      <c r="V764" s="268"/>
      <c r="W764" s="268"/>
      <c r="X764" s="268"/>
      <c r="Y764" s="268"/>
      <c r="Z764" s="268"/>
    </row>
    <row r="765" ht="15.0" customHeight="1">
      <c r="A765" s="268"/>
      <c r="B765" s="268"/>
      <c r="C765" s="268"/>
      <c r="D765" s="268"/>
      <c r="E765" s="268"/>
      <c r="F765" s="268"/>
      <c r="G765" s="268"/>
      <c r="H765" s="268"/>
      <c r="I765" s="268"/>
      <c r="J765" s="268"/>
      <c r="K765" s="268"/>
      <c r="L765" s="268"/>
      <c r="M765" s="268"/>
      <c r="N765" s="268"/>
      <c r="O765" s="268"/>
      <c r="P765" s="268"/>
      <c r="Q765" s="268"/>
      <c r="R765" s="268"/>
      <c r="S765" s="268"/>
      <c r="T765" s="268"/>
      <c r="U765" s="268"/>
      <c r="V765" s="268"/>
      <c r="W765" s="268"/>
      <c r="X765" s="268"/>
      <c r="Y765" s="268"/>
      <c r="Z765" s="268"/>
    </row>
    <row r="766" ht="15.0" customHeight="1">
      <c r="A766" s="268"/>
      <c r="B766" s="268"/>
      <c r="C766" s="268"/>
      <c r="D766" s="268"/>
      <c r="E766" s="268"/>
      <c r="F766" s="268"/>
      <c r="G766" s="268"/>
      <c r="H766" s="268"/>
      <c r="I766" s="268"/>
      <c r="J766" s="268"/>
      <c r="K766" s="268"/>
      <c r="L766" s="268"/>
      <c r="M766" s="268"/>
      <c r="N766" s="268"/>
      <c r="O766" s="268"/>
      <c r="P766" s="268"/>
      <c r="Q766" s="268"/>
      <c r="R766" s="268"/>
      <c r="S766" s="268"/>
      <c r="T766" s="268"/>
      <c r="U766" s="268"/>
      <c r="V766" s="268"/>
      <c r="W766" s="268"/>
      <c r="X766" s="268"/>
      <c r="Y766" s="268"/>
      <c r="Z766" s="268"/>
    </row>
    <row r="767" ht="15.0" customHeight="1">
      <c r="A767" s="268"/>
      <c r="B767" s="268"/>
      <c r="C767" s="268"/>
      <c r="D767" s="268"/>
      <c r="E767" s="268"/>
      <c r="F767" s="268"/>
      <c r="G767" s="268"/>
      <c r="H767" s="268"/>
      <c r="I767" s="268"/>
      <c r="J767" s="268"/>
      <c r="K767" s="268"/>
      <c r="L767" s="268"/>
      <c r="M767" s="268"/>
      <c r="N767" s="268"/>
      <c r="O767" s="268"/>
      <c r="P767" s="268"/>
      <c r="Q767" s="268"/>
      <c r="R767" s="268"/>
      <c r="S767" s="268"/>
      <c r="T767" s="268"/>
      <c r="U767" s="268"/>
      <c r="V767" s="268"/>
      <c r="W767" s="268"/>
      <c r="X767" s="268"/>
      <c r="Y767" s="268"/>
      <c r="Z767" s="268"/>
    </row>
    <row r="768" ht="15.0" customHeight="1">
      <c r="A768" s="268"/>
      <c r="B768" s="268"/>
      <c r="C768" s="268"/>
      <c r="D768" s="268"/>
      <c r="E768" s="268"/>
      <c r="F768" s="268"/>
      <c r="G768" s="268"/>
      <c r="H768" s="268"/>
      <c r="I768" s="268"/>
      <c r="J768" s="268"/>
      <c r="K768" s="268"/>
      <c r="L768" s="268"/>
      <c r="M768" s="268"/>
      <c r="N768" s="268"/>
      <c r="O768" s="268"/>
      <c r="P768" s="268"/>
      <c r="Q768" s="268"/>
      <c r="R768" s="268"/>
      <c r="S768" s="268"/>
      <c r="T768" s="268"/>
      <c r="U768" s="268"/>
      <c r="V768" s="268"/>
      <c r="W768" s="268"/>
      <c r="X768" s="268"/>
      <c r="Y768" s="268"/>
      <c r="Z768" s="268"/>
    </row>
    <row r="769" ht="15.0" customHeight="1">
      <c r="A769" s="268"/>
      <c r="B769" s="268"/>
      <c r="C769" s="268"/>
      <c r="D769" s="268"/>
      <c r="E769" s="268"/>
      <c r="F769" s="268"/>
      <c r="G769" s="268"/>
      <c r="H769" s="268"/>
      <c r="I769" s="268"/>
      <c r="J769" s="268"/>
      <c r="K769" s="268"/>
      <c r="L769" s="268"/>
      <c r="M769" s="268"/>
      <c r="N769" s="268"/>
      <c r="O769" s="268"/>
      <c r="P769" s="268"/>
      <c r="Q769" s="268"/>
      <c r="R769" s="268"/>
      <c r="S769" s="268"/>
      <c r="T769" s="268"/>
      <c r="U769" s="268"/>
      <c r="V769" s="268"/>
      <c r="W769" s="268"/>
      <c r="X769" s="268"/>
      <c r="Y769" s="268"/>
      <c r="Z769" s="268"/>
    </row>
    <row r="770" ht="15.0" customHeight="1">
      <c r="A770" s="268"/>
      <c r="B770" s="268"/>
      <c r="C770" s="268"/>
      <c r="D770" s="268"/>
      <c r="E770" s="268"/>
      <c r="F770" s="268"/>
      <c r="G770" s="268"/>
      <c r="H770" s="268"/>
      <c r="I770" s="268"/>
      <c r="J770" s="268"/>
      <c r="K770" s="268"/>
      <c r="L770" s="268"/>
      <c r="M770" s="268"/>
      <c r="N770" s="268"/>
      <c r="O770" s="268"/>
      <c r="P770" s="268"/>
      <c r="Q770" s="268"/>
      <c r="R770" s="268"/>
      <c r="S770" s="268"/>
      <c r="T770" s="268"/>
      <c r="U770" s="268"/>
      <c r="V770" s="268"/>
      <c r="W770" s="268"/>
      <c r="X770" s="268"/>
      <c r="Y770" s="268"/>
      <c r="Z770" s="268"/>
    </row>
    <row r="771" ht="15.0" customHeight="1">
      <c r="A771" s="268"/>
      <c r="B771" s="268"/>
      <c r="C771" s="268"/>
      <c r="D771" s="268"/>
      <c r="E771" s="268"/>
      <c r="F771" s="268"/>
      <c r="G771" s="268"/>
      <c r="H771" s="268"/>
      <c r="I771" s="268"/>
      <c r="J771" s="268"/>
      <c r="K771" s="268"/>
      <c r="L771" s="268"/>
      <c r="M771" s="268"/>
      <c r="N771" s="268"/>
      <c r="O771" s="268"/>
      <c r="P771" s="268"/>
      <c r="Q771" s="268"/>
      <c r="R771" s="268"/>
      <c r="S771" s="268"/>
      <c r="T771" s="268"/>
      <c r="U771" s="268"/>
      <c r="V771" s="268"/>
      <c r="W771" s="268"/>
      <c r="X771" s="268"/>
      <c r="Y771" s="268"/>
      <c r="Z771" s="268"/>
    </row>
    <row r="772" ht="15.0" customHeight="1">
      <c r="A772" s="268"/>
      <c r="B772" s="268"/>
      <c r="C772" s="268"/>
      <c r="D772" s="268"/>
      <c r="E772" s="268"/>
      <c r="F772" s="268"/>
      <c r="G772" s="268"/>
      <c r="H772" s="268"/>
      <c r="I772" s="268"/>
      <c r="J772" s="268"/>
      <c r="K772" s="268"/>
      <c r="L772" s="268"/>
      <c r="M772" s="268"/>
      <c r="N772" s="268"/>
      <c r="O772" s="268"/>
      <c r="P772" s="268"/>
      <c r="Q772" s="268"/>
      <c r="R772" s="268"/>
      <c r="S772" s="268"/>
      <c r="T772" s="268"/>
      <c r="U772" s="268"/>
      <c r="V772" s="268"/>
      <c r="W772" s="268"/>
      <c r="X772" s="268"/>
      <c r="Y772" s="268"/>
      <c r="Z772" s="268"/>
    </row>
    <row r="773" ht="15.0" customHeight="1">
      <c r="A773" s="268"/>
      <c r="B773" s="268"/>
      <c r="C773" s="268"/>
      <c r="D773" s="268"/>
      <c r="E773" s="268"/>
      <c r="F773" s="268"/>
      <c r="G773" s="268"/>
      <c r="H773" s="268"/>
      <c r="I773" s="268"/>
      <c r="J773" s="268"/>
      <c r="K773" s="268"/>
      <c r="L773" s="268"/>
      <c r="M773" s="268"/>
      <c r="N773" s="268"/>
      <c r="O773" s="268"/>
      <c r="P773" s="268"/>
      <c r="Q773" s="268"/>
      <c r="R773" s="268"/>
      <c r="S773" s="268"/>
      <c r="T773" s="268"/>
      <c r="U773" s="268"/>
      <c r="V773" s="268"/>
      <c r="W773" s="268"/>
      <c r="X773" s="268"/>
      <c r="Y773" s="268"/>
      <c r="Z773" s="268"/>
    </row>
    <row r="774" ht="15.0" customHeight="1">
      <c r="A774" s="268"/>
      <c r="B774" s="268"/>
      <c r="C774" s="268"/>
      <c r="D774" s="268"/>
      <c r="E774" s="268"/>
      <c r="F774" s="268"/>
      <c r="G774" s="268"/>
      <c r="H774" s="268"/>
      <c r="I774" s="268"/>
      <c r="J774" s="268"/>
      <c r="K774" s="268"/>
      <c r="L774" s="268"/>
      <c r="M774" s="268"/>
      <c r="N774" s="268"/>
      <c r="O774" s="268"/>
      <c r="P774" s="268"/>
      <c r="Q774" s="268"/>
      <c r="R774" s="268"/>
      <c r="S774" s="268"/>
      <c r="T774" s="268"/>
      <c r="U774" s="268"/>
      <c r="V774" s="268"/>
      <c r="W774" s="268"/>
      <c r="X774" s="268"/>
      <c r="Y774" s="268"/>
      <c r="Z774" s="268"/>
    </row>
    <row r="775" ht="15.0" customHeight="1">
      <c r="A775" s="268"/>
      <c r="B775" s="268"/>
      <c r="C775" s="268"/>
      <c r="D775" s="268"/>
      <c r="E775" s="268"/>
      <c r="F775" s="268"/>
      <c r="G775" s="268"/>
      <c r="H775" s="268"/>
      <c r="I775" s="268"/>
      <c r="J775" s="268"/>
      <c r="K775" s="268"/>
      <c r="L775" s="268"/>
      <c r="M775" s="268"/>
      <c r="N775" s="268"/>
      <c r="O775" s="268"/>
      <c r="P775" s="268"/>
      <c r="Q775" s="268"/>
      <c r="R775" s="268"/>
      <c r="S775" s="268"/>
      <c r="T775" s="268"/>
      <c r="U775" s="268"/>
      <c r="V775" s="268"/>
      <c r="W775" s="268"/>
      <c r="X775" s="268"/>
      <c r="Y775" s="268"/>
      <c r="Z775" s="268"/>
    </row>
    <row r="776" ht="15.0" customHeight="1">
      <c r="A776" s="268"/>
      <c r="B776" s="268"/>
      <c r="C776" s="268"/>
      <c r="D776" s="268"/>
      <c r="E776" s="268"/>
      <c r="F776" s="268"/>
      <c r="G776" s="268"/>
      <c r="H776" s="268"/>
      <c r="I776" s="268"/>
      <c r="J776" s="268"/>
      <c r="K776" s="268"/>
      <c r="L776" s="268"/>
      <c r="M776" s="268"/>
      <c r="N776" s="268"/>
      <c r="O776" s="268"/>
      <c r="P776" s="268"/>
      <c r="Q776" s="268"/>
      <c r="R776" s="268"/>
      <c r="S776" s="268"/>
      <c r="T776" s="268"/>
      <c r="U776" s="268"/>
      <c r="V776" s="268"/>
      <c r="W776" s="268"/>
      <c r="X776" s="268"/>
      <c r="Y776" s="268"/>
      <c r="Z776" s="268"/>
    </row>
    <row r="777" ht="15.0" customHeight="1">
      <c r="A777" s="268"/>
      <c r="B777" s="268"/>
      <c r="C777" s="268"/>
      <c r="D777" s="268"/>
      <c r="E777" s="268"/>
      <c r="F777" s="268"/>
      <c r="G777" s="268"/>
      <c r="H777" s="268"/>
      <c r="I777" s="268"/>
      <c r="J777" s="268"/>
      <c r="K777" s="268"/>
      <c r="L777" s="268"/>
      <c r="M777" s="268"/>
      <c r="N777" s="268"/>
      <c r="O777" s="268"/>
      <c r="P777" s="268"/>
      <c r="Q777" s="268"/>
      <c r="R777" s="268"/>
      <c r="S777" s="268"/>
      <c r="T777" s="268"/>
      <c r="U777" s="268"/>
      <c r="V777" s="268"/>
      <c r="W777" s="268"/>
      <c r="X777" s="268"/>
      <c r="Y777" s="268"/>
      <c r="Z777" s="268"/>
    </row>
    <row r="778" ht="15.0" customHeight="1">
      <c r="A778" s="268"/>
      <c r="B778" s="268"/>
      <c r="C778" s="268"/>
      <c r="D778" s="268"/>
      <c r="E778" s="268"/>
      <c r="F778" s="268"/>
      <c r="G778" s="268"/>
      <c r="H778" s="268"/>
      <c r="I778" s="268"/>
      <c r="J778" s="268"/>
      <c r="K778" s="268"/>
      <c r="L778" s="268"/>
      <c r="M778" s="268"/>
      <c r="N778" s="268"/>
      <c r="O778" s="268"/>
      <c r="P778" s="268"/>
      <c r="Q778" s="268"/>
      <c r="R778" s="268"/>
      <c r="S778" s="268"/>
      <c r="T778" s="268"/>
      <c r="U778" s="268"/>
      <c r="V778" s="268"/>
      <c r="W778" s="268"/>
      <c r="X778" s="268"/>
      <c r="Y778" s="268"/>
      <c r="Z778" s="268"/>
    </row>
    <row r="779" ht="15.0" customHeight="1">
      <c r="A779" s="268"/>
      <c r="B779" s="268"/>
      <c r="C779" s="268"/>
      <c r="D779" s="268"/>
      <c r="E779" s="268"/>
      <c r="F779" s="268"/>
      <c r="G779" s="268"/>
      <c r="H779" s="268"/>
      <c r="I779" s="268"/>
      <c r="J779" s="268"/>
      <c r="K779" s="268"/>
      <c r="L779" s="268"/>
      <c r="M779" s="268"/>
      <c r="N779" s="268"/>
      <c r="O779" s="268"/>
      <c r="P779" s="268"/>
      <c r="Q779" s="268"/>
      <c r="R779" s="268"/>
      <c r="S779" s="268"/>
      <c r="T779" s="268"/>
      <c r="U779" s="268"/>
      <c r="V779" s="268"/>
      <c r="W779" s="268"/>
      <c r="X779" s="268"/>
      <c r="Y779" s="268"/>
      <c r="Z779" s="268"/>
    </row>
    <row r="780" ht="15.0" customHeight="1">
      <c r="A780" s="268"/>
      <c r="B780" s="268"/>
      <c r="C780" s="268"/>
      <c r="D780" s="268"/>
      <c r="E780" s="268"/>
      <c r="F780" s="268"/>
      <c r="G780" s="268"/>
      <c r="H780" s="268"/>
      <c r="I780" s="268"/>
      <c r="J780" s="268"/>
      <c r="K780" s="268"/>
      <c r="L780" s="268"/>
      <c r="M780" s="268"/>
      <c r="N780" s="268"/>
      <c r="O780" s="268"/>
      <c r="P780" s="268"/>
      <c r="Q780" s="268"/>
      <c r="R780" s="268"/>
      <c r="S780" s="268"/>
      <c r="T780" s="268"/>
      <c r="U780" s="268"/>
      <c r="V780" s="268"/>
      <c r="W780" s="268"/>
      <c r="X780" s="268"/>
      <c r="Y780" s="268"/>
      <c r="Z780" s="268"/>
    </row>
    <row r="781" ht="15.0" customHeight="1">
      <c r="A781" s="268"/>
      <c r="B781" s="268"/>
      <c r="C781" s="268"/>
      <c r="D781" s="268"/>
      <c r="E781" s="268"/>
      <c r="F781" s="268"/>
      <c r="G781" s="268"/>
      <c r="H781" s="268"/>
      <c r="I781" s="268"/>
      <c r="J781" s="268"/>
      <c r="K781" s="268"/>
      <c r="L781" s="268"/>
      <c r="M781" s="268"/>
      <c r="N781" s="268"/>
      <c r="O781" s="268"/>
      <c r="P781" s="268"/>
      <c r="Q781" s="268"/>
      <c r="R781" s="268"/>
      <c r="S781" s="268"/>
      <c r="T781" s="268"/>
      <c r="U781" s="268"/>
      <c r="V781" s="268"/>
      <c r="W781" s="268"/>
      <c r="X781" s="268"/>
      <c r="Y781" s="268"/>
      <c r="Z781" s="268"/>
    </row>
    <row r="782" ht="15.0" customHeight="1">
      <c r="A782" s="268"/>
      <c r="B782" s="268"/>
      <c r="C782" s="268"/>
      <c r="D782" s="268"/>
      <c r="E782" s="268"/>
      <c r="F782" s="268"/>
      <c r="G782" s="268"/>
      <c r="H782" s="268"/>
      <c r="I782" s="268"/>
      <c r="J782" s="268"/>
      <c r="K782" s="268"/>
      <c r="L782" s="268"/>
      <c r="M782" s="268"/>
      <c r="N782" s="268"/>
      <c r="O782" s="268"/>
      <c r="P782" s="268"/>
      <c r="Q782" s="268"/>
      <c r="R782" s="268"/>
      <c r="S782" s="268"/>
      <c r="T782" s="268"/>
      <c r="U782" s="268"/>
      <c r="V782" s="268"/>
      <c r="W782" s="268"/>
      <c r="X782" s="268"/>
      <c r="Y782" s="268"/>
      <c r="Z782" s="268"/>
    </row>
    <row r="783" ht="15.0" customHeight="1">
      <c r="A783" s="268"/>
      <c r="B783" s="268"/>
      <c r="C783" s="268"/>
      <c r="D783" s="268"/>
      <c r="E783" s="268"/>
      <c r="F783" s="268"/>
      <c r="G783" s="268"/>
      <c r="H783" s="268"/>
      <c r="I783" s="268"/>
      <c r="J783" s="268"/>
      <c r="K783" s="268"/>
      <c r="L783" s="268"/>
      <c r="M783" s="268"/>
      <c r="N783" s="268"/>
      <c r="O783" s="268"/>
      <c r="P783" s="268"/>
      <c r="Q783" s="268"/>
      <c r="R783" s="268"/>
      <c r="S783" s="268"/>
      <c r="T783" s="268"/>
      <c r="U783" s="268"/>
      <c r="V783" s="268"/>
      <c r="W783" s="268"/>
      <c r="X783" s="268"/>
      <c r="Y783" s="268"/>
      <c r="Z783" s="268"/>
    </row>
    <row r="784" ht="15.0" customHeight="1">
      <c r="A784" s="268"/>
      <c r="B784" s="268"/>
      <c r="C784" s="268"/>
      <c r="D784" s="268"/>
      <c r="E784" s="268"/>
      <c r="F784" s="268"/>
      <c r="G784" s="268"/>
      <c r="H784" s="268"/>
      <c r="I784" s="268"/>
      <c r="J784" s="268"/>
      <c r="K784" s="268"/>
      <c r="L784" s="268"/>
      <c r="M784" s="268"/>
      <c r="N784" s="268"/>
      <c r="O784" s="268"/>
      <c r="P784" s="268"/>
      <c r="Q784" s="268"/>
      <c r="R784" s="268"/>
      <c r="S784" s="268"/>
      <c r="T784" s="268"/>
      <c r="U784" s="268"/>
      <c r="V784" s="268"/>
      <c r="W784" s="268"/>
      <c r="X784" s="268"/>
      <c r="Y784" s="268"/>
      <c r="Z784" s="268"/>
    </row>
    <row r="785" ht="15.0" customHeight="1">
      <c r="A785" s="268"/>
      <c r="B785" s="268"/>
      <c r="C785" s="268"/>
      <c r="D785" s="268"/>
      <c r="E785" s="268"/>
      <c r="F785" s="268"/>
      <c r="G785" s="268"/>
      <c r="H785" s="268"/>
      <c r="I785" s="268"/>
      <c r="J785" s="268"/>
      <c r="K785" s="268"/>
      <c r="L785" s="268"/>
      <c r="M785" s="268"/>
      <c r="N785" s="268"/>
      <c r="O785" s="268"/>
      <c r="P785" s="268"/>
      <c r="Q785" s="268"/>
      <c r="R785" s="268"/>
      <c r="S785" s="268"/>
      <c r="T785" s="268"/>
      <c r="U785" s="268"/>
      <c r="V785" s="268"/>
      <c r="W785" s="268"/>
      <c r="X785" s="268"/>
      <c r="Y785" s="268"/>
      <c r="Z785" s="268"/>
    </row>
    <row r="786" ht="15.0" customHeight="1">
      <c r="A786" s="268"/>
      <c r="B786" s="268"/>
      <c r="C786" s="268"/>
      <c r="D786" s="268"/>
      <c r="E786" s="268"/>
      <c r="F786" s="268"/>
      <c r="G786" s="268"/>
      <c r="H786" s="268"/>
      <c r="I786" s="268"/>
      <c r="J786" s="268"/>
      <c r="K786" s="268"/>
      <c r="L786" s="268"/>
      <c r="M786" s="268"/>
      <c r="N786" s="268"/>
      <c r="O786" s="268"/>
      <c r="P786" s="268"/>
      <c r="Q786" s="268"/>
      <c r="R786" s="268"/>
      <c r="S786" s="268"/>
      <c r="T786" s="268"/>
      <c r="U786" s="268"/>
      <c r="V786" s="268"/>
      <c r="W786" s="268"/>
      <c r="X786" s="268"/>
      <c r="Y786" s="268"/>
      <c r="Z786" s="268"/>
    </row>
    <row r="787" ht="15.0" customHeight="1">
      <c r="A787" s="268"/>
      <c r="B787" s="268"/>
      <c r="C787" s="268"/>
      <c r="D787" s="268"/>
      <c r="E787" s="268"/>
      <c r="F787" s="268"/>
      <c r="G787" s="268"/>
      <c r="H787" s="268"/>
      <c r="I787" s="268"/>
      <c r="J787" s="268"/>
      <c r="K787" s="268"/>
      <c r="L787" s="268"/>
      <c r="M787" s="268"/>
      <c r="N787" s="268"/>
      <c r="O787" s="268"/>
      <c r="P787" s="268"/>
      <c r="Q787" s="268"/>
      <c r="R787" s="268"/>
      <c r="S787" s="268"/>
      <c r="T787" s="268"/>
      <c r="U787" s="268"/>
      <c r="V787" s="268"/>
      <c r="W787" s="268"/>
      <c r="X787" s="268"/>
      <c r="Y787" s="268"/>
      <c r="Z787" s="268"/>
    </row>
    <row r="788" ht="15.0" customHeight="1">
      <c r="A788" s="268"/>
      <c r="B788" s="268"/>
      <c r="C788" s="268"/>
      <c r="D788" s="268"/>
      <c r="E788" s="268"/>
      <c r="F788" s="268"/>
      <c r="G788" s="268"/>
      <c r="H788" s="268"/>
      <c r="I788" s="268"/>
      <c r="J788" s="268"/>
      <c r="K788" s="268"/>
      <c r="L788" s="268"/>
      <c r="M788" s="268"/>
      <c r="N788" s="268"/>
      <c r="O788" s="268"/>
      <c r="P788" s="268"/>
      <c r="Q788" s="268"/>
      <c r="R788" s="268"/>
      <c r="S788" s="268"/>
      <c r="T788" s="268"/>
      <c r="U788" s="268"/>
      <c r="V788" s="268"/>
      <c r="W788" s="268"/>
      <c r="X788" s="268"/>
      <c r="Y788" s="268"/>
      <c r="Z788" s="268"/>
    </row>
    <row r="789" ht="15.0" customHeight="1">
      <c r="A789" s="268"/>
      <c r="B789" s="268"/>
      <c r="C789" s="268"/>
      <c r="D789" s="268"/>
      <c r="E789" s="268"/>
      <c r="F789" s="268"/>
      <c r="G789" s="268"/>
      <c r="H789" s="268"/>
      <c r="I789" s="268"/>
      <c r="J789" s="268"/>
      <c r="K789" s="268"/>
      <c r="L789" s="268"/>
      <c r="M789" s="268"/>
      <c r="N789" s="268"/>
      <c r="O789" s="268"/>
      <c r="P789" s="268"/>
      <c r="Q789" s="268"/>
      <c r="R789" s="268"/>
      <c r="S789" s="268"/>
      <c r="T789" s="268"/>
      <c r="U789" s="268"/>
      <c r="V789" s="268"/>
      <c r="W789" s="268"/>
      <c r="X789" s="268"/>
      <c r="Y789" s="268"/>
      <c r="Z789" s="268"/>
    </row>
    <row r="790" ht="15.0" customHeight="1">
      <c r="A790" s="268"/>
      <c r="B790" s="268"/>
      <c r="C790" s="268"/>
      <c r="D790" s="268"/>
      <c r="E790" s="268"/>
      <c r="F790" s="268"/>
      <c r="G790" s="268"/>
      <c r="H790" s="268"/>
      <c r="I790" s="268"/>
      <c r="J790" s="268"/>
      <c r="K790" s="268"/>
      <c r="L790" s="268"/>
      <c r="M790" s="268"/>
      <c r="N790" s="268"/>
      <c r="O790" s="268"/>
      <c r="P790" s="268"/>
      <c r="Q790" s="268"/>
      <c r="R790" s="268"/>
      <c r="S790" s="268"/>
      <c r="T790" s="268"/>
      <c r="U790" s="268"/>
      <c r="V790" s="268"/>
      <c r="W790" s="268"/>
      <c r="X790" s="268"/>
      <c r="Y790" s="268"/>
      <c r="Z790" s="268"/>
    </row>
    <row r="791" ht="15.0" customHeight="1">
      <c r="A791" s="268"/>
      <c r="B791" s="268"/>
      <c r="C791" s="268"/>
      <c r="D791" s="268"/>
      <c r="E791" s="268"/>
      <c r="F791" s="268"/>
      <c r="G791" s="268"/>
      <c r="H791" s="268"/>
      <c r="I791" s="268"/>
      <c r="J791" s="268"/>
      <c r="K791" s="268"/>
      <c r="L791" s="268"/>
      <c r="M791" s="268"/>
      <c r="N791" s="268"/>
      <c r="O791" s="268"/>
      <c r="P791" s="268"/>
      <c r="Q791" s="268"/>
      <c r="R791" s="268"/>
      <c r="S791" s="268"/>
      <c r="T791" s="268"/>
      <c r="U791" s="268"/>
      <c r="V791" s="268"/>
      <c r="W791" s="268"/>
      <c r="X791" s="268"/>
      <c r="Y791" s="268"/>
      <c r="Z791" s="268"/>
    </row>
    <row r="792" ht="15.0" customHeight="1">
      <c r="A792" s="268"/>
      <c r="B792" s="268"/>
      <c r="C792" s="268"/>
      <c r="D792" s="268"/>
      <c r="E792" s="268"/>
      <c r="F792" s="268"/>
      <c r="G792" s="268"/>
      <c r="H792" s="268"/>
      <c r="I792" s="268"/>
      <c r="J792" s="268"/>
      <c r="K792" s="268"/>
      <c r="L792" s="268"/>
      <c r="M792" s="268"/>
      <c r="N792" s="268"/>
      <c r="O792" s="268"/>
      <c r="P792" s="268"/>
      <c r="Q792" s="268"/>
      <c r="R792" s="268"/>
      <c r="S792" s="268"/>
      <c r="T792" s="268"/>
      <c r="U792" s="268"/>
      <c r="V792" s="268"/>
      <c r="W792" s="268"/>
      <c r="X792" s="268"/>
      <c r="Y792" s="268"/>
      <c r="Z792" s="268"/>
    </row>
    <row r="793" ht="15.0" customHeight="1">
      <c r="A793" s="268"/>
      <c r="B793" s="268"/>
      <c r="C793" s="268"/>
      <c r="D793" s="268"/>
      <c r="E793" s="268"/>
      <c r="F793" s="268"/>
      <c r="G793" s="268"/>
      <c r="H793" s="268"/>
      <c r="I793" s="268"/>
      <c r="J793" s="268"/>
      <c r="K793" s="268"/>
      <c r="L793" s="268"/>
      <c r="M793" s="268"/>
      <c r="N793" s="268"/>
      <c r="O793" s="268"/>
      <c r="P793" s="268"/>
      <c r="Q793" s="268"/>
      <c r="R793" s="268"/>
      <c r="S793" s="268"/>
      <c r="T793" s="268"/>
      <c r="U793" s="268"/>
      <c r="V793" s="268"/>
      <c r="W793" s="268"/>
      <c r="X793" s="268"/>
      <c r="Y793" s="268"/>
      <c r="Z793" s="268"/>
    </row>
    <row r="794" ht="15.0" customHeight="1">
      <c r="A794" s="268"/>
      <c r="B794" s="268"/>
      <c r="C794" s="268"/>
      <c r="D794" s="268"/>
      <c r="E794" s="268"/>
      <c r="F794" s="268"/>
      <c r="G794" s="268"/>
      <c r="H794" s="268"/>
      <c r="I794" s="268"/>
      <c r="J794" s="268"/>
      <c r="K794" s="268"/>
      <c r="L794" s="268"/>
      <c r="M794" s="268"/>
      <c r="N794" s="268"/>
      <c r="O794" s="268"/>
      <c r="P794" s="268"/>
      <c r="Q794" s="268"/>
      <c r="R794" s="268"/>
      <c r="S794" s="268"/>
      <c r="T794" s="268"/>
      <c r="U794" s="268"/>
      <c r="V794" s="268"/>
      <c r="W794" s="268"/>
      <c r="X794" s="268"/>
      <c r="Y794" s="268"/>
      <c r="Z794" s="268"/>
    </row>
    <row r="795" ht="15.0" customHeight="1">
      <c r="A795" s="268"/>
      <c r="B795" s="268"/>
      <c r="C795" s="268"/>
      <c r="D795" s="268"/>
      <c r="E795" s="268"/>
      <c r="F795" s="268"/>
      <c r="G795" s="268"/>
      <c r="H795" s="268"/>
      <c r="I795" s="268"/>
      <c r="J795" s="268"/>
      <c r="K795" s="268"/>
      <c r="L795" s="268"/>
      <c r="M795" s="268"/>
      <c r="N795" s="268"/>
      <c r="O795" s="268"/>
      <c r="P795" s="268"/>
      <c r="Q795" s="268"/>
      <c r="R795" s="268"/>
      <c r="S795" s="268"/>
      <c r="T795" s="268"/>
      <c r="U795" s="268"/>
      <c r="V795" s="268"/>
      <c r="W795" s="268"/>
      <c r="X795" s="268"/>
      <c r="Y795" s="268"/>
      <c r="Z795" s="268"/>
    </row>
    <row r="796" ht="15.0" customHeight="1">
      <c r="A796" s="268"/>
      <c r="B796" s="268"/>
      <c r="C796" s="268"/>
      <c r="D796" s="268"/>
      <c r="E796" s="268"/>
      <c r="F796" s="268"/>
      <c r="G796" s="268"/>
      <c r="H796" s="268"/>
      <c r="I796" s="268"/>
      <c r="J796" s="268"/>
      <c r="K796" s="268"/>
      <c r="L796" s="268"/>
      <c r="M796" s="268"/>
      <c r="N796" s="268"/>
      <c r="O796" s="268"/>
      <c r="P796" s="268"/>
      <c r="Q796" s="268"/>
      <c r="R796" s="268"/>
      <c r="S796" s="268"/>
      <c r="T796" s="268"/>
      <c r="U796" s="268"/>
      <c r="V796" s="268"/>
      <c r="W796" s="268"/>
      <c r="X796" s="268"/>
      <c r="Y796" s="268"/>
      <c r="Z796" s="268"/>
    </row>
    <row r="797" ht="15.0" customHeight="1">
      <c r="A797" s="268"/>
      <c r="B797" s="268"/>
      <c r="C797" s="268"/>
      <c r="D797" s="268"/>
      <c r="E797" s="268"/>
      <c r="F797" s="268"/>
      <c r="G797" s="268"/>
      <c r="H797" s="268"/>
      <c r="I797" s="268"/>
      <c r="J797" s="268"/>
      <c r="K797" s="268"/>
      <c r="L797" s="268"/>
      <c r="M797" s="268"/>
      <c r="N797" s="268"/>
      <c r="O797" s="268"/>
      <c r="P797" s="268"/>
      <c r="Q797" s="268"/>
      <c r="R797" s="268"/>
      <c r="S797" s="268"/>
      <c r="T797" s="268"/>
      <c r="U797" s="268"/>
      <c r="V797" s="268"/>
      <c r="W797" s="268"/>
      <c r="X797" s="268"/>
      <c r="Y797" s="268"/>
      <c r="Z797" s="268"/>
    </row>
    <row r="798" ht="15.0" customHeight="1">
      <c r="A798" s="268"/>
      <c r="B798" s="268"/>
      <c r="C798" s="268"/>
      <c r="D798" s="268"/>
      <c r="E798" s="268"/>
      <c r="F798" s="268"/>
      <c r="G798" s="268"/>
      <c r="H798" s="268"/>
      <c r="I798" s="268"/>
      <c r="J798" s="268"/>
      <c r="K798" s="268"/>
      <c r="L798" s="268"/>
      <c r="M798" s="268"/>
      <c r="N798" s="268"/>
      <c r="O798" s="268"/>
      <c r="P798" s="268"/>
      <c r="Q798" s="268"/>
      <c r="R798" s="268"/>
      <c r="S798" s="268"/>
      <c r="T798" s="268"/>
      <c r="U798" s="268"/>
      <c r="V798" s="268"/>
      <c r="W798" s="268"/>
      <c r="X798" s="268"/>
      <c r="Y798" s="268"/>
      <c r="Z798" s="268"/>
    </row>
    <row r="799" ht="15.0" customHeight="1">
      <c r="A799" s="268"/>
      <c r="B799" s="268"/>
      <c r="C799" s="268"/>
      <c r="D799" s="268"/>
      <c r="E799" s="268"/>
      <c r="F799" s="268"/>
      <c r="G799" s="268"/>
      <c r="H799" s="268"/>
      <c r="I799" s="268"/>
      <c r="J799" s="268"/>
      <c r="K799" s="268"/>
      <c r="L799" s="268"/>
      <c r="M799" s="268"/>
      <c r="N799" s="268"/>
      <c r="O799" s="268"/>
      <c r="P799" s="268"/>
      <c r="Q799" s="268"/>
      <c r="R799" s="268"/>
      <c r="S799" s="268"/>
      <c r="T799" s="268"/>
      <c r="U799" s="268"/>
      <c r="V799" s="268"/>
      <c r="W799" s="268"/>
      <c r="X799" s="268"/>
      <c r="Y799" s="268"/>
      <c r="Z799" s="268"/>
    </row>
    <row r="800" ht="15.0" customHeight="1">
      <c r="A800" s="268"/>
      <c r="B800" s="268"/>
      <c r="C800" s="268"/>
      <c r="D800" s="268"/>
      <c r="E800" s="268"/>
      <c r="F800" s="268"/>
      <c r="G800" s="268"/>
      <c r="H800" s="268"/>
      <c r="I800" s="268"/>
      <c r="J800" s="268"/>
      <c r="K800" s="268"/>
      <c r="L800" s="268"/>
      <c r="M800" s="268"/>
      <c r="N800" s="268"/>
      <c r="O800" s="268"/>
      <c r="P800" s="268"/>
      <c r="Q800" s="268"/>
      <c r="R800" s="268"/>
      <c r="S800" s="268"/>
      <c r="T800" s="268"/>
      <c r="U800" s="268"/>
      <c r="V800" s="268"/>
      <c r="W800" s="268"/>
      <c r="X800" s="268"/>
      <c r="Y800" s="268"/>
      <c r="Z800" s="268"/>
    </row>
    <row r="801" ht="15.0" customHeight="1">
      <c r="A801" s="268"/>
      <c r="B801" s="268"/>
      <c r="C801" s="268"/>
      <c r="D801" s="268"/>
      <c r="E801" s="268"/>
      <c r="F801" s="268"/>
      <c r="G801" s="268"/>
      <c r="H801" s="268"/>
      <c r="I801" s="268"/>
      <c r="J801" s="268"/>
      <c r="K801" s="268"/>
      <c r="L801" s="268"/>
      <c r="M801" s="268"/>
      <c r="N801" s="268"/>
      <c r="O801" s="268"/>
      <c r="P801" s="268"/>
      <c r="Q801" s="268"/>
      <c r="R801" s="268"/>
      <c r="S801" s="268"/>
      <c r="T801" s="268"/>
      <c r="U801" s="268"/>
      <c r="V801" s="268"/>
      <c r="W801" s="268"/>
      <c r="X801" s="268"/>
      <c r="Y801" s="268"/>
      <c r="Z801" s="268"/>
    </row>
    <row r="802" ht="15.0" customHeight="1">
      <c r="A802" s="268"/>
      <c r="B802" s="268"/>
      <c r="C802" s="268"/>
      <c r="D802" s="268"/>
      <c r="E802" s="268"/>
      <c r="F802" s="268"/>
      <c r="G802" s="268"/>
      <c r="H802" s="268"/>
      <c r="I802" s="268"/>
      <c r="J802" s="268"/>
      <c r="K802" s="268"/>
      <c r="L802" s="268"/>
      <c r="M802" s="268"/>
      <c r="N802" s="268"/>
      <c r="O802" s="268"/>
      <c r="P802" s="268"/>
      <c r="Q802" s="268"/>
      <c r="R802" s="268"/>
      <c r="S802" s="268"/>
      <c r="T802" s="268"/>
      <c r="U802" s="268"/>
      <c r="V802" s="268"/>
      <c r="W802" s="268"/>
      <c r="X802" s="268"/>
      <c r="Y802" s="268"/>
      <c r="Z802" s="268"/>
    </row>
    <row r="803" ht="15.0" customHeight="1">
      <c r="A803" s="268"/>
      <c r="B803" s="268"/>
      <c r="C803" s="268"/>
      <c r="D803" s="268"/>
      <c r="E803" s="268"/>
      <c r="F803" s="268"/>
      <c r="G803" s="268"/>
      <c r="H803" s="268"/>
      <c r="I803" s="268"/>
      <c r="J803" s="268"/>
      <c r="K803" s="268"/>
      <c r="L803" s="268"/>
      <c r="M803" s="268"/>
      <c r="N803" s="268"/>
      <c r="O803" s="268"/>
      <c r="P803" s="268"/>
      <c r="Q803" s="268"/>
      <c r="R803" s="268"/>
      <c r="S803" s="268"/>
      <c r="T803" s="268"/>
      <c r="U803" s="268"/>
      <c r="V803" s="268"/>
      <c r="W803" s="268"/>
      <c r="X803" s="268"/>
      <c r="Y803" s="268"/>
      <c r="Z803" s="268"/>
    </row>
    <row r="804" ht="15.0" customHeight="1">
      <c r="A804" s="268"/>
      <c r="B804" s="268"/>
      <c r="C804" s="268"/>
      <c r="D804" s="268"/>
      <c r="E804" s="268"/>
      <c r="F804" s="268"/>
      <c r="G804" s="268"/>
      <c r="H804" s="268"/>
      <c r="I804" s="268"/>
      <c r="J804" s="268"/>
      <c r="K804" s="268"/>
      <c r="L804" s="268"/>
      <c r="M804" s="268"/>
      <c r="N804" s="268"/>
      <c r="O804" s="268"/>
      <c r="P804" s="268"/>
      <c r="Q804" s="268"/>
      <c r="R804" s="268"/>
      <c r="S804" s="268"/>
      <c r="T804" s="268"/>
      <c r="U804" s="268"/>
      <c r="V804" s="268"/>
      <c r="W804" s="268"/>
      <c r="X804" s="268"/>
      <c r="Y804" s="268"/>
      <c r="Z804" s="268"/>
    </row>
    <row r="805" ht="15.0" customHeight="1">
      <c r="A805" s="268"/>
      <c r="B805" s="268"/>
      <c r="C805" s="268"/>
      <c r="D805" s="268"/>
      <c r="E805" s="268"/>
      <c r="F805" s="268"/>
      <c r="G805" s="268"/>
      <c r="H805" s="268"/>
      <c r="I805" s="268"/>
      <c r="J805" s="268"/>
      <c r="K805" s="268"/>
      <c r="L805" s="268"/>
      <c r="M805" s="268"/>
      <c r="N805" s="268"/>
      <c r="O805" s="268"/>
      <c r="P805" s="268"/>
      <c r="Q805" s="268"/>
      <c r="R805" s="268"/>
      <c r="S805" s="268"/>
      <c r="T805" s="268"/>
      <c r="U805" s="268"/>
      <c r="V805" s="268"/>
      <c r="W805" s="268"/>
      <c r="X805" s="268"/>
      <c r="Y805" s="268"/>
      <c r="Z805" s="268"/>
    </row>
    <row r="806" ht="15.0" customHeight="1">
      <c r="A806" s="268"/>
      <c r="B806" s="268"/>
      <c r="C806" s="268"/>
      <c r="D806" s="268"/>
      <c r="E806" s="268"/>
      <c r="F806" s="268"/>
      <c r="G806" s="268"/>
      <c r="H806" s="268"/>
      <c r="I806" s="268"/>
      <c r="J806" s="268"/>
      <c r="K806" s="268"/>
      <c r="L806" s="268"/>
      <c r="M806" s="268"/>
      <c r="N806" s="268"/>
      <c r="O806" s="268"/>
      <c r="P806" s="268"/>
      <c r="Q806" s="268"/>
      <c r="R806" s="268"/>
      <c r="S806" s="268"/>
      <c r="T806" s="268"/>
      <c r="U806" s="268"/>
      <c r="V806" s="268"/>
      <c r="W806" s="268"/>
      <c r="X806" s="268"/>
      <c r="Y806" s="268"/>
      <c r="Z806" s="268"/>
    </row>
    <row r="807" ht="15.0" customHeight="1">
      <c r="A807" s="268"/>
      <c r="B807" s="268"/>
      <c r="C807" s="268"/>
      <c r="D807" s="268"/>
      <c r="E807" s="268"/>
      <c r="F807" s="268"/>
      <c r="G807" s="268"/>
      <c r="H807" s="268"/>
      <c r="I807" s="268"/>
      <c r="J807" s="268"/>
      <c r="K807" s="268"/>
      <c r="L807" s="268"/>
      <c r="M807" s="268"/>
      <c r="N807" s="268"/>
      <c r="O807" s="268"/>
      <c r="P807" s="268"/>
      <c r="Q807" s="268"/>
      <c r="R807" s="268"/>
      <c r="S807" s="268"/>
      <c r="T807" s="268"/>
      <c r="U807" s="268"/>
      <c r="V807" s="268"/>
      <c r="W807" s="268"/>
      <c r="X807" s="268"/>
      <c r="Y807" s="268"/>
      <c r="Z807" s="268"/>
    </row>
    <row r="808" ht="15.0" customHeight="1">
      <c r="A808" s="268"/>
      <c r="B808" s="268"/>
      <c r="C808" s="268"/>
      <c r="D808" s="268"/>
      <c r="E808" s="268"/>
      <c r="F808" s="268"/>
      <c r="G808" s="268"/>
      <c r="H808" s="268"/>
      <c r="I808" s="268"/>
      <c r="J808" s="268"/>
      <c r="K808" s="268"/>
      <c r="L808" s="268"/>
      <c r="M808" s="268"/>
      <c r="N808" s="268"/>
      <c r="O808" s="268"/>
      <c r="P808" s="268"/>
      <c r="Q808" s="268"/>
      <c r="R808" s="268"/>
      <c r="S808" s="268"/>
      <c r="T808" s="268"/>
      <c r="U808" s="268"/>
      <c r="V808" s="268"/>
      <c r="W808" s="268"/>
      <c r="X808" s="268"/>
      <c r="Y808" s="268"/>
      <c r="Z808" s="268"/>
    </row>
    <row r="809" ht="15.0" customHeight="1">
      <c r="A809" s="268"/>
      <c r="B809" s="268"/>
      <c r="C809" s="268"/>
      <c r="D809" s="268"/>
      <c r="E809" s="268"/>
      <c r="F809" s="268"/>
      <c r="G809" s="268"/>
      <c r="H809" s="268"/>
      <c r="I809" s="268"/>
      <c r="J809" s="268"/>
      <c r="K809" s="268"/>
      <c r="L809" s="268"/>
      <c r="M809" s="268"/>
      <c r="N809" s="268"/>
      <c r="O809" s="268"/>
      <c r="P809" s="268"/>
      <c r="Q809" s="268"/>
      <c r="R809" s="268"/>
      <c r="S809" s="268"/>
      <c r="T809" s="268"/>
      <c r="U809" s="268"/>
      <c r="V809" s="268"/>
      <c r="W809" s="268"/>
      <c r="X809" s="268"/>
      <c r="Y809" s="268"/>
      <c r="Z809" s="268"/>
    </row>
    <row r="810" ht="15.0" customHeight="1">
      <c r="A810" s="268"/>
      <c r="B810" s="268"/>
      <c r="C810" s="268"/>
      <c r="D810" s="268"/>
      <c r="E810" s="268"/>
      <c r="F810" s="268"/>
      <c r="G810" s="268"/>
      <c r="H810" s="268"/>
      <c r="I810" s="268"/>
      <c r="J810" s="268"/>
      <c r="K810" s="268"/>
      <c r="L810" s="268"/>
      <c r="M810" s="268"/>
      <c r="N810" s="268"/>
      <c r="O810" s="268"/>
      <c r="P810" s="268"/>
      <c r="Q810" s="268"/>
      <c r="R810" s="268"/>
      <c r="S810" s="268"/>
      <c r="T810" s="268"/>
      <c r="U810" s="268"/>
      <c r="V810" s="268"/>
      <c r="W810" s="268"/>
      <c r="X810" s="268"/>
      <c r="Y810" s="268"/>
      <c r="Z810" s="268"/>
    </row>
    <row r="811" ht="15.0" customHeight="1">
      <c r="A811" s="268"/>
      <c r="B811" s="268"/>
      <c r="C811" s="268"/>
      <c r="D811" s="268"/>
      <c r="E811" s="268"/>
      <c r="F811" s="268"/>
      <c r="G811" s="268"/>
      <c r="H811" s="268"/>
      <c r="I811" s="268"/>
      <c r="J811" s="268"/>
      <c r="K811" s="268"/>
      <c r="L811" s="268"/>
      <c r="M811" s="268"/>
      <c r="N811" s="268"/>
      <c r="O811" s="268"/>
      <c r="P811" s="268"/>
      <c r="Q811" s="268"/>
      <c r="R811" s="268"/>
      <c r="S811" s="268"/>
      <c r="T811" s="268"/>
      <c r="U811" s="268"/>
      <c r="V811" s="268"/>
      <c r="W811" s="268"/>
      <c r="X811" s="268"/>
      <c r="Y811" s="268"/>
      <c r="Z811" s="268"/>
    </row>
    <row r="812" ht="15.0" customHeight="1">
      <c r="A812" s="268"/>
      <c r="B812" s="268"/>
      <c r="C812" s="268"/>
      <c r="D812" s="268"/>
      <c r="E812" s="268"/>
      <c r="F812" s="268"/>
      <c r="G812" s="268"/>
      <c r="H812" s="268"/>
      <c r="I812" s="268"/>
      <c r="J812" s="268"/>
      <c r="K812" s="268"/>
      <c r="L812" s="268"/>
      <c r="M812" s="268"/>
      <c r="N812" s="268"/>
      <c r="O812" s="268"/>
      <c r="P812" s="268"/>
      <c r="Q812" s="268"/>
      <c r="R812" s="268"/>
      <c r="S812" s="268"/>
      <c r="T812" s="268"/>
      <c r="U812" s="268"/>
      <c r="V812" s="268"/>
      <c r="W812" s="268"/>
      <c r="X812" s="268"/>
      <c r="Y812" s="268"/>
      <c r="Z812" s="268"/>
    </row>
    <row r="813" ht="15.0" customHeight="1">
      <c r="A813" s="268"/>
      <c r="B813" s="268"/>
      <c r="C813" s="268"/>
      <c r="D813" s="268"/>
      <c r="E813" s="268"/>
      <c r="F813" s="268"/>
      <c r="G813" s="268"/>
      <c r="H813" s="268"/>
      <c r="I813" s="268"/>
      <c r="J813" s="268"/>
      <c r="K813" s="268"/>
      <c r="L813" s="268"/>
      <c r="M813" s="268"/>
      <c r="N813" s="268"/>
      <c r="O813" s="268"/>
      <c r="P813" s="268"/>
      <c r="Q813" s="268"/>
      <c r="R813" s="268"/>
      <c r="S813" s="268"/>
      <c r="T813" s="268"/>
      <c r="U813" s="268"/>
      <c r="V813" s="268"/>
      <c r="W813" s="268"/>
      <c r="X813" s="268"/>
      <c r="Y813" s="268"/>
      <c r="Z813" s="268"/>
    </row>
    <row r="814" ht="15.0" customHeight="1">
      <c r="A814" s="268"/>
      <c r="B814" s="268"/>
      <c r="C814" s="268"/>
      <c r="D814" s="268"/>
      <c r="E814" s="268"/>
      <c r="F814" s="268"/>
      <c r="G814" s="268"/>
      <c r="H814" s="268"/>
      <c r="I814" s="268"/>
      <c r="J814" s="268"/>
      <c r="K814" s="268"/>
      <c r="L814" s="268"/>
      <c r="M814" s="268"/>
      <c r="N814" s="268"/>
      <c r="O814" s="268"/>
      <c r="P814" s="268"/>
      <c r="Q814" s="268"/>
      <c r="R814" s="268"/>
      <c r="S814" s="268"/>
      <c r="T814" s="268"/>
      <c r="U814" s="268"/>
      <c r="V814" s="268"/>
      <c r="W814" s="268"/>
      <c r="X814" s="268"/>
      <c r="Y814" s="268"/>
      <c r="Z814" s="268"/>
    </row>
    <row r="815" ht="15.0" customHeight="1">
      <c r="A815" s="268"/>
      <c r="B815" s="268"/>
      <c r="C815" s="268"/>
      <c r="D815" s="268"/>
      <c r="E815" s="268"/>
      <c r="F815" s="268"/>
      <c r="G815" s="268"/>
      <c r="H815" s="268"/>
      <c r="I815" s="268"/>
      <c r="J815" s="268"/>
      <c r="K815" s="268"/>
      <c r="L815" s="268"/>
      <c r="M815" s="268"/>
      <c r="N815" s="268"/>
      <c r="O815" s="268"/>
      <c r="P815" s="268"/>
      <c r="Q815" s="268"/>
      <c r="R815" s="268"/>
      <c r="S815" s="268"/>
      <c r="T815" s="268"/>
      <c r="U815" s="268"/>
      <c r="V815" s="268"/>
      <c r="W815" s="268"/>
      <c r="X815" s="268"/>
      <c r="Y815" s="268"/>
      <c r="Z815" s="268"/>
    </row>
    <row r="816" ht="15.0" customHeight="1">
      <c r="A816" s="268"/>
      <c r="B816" s="268"/>
      <c r="C816" s="268"/>
      <c r="D816" s="268"/>
      <c r="E816" s="268"/>
      <c r="F816" s="268"/>
      <c r="G816" s="268"/>
      <c r="H816" s="268"/>
      <c r="I816" s="268"/>
      <c r="J816" s="268"/>
      <c r="K816" s="268"/>
      <c r="L816" s="268"/>
      <c r="M816" s="268"/>
      <c r="N816" s="268"/>
      <c r="O816" s="268"/>
      <c r="P816" s="268"/>
      <c r="Q816" s="268"/>
      <c r="R816" s="268"/>
      <c r="S816" s="268"/>
      <c r="T816" s="268"/>
      <c r="U816" s="268"/>
      <c r="V816" s="268"/>
      <c r="W816" s="268"/>
      <c r="X816" s="268"/>
      <c r="Y816" s="268"/>
      <c r="Z816" s="268"/>
    </row>
    <row r="817" ht="15.0" customHeight="1">
      <c r="A817" s="268"/>
      <c r="B817" s="268"/>
      <c r="C817" s="268"/>
      <c r="D817" s="268"/>
      <c r="E817" s="268"/>
      <c r="F817" s="268"/>
      <c r="G817" s="268"/>
      <c r="H817" s="268"/>
      <c r="I817" s="268"/>
      <c r="J817" s="268"/>
      <c r="K817" s="268"/>
      <c r="L817" s="268"/>
      <c r="M817" s="268"/>
      <c r="N817" s="268"/>
      <c r="O817" s="268"/>
      <c r="P817" s="268"/>
      <c r="Q817" s="268"/>
      <c r="R817" s="268"/>
      <c r="S817" s="268"/>
      <c r="T817" s="268"/>
      <c r="U817" s="268"/>
      <c r="V817" s="268"/>
      <c r="W817" s="268"/>
      <c r="X817" s="268"/>
      <c r="Y817" s="268"/>
      <c r="Z817" s="268"/>
    </row>
    <row r="818" ht="15.0" customHeight="1">
      <c r="A818" s="268"/>
      <c r="B818" s="268"/>
      <c r="C818" s="268"/>
      <c r="D818" s="268"/>
      <c r="E818" s="268"/>
      <c r="F818" s="268"/>
      <c r="G818" s="268"/>
      <c r="H818" s="268"/>
      <c r="I818" s="268"/>
      <c r="J818" s="268"/>
      <c r="K818" s="268"/>
      <c r="L818" s="268"/>
      <c r="M818" s="268"/>
      <c r="N818" s="268"/>
      <c r="O818" s="268"/>
      <c r="P818" s="268"/>
      <c r="Q818" s="268"/>
      <c r="R818" s="268"/>
      <c r="S818" s="268"/>
      <c r="T818" s="268"/>
      <c r="U818" s="268"/>
      <c r="V818" s="268"/>
      <c r="W818" s="268"/>
      <c r="X818" s="268"/>
      <c r="Y818" s="268"/>
      <c r="Z818" s="268"/>
    </row>
    <row r="819" ht="15.0" customHeight="1">
      <c r="A819" s="268"/>
      <c r="B819" s="268"/>
      <c r="C819" s="268"/>
      <c r="D819" s="268"/>
      <c r="E819" s="268"/>
      <c r="F819" s="268"/>
      <c r="G819" s="268"/>
      <c r="H819" s="268"/>
      <c r="I819" s="268"/>
      <c r="J819" s="268"/>
      <c r="K819" s="268"/>
      <c r="L819" s="268"/>
      <c r="M819" s="268"/>
      <c r="N819" s="268"/>
      <c r="O819" s="268"/>
      <c r="P819" s="268"/>
      <c r="Q819" s="268"/>
      <c r="R819" s="268"/>
      <c r="S819" s="268"/>
      <c r="T819" s="268"/>
      <c r="U819" s="268"/>
      <c r="V819" s="268"/>
      <c r="W819" s="268"/>
      <c r="X819" s="268"/>
      <c r="Y819" s="268"/>
      <c r="Z819" s="268"/>
    </row>
    <row r="820" ht="15.0" customHeight="1">
      <c r="A820" s="268"/>
      <c r="B820" s="268"/>
      <c r="C820" s="268"/>
      <c r="D820" s="268"/>
      <c r="E820" s="268"/>
      <c r="F820" s="268"/>
      <c r="G820" s="268"/>
      <c r="H820" s="268"/>
      <c r="I820" s="268"/>
      <c r="J820" s="268"/>
      <c r="K820" s="268"/>
      <c r="L820" s="268"/>
      <c r="M820" s="268"/>
      <c r="N820" s="268"/>
      <c r="O820" s="268"/>
      <c r="P820" s="268"/>
      <c r="Q820" s="268"/>
      <c r="R820" s="268"/>
      <c r="S820" s="268"/>
      <c r="T820" s="268"/>
      <c r="U820" s="268"/>
      <c r="V820" s="268"/>
      <c r="W820" s="268"/>
      <c r="X820" s="268"/>
      <c r="Y820" s="268"/>
      <c r="Z820" s="268"/>
    </row>
    <row r="821" ht="15.0" customHeight="1">
      <c r="A821" s="268"/>
      <c r="B821" s="268"/>
      <c r="C821" s="268"/>
      <c r="D821" s="268"/>
      <c r="E821" s="268"/>
      <c r="F821" s="268"/>
      <c r="G821" s="268"/>
      <c r="H821" s="268"/>
      <c r="I821" s="268"/>
      <c r="J821" s="268"/>
      <c r="K821" s="268"/>
      <c r="L821" s="268"/>
      <c r="M821" s="268"/>
      <c r="N821" s="268"/>
      <c r="O821" s="268"/>
      <c r="P821" s="268"/>
      <c r="Q821" s="268"/>
      <c r="R821" s="268"/>
      <c r="S821" s="268"/>
      <c r="T821" s="268"/>
      <c r="U821" s="268"/>
      <c r="V821" s="268"/>
      <c r="W821" s="268"/>
      <c r="X821" s="268"/>
      <c r="Y821" s="268"/>
      <c r="Z821" s="268"/>
    </row>
    <row r="822" ht="15.0" customHeight="1">
      <c r="A822" s="268"/>
      <c r="B822" s="268"/>
      <c r="C822" s="268"/>
      <c r="D822" s="268"/>
      <c r="E822" s="268"/>
      <c r="F822" s="268"/>
      <c r="G822" s="268"/>
      <c r="H822" s="268"/>
      <c r="I822" s="268"/>
      <c r="J822" s="268"/>
      <c r="K822" s="268"/>
      <c r="L822" s="268"/>
      <c r="M822" s="268"/>
      <c r="N822" s="268"/>
      <c r="O822" s="268"/>
      <c r="P822" s="268"/>
      <c r="Q822" s="268"/>
      <c r="R822" s="268"/>
      <c r="S822" s="268"/>
      <c r="T822" s="268"/>
      <c r="U822" s="268"/>
      <c r="V822" s="268"/>
      <c r="W822" s="268"/>
      <c r="X822" s="268"/>
      <c r="Y822" s="268"/>
      <c r="Z822" s="268"/>
    </row>
    <row r="823" ht="15.0" customHeight="1">
      <c r="A823" s="268"/>
      <c r="B823" s="268"/>
      <c r="C823" s="268"/>
      <c r="D823" s="268"/>
      <c r="E823" s="268"/>
      <c r="F823" s="268"/>
      <c r="G823" s="268"/>
      <c r="H823" s="268"/>
      <c r="I823" s="268"/>
      <c r="J823" s="268"/>
      <c r="K823" s="268"/>
      <c r="L823" s="268"/>
      <c r="M823" s="268"/>
      <c r="N823" s="268"/>
      <c r="O823" s="268"/>
      <c r="P823" s="268"/>
      <c r="Q823" s="268"/>
      <c r="R823" s="268"/>
      <c r="S823" s="268"/>
      <c r="T823" s="268"/>
      <c r="U823" s="268"/>
      <c r="V823" s="268"/>
      <c r="W823" s="268"/>
      <c r="X823" s="268"/>
      <c r="Y823" s="268"/>
      <c r="Z823" s="268"/>
    </row>
    <row r="824" ht="15.0" customHeight="1">
      <c r="A824" s="268"/>
      <c r="B824" s="268"/>
      <c r="C824" s="268"/>
      <c r="D824" s="268"/>
      <c r="E824" s="268"/>
      <c r="F824" s="268"/>
      <c r="G824" s="268"/>
      <c r="H824" s="268"/>
      <c r="I824" s="268"/>
      <c r="J824" s="268"/>
      <c r="K824" s="268"/>
      <c r="L824" s="268"/>
      <c r="M824" s="268"/>
      <c r="N824" s="268"/>
      <c r="O824" s="268"/>
      <c r="P824" s="268"/>
      <c r="Q824" s="268"/>
      <c r="R824" s="268"/>
      <c r="S824" s="268"/>
      <c r="T824" s="268"/>
      <c r="U824" s="268"/>
      <c r="V824" s="268"/>
      <c r="W824" s="268"/>
      <c r="X824" s="268"/>
      <c r="Y824" s="268"/>
      <c r="Z824" s="268"/>
    </row>
    <row r="825" ht="15.0" customHeight="1">
      <c r="A825" s="268"/>
      <c r="B825" s="268"/>
      <c r="C825" s="268"/>
      <c r="D825" s="268"/>
      <c r="E825" s="268"/>
      <c r="F825" s="268"/>
      <c r="G825" s="268"/>
      <c r="H825" s="268"/>
      <c r="I825" s="268"/>
      <c r="J825" s="268"/>
      <c r="K825" s="268"/>
      <c r="L825" s="268"/>
      <c r="M825" s="268"/>
      <c r="N825" s="268"/>
      <c r="O825" s="268"/>
      <c r="P825" s="268"/>
      <c r="Q825" s="268"/>
      <c r="R825" s="268"/>
      <c r="S825" s="268"/>
      <c r="T825" s="268"/>
      <c r="U825" s="268"/>
      <c r="V825" s="268"/>
      <c r="W825" s="268"/>
      <c r="X825" s="268"/>
      <c r="Y825" s="268"/>
      <c r="Z825" s="268"/>
    </row>
    <row r="826" ht="15.0" customHeight="1">
      <c r="A826" s="268"/>
      <c r="B826" s="268"/>
      <c r="C826" s="268"/>
      <c r="D826" s="268"/>
      <c r="E826" s="268"/>
      <c r="F826" s="268"/>
      <c r="G826" s="268"/>
      <c r="H826" s="268"/>
      <c r="I826" s="268"/>
      <c r="J826" s="268"/>
      <c r="K826" s="268"/>
      <c r="L826" s="268"/>
      <c r="M826" s="268"/>
      <c r="N826" s="268"/>
      <c r="O826" s="268"/>
      <c r="P826" s="268"/>
      <c r="Q826" s="268"/>
      <c r="R826" s="268"/>
      <c r="S826" s="268"/>
      <c r="T826" s="268"/>
      <c r="U826" s="268"/>
      <c r="V826" s="268"/>
      <c r="W826" s="268"/>
      <c r="X826" s="268"/>
      <c r="Y826" s="268"/>
      <c r="Z826" s="268"/>
    </row>
    <row r="827" ht="15.0" customHeight="1">
      <c r="A827" s="268"/>
      <c r="B827" s="268"/>
      <c r="C827" s="268"/>
      <c r="D827" s="268"/>
      <c r="E827" s="268"/>
      <c r="F827" s="268"/>
      <c r="G827" s="268"/>
      <c r="H827" s="268"/>
      <c r="I827" s="268"/>
      <c r="J827" s="268"/>
      <c r="K827" s="268"/>
      <c r="L827" s="268"/>
      <c r="M827" s="268"/>
      <c r="N827" s="268"/>
      <c r="O827" s="268"/>
      <c r="P827" s="268"/>
      <c r="Q827" s="268"/>
      <c r="R827" s="268"/>
      <c r="S827" s="268"/>
      <c r="T827" s="268"/>
      <c r="U827" s="268"/>
      <c r="V827" s="268"/>
      <c r="W827" s="268"/>
      <c r="X827" s="268"/>
      <c r="Y827" s="268"/>
      <c r="Z827" s="268"/>
    </row>
    <row r="828" ht="15.0" customHeight="1">
      <c r="A828" s="268"/>
      <c r="B828" s="268"/>
      <c r="C828" s="268"/>
      <c r="D828" s="268"/>
      <c r="E828" s="268"/>
      <c r="F828" s="268"/>
      <c r="G828" s="268"/>
      <c r="H828" s="268"/>
      <c r="I828" s="268"/>
      <c r="J828" s="268"/>
      <c r="K828" s="268"/>
      <c r="L828" s="268"/>
      <c r="M828" s="268"/>
      <c r="N828" s="268"/>
      <c r="O828" s="268"/>
      <c r="P828" s="268"/>
      <c r="Q828" s="268"/>
      <c r="R828" s="268"/>
      <c r="S828" s="268"/>
      <c r="T828" s="268"/>
      <c r="U828" s="268"/>
      <c r="V828" s="268"/>
      <c r="W828" s="268"/>
      <c r="X828" s="268"/>
      <c r="Y828" s="268"/>
      <c r="Z828" s="268"/>
    </row>
    <row r="829" ht="15.0" customHeight="1">
      <c r="A829" s="268"/>
      <c r="B829" s="268"/>
      <c r="C829" s="268"/>
      <c r="D829" s="268"/>
      <c r="E829" s="268"/>
      <c r="F829" s="268"/>
      <c r="G829" s="268"/>
      <c r="H829" s="268"/>
      <c r="I829" s="268"/>
      <c r="J829" s="268"/>
      <c r="K829" s="268"/>
      <c r="L829" s="268"/>
      <c r="M829" s="268"/>
      <c r="N829" s="268"/>
      <c r="O829" s="268"/>
      <c r="P829" s="268"/>
      <c r="Q829" s="268"/>
      <c r="R829" s="268"/>
      <c r="S829" s="268"/>
      <c r="T829" s="268"/>
      <c r="U829" s="268"/>
      <c r="V829" s="268"/>
      <c r="W829" s="268"/>
      <c r="X829" s="268"/>
      <c r="Y829" s="268"/>
      <c r="Z829" s="268"/>
    </row>
    <row r="830" ht="15.0" customHeight="1">
      <c r="A830" s="268"/>
      <c r="B830" s="268"/>
      <c r="C830" s="268"/>
      <c r="D830" s="268"/>
      <c r="E830" s="268"/>
      <c r="F830" s="268"/>
      <c r="G830" s="268"/>
      <c r="H830" s="268"/>
      <c r="I830" s="268"/>
      <c r="J830" s="268"/>
      <c r="K830" s="268"/>
      <c r="L830" s="268"/>
      <c r="M830" s="268"/>
      <c r="N830" s="268"/>
      <c r="O830" s="268"/>
      <c r="P830" s="268"/>
      <c r="Q830" s="268"/>
      <c r="R830" s="268"/>
      <c r="S830" s="268"/>
      <c r="T830" s="268"/>
      <c r="U830" s="268"/>
      <c r="V830" s="268"/>
      <c r="W830" s="268"/>
      <c r="X830" s="268"/>
      <c r="Y830" s="268"/>
      <c r="Z830" s="268"/>
    </row>
    <row r="831" ht="15.0" customHeight="1">
      <c r="A831" s="268"/>
      <c r="B831" s="268"/>
      <c r="C831" s="268"/>
      <c r="D831" s="268"/>
      <c r="E831" s="268"/>
      <c r="F831" s="268"/>
      <c r="G831" s="268"/>
      <c r="H831" s="268"/>
      <c r="I831" s="268"/>
      <c r="J831" s="268"/>
      <c r="K831" s="268"/>
      <c r="L831" s="268"/>
      <c r="M831" s="268"/>
      <c r="N831" s="268"/>
      <c r="O831" s="268"/>
      <c r="P831" s="268"/>
      <c r="Q831" s="268"/>
      <c r="R831" s="268"/>
      <c r="S831" s="268"/>
      <c r="T831" s="268"/>
      <c r="U831" s="268"/>
      <c r="V831" s="268"/>
      <c r="W831" s="268"/>
      <c r="X831" s="268"/>
      <c r="Y831" s="268"/>
      <c r="Z831" s="268"/>
    </row>
    <row r="832" ht="15.0" customHeight="1">
      <c r="A832" s="268"/>
      <c r="B832" s="268"/>
      <c r="C832" s="268"/>
      <c r="D832" s="268"/>
      <c r="E832" s="268"/>
      <c r="F832" s="268"/>
      <c r="G832" s="268"/>
      <c r="H832" s="268"/>
      <c r="I832" s="268"/>
      <c r="J832" s="268"/>
      <c r="K832" s="268"/>
      <c r="L832" s="268"/>
      <c r="M832" s="268"/>
      <c r="N832" s="268"/>
      <c r="O832" s="268"/>
      <c r="P832" s="268"/>
      <c r="Q832" s="268"/>
      <c r="R832" s="268"/>
      <c r="S832" s="268"/>
      <c r="T832" s="268"/>
      <c r="U832" s="268"/>
      <c r="V832" s="268"/>
      <c r="W832" s="268"/>
      <c r="X832" s="268"/>
      <c r="Y832" s="268"/>
      <c r="Z832" s="268"/>
    </row>
    <row r="833" ht="15.0" customHeight="1">
      <c r="A833" s="268"/>
      <c r="B833" s="268"/>
      <c r="C833" s="268"/>
      <c r="D833" s="268"/>
      <c r="E833" s="268"/>
      <c r="F833" s="268"/>
      <c r="G833" s="268"/>
      <c r="H833" s="268"/>
      <c r="I833" s="268"/>
      <c r="J833" s="268"/>
      <c r="K833" s="268"/>
      <c r="L833" s="268"/>
      <c r="M833" s="268"/>
      <c r="N833" s="268"/>
      <c r="O833" s="268"/>
      <c r="P833" s="268"/>
      <c r="Q833" s="268"/>
      <c r="R833" s="268"/>
      <c r="S833" s="268"/>
      <c r="T833" s="268"/>
      <c r="U833" s="268"/>
      <c r="V833" s="268"/>
      <c r="W833" s="268"/>
      <c r="X833" s="268"/>
      <c r="Y833" s="268"/>
      <c r="Z833" s="268"/>
    </row>
    <row r="834" ht="15.0" customHeight="1">
      <c r="A834" s="268"/>
      <c r="B834" s="268"/>
      <c r="C834" s="268"/>
      <c r="D834" s="268"/>
      <c r="E834" s="268"/>
      <c r="F834" s="268"/>
      <c r="G834" s="268"/>
      <c r="H834" s="268"/>
      <c r="I834" s="268"/>
      <c r="J834" s="268"/>
      <c r="K834" s="268"/>
      <c r="L834" s="268"/>
      <c r="M834" s="268"/>
      <c r="N834" s="268"/>
      <c r="O834" s="268"/>
      <c r="P834" s="268"/>
      <c r="Q834" s="268"/>
      <c r="R834" s="268"/>
      <c r="S834" s="268"/>
      <c r="T834" s="268"/>
      <c r="U834" s="268"/>
      <c r="V834" s="268"/>
      <c r="W834" s="268"/>
      <c r="X834" s="268"/>
      <c r="Y834" s="268"/>
      <c r="Z834" s="268"/>
    </row>
    <row r="835" ht="15.0" customHeight="1">
      <c r="A835" s="268"/>
      <c r="B835" s="268"/>
      <c r="C835" s="268"/>
      <c r="D835" s="268"/>
      <c r="E835" s="268"/>
      <c r="F835" s="268"/>
      <c r="G835" s="268"/>
      <c r="H835" s="268"/>
      <c r="I835" s="268"/>
      <c r="J835" s="268"/>
      <c r="K835" s="268"/>
      <c r="L835" s="268"/>
      <c r="M835" s="268"/>
      <c r="N835" s="268"/>
      <c r="O835" s="268"/>
      <c r="P835" s="268"/>
      <c r="Q835" s="268"/>
      <c r="R835" s="268"/>
      <c r="S835" s="268"/>
      <c r="T835" s="268"/>
      <c r="U835" s="268"/>
      <c r="V835" s="268"/>
      <c r="W835" s="268"/>
      <c r="X835" s="268"/>
      <c r="Y835" s="268"/>
      <c r="Z835" s="268"/>
    </row>
    <row r="836" ht="15.0" customHeight="1">
      <c r="A836" s="268"/>
      <c r="B836" s="268"/>
      <c r="C836" s="268"/>
      <c r="D836" s="268"/>
      <c r="E836" s="268"/>
      <c r="F836" s="268"/>
      <c r="G836" s="268"/>
      <c r="H836" s="268"/>
      <c r="I836" s="268"/>
      <c r="J836" s="268"/>
      <c r="K836" s="268"/>
      <c r="L836" s="268"/>
      <c r="M836" s="268"/>
      <c r="N836" s="268"/>
      <c r="O836" s="268"/>
      <c r="P836" s="268"/>
      <c r="Q836" s="268"/>
      <c r="R836" s="268"/>
      <c r="S836" s="268"/>
      <c r="T836" s="268"/>
      <c r="U836" s="268"/>
      <c r="V836" s="268"/>
      <c r="W836" s="268"/>
      <c r="X836" s="268"/>
      <c r="Y836" s="268"/>
      <c r="Z836" s="268"/>
    </row>
    <row r="837" ht="15.0" customHeight="1">
      <c r="A837" s="268"/>
      <c r="B837" s="268"/>
      <c r="C837" s="268"/>
      <c r="D837" s="268"/>
      <c r="E837" s="268"/>
      <c r="F837" s="268"/>
      <c r="G837" s="268"/>
      <c r="H837" s="268"/>
      <c r="I837" s="268"/>
      <c r="J837" s="268"/>
      <c r="K837" s="268"/>
      <c r="L837" s="268"/>
      <c r="M837" s="268"/>
      <c r="N837" s="268"/>
      <c r="O837" s="268"/>
      <c r="P837" s="268"/>
      <c r="Q837" s="268"/>
      <c r="R837" s="268"/>
      <c r="S837" s="268"/>
      <c r="T837" s="268"/>
      <c r="U837" s="268"/>
      <c r="V837" s="268"/>
      <c r="W837" s="268"/>
      <c r="X837" s="268"/>
      <c r="Y837" s="268"/>
      <c r="Z837" s="268"/>
    </row>
    <row r="838" ht="15.0" customHeight="1">
      <c r="A838" s="268"/>
      <c r="B838" s="268"/>
      <c r="C838" s="268"/>
      <c r="D838" s="268"/>
      <c r="E838" s="268"/>
      <c r="F838" s="268"/>
      <c r="G838" s="268"/>
      <c r="H838" s="268"/>
      <c r="I838" s="268"/>
      <c r="J838" s="268"/>
      <c r="K838" s="268"/>
      <c r="L838" s="268"/>
      <c r="M838" s="268"/>
      <c r="N838" s="268"/>
      <c r="O838" s="268"/>
      <c r="P838" s="268"/>
      <c r="Q838" s="268"/>
      <c r="R838" s="268"/>
      <c r="S838" s="268"/>
      <c r="T838" s="268"/>
      <c r="U838" s="268"/>
      <c r="V838" s="268"/>
      <c r="W838" s="268"/>
      <c r="X838" s="268"/>
      <c r="Y838" s="268"/>
      <c r="Z838" s="268"/>
    </row>
    <row r="839" ht="15.0" customHeight="1">
      <c r="A839" s="268"/>
      <c r="B839" s="268"/>
      <c r="C839" s="268"/>
      <c r="D839" s="268"/>
      <c r="E839" s="268"/>
      <c r="F839" s="268"/>
      <c r="G839" s="268"/>
      <c r="H839" s="268"/>
      <c r="I839" s="268"/>
      <c r="J839" s="268"/>
      <c r="K839" s="268"/>
      <c r="L839" s="268"/>
      <c r="M839" s="268"/>
      <c r="N839" s="268"/>
      <c r="O839" s="268"/>
      <c r="P839" s="268"/>
      <c r="Q839" s="268"/>
      <c r="R839" s="268"/>
      <c r="S839" s="268"/>
      <c r="T839" s="268"/>
      <c r="U839" s="268"/>
      <c r="V839" s="268"/>
      <c r="W839" s="268"/>
      <c r="X839" s="268"/>
      <c r="Y839" s="268"/>
      <c r="Z839" s="268"/>
    </row>
    <row r="840" ht="15.0" customHeight="1">
      <c r="A840" s="268"/>
      <c r="B840" s="268"/>
      <c r="C840" s="268"/>
      <c r="D840" s="268"/>
      <c r="E840" s="268"/>
      <c r="F840" s="268"/>
      <c r="G840" s="268"/>
      <c r="H840" s="268"/>
      <c r="I840" s="268"/>
      <c r="J840" s="268"/>
      <c r="K840" s="268"/>
      <c r="L840" s="268"/>
      <c r="M840" s="268"/>
      <c r="N840" s="268"/>
      <c r="O840" s="268"/>
      <c r="P840" s="268"/>
      <c r="Q840" s="268"/>
      <c r="R840" s="268"/>
      <c r="S840" s="268"/>
      <c r="T840" s="268"/>
      <c r="U840" s="268"/>
      <c r="V840" s="268"/>
      <c r="W840" s="268"/>
      <c r="X840" s="268"/>
      <c r="Y840" s="268"/>
      <c r="Z840" s="268"/>
    </row>
    <row r="841" ht="15.0" customHeight="1">
      <c r="A841" s="268"/>
      <c r="B841" s="268"/>
      <c r="C841" s="268"/>
      <c r="D841" s="268"/>
      <c r="E841" s="268"/>
      <c r="F841" s="268"/>
      <c r="G841" s="268"/>
      <c r="H841" s="268"/>
      <c r="I841" s="268"/>
      <c r="J841" s="268"/>
      <c r="K841" s="268"/>
      <c r="L841" s="268"/>
      <c r="M841" s="268"/>
      <c r="N841" s="268"/>
      <c r="O841" s="268"/>
      <c r="P841" s="268"/>
      <c r="Q841" s="268"/>
      <c r="R841" s="268"/>
      <c r="S841" s="268"/>
      <c r="T841" s="268"/>
      <c r="U841" s="268"/>
      <c r="V841" s="268"/>
      <c r="W841" s="268"/>
      <c r="X841" s="268"/>
      <c r="Y841" s="268"/>
      <c r="Z841" s="268"/>
    </row>
    <row r="842" ht="15.0" customHeight="1">
      <c r="A842" s="268"/>
      <c r="B842" s="268"/>
      <c r="C842" s="268"/>
      <c r="D842" s="268"/>
      <c r="E842" s="268"/>
      <c r="F842" s="268"/>
      <c r="G842" s="268"/>
      <c r="H842" s="268"/>
      <c r="I842" s="268"/>
      <c r="J842" s="268"/>
      <c r="K842" s="268"/>
      <c r="L842" s="268"/>
      <c r="M842" s="268"/>
      <c r="N842" s="268"/>
      <c r="O842" s="268"/>
      <c r="P842" s="268"/>
      <c r="Q842" s="268"/>
      <c r="R842" s="268"/>
      <c r="S842" s="268"/>
      <c r="T842" s="268"/>
      <c r="U842" s="268"/>
      <c r="V842" s="268"/>
      <c r="W842" s="268"/>
      <c r="X842" s="268"/>
      <c r="Y842" s="268"/>
      <c r="Z842" s="268"/>
    </row>
    <row r="843" ht="15.0" customHeight="1">
      <c r="A843" s="268"/>
      <c r="B843" s="268"/>
      <c r="C843" s="268"/>
      <c r="D843" s="268"/>
      <c r="E843" s="268"/>
      <c r="F843" s="268"/>
      <c r="G843" s="268"/>
      <c r="H843" s="268"/>
      <c r="I843" s="268"/>
      <c r="J843" s="268"/>
      <c r="K843" s="268"/>
      <c r="L843" s="268"/>
      <c r="M843" s="268"/>
      <c r="N843" s="268"/>
      <c r="O843" s="268"/>
      <c r="P843" s="268"/>
      <c r="Q843" s="268"/>
      <c r="R843" s="268"/>
      <c r="S843" s="268"/>
      <c r="T843" s="268"/>
      <c r="U843" s="268"/>
      <c r="V843" s="268"/>
      <c r="W843" s="268"/>
      <c r="X843" s="268"/>
      <c r="Y843" s="268"/>
      <c r="Z843" s="268"/>
    </row>
    <row r="844" ht="15.0" customHeight="1">
      <c r="A844" s="268"/>
      <c r="B844" s="268"/>
      <c r="C844" s="268"/>
      <c r="D844" s="268"/>
      <c r="E844" s="268"/>
      <c r="F844" s="268"/>
      <c r="G844" s="268"/>
      <c r="H844" s="268"/>
      <c r="I844" s="268"/>
      <c r="J844" s="268"/>
      <c r="K844" s="268"/>
      <c r="L844" s="268"/>
      <c r="M844" s="268"/>
      <c r="N844" s="268"/>
      <c r="O844" s="268"/>
      <c r="P844" s="268"/>
      <c r="Q844" s="268"/>
      <c r="R844" s="268"/>
      <c r="S844" s="268"/>
      <c r="T844" s="268"/>
      <c r="U844" s="268"/>
      <c r="V844" s="268"/>
      <c r="W844" s="268"/>
      <c r="X844" s="268"/>
      <c r="Y844" s="268"/>
      <c r="Z844" s="268"/>
    </row>
    <row r="845" ht="15.0" customHeight="1">
      <c r="A845" s="268"/>
      <c r="B845" s="268"/>
      <c r="C845" s="268"/>
      <c r="D845" s="268"/>
      <c r="E845" s="268"/>
      <c r="F845" s="268"/>
      <c r="G845" s="268"/>
      <c r="H845" s="268"/>
      <c r="I845" s="268"/>
      <c r="J845" s="268"/>
      <c r="K845" s="268"/>
      <c r="L845" s="268"/>
      <c r="M845" s="268"/>
      <c r="N845" s="268"/>
      <c r="O845" s="268"/>
      <c r="P845" s="268"/>
      <c r="Q845" s="268"/>
      <c r="R845" s="268"/>
      <c r="S845" s="268"/>
      <c r="T845" s="268"/>
      <c r="U845" s="268"/>
      <c r="V845" s="268"/>
      <c r="W845" s="268"/>
      <c r="X845" s="268"/>
      <c r="Y845" s="268"/>
      <c r="Z845" s="268"/>
    </row>
    <row r="846" ht="15.0" customHeight="1">
      <c r="A846" s="268"/>
      <c r="B846" s="268"/>
      <c r="C846" s="268"/>
      <c r="D846" s="268"/>
      <c r="E846" s="268"/>
      <c r="F846" s="268"/>
      <c r="G846" s="268"/>
      <c r="H846" s="268"/>
      <c r="I846" s="268"/>
      <c r="J846" s="268"/>
      <c r="K846" s="268"/>
      <c r="L846" s="268"/>
      <c r="M846" s="268"/>
      <c r="N846" s="268"/>
      <c r="O846" s="268"/>
      <c r="P846" s="268"/>
      <c r="Q846" s="268"/>
      <c r="R846" s="268"/>
      <c r="S846" s="268"/>
      <c r="T846" s="268"/>
      <c r="U846" s="268"/>
      <c r="V846" s="268"/>
      <c r="W846" s="268"/>
      <c r="X846" s="268"/>
      <c r="Y846" s="268"/>
      <c r="Z846" s="268"/>
    </row>
    <row r="847" ht="15.0" customHeight="1">
      <c r="A847" s="268"/>
      <c r="B847" s="268"/>
      <c r="C847" s="268"/>
      <c r="D847" s="268"/>
      <c r="E847" s="268"/>
      <c r="F847" s="268"/>
      <c r="G847" s="268"/>
      <c r="H847" s="268"/>
      <c r="I847" s="268"/>
      <c r="J847" s="268"/>
      <c r="K847" s="268"/>
      <c r="L847" s="268"/>
      <c r="M847" s="268"/>
      <c r="N847" s="268"/>
      <c r="O847" s="268"/>
      <c r="P847" s="268"/>
      <c r="Q847" s="268"/>
      <c r="R847" s="268"/>
      <c r="S847" s="268"/>
      <c r="T847" s="268"/>
      <c r="U847" s="268"/>
      <c r="V847" s="268"/>
      <c r="W847" s="268"/>
      <c r="X847" s="268"/>
      <c r="Y847" s="268"/>
      <c r="Z847" s="268"/>
    </row>
    <row r="848" ht="15.0" customHeight="1">
      <c r="A848" s="268"/>
      <c r="B848" s="268"/>
      <c r="C848" s="268"/>
      <c r="D848" s="268"/>
      <c r="E848" s="268"/>
      <c r="F848" s="268"/>
      <c r="G848" s="268"/>
      <c r="H848" s="268"/>
      <c r="I848" s="268"/>
      <c r="J848" s="268"/>
      <c r="K848" s="268"/>
      <c r="L848" s="268"/>
      <c r="M848" s="268"/>
      <c r="N848" s="268"/>
      <c r="O848" s="268"/>
      <c r="P848" s="268"/>
      <c r="Q848" s="268"/>
      <c r="R848" s="268"/>
      <c r="S848" s="268"/>
      <c r="T848" s="268"/>
      <c r="U848" s="268"/>
      <c r="V848" s="268"/>
      <c r="W848" s="268"/>
      <c r="X848" s="268"/>
      <c r="Y848" s="268"/>
      <c r="Z848" s="268"/>
    </row>
    <row r="849" ht="15.0" customHeight="1">
      <c r="A849" s="268"/>
      <c r="B849" s="268"/>
      <c r="C849" s="268"/>
      <c r="D849" s="268"/>
      <c r="E849" s="268"/>
      <c r="F849" s="268"/>
      <c r="G849" s="268"/>
      <c r="H849" s="268"/>
      <c r="I849" s="268"/>
      <c r="J849" s="268"/>
      <c r="K849" s="268"/>
      <c r="L849" s="268"/>
      <c r="M849" s="268"/>
      <c r="N849" s="268"/>
      <c r="O849" s="268"/>
      <c r="P849" s="268"/>
      <c r="Q849" s="268"/>
      <c r="R849" s="268"/>
      <c r="S849" s="268"/>
      <c r="T849" s="268"/>
      <c r="U849" s="268"/>
      <c r="V849" s="268"/>
      <c r="W849" s="268"/>
      <c r="X849" s="268"/>
      <c r="Y849" s="268"/>
      <c r="Z849" s="268"/>
    </row>
    <row r="850" ht="15.0" customHeight="1">
      <c r="A850" s="268"/>
      <c r="B850" s="268"/>
      <c r="C850" s="268"/>
      <c r="D850" s="268"/>
      <c r="E850" s="268"/>
      <c r="F850" s="268"/>
      <c r="G850" s="268"/>
      <c r="H850" s="268"/>
      <c r="I850" s="268"/>
      <c r="J850" s="268"/>
      <c r="K850" s="268"/>
      <c r="L850" s="268"/>
      <c r="M850" s="268"/>
      <c r="N850" s="268"/>
      <c r="O850" s="268"/>
      <c r="P850" s="268"/>
      <c r="Q850" s="268"/>
      <c r="R850" s="268"/>
      <c r="S850" s="268"/>
      <c r="T850" s="268"/>
      <c r="U850" s="268"/>
      <c r="V850" s="268"/>
      <c r="W850" s="268"/>
      <c r="X850" s="268"/>
      <c r="Y850" s="268"/>
      <c r="Z850" s="268"/>
    </row>
    <row r="851" ht="15.0" customHeight="1">
      <c r="A851" s="268"/>
      <c r="B851" s="268"/>
      <c r="C851" s="268"/>
      <c r="D851" s="268"/>
      <c r="E851" s="268"/>
      <c r="F851" s="268"/>
      <c r="G851" s="268"/>
      <c r="H851" s="268"/>
      <c r="I851" s="268"/>
      <c r="J851" s="268"/>
      <c r="K851" s="268"/>
      <c r="L851" s="268"/>
      <c r="M851" s="268"/>
      <c r="N851" s="268"/>
      <c r="O851" s="268"/>
      <c r="P851" s="268"/>
      <c r="Q851" s="268"/>
      <c r="R851" s="268"/>
      <c r="S851" s="268"/>
      <c r="T851" s="268"/>
      <c r="U851" s="268"/>
      <c r="V851" s="268"/>
      <c r="W851" s="268"/>
      <c r="X851" s="268"/>
      <c r="Y851" s="268"/>
      <c r="Z851" s="268"/>
    </row>
    <row r="852" ht="15.0" customHeight="1">
      <c r="A852" s="268"/>
      <c r="B852" s="268"/>
      <c r="C852" s="268"/>
      <c r="D852" s="268"/>
      <c r="E852" s="268"/>
      <c r="F852" s="268"/>
      <c r="G852" s="268"/>
      <c r="H852" s="268"/>
      <c r="I852" s="268"/>
      <c r="J852" s="268"/>
      <c r="K852" s="268"/>
      <c r="L852" s="268"/>
      <c r="M852" s="268"/>
      <c r="N852" s="268"/>
      <c r="O852" s="268"/>
      <c r="P852" s="268"/>
      <c r="Q852" s="268"/>
      <c r="R852" s="268"/>
      <c r="S852" s="268"/>
      <c r="T852" s="268"/>
      <c r="U852" s="268"/>
      <c r="V852" s="268"/>
      <c r="W852" s="268"/>
      <c r="X852" s="268"/>
      <c r="Y852" s="268"/>
      <c r="Z852" s="268"/>
    </row>
    <row r="853" ht="15.0" customHeight="1">
      <c r="A853" s="268"/>
      <c r="B853" s="268"/>
      <c r="C853" s="268"/>
      <c r="D853" s="268"/>
      <c r="E853" s="268"/>
      <c r="F853" s="268"/>
      <c r="G853" s="268"/>
      <c r="H853" s="268"/>
      <c r="I853" s="268"/>
      <c r="J853" s="268"/>
      <c r="K853" s="268"/>
      <c r="L853" s="268"/>
      <c r="M853" s="268"/>
      <c r="N853" s="268"/>
      <c r="O853" s="268"/>
      <c r="P853" s="268"/>
      <c r="Q853" s="268"/>
      <c r="R853" s="268"/>
      <c r="S853" s="268"/>
      <c r="T853" s="268"/>
      <c r="U853" s="268"/>
      <c r="V853" s="268"/>
      <c r="W853" s="268"/>
      <c r="X853" s="268"/>
      <c r="Y853" s="268"/>
      <c r="Z853" s="268"/>
    </row>
    <row r="854" ht="15.0" customHeight="1">
      <c r="A854" s="268"/>
      <c r="B854" s="268"/>
      <c r="C854" s="268"/>
      <c r="D854" s="268"/>
      <c r="E854" s="268"/>
      <c r="F854" s="268"/>
      <c r="G854" s="268"/>
      <c r="H854" s="268"/>
      <c r="I854" s="268"/>
      <c r="J854" s="268"/>
      <c r="K854" s="268"/>
      <c r="L854" s="268"/>
      <c r="M854" s="268"/>
      <c r="N854" s="268"/>
      <c r="O854" s="268"/>
      <c r="P854" s="268"/>
      <c r="Q854" s="268"/>
      <c r="R854" s="268"/>
      <c r="S854" s="268"/>
      <c r="T854" s="268"/>
      <c r="U854" s="268"/>
      <c r="V854" s="268"/>
      <c r="W854" s="268"/>
      <c r="X854" s="268"/>
      <c r="Y854" s="268"/>
      <c r="Z854" s="268"/>
    </row>
    <row r="855" ht="15.0" customHeight="1">
      <c r="A855" s="268"/>
      <c r="B855" s="268"/>
      <c r="C855" s="268"/>
      <c r="D855" s="268"/>
      <c r="E855" s="268"/>
      <c r="F855" s="268"/>
      <c r="G855" s="268"/>
      <c r="H855" s="268"/>
      <c r="I855" s="268"/>
      <c r="J855" s="268"/>
      <c r="K855" s="268"/>
      <c r="L855" s="268"/>
      <c r="M855" s="268"/>
      <c r="N855" s="268"/>
      <c r="O855" s="268"/>
      <c r="P855" s="268"/>
      <c r="Q855" s="268"/>
      <c r="R855" s="268"/>
      <c r="S855" s="268"/>
      <c r="T855" s="268"/>
      <c r="U855" s="268"/>
      <c r="V855" s="268"/>
      <c r="W855" s="268"/>
      <c r="X855" s="268"/>
      <c r="Y855" s="268"/>
      <c r="Z855" s="268"/>
    </row>
    <row r="856" ht="15.0" customHeight="1">
      <c r="A856" s="268"/>
      <c r="B856" s="268"/>
      <c r="C856" s="268"/>
      <c r="D856" s="268"/>
      <c r="E856" s="268"/>
      <c r="F856" s="268"/>
      <c r="G856" s="268"/>
      <c r="H856" s="268"/>
      <c r="I856" s="268"/>
      <c r="J856" s="268"/>
      <c r="K856" s="268"/>
      <c r="L856" s="268"/>
      <c r="M856" s="268"/>
      <c r="N856" s="268"/>
      <c r="O856" s="268"/>
      <c r="P856" s="268"/>
      <c r="Q856" s="268"/>
      <c r="R856" s="268"/>
      <c r="S856" s="268"/>
      <c r="T856" s="268"/>
      <c r="U856" s="268"/>
      <c r="V856" s="268"/>
      <c r="W856" s="268"/>
      <c r="X856" s="268"/>
      <c r="Y856" s="268"/>
      <c r="Z856" s="268"/>
    </row>
    <row r="857" ht="15.0" customHeight="1">
      <c r="A857" s="268"/>
      <c r="B857" s="268"/>
      <c r="C857" s="268"/>
      <c r="D857" s="268"/>
      <c r="E857" s="268"/>
      <c r="F857" s="268"/>
      <c r="G857" s="268"/>
      <c r="H857" s="268"/>
      <c r="I857" s="268"/>
      <c r="J857" s="268"/>
      <c r="K857" s="268"/>
      <c r="L857" s="268"/>
      <c r="M857" s="268"/>
      <c r="N857" s="268"/>
      <c r="O857" s="268"/>
      <c r="P857" s="268"/>
      <c r="Q857" s="268"/>
      <c r="R857" s="268"/>
      <c r="S857" s="268"/>
      <c r="T857" s="268"/>
      <c r="U857" s="268"/>
      <c r="V857" s="268"/>
      <c r="W857" s="268"/>
      <c r="X857" s="268"/>
      <c r="Y857" s="268"/>
      <c r="Z857" s="268"/>
    </row>
    <row r="858" ht="15.0" customHeight="1">
      <c r="A858" s="268"/>
      <c r="B858" s="268"/>
      <c r="C858" s="268"/>
      <c r="D858" s="268"/>
      <c r="E858" s="268"/>
      <c r="F858" s="268"/>
      <c r="G858" s="268"/>
      <c r="H858" s="268"/>
      <c r="I858" s="268"/>
      <c r="J858" s="268"/>
      <c r="K858" s="268"/>
      <c r="L858" s="268"/>
      <c r="M858" s="268"/>
      <c r="N858" s="268"/>
      <c r="O858" s="268"/>
      <c r="P858" s="268"/>
      <c r="Q858" s="268"/>
      <c r="R858" s="268"/>
      <c r="S858" s="268"/>
      <c r="T858" s="268"/>
      <c r="U858" s="268"/>
      <c r="V858" s="268"/>
      <c r="W858" s="268"/>
      <c r="X858" s="268"/>
      <c r="Y858" s="268"/>
      <c r="Z858" s="268"/>
    </row>
    <row r="859" ht="15.0" customHeight="1">
      <c r="A859" s="268"/>
      <c r="B859" s="268"/>
      <c r="C859" s="268"/>
      <c r="D859" s="268"/>
      <c r="E859" s="268"/>
      <c r="F859" s="268"/>
      <c r="G859" s="268"/>
      <c r="H859" s="268"/>
      <c r="I859" s="268"/>
      <c r="J859" s="268"/>
      <c r="K859" s="268"/>
      <c r="L859" s="268"/>
      <c r="M859" s="268"/>
      <c r="N859" s="268"/>
      <c r="O859" s="268"/>
      <c r="P859" s="268"/>
      <c r="Q859" s="268"/>
      <c r="R859" s="268"/>
      <c r="S859" s="268"/>
      <c r="T859" s="268"/>
      <c r="U859" s="268"/>
      <c r="V859" s="268"/>
      <c r="W859" s="268"/>
      <c r="X859" s="268"/>
      <c r="Y859" s="268"/>
      <c r="Z859" s="268"/>
    </row>
    <row r="860" ht="15.0" customHeight="1">
      <c r="A860" s="268"/>
      <c r="B860" s="268"/>
      <c r="C860" s="268"/>
      <c r="D860" s="268"/>
      <c r="E860" s="268"/>
      <c r="F860" s="268"/>
      <c r="G860" s="268"/>
      <c r="H860" s="268"/>
      <c r="I860" s="268"/>
      <c r="J860" s="268"/>
      <c r="K860" s="268"/>
      <c r="L860" s="268"/>
      <c r="M860" s="268"/>
      <c r="N860" s="268"/>
      <c r="O860" s="268"/>
      <c r="P860" s="268"/>
      <c r="Q860" s="268"/>
      <c r="R860" s="268"/>
      <c r="S860" s="268"/>
      <c r="T860" s="268"/>
      <c r="U860" s="268"/>
      <c r="V860" s="268"/>
      <c r="W860" s="268"/>
      <c r="X860" s="268"/>
      <c r="Y860" s="268"/>
      <c r="Z860" s="268"/>
    </row>
    <row r="861" ht="15.0" customHeight="1">
      <c r="A861" s="268"/>
      <c r="B861" s="268"/>
      <c r="C861" s="268"/>
      <c r="D861" s="268"/>
      <c r="E861" s="268"/>
      <c r="F861" s="268"/>
      <c r="G861" s="268"/>
      <c r="H861" s="268"/>
      <c r="I861" s="268"/>
      <c r="J861" s="268"/>
      <c r="K861" s="268"/>
      <c r="L861" s="268"/>
      <c r="M861" s="268"/>
      <c r="N861" s="268"/>
      <c r="O861" s="268"/>
      <c r="P861" s="268"/>
      <c r="Q861" s="268"/>
      <c r="R861" s="268"/>
      <c r="S861" s="268"/>
      <c r="T861" s="268"/>
      <c r="U861" s="268"/>
      <c r="V861" s="268"/>
      <c r="W861" s="268"/>
      <c r="X861" s="268"/>
      <c r="Y861" s="268"/>
      <c r="Z861" s="268"/>
    </row>
    <row r="862" ht="15.0" customHeight="1">
      <c r="A862" s="268"/>
      <c r="B862" s="268"/>
      <c r="C862" s="268"/>
      <c r="D862" s="268"/>
      <c r="E862" s="268"/>
      <c r="F862" s="268"/>
      <c r="G862" s="268"/>
      <c r="H862" s="268"/>
      <c r="I862" s="268"/>
      <c r="J862" s="268"/>
      <c r="K862" s="268"/>
      <c r="L862" s="268"/>
      <c r="M862" s="268"/>
      <c r="N862" s="268"/>
      <c r="O862" s="268"/>
      <c r="P862" s="268"/>
      <c r="Q862" s="268"/>
      <c r="R862" s="268"/>
      <c r="S862" s="268"/>
      <c r="T862" s="268"/>
      <c r="U862" s="268"/>
      <c r="V862" s="268"/>
      <c r="W862" s="268"/>
      <c r="X862" s="268"/>
      <c r="Y862" s="268"/>
      <c r="Z862" s="268"/>
    </row>
    <row r="863" ht="15.0" customHeight="1">
      <c r="A863" s="268"/>
      <c r="B863" s="268"/>
      <c r="C863" s="268"/>
      <c r="D863" s="268"/>
      <c r="E863" s="268"/>
      <c r="F863" s="268"/>
      <c r="G863" s="268"/>
      <c r="H863" s="268"/>
      <c r="I863" s="268"/>
      <c r="J863" s="268"/>
      <c r="K863" s="268"/>
      <c r="L863" s="268"/>
      <c r="M863" s="268"/>
      <c r="N863" s="268"/>
      <c r="O863" s="268"/>
      <c r="P863" s="268"/>
      <c r="Q863" s="268"/>
      <c r="R863" s="268"/>
      <c r="S863" s="268"/>
      <c r="T863" s="268"/>
      <c r="U863" s="268"/>
      <c r="V863" s="268"/>
      <c r="W863" s="268"/>
      <c r="X863" s="268"/>
      <c r="Y863" s="268"/>
      <c r="Z863" s="268"/>
    </row>
    <row r="864" ht="15.0" customHeight="1">
      <c r="A864" s="268"/>
      <c r="B864" s="268"/>
      <c r="C864" s="268"/>
      <c r="D864" s="268"/>
      <c r="E864" s="268"/>
      <c r="F864" s="268"/>
      <c r="G864" s="268"/>
      <c r="H864" s="268"/>
      <c r="I864" s="268"/>
      <c r="J864" s="268"/>
      <c r="K864" s="268"/>
      <c r="L864" s="268"/>
      <c r="M864" s="268"/>
      <c r="N864" s="268"/>
      <c r="O864" s="268"/>
      <c r="P864" s="268"/>
      <c r="Q864" s="268"/>
      <c r="R864" s="268"/>
      <c r="S864" s="268"/>
      <c r="T864" s="268"/>
      <c r="U864" s="268"/>
      <c r="V864" s="268"/>
      <c r="W864" s="268"/>
      <c r="X864" s="268"/>
      <c r="Y864" s="268"/>
      <c r="Z864" s="268"/>
    </row>
    <row r="865" ht="15.0" customHeight="1">
      <c r="A865" s="268"/>
      <c r="B865" s="268"/>
      <c r="C865" s="268"/>
      <c r="D865" s="268"/>
      <c r="E865" s="268"/>
      <c r="F865" s="268"/>
      <c r="G865" s="268"/>
      <c r="H865" s="268"/>
      <c r="I865" s="268"/>
      <c r="J865" s="268"/>
      <c r="K865" s="268"/>
      <c r="L865" s="268"/>
      <c r="M865" s="268"/>
      <c r="N865" s="268"/>
      <c r="O865" s="268"/>
      <c r="P865" s="268"/>
      <c r="Q865" s="268"/>
      <c r="R865" s="268"/>
      <c r="S865" s="268"/>
      <c r="T865" s="268"/>
      <c r="U865" s="268"/>
      <c r="V865" s="268"/>
      <c r="W865" s="268"/>
      <c r="X865" s="268"/>
      <c r="Y865" s="268"/>
      <c r="Z865" s="268"/>
    </row>
    <row r="866" ht="15.0" customHeight="1">
      <c r="A866" s="268"/>
      <c r="B866" s="268"/>
      <c r="C866" s="268"/>
      <c r="D866" s="268"/>
      <c r="E866" s="268"/>
      <c r="F866" s="268"/>
      <c r="G866" s="268"/>
      <c r="H866" s="268"/>
      <c r="I866" s="268"/>
      <c r="J866" s="268"/>
      <c r="K866" s="268"/>
      <c r="L866" s="268"/>
      <c r="M866" s="268"/>
      <c r="N866" s="268"/>
      <c r="O866" s="268"/>
      <c r="P866" s="268"/>
      <c r="Q866" s="268"/>
      <c r="R866" s="268"/>
      <c r="S866" s="268"/>
      <c r="T866" s="268"/>
      <c r="U866" s="268"/>
      <c r="V866" s="268"/>
      <c r="W866" s="268"/>
      <c r="X866" s="268"/>
      <c r="Y866" s="268"/>
      <c r="Z866" s="268"/>
    </row>
    <row r="867" ht="15.0" customHeight="1">
      <c r="A867" s="268"/>
      <c r="B867" s="268"/>
      <c r="C867" s="268"/>
      <c r="D867" s="268"/>
      <c r="E867" s="268"/>
      <c r="F867" s="268"/>
      <c r="G867" s="268"/>
      <c r="H867" s="268"/>
      <c r="I867" s="268"/>
      <c r="J867" s="268"/>
      <c r="K867" s="268"/>
      <c r="L867" s="268"/>
      <c r="M867" s="268"/>
      <c r="N867" s="268"/>
      <c r="O867" s="268"/>
      <c r="P867" s="268"/>
      <c r="Q867" s="268"/>
      <c r="R867" s="268"/>
      <c r="S867" s="268"/>
      <c r="T867" s="268"/>
      <c r="U867" s="268"/>
      <c r="V867" s="268"/>
      <c r="W867" s="268"/>
      <c r="X867" s="268"/>
      <c r="Y867" s="268"/>
      <c r="Z867" s="268"/>
    </row>
    <row r="868" ht="15.0" customHeight="1">
      <c r="A868" s="268"/>
      <c r="B868" s="268"/>
      <c r="C868" s="268"/>
      <c r="D868" s="268"/>
      <c r="E868" s="268"/>
      <c r="F868" s="268"/>
      <c r="G868" s="268"/>
      <c r="H868" s="268"/>
      <c r="I868" s="268"/>
      <c r="J868" s="268"/>
      <c r="K868" s="268"/>
      <c r="L868" s="268"/>
      <c r="M868" s="268"/>
      <c r="N868" s="268"/>
      <c r="O868" s="268"/>
      <c r="P868" s="268"/>
      <c r="Q868" s="268"/>
      <c r="R868" s="268"/>
      <c r="S868" s="268"/>
      <c r="T868" s="268"/>
      <c r="U868" s="268"/>
      <c r="V868" s="268"/>
      <c r="W868" s="268"/>
      <c r="X868" s="268"/>
      <c r="Y868" s="268"/>
      <c r="Z868" s="268"/>
    </row>
    <row r="869" ht="15.0" customHeight="1">
      <c r="A869" s="268"/>
      <c r="B869" s="268"/>
      <c r="C869" s="268"/>
      <c r="D869" s="268"/>
      <c r="E869" s="268"/>
      <c r="F869" s="268"/>
      <c r="G869" s="268"/>
      <c r="H869" s="268"/>
      <c r="I869" s="268"/>
      <c r="J869" s="268"/>
      <c r="K869" s="268"/>
      <c r="L869" s="268"/>
      <c r="M869" s="268"/>
      <c r="N869" s="268"/>
      <c r="O869" s="268"/>
      <c r="P869" s="268"/>
      <c r="Q869" s="268"/>
      <c r="R869" s="268"/>
      <c r="S869" s="268"/>
      <c r="T869" s="268"/>
      <c r="U869" s="268"/>
      <c r="V869" s="268"/>
      <c r="W869" s="268"/>
      <c r="X869" s="268"/>
      <c r="Y869" s="268"/>
      <c r="Z869" s="268"/>
    </row>
    <row r="870" ht="15.0" customHeight="1">
      <c r="A870" s="268"/>
      <c r="B870" s="268"/>
      <c r="C870" s="268"/>
      <c r="D870" s="268"/>
      <c r="E870" s="268"/>
      <c r="F870" s="268"/>
      <c r="G870" s="268"/>
      <c r="H870" s="268"/>
      <c r="I870" s="268"/>
      <c r="J870" s="268"/>
      <c r="K870" s="268"/>
      <c r="L870" s="268"/>
      <c r="M870" s="268"/>
      <c r="N870" s="268"/>
      <c r="O870" s="268"/>
      <c r="P870" s="268"/>
      <c r="Q870" s="268"/>
      <c r="R870" s="268"/>
      <c r="S870" s="268"/>
      <c r="T870" s="268"/>
      <c r="U870" s="268"/>
      <c r="V870" s="268"/>
      <c r="W870" s="268"/>
      <c r="X870" s="268"/>
      <c r="Y870" s="268"/>
      <c r="Z870" s="268"/>
    </row>
    <row r="871" ht="15.0" customHeight="1">
      <c r="A871" s="268"/>
      <c r="B871" s="268"/>
      <c r="C871" s="268"/>
      <c r="D871" s="268"/>
      <c r="E871" s="268"/>
      <c r="F871" s="268"/>
      <c r="G871" s="268"/>
      <c r="H871" s="268"/>
      <c r="I871" s="268"/>
      <c r="J871" s="268"/>
      <c r="K871" s="268"/>
      <c r="L871" s="268"/>
      <c r="M871" s="268"/>
      <c r="N871" s="268"/>
      <c r="O871" s="268"/>
      <c r="P871" s="268"/>
      <c r="Q871" s="268"/>
      <c r="R871" s="268"/>
      <c r="S871" s="268"/>
      <c r="T871" s="268"/>
      <c r="U871" s="268"/>
      <c r="V871" s="268"/>
      <c r="W871" s="268"/>
      <c r="X871" s="268"/>
      <c r="Y871" s="268"/>
      <c r="Z871" s="268"/>
    </row>
    <row r="872" ht="15.0" customHeight="1">
      <c r="A872" s="268"/>
      <c r="B872" s="268"/>
      <c r="C872" s="268"/>
      <c r="D872" s="268"/>
      <c r="E872" s="268"/>
      <c r="F872" s="268"/>
      <c r="G872" s="268"/>
      <c r="H872" s="268"/>
      <c r="I872" s="268"/>
      <c r="J872" s="268"/>
      <c r="K872" s="268"/>
      <c r="L872" s="268"/>
      <c r="M872" s="268"/>
      <c r="N872" s="268"/>
      <c r="O872" s="268"/>
      <c r="P872" s="268"/>
      <c r="Q872" s="268"/>
      <c r="R872" s="268"/>
      <c r="S872" s="268"/>
      <c r="T872" s="268"/>
      <c r="U872" s="268"/>
      <c r="V872" s="268"/>
      <c r="W872" s="268"/>
      <c r="X872" s="268"/>
      <c r="Y872" s="268"/>
      <c r="Z872" s="268"/>
    </row>
    <row r="873" ht="15.0" customHeight="1">
      <c r="A873" s="268"/>
      <c r="B873" s="268"/>
      <c r="C873" s="268"/>
      <c r="D873" s="268"/>
      <c r="E873" s="268"/>
      <c r="F873" s="268"/>
      <c r="G873" s="268"/>
      <c r="H873" s="268"/>
      <c r="I873" s="268"/>
      <c r="J873" s="268"/>
      <c r="K873" s="268"/>
      <c r="L873" s="268"/>
      <c r="M873" s="268"/>
      <c r="N873" s="268"/>
      <c r="O873" s="268"/>
      <c r="P873" s="268"/>
      <c r="Q873" s="268"/>
      <c r="R873" s="268"/>
      <c r="S873" s="268"/>
      <c r="T873" s="268"/>
      <c r="U873" s="268"/>
      <c r="V873" s="268"/>
      <c r="W873" s="268"/>
      <c r="X873" s="268"/>
      <c r="Y873" s="268"/>
      <c r="Z873" s="268"/>
    </row>
    <row r="874" ht="15.0" customHeight="1">
      <c r="A874" s="268"/>
      <c r="B874" s="268"/>
      <c r="C874" s="268"/>
      <c r="D874" s="268"/>
      <c r="E874" s="268"/>
      <c r="F874" s="268"/>
      <c r="G874" s="268"/>
      <c r="H874" s="268"/>
      <c r="I874" s="268"/>
      <c r="J874" s="268"/>
      <c r="K874" s="268"/>
      <c r="L874" s="268"/>
      <c r="M874" s="268"/>
      <c r="N874" s="268"/>
      <c r="O874" s="268"/>
      <c r="P874" s="268"/>
      <c r="Q874" s="268"/>
      <c r="R874" s="268"/>
      <c r="S874" s="268"/>
      <c r="T874" s="268"/>
      <c r="U874" s="268"/>
      <c r="V874" s="268"/>
      <c r="W874" s="268"/>
      <c r="X874" s="268"/>
      <c r="Y874" s="268"/>
      <c r="Z874" s="268"/>
    </row>
    <row r="875" ht="15.0" customHeight="1">
      <c r="A875" s="268"/>
      <c r="B875" s="268"/>
      <c r="C875" s="268"/>
      <c r="D875" s="268"/>
      <c r="E875" s="268"/>
      <c r="F875" s="268"/>
      <c r="G875" s="268"/>
      <c r="H875" s="268"/>
      <c r="I875" s="268"/>
      <c r="J875" s="268"/>
      <c r="K875" s="268"/>
      <c r="L875" s="268"/>
      <c r="M875" s="268"/>
      <c r="N875" s="268"/>
      <c r="O875" s="268"/>
      <c r="P875" s="268"/>
      <c r="Q875" s="268"/>
      <c r="R875" s="268"/>
      <c r="S875" s="268"/>
      <c r="T875" s="268"/>
      <c r="U875" s="268"/>
      <c r="V875" s="268"/>
      <c r="W875" s="268"/>
      <c r="X875" s="268"/>
      <c r="Y875" s="268"/>
      <c r="Z875" s="268"/>
    </row>
    <row r="876" ht="15.0" customHeight="1">
      <c r="A876" s="268"/>
      <c r="B876" s="268"/>
      <c r="C876" s="268"/>
      <c r="D876" s="268"/>
      <c r="E876" s="268"/>
      <c r="F876" s="268"/>
      <c r="G876" s="268"/>
      <c r="H876" s="268"/>
      <c r="I876" s="268"/>
      <c r="J876" s="268"/>
      <c r="K876" s="268"/>
      <c r="L876" s="268"/>
      <c r="M876" s="268"/>
      <c r="N876" s="268"/>
      <c r="O876" s="268"/>
      <c r="P876" s="268"/>
      <c r="Q876" s="268"/>
      <c r="R876" s="268"/>
      <c r="S876" s="268"/>
      <c r="T876" s="268"/>
      <c r="U876" s="268"/>
      <c r="V876" s="268"/>
      <c r="W876" s="268"/>
      <c r="X876" s="268"/>
      <c r="Y876" s="268"/>
      <c r="Z876" s="268"/>
    </row>
    <row r="877" ht="15.0" customHeight="1">
      <c r="A877" s="268"/>
      <c r="B877" s="268"/>
      <c r="C877" s="268"/>
      <c r="D877" s="268"/>
      <c r="E877" s="268"/>
      <c r="F877" s="268"/>
      <c r="G877" s="268"/>
      <c r="H877" s="268"/>
      <c r="I877" s="268"/>
      <c r="J877" s="268"/>
      <c r="K877" s="268"/>
      <c r="L877" s="268"/>
      <c r="M877" s="268"/>
      <c r="N877" s="268"/>
      <c r="O877" s="268"/>
      <c r="P877" s="268"/>
      <c r="Q877" s="268"/>
      <c r="R877" s="268"/>
      <c r="S877" s="268"/>
      <c r="T877" s="268"/>
      <c r="U877" s="268"/>
      <c r="V877" s="268"/>
      <c r="W877" s="268"/>
      <c r="X877" s="268"/>
      <c r="Y877" s="268"/>
      <c r="Z877" s="268"/>
    </row>
    <row r="878" ht="15.0" customHeight="1">
      <c r="A878" s="268"/>
      <c r="B878" s="268"/>
      <c r="C878" s="268"/>
      <c r="D878" s="268"/>
      <c r="E878" s="268"/>
      <c r="F878" s="268"/>
      <c r="G878" s="268"/>
      <c r="H878" s="268"/>
      <c r="I878" s="268"/>
      <c r="J878" s="268"/>
      <c r="K878" s="268"/>
      <c r="L878" s="268"/>
      <c r="M878" s="268"/>
      <c r="N878" s="268"/>
      <c r="O878" s="268"/>
      <c r="P878" s="268"/>
      <c r="Q878" s="268"/>
      <c r="R878" s="268"/>
      <c r="S878" s="268"/>
      <c r="T878" s="268"/>
      <c r="U878" s="268"/>
      <c r="V878" s="268"/>
      <c r="W878" s="268"/>
      <c r="X878" s="268"/>
      <c r="Y878" s="268"/>
      <c r="Z878" s="268"/>
    </row>
    <row r="879" ht="15.0" customHeight="1">
      <c r="A879" s="268"/>
      <c r="B879" s="268"/>
      <c r="C879" s="268"/>
      <c r="D879" s="268"/>
      <c r="E879" s="268"/>
      <c r="F879" s="268"/>
      <c r="G879" s="268"/>
      <c r="H879" s="268"/>
      <c r="I879" s="268"/>
      <c r="J879" s="268"/>
      <c r="K879" s="268"/>
      <c r="L879" s="268"/>
      <c r="M879" s="268"/>
      <c r="N879" s="268"/>
      <c r="O879" s="268"/>
      <c r="P879" s="268"/>
      <c r="Q879" s="268"/>
      <c r="R879" s="268"/>
      <c r="S879" s="268"/>
      <c r="T879" s="268"/>
      <c r="U879" s="268"/>
      <c r="V879" s="268"/>
      <c r="W879" s="268"/>
      <c r="X879" s="268"/>
      <c r="Y879" s="268"/>
      <c r="Z879" s="268"/>
    </row>
    <row r="880" ht="15.0" customHeight="1">
      <c r="A880" s="268"/>
      <c r="B880" s="268"/>
      <c r="C880" s="268"/>
      <c r="D880" s="268"/>
      <c r="E880" s="268"/>
      <c r="F880" s="268"/>
      <c r="G880" s="268"/>
      <c r="H880" s="268"/>
      <c r="I880" s="268"/>
      <c r="J880" s="268"/>
      <c r="K880" s="268"/>
      <c r="L880" s="268"/>
      <c r="M880" s="268"/>
      <c r="N880" s="268"/>
      <c r="O880" s="268"/>
      <c r="P880" s="268"/>
      <c r="Q880" s="268"/>
      <c r="R880" s="268"/>
      <c r="S880" s="268"/>
      <c r="T880" s="268"/>
      <c r="U880" s="268"/>
      <c r="V880" s="268"/>
      <c r="W880" s="268"/>
      <c r="X880" s="268"/>
      <c r="Y880" s="268"/>
      <c r="Z880" s="268"/>
    </row>
    <row r="881" ht="15.0" customHeight="1">
      <c r="A881" s="268"/>
      <c r="B881" s="268"/>
      <c r="C881" s="268"/>
      <c r="D881" s="268"/>
      <c r="E881" s="268"/>
      <c r="F881" s="268"/>
      <c r="G881" s="268"/>
      <c r="H881" s="268"/>
      <c r="I881" s="268"/>
      <c r="J881" s="268"/>
      <c r="K881" s="268"/>
      <c r="L881" s="268"/>
      <c r="M881" s="268"/>
      <c r="N881" s="268"/>
      <c r="O881" s="268"/>
      <c r="P881" s="268"/>
      <c r="Q881" s="268"/>
      <c r="R881" s="268"/>
      <c r="S881" s="268"/>
      <c r="T881" s="268"/>
      <c r="U881" s="268"/>
      <c r="V881" s="268"/>
      <c r="W881" s="268"/>
      <c r="X881" s="268"/>
      <c r="Y881" s="268"/>
      <c r="Z881" s="268"/>
    </row>
    <row r="882" ht="15.0" customHeight="1">
      <c r="A882" s="268"/>
      <c r="B882" s="268"/>
      <c r="C882" s="268"/>
      <c r="D882" s="268"/>
      <c r="E882" s="268"/>
      <c r="F882" s="268"/>
      <c r="G882" s="268"/>
      <c r="H882" s="268"/>
      <c r="I882" s="268"/>
      <c r="J882" s="268"/>
      <c r="K882" s="268"/>
      <c r="L882" s="268"/>
      <c r="M882" s="268"/>
      <c r="N882" s="268"/>
      <c r="O882" s="268"/>
      <c r="P882" s="268"/>
      <c r="Q882" s="268"/>
      <c r="R882" s="268"/>
      <c r="S882" s="268"/>
      <c r="T882" s="268"/>
      <c r="U882" s="268"/>
      <c r="V882" s="268"/>
      <c r="W882" s="268"/>
      <c r="X882" s="268"/>
      <c r="Y882" s="268"/>
      <c r="Z882" s="268"/>
    </row>
    <row r="883" ht="15.0" customHeight="1">
      <c r="A883" s="268"/>
      <c r="B883" s="268"/>
      <c r="C883" s="268"/>
      <c r="D883" s="268"/>
      <c r="E883" s="268"/>
      <c r="F883" s="268"/>
      <c r="G883" s="268"/>
      <c r="H883" s="268"/>
      <c r="I883" s="268"/>
      <c r="J883" s="268"/>
      <c r="K883" s="268"/>
      <c r="L883" s="268"/>
      <c r="M883" s="268"/>
      <c r="N883" s="268"/>
      <c r="O883" s="268"/>
      <c r="P883" s="268"/>
      <c r="Q883" s="268"/>
      <c r="R883" s="268"/>
      <c r="S883" s="268"/>
      <c r="T883" s="268"/>
      <c r="U883" s="268"/>
      <c r="V883" s="268"/>
      <c r="W883" s="268"/>
      <c r="X883" s="268"/>
      <c r="Y883" s="268"/>
      <c r="Z883" s="268"/>
    </row>
    <row r="884" ht="15.0" customHeight="1">
      <c r="A884" s="268"/>
      <c r="B884" s="268"/>
      <c r="C884" s="268"/>
      <c r="D884" s="268"/>
      <c r="E884" s="268"/>
      <c r="F884" s="268"/>
      <c r="G884" s="268"/>
      <c r="H884" s="268"/>
      <c r="I884" s="268"/>
      <c r="J884" s="268"/>
      <c r="K884" s="268"/>
      <c r="L884" s="268"/>
      <c r="M884" s="268"/>
      <c r="N884" s="268"/>
      <c r="O884" s="268"/>
      <c r="P884" s="268"/>
      <c r="Q884" s="268"/>
      <c r="R884" s="268"/>
      <c r="S884" s="268"/>
      <c r="T884" s="268"/>
      <c r="U884" s="268"/>
      <c r="V884" s="268"/>
      <c r="W884" s="268"/>
      <c r="X884" s="268"/>
      <c r="Y884" s="268"/>
      <c r="Z884" s="268"/>
    </row>
    <row r="885" ht="15.0" customHeight="1">
      <c r="A885" s="268"/>
      <c r="B885" s="268"/>
      <c r="C885" s="268"/>
      <c r="D885" s="268"/>
      <c r="E885" s="268"/>
      <c r="F885" s="268"/>
      <c r="G885" s="268"/>
      <c r="H885" s="268"/>
      <c r="I885" s="268"/>
      <c r="J885" s="268"/>
      <c r="K885" s="268"/>
      <c r="L885" s="268"/>
      <c r="M885" s="268"/>
      <c r="N885" s="268"/>
      <c r="O885" s="268"/>
      <c r="P885" s="268"/>
      <c r="Q885" s="268"/>
      <c r="R885" s="268"/>
      <c r="S885" s="268"/>
      <c r="T885" s="268"/>
      <c r="U885" s="268"/>
      <c r="V885" s="268"/>
      <c r="W885" s="268"/>
      <c r="X885" s="268"/>
      <c r="Y885" s="268"/>
      <c r="Z885" s="268"/>
    </row>
    <row r="886" ht="15.0" customHeight="1">
      <c r="A886" s="268"/>
      <c r="B886" s="268"/>
      <c r="C886" s="268"/>
      <c r="D886" s="268"/>
      <c r="E886" s="268"/>
      <c r="F886" s="268"/>
      <c r="G886" s="268"/>
      <c r="H886" s="268"/>
      <c r="I886" s="268"/>
      <c r="J886" s="268"/>
      <c r="K886" s="268"/>
      <c r="L886" s="268"/>
      <c r="M886" s="268"/>
      <c r="N886" s="268"/>
      <c r="O886" s="268"/>
      <c r="P886" s="268"/>
      <c r="Q886" s="268"/>
      <c r="R886" s="268"/>
      <c r="S886" s="268"/>
      <c r="T886" s="268"/>
      <c r="U886" s="268"/>
      <c r="V886" s="268"/>
      <c r="W886" s="268"/>
      <c r="X886" s="268"/>
      <c r="Y886" s="268"/>
      <c r="Z886" s="268"/>
    </row>
    <row r="887" ht="15.0" customHeight="1">
      <c r="A887" s="268"/>
      <c r="B887" s="268"/>
      <c r="C887" s="268"/>
      <c r="D887" s="268"/>
      <c r="E887" s="268"/>
      <c r="F887" s="268"/>
      <c r="G887" s="268"/>
      <c r="H887" s="268"/>
      <c r="I887" s="268"/>
      <c r="J887" s="268"/>
      <c r="K887" s="268"/>
      <c r="L887" s="268"/>
      <c r="M887" s="268"/>
      <c r="N887" s="268"/>
      <c r="O887" s="268"/>
      <c r="P887" s="268"/>
      <c r="Q887" s="268"/>
      <c r="R887" s="268"/>
      <c r="S887" s="268"/>
      <c r="T887" s="268"/>
      <c r="U887" s="268"/>
      <c r="V887" s="268"/>
      <c r="W887" s="268"/>
      <c r="X887" s="268"/>
      <c r="Y887" s="268"/>
      <c r="Z887" s="268"/>
    </row>
    <row r="888" ht="15.0" customHeight="1">
      <c r="A888" s="268"/>
      <c r="B888" s="268"/>
      <c r="C888" s="268"/>
      <c r="D888" s="268"/>
      <c r="E888" s="268"/>
      <c r="F888" s="268"/>
      <c r="G888" s="268"/>
      <c r="H888" s="268"/>
      <c r="I888" s="268"/>
      <c r="J888" s="268"/>
      <c r="K888" s="268"/>
      <c r="L888" s="268"/>
      <c r="M888" s="268"/>
      <c r="N888" s="268"/>
      <c r="O888" s="268"/>
      <c r="P888" s="268"/>
      <c r="Q888" s="268"/>
      <c r="R888" s="268"/>
      <c r="S888" s="268"/>
      <c r="T888" s="268"/>
      <c r="U888" s="268"/>
      <c r="V888" s="268"/>
      <c r="W888" s="268"/>
      <c r="X888" s="268"/>
      <c r="Y888" s="268"/>
      <c r="Z888" s="268"/>
    </row>
    <row r="889" ht="15.0" customHeight="1">
      <c r="A889" s="268"/>
      <c r="B889" s="268"/>
      <c r="C889" s="268"/>
      <c r="D889" s="268"/>
      <c r="E889" s="268"/>
      <c r="F889" s="268"/>
      <c r="G889" s="268"/>
      <c r="H889" s="268"/>
      <c r="I889" s="268"/>
      <c r="J889" s="268"/>
      <c r="K889" s="268"/>
      <c r="L889" s="268"/>
      <c r="M889" s="268"/>
      <c r="N889" s="268"/>
      <c r="O889" s="268"/>
      <c r="P889" s="268"/>
      <c r="Q889" s="268"/>
      <c r="R889" s="268"/>
      <c r="S889" s="268"/>
      <c r="T889" s="268"/>
      <c r="U889" s="268"/>
      <c r="V889" s="268"/>
      <c r="W889" s="268"/>
      <c r="X889" s="268"/>
      <c r="Y889" s="268"/>
      <c r="Z889" s="268"/>
    </row>
    <row r="890" ht="15.0" customHeight="1">
      <c r="A890" s="268"/>
      <c r="B890" s="268"/>
      <c r="C890" s="268"/>
      <c r="D890" s="268"/>
      <c r="E890" s="268"/>
      <c r="F890" s="268"/>
      <c r="G890" s="268"/>
      <c r="H890" s="268"/>
      <c r="I890" s="268"/>
      <c r="J890" s="268"/>
      <c r="K890" s="268"/>
      <c r="L890" s="268"/>
      <c r="M890" s="268"/>
      <c r="N890" s="268"/>
      <c r="O890" s="268"/>
      <c r="P890" s="268"/>
      <c r="Q890" s="268"/>
      <c r="R890" s="268"/>
      <c r="S890" s="268"/>
      <c r="T890" s="268"/>
      <c r="U890" s="268"/>
      <c r="V890" s="268"/>
      <c r="W890" s="268"/>
      <c r="X890" s="268"/>
      <c r="Y890" s="268"/>
      <c r="Z890" s="268"/>
    </row>
    <row r="891" ht="15.0" customHeight="1">
      <c r="A891" s="268"/>
      <c r="B891" s="268"/>
      <c r="C891" s="268"/>
      <c r="D891" s="268"/>
      <c r="E891" s="268"/>
      <c r="F891" s="268"/>
      <c r="G891" s="268"/>
      <c r="H891" s="268"/>
      <c r="I891" s="268"/>
      <c r="J891" s="268"/>
      <c r="K891" s="268"/>
      <c r="L891" s="268"/>
      <c r="M891" s="268"/>
      <c r="N891" s="268"/>
      <c r="O891" s="268"/>
      <c r="P891" s="268"/>
      <c r="Q891" s="268"/>
      <c r="R891" s="268"/>
      <c r="S891" s="268"/>
      <c r="T891" s="268"/>
      <c r="U891" s="268"/>
      <c r="V891" s="268"/>
      <c r="W891" s="268"/>
      <c r="X891" s="268"/>
      <c r="Y891" s="268"/>
      <c r="Z891" s="268"/>
    </row>
    <row r="892" ht="15.0" customHeight="1">
      <c r="A892" s="268"/>
      <c r="B892" s="268"/>
      <c r="C892" s="268"/>
      <c r="D892" s="268"/>
      <c r="E892" s="268"/>
      <c r="F892" s="268"/>
      <c r="G892" s="268"/>
      <c r="H892" s="268"/>
      <c r="I892" s="268"/>
      <c r="J892" s="268"/>
      <c r="K892" s="268"/>
      <c r="L892" s="268"/>
      <c r="M892" s="268"/>
      <c r="N892" s="268"/>
      <c r="O892" s="268"/>
      <c r="P892" s="268"/>
      <c r="Q892" s="268"/>
      <c r="R892" s="268"/>
      <c r="S892" s="268"/>
      <c r="T892" s="268"/>
      <c r="U892" s="268"/>
      <c r="V892" s="268"/>
      <c r="W892" s="268"/>
      <c r="X892" s="268"/>
      <c r="Y892" s="268"/>
      <c r="Z892" s="268"/>
    </row>
    <row r="893" ht="15.0" customHeight="1">
      <c r="A893" s="268"/>
      <c r="B893" s="268"/>
      <c r="C893" s="268"/>
      <c r="D893" s="268"/>
      <c r="E893" s="268"/>
      <c r="F893" s="268"/>
      <c r="G893" s="268"/>
      <c r="H893" s="268"/>
      <c r="I893" s="268"/>
      <c r="J893" s="268"/>
      <c r="K893" s="268"/>
      <c r="L893" s="268"/>
      <c r="M893" s="268"/>
      <c r="N893" s="268"/>
      <c r="O893" s="268"/>
      <c r="P893" s="268"/>
      <c r="Q893" s="268"/>
      <c r="R893" s="268"/>
      <c r="S893" s="268"/>
      <c r="T893" s="268"/>
      <c r="U893" s="268"/>
      <c r="V893" s="268"/>
      <c r="W893" s="268"/>
      <c r="X893" s="268"/>
      <c r="Y893" s="268"/>
      <c r="Z893" s="268"/>
    </row>
    <row r="894" ht="15.0" customHeight="1">
      <c r="A894" s="268"/>
      <c r="B894" s="268"/>
      <c r="C894" s="268"/>
      <c r="D894" s="268"/>
      <c r="E894" s="268"/>
      <c r="F894" s="268"/>
      <c r="G894" s="268"/>
      <c r="H894" s="268"/>
      <c r="I894" s="268"/>
      <c r="J894" s="268"/>
      <c r="K894" s="268"/>
      <c r="L894" s="268"/>
      <c r="M894" s="268"/>
      <c r="N894" s="268"/>
      <c r="O894" s="268"/>
      <c r="P894" s="268"/>
      <c r="Q894" s="268"/>
      <c r="R894" s="268"/>
      <c r="S894" s="268"/>
      <c r="T894" s="268"/>
      <c r="U894" s="268"/>
      <c r="V894" s="268"/>
      <c r="W894" s="268"/>
      <c r="X894" s="268"/>
      <c r="Y894" s="268"/>
      <c r="Z894" s="268"/>
    </row>
    <row r="895" ht="15.0" customHeight="1">
      <c r="A895" s="268"/>
      <c r="B895" s="268"/>
      <c r="C895" s="268"/>
      <c r="D895" s="268"/>
      <c r="E895" s="268"/>
      <c r="F895" s="268"/>
      <c r="G895" s="268"/>
      <c r="H895" s="268"/>
      <c r="I895" s="268"/>
      <c r="J895" s="268"/>
      <c r="K895" s="268"/>
      <c r="L895" s="268"/>
      <c r="M895" s="268"/>
      <c r="N895" s="268"/>
      <c r="O895" s="268"/>
      <c r="P895" s="268"/>
      <c r="Q895" s="268"/>
      <c r="R895" s="268"/>
      <c r="S895" s="268"/>
      <c r="T895" s="268"/>
      <c r="U895" s="268"/>
      <c r="V895" s="268"/>
      <c r="W895" s="268"/>
      <c r="X895" s="268"/>
      <c r="Y895" s="268"/>
      <c r="Z895" s="268"/>
    </row>
    <row r="896" ht="15.0" customHeight="1">
      <c r="A896" s="268"/>
      <c r="B896" s="268"/>
      <c r="C896" s="268"/>
      <c r="D896" s="268"/>
      <c r="E896" s="268"/>
      <c r="F896" s="268"/>
      <c r="G896" s="268"/>
      <c r="H896" s="268"/>
      <c r="I896" s="268"/>
      <c r="J896" s="268"/>
      <c r="K896" s="268"/>
      <c r="L896" s="268"/>
      <c r="M896" s="268"/>
      <c r="N896" s="268"/>
      <c r="O896" s="268"/>
      <c r="P896" s="268"/>
      <c r="Q896" s="268"/>
      <c r="R896" s="268"/>
      <c r="S896" s="268"/>
      <c r="T896" s="268"/>
      <c r="U896" s="268"/>
      <c r="V896" s="268"/>
      <c r="W896" s="268"/>
      <c r="X896" s="268"/>
      <c r="Y896" s="268"/>
      <c r="Z896" s="268"/>
    </row>
    <row r="897" ht="15.0" customHeight="1">
      <c r="A897" s="268"/>
      <c r="B897" s="268"/>
      <c r="C897" s="268"/>
      <c r="D897" s="268"/>
      <c r="E897" s="268"/>
      <c r="F897" s="268"/>
      <c r="G897" s="268"/>
      <c r="H897" s="268"/>
      <c r="I897" s="268"/>
      <c r="J897" s="268"/>
      <c r="K897" s="268"/>
      <c r="L897" s="268"/>
      <c r="M897" s="268"/>
      <c r="N897" s="268"/>
      <c r="O897" s="268"/>
      <c r="P897" s="268"/>
      <c r="Q897" s="268"/>
      <c r="R897" s="268"/>
      <c r="S897" s="268"/>
      <c r="T897" s="268"/>
      <c r="U897" s="268"/>
      <c r="V897" s="268"/>
      <c r="W897" s="268"/>
      <c r="X897" s="268"/>
      <c r="Y897" s="268"/>
      <c r="Z897" s="268"/>
    </row>
    <row r="898" ht="15.0" customHeight="1">
      <c r="A898" s="268"/>
      <c r="B898" s="268"/>
      <c r="C898" s="268"/>
      <c r="D898" s="268"/>
      <c r="E898" s="268"/>
      <c r="F898" s="268"/>
      <c r="G898" s="268"/>
      <c r="H898" s="268"/>
      <c r="I898" s="268"/>
      <c r="J898" s="268"/>
      <c r="K898" s="268"/>
      <c r="L898" s="268"/>
      <c r="M898" s="268"/>
      <c r="N898" s="268"/>
      <c r="O898" s="268"/>
      <c r="P898" s="268"/>
      <c r="Q898" s="268"/>
      <c r="R898" s="268"/>
      <c r="S898" s="268"/>
      <c r="T898" s="268"/>
      <c r="U898" s="268"/>
      <c r="V898" s="268"/>
      <c r="W898" s="268"/>
      <c r="X898" s="268"/>
      <c r="Y898" s="268"/>
      <c r="Z898" s="268"/>
    </row>
    <row r="899" ht="15.0" customHeight="1">
      <c r="A899" s="268"/>
      <c r="B899" s="268"/>
      <c r="C899" s="268"/>
      <c r="D899" s="268"/>
      <c r="E899" s="268"/>
      <c r="F899" s="268"/>
      <c r="G899" s="268"/>
      <c r="H899" s="268"/>
      <c r="I899" s="268"/>
      <c r="J899" s="268"/>
      <c r="K899" s="268"/>
      <c r="L899" s="268"/>
      <c r="M899" s="268"/>
      <c r="N899" s="268"/>
      <c r="O899" s="268"/>
      <c r="P899" s="268"/>
      <c r="Q899" s="268"/>
      <c r="R899" s="268"/>
      <c r="S899" s="268"/>
      <c r="T899" s="268"/>
      <c r="U899" s="268"/>
      <c r="V899" s="268"/>
      <c r="W899" s="268"/>
      <c r="X899" s="268"/>
      <c r="Y899" s="268"/>
      <c r="Z899" s="268"/>
    </row>
    <row r="900" ht="15.0" customHeight="1">
      <c r="A900" s="268"/>
      <c r="B900" s="268"/>
      <c r="C900" s="268"/>
      <c r="D900" s="268"/>
      <c r="E900" s="268"/>
      <c r="F900" s="268"/>
      <c r="G900" s="268"/>
      <c r="H900" s="268"/>
      <c r="I900" s="268"/>
      <c r="J900" s="268"/>
      <c r="K900" s="268"/>
      <c r="L900" s="268"/>
      <c r="M900" s="268"/>
      <c r="N900" s="268"/>
      <c r="O900" s="268"/>
      <c r="P900" s="268"/>
      <c r="Q900" s="268"/>
      <c r="R900" s="268"/>
      <c r="S900" s="268"/>
      <c r="T900" s="268"/>
      <c r="U900" s="268"/>
      <c r="V900" s="268"/>
      <c r="W900" s="268"/>
      <c r="X900" s="268"/>
      <c r="Y900" s="268"/>
      <c r="Z900" s="268"/>
    </row>
    <row r="901" ht="15.0" customHeight="1">
      <c r="A901" s="268"/>
      <c r="B901" s="268"/>
      <c r="C901" s="268"/>
      <c r="D901" s="268"/>
      <c r="E901" s="268"/>
      <c r="F901" s="268"/>
      <c r="G901" s="268"/>
      <c r="H901" s="268"/>
      <c r="I901" s="268"/>
      <c r="J901" s="268"/>
      <c r="K901" s="268"/>
      <c r="L901" s="268"/>
      <c r="M901" s="268"/>
      <c r="N901" s="268"/>
      <c r="O901" s="268"/>
      <c r="P901" s="268"/>
      <c r="Q901" s="268"/>
      <c r="R901" s="268"/>
      <c r="S901" s="268"/>
      <c r="T901" s="268"/>
      <c r="U901" s="268"/>
      <c r="V901" s="268"/>
      <c r="W901" s="268"/>
      <c r="X901" s="268"/>
      <c r="Y901" s="268"/>
      <c r="Z901" s="268"/>
    </row>
    <row r="902" ht="15.0" customHeight="1">
      <c r="A902" s="268"/>
      <c r="B902" s="268"/>
      <c r="C902" s="268"/>
      <c r="D902" s="268"/>
      <c r="E902" s="268"/>
      <c r="F902" s="268"/>
      <c r="G902" s="268"/>
      <c r="H902" s="268"/>
      <c r="I902" s="268"/>
      <c r="J902" s="268"/>
      <c r="K902" s="268"/>
      <c r="L902" s="268"/>
      <c r="M902" s="268"/>
      <c r="N902" s="268"/>
      <c r="O902" s="268"/>
      <c r="P902" s="268"/>
      <c r="Q902" s="268"/>
      <c r="R902" s="268"/>
      <c r="S902" s="268"/>
      <c r="T902" s="268"/>
      <c r="U902" s="268"/>
      <c r="V902" s="268"/>
      <c r="W902" s="268"/>
      <c r="X902" s="268"/>
      <c r="Y902" s="268"/>
      <c r="Z902" s="268"/>
    </row>
    <row r="903" ht="15.0" customHeight="1">
      <c r="A903" s="268"/>
      <c r="B903" s="268"/>
      <c r="C903" s="268"/>
      <c r="D903" s="268"/>
      <c r="E903" s="268"/>
      <c r="F903" s="268"/>
      <c r="G903" s="268"/>
      <c r="H903" s="268"/>
      <c r="I903" s="268"/>
      <c r="J903" s="268"/>
      <c r="K903" s="268"/>
      <c r="L903" s="268"/>
      <c r="M903" s="268"/>
      <c r="N903" s="268"/>
      <c r="O903" s="268"/>
      <c r="P903" s="268"/>
      <c r="Q903" s="268"/>
      <c r="R903" s="268"/>
      <c r="S903" s="268"/>
      <c r="T903" s="268"/>
      <c r="U903" s="268"/>
      <c r="V903" s="268"/>
      <c r="W903" s="268"/>
      <c r="X903" s="268"/>
      <c r="Y903" s="268"/>
      <c r="Z903" s="268"/>
    </row>
    <row r="904" ht="15.0" customHeight="1">
      <c r="A904" s="268"/>
      <c r="B904" s="268"/>
      <c r="C904" s="268"/>
      <c r="D904" s="268"/>
      <c r="E904" s="268"/>
      <c r="F904" s="268"/>
      <c r="G904" s="268"/>
      <c r="H904" s="268"/>
      <c r="I904" s="268"/>
      <c r="J904" s="268"/>
      <c r="K904" s="268"/>
      <c r="L904" s="268"/>
      <c r="M904" s="268"/>
      <c r="N904" s="268"/>
      <c r="O904" s="268"/>
      <c r="P904" s="268"/>
      <c r="Q904" s="268"/>
      <c r="R904" s="268"/>
      <c r="S904" s="268"/>
      <c r="T904" s="268"/>
      <c r="U904" s="268"/>
      <c r="V904" s="268"/>
      <c r="W904" s="268"/>
      <c r="X904" s="268"/>
      <c r="Y904" s="268"/>
      <c r="Z904" s="268"/>
    </row>
    <row r="905" ht="15.0" customHeight="1">
      <c r="A905" s="268"/>
      <c r="B905" s="268"/>
      <c r="C905" s="268"/>
      <c r="D905" s="268"/>
      <c r="E905" s="268"/>
      <c r="F905" s="268"/>
      <c r="G905" s="268"/>
      <c r="H905" s="268"/>
      <c r="I905" s="268"/>
      <c r="J905" s="268"/>
      <c r="K905" s="268"/>
      <c r="L905" s="268"/>
      <c r="M905" s="268"/>
      <c r="N905" s="268"/>
      <c r="O905" s="268"/>
      <c r="P905" s="268"/>
      <c r="Q905" s="268"/>
      <c r="R905" s="268"/>
      <c r="S905" s="268"/>
      <c r="T905" s="268"/>
      <c r="U905" s="268"/>
      <c r="V905" s="268"/>
      <c r="W905" s="268"/>
      <c r="X905" s="268"/>
      <c r="Y905" s="268"/>
      <c r="Z905" s="268"/>
    </row>
    <row r="906" ht="15.0" customHeight="1">
      <c r="A906" s="268"/>
      <c r="B906" s="268"/>
      <c r="C906" s="268"/>
      <c r="D906" s="268"/>
      <c r="E906" s="268"/>
      <c r="F906" s="268"/>
      <c r="G906" s="268"/>
      <c r="H906" s="268"/>
      <c r="I906" s="268"/>
      <c r="J906" s="268"/>
      <c r="K906" s="268"/>
      <c r="L906" s="268"/>
      <c r="M906" s="268"/>
      <c r="N906" s="268"/>
      <c r="O906" s="268"/>
      <c r="P906" s="268"/>
      <c r="Q906" s="268"/>
      <c r="R906" s="268"/>
      <c r="S906" s="268"/>
      <c r="T906" s="268"/>
      <c r="U906" s="268"/>
      <c r="V906" s="268"/>
      <c r="W906" s="268"/>
      <c r="X906" s="268"/>
      <c r="Y906" s="268"/>
      <c r="Z906" s="268"/>
    </row>
    <row r="907" ht="15.0" customHeight="1">
      <c r="A907" s="268"/>
      <c r="B907" s="268"/>
      <c r="C907" s="268"/>
      <c r="D907" s="268"/>
      <c r="E907" s="268"/>
      <c r="F907" s="268"/>
      <c r="G907" s="268"/>
      <c r="H907" s="268"/>
      <c r="I907" s="268"/>
      <c r="J907" s="268"/>
      <c r="K907" s="268"/>
      <c r="L907" s="268"/>
      <c r="M907" s="268"/>
      <c r="N907" s="268"/>
      <c r="O907" s="268"/>
      <c r="P907" s="268"/>
      <c r="Q907" s="268"/>
      <c r="R907" s="268"/>
      <c r="S907" s="268"/>
      <c r="T907" s="268"/>
      <c r="U907" s="268"/>
      <c r="V907" s="268"/>
      <c r="W907" s="268"/>
      <c r="X907" s="268"/>
      <c r="Y907" s="268"/>
      <c r="Z907" s="268"/>
    </row>
    <row r="908" ht="15.0" customHeight="1">
      <c r="A908" s="268"/>
      <c r="B908" s="268"/>
      <c r="C908" s="268"/>
      <c r="D908" s="268"/>
      <c r="E908" s="268"/>
      <c r="F908" s="268"/>
      <c r="G908" s="268"/>
      <c r="H908" s="268"/>
      <c r="I908" s="268"/>
      <c r="J908" s="268"/>
      <c r="K908" s="268"/>
      <c r="L908" s="268"/>
      <c r="M908" s="268"/>
      <c r="N908" s="268"/>
      <c r="O908" s="268"/>
      <c r="P908" s="268"/>
      <c r="Q908" s="268"/>
      <c r="R908" s="268"/>
      <c r="S908" s="268"/>
      <c r="T908" s="268"/>
      <c r="U908" s="268"/>
      <c r="V908" s="268"/>
      <c r="W908" s="268"/>
      <c r="X908" s="268"/>
      <c r="Y908" s="268"/>
      <c r="Z908" s="268"/>
    </row>
    <row r="909" ht="15.0" customHeight="1">
      <c r="A909" s="268"/>
      <c r="B909" s="268"/>
      <c r="C909" s="268"/>
      <c r="D909" s="268"/>
      <c r="E909" s="268"/>
      <c r="F909" s="268"/>
      <c r="G909" s="268"/>
      <c r="H909" s="268"/>
      <c r="I909" s="268"/>
      <c r="J909" s="268"/>
      <c r="K909" s="268"/>
      <c r="L909" s="268"/>
      <c r="M909" s="268"/>
      <c r="N909" s="268"/>
      <c r="O909" s="268"/>
      <c r="P909" s="268"/>
      <c r="Q909" s="268"/>
      <c r="R909" s="268"/>
      <c r="S909" s="268"/>
      <c r="T909" s="268"/>
      <c r="U909" s="268"/>
      <c r="V909" s="268"/>
      <c r="W909" s="268"/>
      <c r="X909" s="268"/>
      <c r="Y909" s="268"/>
      <c r="Z909" s="268"/>
    </row>
    <row r="910" ht="15.0" customHeight="1">
      <c r="A910" s="268"/>
      <c r="B910" s="268"/>
      <c r="C910" s="268"/>
      <c r="D910" s="268"/>
      <c r="E910" s="268"/>
      <c r="F910" s="268"/>
      <c r="G910" s="268"/>
      <c r="H910" s="268"/>
      <c r="I910" s="268"/>
      <c r="J910" s="268"/>
      <c r="K910" s="268"/>
      <c r="L910" s="268"/>
      <c r="M910" s="268"/>
      <c r="N910" s="268"/>
      <c r="O910" s="268"/>
      <c r="P910" s="268"/>
      <c r="Q910" s="268"/>
      <c r="R910" s="268"/>
      <c r="S910" s="268"/>
      <c r="T910" s="268"/>
      <c r="U910" s="268"/>
      <c r="V910" s="268"/>
      <c r="W910" s="268"/>
      <c r="X910" s="268"/>
      <c r="Y910" s="268"/>
      <c r="Z910" s="268"/>
    </row>
    <row r="911" ht="15.0" customHeight="1">
      <c r="A911" s="268"/>
      <c r="B911" s="268"/>
      <c r="C911" s="268"/>
      <c r="D911" s="268"/>
      <c r="E911" s="268"/>
      <c r="F911" s="268"/>
      <c r="G911" s="268"/>
      <c r="H911" s="268"/>
      <c r="I911" s="268"/>
      <c r="J911" s="268"/>
      <c r="K911" s="268"/>
      <c r="L911" s="268"/>
      <c r="M911" s="268"/>
      <c r="N911" s="268"/>
      <c r="O911" s="268"/>
      <c r="P911" s="268"/>
      <c r="Q911" s="268"/>
      <c r="R911" s="268"/>
      <c r="S911" s="268"/>
      <c r="T911" s="268"/>
      <c r="U911" s="268"/>
      <c r="V911" s="268"/>
      <c r="W911" s="268"/>
      <c r="X911" s="268"/>
      <c r="Y911" s="268"/>
      <c r="Z911" s="268"/>
    </row>
    <row r="912" ht="15.0" customHeight="1">
      <c r="A912" s="268"/>
      <c r="B912" s="268"/>
      <c r="C912" s="268"/>
      <c r="D912" s="268"/>
      <c r="E912" s="268"/>
      <c r="F912" s="268"/>
      <c r="G912" s="268"/>
      <c r="H912" s="268"/>
      <c r="I912" s="268"/>
      <c r="J912" s="268"/>
      <c r="K912" s="268"/>
      <c r="L912" s="268"/>
      <c r="M912" s="268"/>
      <c r="N912" s="268"/>
      <c r="O912" s="268"/>
      <c r="P912" s="268"/>
      <c r="Q912" s="268"/>
      <c r="R912" s="268"/>
      <c r="S912" s="268"/>
      <c r="T912" s="268"/>
      <c r="U912" s="268"/>
      <c r="V912" s="268"/>
      <c r="W912" s="268"/>
      <c r="X912" s="268"/>
      <c r="Y912" s="268"/>
      <c r="Z912" s="268"/>
    </row>
    <row r="913" ht="15.0" customHeight="1">
      <c r="A913" s="268"/>
      <c r="B913" s="268"/>
      <c r="C913" s="268"/>
      <c r="D913" s="268"/>
      <c r="E913" s="268"/>
      <c r="F913" s="268"/>
      <c r="G913" s="268"/>
      <c r="H913" s="268"/>
      <c r="I913" s="268"/>
      <c r="J913" s="268"/>
      <c r="K913" s="268"/>
      <c r="L913" s="268"/>
      <c r="M913" s="268"/>
      <c r="N913" s="268"/>
      <c r="O913" s="268"/>
      <c r="P913" s="268"/>
      <c r="Q913" s="268"/>
      <c r="R913" s="268"/>
      <c r="S913" s="268"/>
      <c r="T913" s="268"/>
      <c r="U913" s="268"/>
      <c r="V913" s="268"/>
      <c r="W913" s="268"/>
      <c r="X913" s="268"/>
      <c r="Y913" s="268"/>
      <c r="Z913" s="268"/>
    </row>
    <row r="914" ht="15.0" customHeight="1">
      <c r="A914" s="268"/>
      <c r="B914" s="268"/>
      <c r="C914" s="268"/>
      <c r="D914" s="268"/>
      <c r="E914" s="268"/>
      <c r="F914" s="268"/>
      <c r="G914" s="268"/>
      <c r="H914" s="268"/>
      <c r="I914" s="268"/>
      <c r="J914" s="268"/>
      <c r="K914" s="268"/>
      <c r="L914" s="268"/>
      <c r="M914" s="268"/>
      <c r="N914" s="268"/>
      <c r="O914" s="268"/>
      <c r="P914" s="268"/>
      <c r="Q914" s="268"/>
      <c r="R914" s="268"/>
      <c r="S914" s="268"/>
      <c r="T914" s="268"/>
      <c r="U914" s="268"/>
      <c r="V914" s="268"/>
      <c r="W914" s="268"/>
      <c r="X914" s="268"/>
      <c r="Y914" s="268"/>
      <c r="Z914" s="268"/>
    </row>
    <row r="915" ht="15.0" customHeight="1">
      <c r="A915" s="268"/>
      <c r="B915" s="268"/>
      <c r="C915" s="268"/>
      <c r="D915" s="268"/>
      <c r="E915" s="268"/>
      <c r="F915" s="268"/>
      <c r="G915" s="268"/>
      <c r="H915" s="268"/>
      <c r="I915" s="268"/>
      <c r="J915" s="268"/>
      <c r="K915" s="268"/>
      <c r="L915" s="268"/>
      <c r="M915" s="268"/>
      <c r="N915" s="268"/>
      <c r="O915" s="268"/>
      <c r="P915" s="268"/>
      <c r="Q915" s="268"/>
      <c r="R915" s="268"/>
      <c r="S915" s="268"/>
      <c r="T915" s="268"/>
      <c r="U915" s="268"/>
      <c r="V915" s="268"/>
      <c r="W915" s="268"/>
      <c r="X915" s="268"/>
      <c r="Y915" s="268"/>
      <c r="Z915" s="268"/>
    </row>
    <row r="916" ht="15.0" customHeight="1">
      <c r="A916" s="268"/>
      <c r="B916" s="268"/>
      <c r="C916" s="268"/>
      <c r="D916" s="268"/>
      <c r="E916" s="268"/>
      <c r="F916" s="268"/>
      <c r="G916" s="268"/>
      <c r="H916" s="268"/>
      <c r="I916" s="268"/>
      <c r="J916" s="268"/>
      <c r="K916" s="268"/>
      <c r="L916" s="268"/>
      <c r="M916" s="268"/>
      <c r="N916" s="268"/>
      <c r="O916" s="268"/>
      <c r="P916" s="268"/>
      <c r="Q916" s="268"/>
      <c r="R916" s="268"/>
      <c r="S916" s="268"/>
      <c r="T916" s="268"/>
      <c r="U916" s="268"/>
      <c r="V916" s="268"/>
      <c r="W916" s="268"/>
      <c r="X916" s="268"/>
      <c r="Y916" s="268"/>
      <c r="Z916" s="268"/>
    </row>
    <row r="917" ht="15.0" customHeight="1">
      <c r="A917" s="268"/>
      <c r="B917" s="268"/>
      <c r="C917" s="268"/>
      <c r="D917" s="268"/>
      <c r="E917" s="268"/>
      <c r="F917" s="268"/>
      <c r="G917" s="268"/>
      <c r="H917" s="268"/>
      <c r="I917" s="268"/>
      <c r="J917" s="268"/>
      <c r="K917" s="268"/>
      <c r="L917" s="268"/>
      <c r="M917" s="268"/>
      <c r="N917" s="268"/>
      <c r="O917" s="268"/>
      <c r="P917" s="268"/>
      <c r="Q917" s="268"/>
      <c r="R917" s="268"/>
      <c r="S917" s="268"/>
      <c r="T917" s="268"/>
      <c r="U917" s="268"/>
      <c r="V917" s="268"/>
      <c r="W917" s="268"/>
      <c r="X917" s="268"/>
      <c r="Y917" s="268"/>
      <c r="Z917" s="268"/>
    </row>
    <row r="918" ht="15.0" customHeight="1">
      <c r="A918" s="268"/>
      <c r="B918" s="268"/>
      <c r="C918" s="268"/>
      <c r="D918" s="268"/>
      <c r="E918" s="268"/>
      <c r="F918" s="268"/>
      <c r="G918" s="268"/>
      <c r="H918" s="268"/>
      <c r="I918" s="268"/>
      <c r="J918" s="268"/>
      <c r="K918" s="268"/>
      <c r="L918" s="268"/>
      <c r="M918" s="268"/>
      <c r="N918" s="268"/>
      <c r="O918" s="268"/>
      <c r="P918" s="268"/>
      <c r="Q918" s="268"/>
      <c r="R918" s="268"/>
      <c r="S918" s="268"/>
      <c r="T918" s="268"/>
      <c r="U918" s="268"/>
      <c r="V918" s="268"/>
      <c r="W918" s="268"/>
      <c r="X918" s="268"/>
      <c r="Y918" s="268"/>
      <c r="Z918" s="268"/>
    </row>
    <row r="919" ht="15.0" customHeight="1">
      <c r="A919" s="268"/>
      <c r="B919" s="268"/>
      <c r="C919" s="268"/>
      <c r="D919" s="268"/>
      <c r="E919" s="268"/>
      <c r="F919" s="268"/>
      <c r="G919" s="268"/>
      <c r="H919" s="268"/>
      <c r="I919" s="268"/>
      <c r="J919" s="268"/>
      <c r="K919" s="268"/>
      <c r="L919" s="268"/>
      <c r="M919" s="268"/>
      <c r="N919" s="268"/>
      <c r="O919" s="268"/>
      <c r="P919" s="268"/>
      <c r="Q919" s="268"/>
      <c r="R919" s="268"/>
      <c r="S919" s="268"/>
      <c r="T919" s="268"/>
      <c r="U919" s="268"/>
      <c r="V919" s="268"/>
      <c r="W919" s="268"/>
      <c r="X919" s="268"/>
      <c r="Y919" s="268"/>
      <c r="Z919" s="268"/>
    </row>
    <row r="920" ht="15.0" customHeight="1">
      <c r="A920" s="268"/>
      <c r="B920" s="268"/>
      <c r="C920" s="268"/>
      <c r="D920" s="268"/>
      <c r="E920" s="268"/>
      <c r="F920" s="268"/>
      <c r="G920" s="268"/>
      <c r="H920" s="268"/>
      <c r="I920" s="268"/>
      <c r="J920" s="268"/>
      <c r="K920" s="268"/>
      <c r="L920" s="268"/>
      <c r="M920" s="268"/>
      <c r="N920" s="268"/>
      <c r="O920" s="268"/>
      <c r="P920" s="268"/>
      <c r="Q920" s="268"/>
      <c r="R920" s="268"/>
      <c r="S920" s="268"/>
      <c r="T920" s="268"/>
      <c r="U920" s="268"/>
      <c r="V920" s="268"/>
      <c r="W920" s="268"/>
      <c r="X920" s="268"/>
      <c r="Y920" s="268"/>
      <c r="Z920" s="268"/>
    </row>
    <row r="921" ht="15.0" customHeight="1">
      <c r="A921" s="268"/>
      <c r="B921" s="268"/>
      <c r="C921" s="268"/>
      <c r="D921" s="268"/>
      <c r="E921" s="268"/>
      <c r="F921" s="268"/>
      <c r="G921" s="268"/>
      <c r="H921" s="268"/>
      <c r="I921" s="268"/>
      <c r="J921" s="268"/>
      <c r="K921" s="268"/>
      <c r="L921" s="268"/>
      <c r="M921" s="268"/>
      <c r="N921" s="268"/>
      <c r="O921" s="268"/>
      <c r="P921" s="268"/>
      <c r="Q921" s="268"/>
      <c r="R921" s="268"/>
      <c r="S921" s="268"/>
      <c r="T921" s="268"/>
      <c r="U921" s="268"/>
      <c r="V921" s="268"/>
      <c r="W921" s="268"/>
      <c r="X921" s="268"/>
      <c r="Y921" s="268"/>
      <c r="Z921" s="268"/>
    </row>
    <row r="922" ht="15.0" customHeight="1">
      <c r="A922" s="268"/>
      <c r="B922" s="268"/>
      <c r="C922" s="268"/>
      <c r="D922" s="268"/>
      <c r="E922" s="268"/>
      <c r="F922" s="268"/>
      <c r="G922" s="268"/>
      <c r="H922" s="268"/>
      <c r="I922" s="268"/>
      <c r="J922" s="268"/>
      <c r="K922" s="268"/>
      <c r="L922" s="268"/>
      <c r="M922" s="268"/>
      <c r="N922" s="268"/>
      <c r="O922" s="268"/>
      <c r="P922" s="268"/>
      <c r="Q922" s="268"/>
      <c r="R922" s="268"/>
      <c r="S922" s="268"/>
      <c r="T922" s="268"/>
      <c r="U922" s="268"/>
      <c r="V922" s="268"/>
      <c r="W922" s="268"/>
      <c r="X922" s="268"/>
      <c r="Y922" s="268"/>
      <c r="Z922" s="268"/>
    </row>
    <row r="923" ht="15.0" customHeight="1">
      <c r="A923" s="268"/>
      <c r="B923" s="268"/>
      <c r="C923" s="268"/>
      <c r="D923" s="268"/>
      <c r="E923" s="268"/>
      <c r="F923" s="268"/>
      <c r="G923" s="268"/>
      <c r="H923" s="268"/>
      <c r="I923" s="268"/>
      <c r="J923" s="268"/>
      <c r="K923" s="268"/>
      <c r="L923" s="268"/>
      <c r="M923" s="268"/>
      <c r="N923" s="268"/>
      <c r="O923" s="268"/>
      <c r="P923" s="268"/>
      <c r="Q923" s="268"/>
      <c r="R923" s="268"/>
      <c r="S923" s="268"/>
      <c r="T923" s="268"/>
      <c r="U923" s="268"/>
      <c r="V923" s="268"/>
      <c r="W923" s="268"/>
      <c r="X923" s="268"/>
      <c r="Y923" s="268"/>
      <c r="Z923" s="268"/>
    </row>
    <row r="924" ht="15.0" customHeight="1">
      <c r="A924" s="268"/>
      <c r="B924" s="268"/>
      <c r="C924" s="268"/>
      <c r="D924" s="268"/>
      <c r="E924" s="268"/>
      <c r="F924" s="268"/>
      <c r="G924" s="268"/>
      <c r="H924" s="268"/>
      <c r="I924" s="268"/>
      <c r="J924" s="268"/>
      <c r="K924" s="268"/>
      <c r="L924" s="268"/>
      <c r="M924" s="268"/>
      <c r="N924" s="268"/>
      <c r="O924" s="268"/>
      <c r="P924" s="268"/>
      <c r="Q924" s="268"/>
      <c r="R924" s="268"/>
      <c r="S924" s="268"/>
      <c r="T924" s="268"/>
      <c r="U924" s="268"/>
      <c r="V924" s="268"/>
      <c r="W924" s="268"/>
      <c r="X924" s="268"/>
      <c r="Y924" s="268"/>
      <c r="Z924" s="268"/>
    </row>
    <row r="925" ht="15.0" customHeight="1">
      <c r="A925" s="268"/>
      <c r="B925" s="268"/>
      <c r="C925" s="268"/>
      <c r="D925" s="268"/>
      <c r="E925" s="268"/>
      <c r="F925" s="268"/>
      <c r="G925" s="268"/>
      <c r="H925" s="268"/>
      <c r="I925" s="268"/>
      <c r="J925" s="268"/>
      <c r="K925" s="268"/>
      <c r="L925" s="268"/>
      <c r="M925" s="268"/>
      <c r="N925" s="268"/>
      <c r="O925" s="268"/>
      <c r="P925" s="268"/>
      <c r="Q925" s="268"/>
      <c r="R925" s="268"/>
      <c r="S925" s="268"/>
      <c r="T925" s="268"/>
      <c r="U925" s="268"/>
      <c r="V925" s="268"/>
      <c r="W925" s="268"/>
      <c r="X925" s="268"/>
      <c r="Y925" s="268"/>
      <c r="Z925" s="268"/>
    </row>
    <row r="926" ht="15.0" customHeight="1">
      <c r="A926" s="268"/>
      <c r="B926" s="268"/>
      <c r="C926" s="268"/>
      <c r="D926" s="268"/>
      <c r="E926" s="268"/>
      <c r="F926" s="268"/>
      <c r="G926" s="268"/>
      <c r="H926" s="268"/>
      <c r="I926" s="268"/>
      <c r="J926" s="268"/>
      <c r="K926" s="268"/>
      <c r="L926" s="268"/>
      <c r="M926" s="268"/>
      <c r="N926" s="268"/>
      <c r="O926" s="268"/>
      <c r="P926" s="268"/>
      <c r="Q926" s="268"/>
      <c r="R926" s="268"/>
      <c r="S926" s="268"/>
      <c r="T926" s="268"/>
      <c r="U926" s="268"/>
      <c r="V926" s="268"/>
      <c r="W926" s="268"/>
      <c r="X926" s="268"/>
      <c r="Y926" s="268"/>
      <c r="Z926" s="268"/>
    </row>
    <row r="927" ht="15.0" customHeight="1">
      <c r="A927" s="268"/>
      <c r="B927" s="268"/>
      <c r="C927" s="268"/>
      <c r="D927" s="268"/>
      <c r="E927" s="268"/>
      <c r="F927" s="268"/>
      <c r="G927" s="268"/>
      <c r="H927" s="268"/>
      <c r="I927" s="268"/>
      <c r="J927" s="268"/>
      <c r="K927" s="268"/>
      <c r="L927" s="268"/>
      <c r="M927" s="268"/>
      <c r="N927" s="268"/>
      <c r="O927" s="268"/>
      <c r="P927" s="268"/>
      <c r="Q927" s="268"/>
      <c r="R927" s="268"/>
      <c r="S927" s="268"/>
      <c r="T927" s="268"/>
      <c r="U927" s="268"/>
      <c r="V927" s="268"/>
      <c r="W927" s="268"/>
      <c r="X927" s="268"/>
      <c r="Y927" s="268"/>
      <c r="Z927" s="268"/>
    </row>
    <row r="928" ht="15.0" customHeight="1">
      <c r="A928" s="268"/>
      <c r="B928" s="268"/>
      <c r="C928" s="268"/>
      <c r="D928" s="268"/>
      <c r="E928" s="268"/>
      <c r="F928" s="268"/>
      <c r="G928" s="268"/>
      <c r="H928" s="268"/>
      <c r="I928" s="268"/>
      <c r="J928" s="268"/>
      <c r="K928" s="268"/>
      <c r="L928" s="268"/>
      <c r="M928" s="268"/>
      <c r="N928" s="268"/>
      <c r="O928" s="268"/>
      <c r="P928" s="268"/>
      <c r="Q928" s="268"/>
      <c r="R928" s="268"/>
      <c r="S928" s="268"/>
      <c r="T928" s="268"/>
      <c r="U928" s="268"/>
      <c r="V928" s="268"/>
      <c r="W928" s="268"/>
      <c r="X928" s="268"/>
      <c r="Y928" s="268"/>
      <c r="Z928" s="268"/>
    </row>
    <row r="929" ht="15.0" customHeight="1">
      <c r="A929" s="268"/>
      <c r="B929" s="268"/>
      <c r="C929" s="268"/>
      <c r="D929" s="268"/>
      <c r="E929" s="268"/>
      <c r="F929" s="268"/>
      <c r="G929" s="268"/>
      <c r="H929" s="268"/>
      <c r="I929" s="268"/>
      <c r="J929" s="268"/>
      <c r="K929" s="268"/>
      <c r="L929" s="268"/>
      <c r="M929" s="268"/>
      <c r="N929" s="268"/>
      <c r="O929" s="268"/>
      <c r="P929" s="268"/>
      <c r="Q929" s="268"/>
      <c r="R929" s="268"/>
      <c r="S929" s="268"/>
      <c r="T929" s="268"/>
      <c r="U929" s="268"/>
      <c r="V929" s="268"/>
      <c r="W929" s="268"/>
      <c r="X929" s="268"/>
      <c r="Y929" s="268"/>
      <c r="Z929" s="268"/>
    </row>
    <row r="930" ht="15.0" customHeight="1">
      <c r="A930" s="268"/>
      <c r="B930" s="268"/>
      <c r="C930" s="268"/>
      <c r="D930" s="268"/>
      <c r="E930" s="268"/>
      <c r="F930" s="268"/>
      <c r="G930" s="268"/>
      <c r="H930" s="268"/>
      <c r="I930" s="268"/>
      <c r="J930" s="268"/>
      <c r="K930" s="268"/>
      <c r="L930" s="268"/>
      <c r="M930" s="268"/>
      <c r="N930" s="268"/>
      <c r="O930" s="268"/>
      <c r="P930" s="268"/>
      <c r="Q930" s="268"/>
      <c r="R930" s="268"/>
      <c r="S930" s="268"/>
      <c r="T930" s="268"/>
      <c r="U930" s="268"/>
      <c r="V930" s="268"/>
      <c r="W930" s="268"/>
      <c r="X930" s="268"/>
      <c r="Y930" s="268"/>
      <c r="Z930" s="268"/>
    </row>
    <row r="931" ht="15.0" customHeight="1">
      <c r="A931" s="268"/>
      <c r="B931" s="268"/>
      <c r="C931" s="268"/>
      <c r="D931" s="268"/>
      <c r="E931" s="268"/>
      <c r="F931" s="268"/>
      <c r="G931" s="268"/>
      <c r="H931" s="268"/>
      <c r="I931" s="268"/>
      <c r="J931" s="268"/>
      <c r="K931" s="268"/>
      <c r="L931" s="268"/>
      <c r="M931" s="268"/>
      <c r="N931" s="268"/>
      <c r="O931" s="268"/>
      <c r="P931" s="268"/>
      <c r="Q931" s="268"/>
      <c r="R931" s="268"/>
      <c r="S931" s="268"/>
      <c r="T931" s="268"/>
      <c r="U931" s="268"/>
      <c r="V931" s="268"/>
      <c r="W931" s="268"/>
      <c r="X931" s="268"/>
      <c r="Y931" s="268"/>
      <c r="Z931" s="268"/>
    </row>
    <row r="932" ht="15.0" customHeight="1">
      <c r="A932" s="268"/>
      <c r="B932" s="268"/>
      <c r="C932" s="268"/>
      <c r="D932" s="268"/>
      <c r="E932" s="268"/>
      <c r="F932" s="268"/>
      <c r="G932" s="268"/>
      <c r="H932" s="268"/>
      <c r="I932" s="268"/>
      <c r="J932" s="268"/>
      <c r="K932" s="268"/>
      <c r="L932" s="268"/>
      <c r="M932" s="268"/>
      <c r="N932" s="268"/>
      <c r="O932" s="268"/>
      <c r="P932" s="268"/>
      <c r="Q932" s="268"/>
      <c r="R932" s="268"/>
      <c r="S932" s="268"/>
      <c r="T932" s="268"/>
      <c r="U932" s="268"/>
      <c r="V932" s="268"/>
      <c r="W932" s="268"/>
      <c r="X932" s="268"/>
      <c r="Y932" s="268"/>
      <c r="Z932" s="268"/>
    </row>
    <row r="933" ht="15.0" customHeight="1">
      <c r="A933" s="268"/>
      <c r="B933" s="268"/>
      <c r="C933" s="268"/>
      <c r="D933" s="268"/>
      <c r="E933" s="268"/>
      <c r="F933" s="268"/>
      <c r="G933" s="268"/>
      <c r="H933" s="268"/>
      <c r="I933" s="268"/>
      <c r="J933" s="268"/>
      <c r="K933" s="268"/>
      <c r="L933" s="268"/>
      <c r="M933" s="268"/>
      <c r="N933" s="268"/>
      <c r="O933" s="268"/>
      <c r="P933" s="268"/>
      <c r="Q933" s="268"/>
      <c r="R933" s="268"/>
      <c r="S933" s="268"/>
      <c r="T933" s="268"/>
      <c r="U933" s="268"/>
      <c r="V933" s="268"/>
      <c r="W933" s="268"/>
      <c r="X933" s="268"/>
      <c r="Y933" s="268"/>
      <c r="Z933" s="268"/>
    </row>
    <row r="934" ht="15.0" customHeight="1">
      <c r="A934" s="268"/>
      <c r="B934" s="268"/>
      <c r="C934" s="268"/>
      <c r="D934" s="268"/>
      <c r="E934" s="268"/>
      <c r="F934" s="268"/>
      <c r="G934" s="268"/>
      <c r="H934" s="268"/>
      <c r="I934" s="268"/>
      <c r="J934" s="268"/>
      <c r="K934" s="268"/>
      <c r="L934" s="268"/>
      <c r="M934" s="268"/>
      <c r="N934" s="268"/>
      <c r="O934" s="268"/>
      <c r="P934" s="268"/>
      <c r="Q934" s="268"/>
      <c r="R934" s="268"/>
      <c r="S934" s="268"/>
      <c r="T934" s="268"/>
      <c r="U934" s="268"/>
      <c r="V934" s="268"/>
      <c r="W934" s="268"/>
      <c r="X934" s="268"/>
      <c r="Y934" s="268"/>
      <c r="Z934" s="268"/>
    </row>
    <row r="935" ht="15.0" customHeight="1">
      <c r="A935" s="268"/>
      <c r="B935" s="268"/>
      <c r="C935" s="268"/>
      <c r="D935" s="268"/>
      <c r="E935" s="268"/>
      <c r="F935" s="268"/>
      <c r="G935" s="268"/>
      <c r="H935" s="268"/>
      <c r="I935" s="268"/>
      <c r="J935" s="268"/>
      <c r="K935" s="268"/>
      <c r="L935" s="268"/>
      <c r="M935" s="268"/>
      <c r="N935" s="268"/>
      <c r="O935" s="268"/>
      <c r="P935" s="268"/>
      <c r="Q935" s="268"/>
      <c r="R935" s="268"/>
      <c r="S935" s="268"/>
      <c r="T935" s="268"/>
      <c r="U935" s="268"/>
      <c r="V935" s="268"/>
      <c r="W935" s="268"/>
      <c r="X935" s="268"/>
      <c r="Y935" s="268"/>
      <c r="Z935" s="268"/>
    </row>
    <row r="936" ht="15.0" customHeight="1">
      <c r="A936" s="268"/>
      <c r="B936" s="268"/>
      <c r="C936" s="268"/>
      <c r="D936" s="268"/>
      <c r="E936" s="268"/>
      <c r="F936" s="268"/>
      <c r="G936" s="268"/>
      <c r="H936" s="268"/>
      <c r="I936" s="268"/>
      <c r="J936" s="268"/>
      <c r="K936" s="268"/>
      <c r="L936" s="268"/>
      <c r="M936" s="268"/>
      <c r="N936" s="268"/>
      <c r="O936" s="268"/>
      <c r="P936" s="268"/>
      <c r="Q936" s="268"/>
      <c r="R936" s="268"/>
      <c r="S936" s="268"/>
      <c r="T936" s="268"/>
      <c r="U936" s="268"/>
      <c r="V936" s="268"/>
      <c r="W936" s="268"/>
      <c r="X936" s="268"/>
      <c r="Y936" s="268"/>
      <c r="Z936" s="268"/>
    </row>
    <row r="937" ht="15.0" customHeight="1">
      <c r="A937" s="268"/>
      <c r="B937" s="268"/>
      <c r="C937" s="268"/>
      <c r="D937" s="268"/>
      <c r="E937" s="268"/>
      <c r="F937" s="268"/>
      <c r="G937" s="268"/>
      <c r="H937" s="268"/>
      <c r="I937" s="268"/>
      <c r="J937" s="268"/>
      <c r="K937" s="268"/>
      <c r="L937" s="268"/>
      <c r="M937" s="268"/>
      <c r="N937" s="268"/>
      <c r="O937" s="268"/>
      <c r="P937" s="268"/>
      <c r="Q937" s="268"/>
      <c r="R937" s="268"/>
      <c r="S937" s="268"/>
      <c r="T937" s="268"/>
      <c r="U937" s="268"/>
      <c r="V937" s="268"/>
      <c r="W937" s="268"/>
      <c r="X937" s="268"/>
      <c r="Y937" s="268"/>
      <c r="Z937" s="268"/>
    </row>
    <row r="938" ht="15.0" customHeight="1">
      <c r="A938" s="268"/>
      <c r="B938" s="268"/>
      <c r="C938" s="268"/>
      <c r="D938" s="268"/>
      <c r="E938" s="268"/>
      <c r="F938" s="268"/>
      <c r="G938" s="268"/>
      <c r="H938" s="268"/>
      <c r="I938" s="268"/>
      <c r="J938" s="268"/>
      <c r="K938" s="268"/>
      <c r="L938" s="268"/>
      <c r="M938" s="268"/>
      <c r="N938" s="268"/>
      <c r="O938" s="268"/>
      <c r="P938" s="268"/>
      <c r="Q938" s="268"/>
      <c r="R938" s="268"/>
      <c r="S938" s="268"/>
      <c r="T938" s="268"/>
      <c r="U938" s="268"/>
      <c r="V938" s="268"/>
      <c r="W938" s="268"/>
      <c r="X938" s="268"/>
      <c r="Y938" s="268"/>
      <c r="Z938" s="268"/>
    </row>
    <row r="939" ht="15.0" customHeight="1">
      <c r="A939" s="268"/>
      <c r="B939" s="268"/>
      <c r="C939" s="268"/>
      <c r="D939" s="268"/>
      <c r="E939" s="268"/>
      <c r="F939" s="268"/>
      <c r="G939" s="268"/>
      <c r="H939" s="268"/>
      <c r="I939" s="268"/>
      <c r="J939" s="268"/>
      <c r="K939" s="268"/>
      <c r="L939" s="268"/>
      <c r="M939" s="268"/>
      <c r="N939" s="268"/>
      <c r="O939" s="268"/>
      <c r="P939" s="268"/>
      <c r="Q939" s="268"/>
      <c r="R939" s="268"/>
      <c r="S939" s="268"/>
      <c r="T939" s="268"/>
      <c r="U939" s="268"/>
      <c r="V939" s="268"/>
      <c r="W939" s="268"/>
      <c r="X939" s="268"/>
      <c r="Y939" s="268"/>
      <c r="Z939" s="268"/>
    </row>
    <row r="940" ht="15.0" customHeight="1">
      <c r="A940" s="268"/>
      <c r="B940" s="268"/>
      <c r="C940" s="268"/>
      <c r="D940" s="268"/>
      <c r="E940" s="268"/>
      <c r="F940" s="268"/>
      <c r="G940" s="268"/>
      <c r="H940" s="268"/>
      <c r="I940" s="268"/>
      <c r="J940" s="268"/>
      <c r="K940" s="268"/>
      <c r="L940" s="268"/>
      <c r="M940" s="268"/>
      <c r="N940" s="268"/>
      <c r="O940" s="268"/>
      <c r="P940" s="268"/>
      <c r="Q940" s="268"/>
      <c r="R940" s="268"/>
      <c r="S940" s="268"/>
      <c r="T940" s="268"/>
      <c r="U940" s="268"/>
      <c r="V940" s="268"/>
      <c r="W940" s="268"/>
      <c r="X940" s="268"/>
      <c r="Y940" s="268"/>
      <c r="Z940" s="268"/>
    </row>
    <row r="941" ht="15.0" customHeight="1">
      <c r="A941" s="268"/>
      <c r="B941" s="268"/>
      <c r="C941" s="268"/>
      <c r="D941" s="268"/>
      <c r="E941" s="268"/>
      <c r="F941" s="268"/>
      <c r="G941" s="268"/>
      <c r="H941" s="268"/>
      <c r="I941" s="268"/>
      <c r="J941" s="268"/>
      <c r="K941" s="268"/>
      <c r="L941" s="268"/>
      <c r="M941" s="268"/>
      <c r="N941" s="268"/>
      <c r="O941" s="268"/>
      <c r="P941" s="268"/>
      <c r="Q941" s="268"/>
      <c r="R941" s="268"/>
      <c r="S941" s="268"/>
      <c r="T941" s="268"/>
      <c r="U941" s="268"/>
      <c r="V941" s="268"/>
      <c r="W941" s="268"/>
      <c r="X941" s="268"/>
      <c r="Y941" s="268"/>
      <c r="Z941" s="268"/>
    </row>
    <row r="942" ht="15.0" customHeight="1">
      <c r="A942" s="268"/>
      <c r="B942" s="268"/>
      <c r="C942" s="268"/>
      <c r="D942" s="268"/>
      <c r="E942" s="268"/>
      <c r="F942" s="268"/>
      <c r="G942" s="268"/>
      <c r="H942" s="268"/>
      <c r="I942" s="268"/>
      <c r="J942" s="268"/>
      <c r="K942" s="268"/>
      <c r="L942" s="268"/>
      <c r="M942" s="268"/>
      <c r="N942" s="268"/>
      <c r="O942" s="268"/>
      <c r="P942" s="268"/>
      <c r="Q942" s="268"/>
      <c r="R942" s="268"/>
      <c r="S942" s="268"/>
      <c r="T942" s="268"/>
      <c r="U942" s="268"/>
      <c r="V942" s="268"/>
      <c r="W942" s="268"/>
      <c r="X942" s="268"/>
      <c r="Y942" s="268"/>
      <c r="Z942" s="268"/>
    </row>
    <row r="943" ht="15.0" customHeight="1">
      <c r="A943" s="268"/>
      <c r="B943" s="268"/>
      <c r="C943" s="268"/>
      <c r="D943" s="268"/>
      <c r="E943" s="268"/>
      <c r="F943" s="268"/>
      <c r="G943" s="268"/>
      <c r="H943" s="268"/>
      <c r="I943" s="268"/>
      <c r="J943" s="268"/>
      <c r="K943" s="268"/>
      <c r="L943" s="268"/>
      <c r="M943" s="268"/>
      <c r="N943" s="268"/>
      <c r="O943" s="268"/>
      <c r="P943" s="268"/>
      <c r="Q943" s="268"/>
      <c r="R943" s="268"/>
      <c r="S943" s="268"/>
      <c r="T943" s="268"/>
      <c r="U943" s="268"/>
      <c r="V943" s="268"/>
      <c r="W943" s="268"/>
      <c r="X943" s="268"/>
      <c r="Y943" s="268"/>
      <c r="Z943" s="268"/>
    </row>
    <row r="944" ht="15.0" customHeight="1">
      <c r="A944" s="268"/>
      <c r="B944" s="268"/>
      <c r="C944" s="268"/>
      <c r="D944" s="268"/>
      <c r="E944" s="268"/>
      <c r="F944" s="268"/>
      <c r="G944" s="268"/>
      <c r="H944" s="268"/>
      <c r="I944" s="268"/>
      <c r="J944" s="268"/>
      <c r="K944" s="268"/>
      <c r="L944" s="268"/>
      <c r="M944" s="268"/>
      <c r="N944" s="268"/>
      <c r="O944" s="268"/>
      <c r="P944" s="268"/>
      <c r="Q944" s="268"/>
      <c r="R944" s="268"/>
      <c r="S944" s="268"/>
      <c r="T944" s="268"/>
      <c r="U944" s="268"/>
      <c r="V944" s="268"/>
      <c r="W944" s="268"/>
      <c r="X944" s="268"/>
      <c r="Y944" s="268"/>
      <c r="Z944" s="268"/>
    </row>
    <row r="945" ht="15.0" customHeight="1">
      <c r="A945" s="268"/>
      <c r="B945" s="268"/>
      <c r="C945" s="268"/>
      <c r="D945" s="268"/>
      <c r="E945" s="268"/>
      <c r="F945" s="268"/>
      <c r="G945" s="268"/>
      <c r="H945" s="268"/>
      <c r="I945" s="268"/>
      <c r="J945" s="268"/>
      <c r="K945" s="268"/>
      <c r="L945" s="268"/>
      <c r="M945" s="268"/>
      <c r="N945" s="268"/>
      <c r="O945" s="268"/>
      <c r="P945" s="268"/>
      <c r="Q945" s="268"/>
      <c r="R945" s="268"/>
      <c r="S945" s="268"/>
      <c r="T945" s="268"/>
      <c r="U945" s="268"/>
      <c r="V945" s="268"/>
      <c r="W945" s="268"/>
      <c r="X945" s="268"/>
      <c r="Y945" s="268"/>
      <c r="Z945" s="268"/>
    </row>
    <row r="946" ht="15.0" customHeight="1">
      <c r="A946" s="268"/>
      <c r="B946" s="268"/>
      <c r="C946" s="268"/>
      <c r="D946" s="268"/>
      <c r="E946" s="268"/>
      <c r="F946" s="268"/>
      <c r="G946" s="268"/>
      <c r="H946" s="268"/>
      <c r="I946" s="268"/>
      <c r="J946" s="268"/>
      <c r="K946" s="268"/>
      <c r="L946" s="268"/>
      <c r="M946" s="268"/>
      <c r="N946" s="268"/>
      <c r="O946" s="268"/>
      <c r="P946" s="268"/>
      <c r="Q946" s="268"/>
      <c r="R946" s="268"/>
      <c r="S946" s="268"/>
      <c r="T946" s="268"/>
      <c r="U946" s="268"/>
      <c r="V946" s="268"/>
      <c r="W946" s="268"/>
      <c r="X946" s="268"/>
      <c r="Y946" s="268"/>
      <c r="Z946" s="268"/>
    </row>
    <row r="947" ht="15.0" customHeight="1">
      <c r="A947" s="268"/>
      <c r="B947" s="268"/>
      <c r="C947" s="268"/>
      <c r="D947" s="268"/>
      <c r="E947" s="268"/>
      <c r="F947" s="268"/>
      <c r="G947" s="268"/>
      <c r="H947" s="268"/>
      <c r="I947" s="268"/>
      <c r="J947" s="268"/>
      <c r="K947" s="268"/>
      <c r="L947" s="268"/>
      <c r="M947" s="268"/>
      <c r="N947" s="268"/>
      <c r="O947" s="268"/>
      <c r="P947" s="268"/>
      <c r="Q947" s="268"/>
      <c r="R947" s="268"/>
      <c r="S947" s="268"/>
      <c r="T947" s="268"/>
      <c r="U947" s="268"/>
      <c r="V947" s="268"/>
      <c r="W947" s="268"/>
      <c r="X947" s="268"/>
      <c r="Y947" s="268"/>
      <c r="Z947" s="268"/>
    </row>
    <row r="948" ht="15.0" customHeight="1">
      <c r="A948" s="268"/>
      <c r="B948" s="268"/>
      <c r="C948" s="268"/>
      <c r="D948" s="268"/>
      <c r="E948" s="268"/>
      <c r="F948" s="268"/>
      <c r="G948" s="268"/>
      <c r="H948" s="268"/>
      <c r="I948" s="268"/>
      <c r="J948" s="268"/>
      <c r="K948" s="268"/>
      <c r="L948" s="268"/>
      <c r="M948" s="268"/>
      <c r="N948" s="268"/>
      <c r="O948" s="268"/>
      <c r="P948" s="268"/>
      <c r="Q948" s="268"/>
      <c r="R948" s="268"/>
      <c r="S948" s="268"/>
      <c r="T948" s="268"/>
      <c r="U948" s="268"/>
      <c r="V948" s="268"/>
      <c r="W948" s="268"/>
      <c r="X948" s="268"/>
      <c r="Y948" s="268"/>
      <c r="Z948" s="268"/>
    </row>
    <row r="949" ht="15.0" customHeight="1">
      <c r="A949" s="268"/>
      <c r="B949" s="268"/>
      <c r="C949" s="268"/>
      <c r="D949" s="268"/>
      <c r="E949" s="268"/>
      <c r="F949" s="268"/>
      <c r="G949" s="268"/>
      <c r="H949" s="268"/>
      <c r="I949" s="268"/>
      <c r="J949" s="268"/>
      <c r="K949" s="268"/>
      <c r="L949" s="268"/>
      <c r="M949" s="268"/>
      <c r="N949" s="268"/>
      <c r="O949" s="268"/>
      <c r="P949" s="268"/>
      <c r="Q949" s="268"/>
      <c r="R949" s="268"/>
      <c r="S949" s="268"/>
      <c r="T949" s="268"/>
      <c r="U949" s="268"/>
      <c r="V949" s="268"/>
      <c r="W949" s="268"/>
      <c r="X949" s="268"/>
      <c r="Y949" s="268"/>
      <c r="Z949" s="268"/>
    </row>
    <row r="950" ht="15.0" customHeight="1">
      <c r="A950" s="268"/>
      <c r="B950" s="268"/>
      <c r="C950" s="268"/>
      <c r="D950" s="268"/>
      <c r="E950" s="268"/>
      <c r="F950" s="268"/>
      <c r="G950" s="268"/>
      <c r="H950" s="268"/>
      <c r="I950" s="268"/>
      <c r="J950" s="268"/>
      <c r="K950" s="268"/>
      <c r="L950" s="268"/>
      <c r="M950" s="268"/>
      <c r="N950" s="268"/>
      <c r="O950" s="268"/>
      <c r="P950" s="268"/>
      <c r="Q950" s="268"/>
      <c r="R950" s="268"/>
      <c r="S950" s="268"/>
      <c r="T950" s="268"/>
      <c r="U950" s="268"/>
      <c r="V950" s="268"/>
      <c r="W950" s="268"/>
      <c r="X950" s="268"/>
      <c r="Y950" s="268"/>
      <c r="Z950" s="268"/>
    </row>
    <row r="951" ht="15.0" customHeight="1">
      <c r="A951" s="268"/>
      <c r="B951" s="268"/>
      <c r="C951" s="268"/>
      <c r="D951" s="268"/>
      <c r="E951" s="268"/>
      <c r="F951" s="268"/>
      <c r="G951" s="268"/>
      <c r="H951" s="268"/>
      <c r="I951" s="268"/>
      <c r="J951" s="268"/>
      <c r="K951" s="268"/>
      <c r="L951" s="268"/>
      <c r="M951" s="268"/>
      <c r="N951" s="268"/>
      <c r="O951" s="268"/>
      <c r="P951" s="268"/>
      <c r="Q951" s="268"/>
      <c r="R951" s="268"/>
      <c r="S951" s="268"/>
      <c r="T951" s="268"/>
      <c r="U951" s="268"/>
      <c r="V951" s="268"/>
      <c r="W951" s="268"/>
      <c r="X951" s="268"/>
      <c r="Y951" s="268"/>
      <c r="Z951" s="268"/>
    </row>
    <row r="952" ht="15.0" customHeight="1">
      <c r="A952" s="268"/>
      <c r="B952" s="268"/>
      <c r="C952" s="268"/>
      <c r="D952" s="268"/>
      <c r="E952" s="268"/>
      <c r="F952" s="268"/>
      <c r="G952" s="268"/>
      <c r="H952" s="268"/>
      <c r="I952" s="268"/>
      <c r="J952" s="268"/>
      <c r="K952" s="268"/>
      <c r="L952" s="268"/>
      <c r="M952" s="268"/>
      <c r="N952" s="268"/>
      <c r="O952" s="268"/>
      <c r="P952" s="268"/>
      <c r="Q952" s="268"/>
      <c r="R952" s="268"/>
      <c r="S952" s="268"/>
      <c r="T952" s="268"/>
      <c r="U952" s="268"/>
      <c r="V952" s="268"/>
      <c r="W952" s="268"/>
      <c r="X952" s="268"/>
      <c r="Y952" s="268"/>
      <c r="Z952" s="268"/>
    </row>
    <row r="953" ht="15.0" customHeight="1">
      <c r="A953" s="268"/>
      <c r="B953" s="268"/>
      <c r="C953" s="268"/>
      <c r="D953" s="268"/>
      <c r="E953" s="268"/>
      <c r="F953" s="268"/>
      <c r="G953" s="268"/>
      <c r="H953" s="268"/>
      <c r="I953" s="268"/>
      <c r="J953" s="268"/>
      <c r="K953" s="268"/>
      <c r="L953" s="268"/>
      <c r="M953" s="268"/>
      <c r="N953" s="268"/>
      <c r="O953" s="268"/>
      <c r="P953" s="268"/>
      <c r="Q953" s="268"/>
      <c r="R953" s="268"/>
      <c r="S953" s="268"/>
      <c r="T953" s="268"/>
      <c r="U953" s="268"/>
      <c r="V953" s="268"/>
      <c r="W953" s="268"/>
      <c r="X953" s="268"/>
      <c r="Y953" s="268"/>
      <c r="Z953" s="268"/>
    </row>
    <row r="954" ht="15.0" customHeight="1">
      <c r="A954" s="268"/>
      <c r="B954" s="268"/>
      <c r="C954" s="268"/>
      <c r="D954" s="268"/>
      <c r="E954" s="268"/>
      <c r="F954" s="268"/>
      <c r="G954" s="268"/>
      <c r="H954" s="268"/>
      <c r="I954" s="268"/>
      <c r="J954" s="268"/>
      <c r="K954" s="268"/>
      <c r="L954" s="268"/>
      <c r="M954" s="268"/>
      <c r="N954" s="268"/>
      <c r="O954" s="268"/>
      <c r="P954" s="268"/>
      <c r="Q954" s="268"/>
      <c r="R954" s="268"/>
      <c r="S954" s="268"/>
      <c r="T954" s="268"/>
      <c r="U954" s="268"/>
      <c r="V954" s="268"/>
      <c r="W954" s="268"/>
      <c r="X954" s="268"/>
      <c r="Y954" s="268"/>
      <c r="Z954" s="268"/>
    </row>
    <row r="955" ht="15.0" customHeight="1">
      <c r="A955" s="268"/>
      <c r="B955" s="268"/>
      <c r="C955" s="268"/>
      <c r="D955" s="268"/>
      <c r="E955" s="268"/>
      <c r="F955" s="268"/>
      <c r="G955" s="268"/>
      <c r="H955" s="268"/>
      <c r="I955" s="268"/>
      <c r="J955" s="268"/>
      <c r="K955" s="268"/>
      <c r="L955" s="268"/>
      <c r="M955" s="268"/>
      <c r="N955" s="268"/>
      <c r="O955" s="268"/>
      <c r="P955" s="268"/>
      <c r="Q955" s="268"/>
      <c r="R955" s="268"/>
      <c r="S955" s="268"/>
      <c r="T955" s="268"/>
      <c r="U955" s="268"/>
      <c r="V955" s="268"/>
      <c r="W955" s="268"/>
      <c r="X955" s="268"/>
      <c r="Y955" s="268"/>
      <c r="Z955" s="268"/>
    </row>
    <row r="956" ht="15.0" customHeight="1">
      <c r="A956" s="268"/>
      <c r="B956" s="268"/>
      <c r="C956" s="268"/>
      <c r="D956" s="268"/>
      <c r="E956" s="268"/>
      <c r="F956" s="268"/>
      <c r="G956" s="268"/>
      <c r="H956" s="268"/>
      <c r="I956" s="268"/>
      <c r="J956" s="268"/>
      <c r="K956" s="268"/>
      <c r="L956" s="268"/>
      <c r="M956" s="268"/>
      <c r="N956" s="268"/>
      <c r="O956" s="268"/>
      <c r="P956" s="268"/>
      <c r="Q956" s="268"/>
      <c r="R956" s="268"/>
      <c r="S956" s="268"/>
      <c r="T956" s="268"/>
      <c r="U956" s="268"/>
      <c r="V956" s="268"/>
      <c r="W956" s="268"/>
      <c r="X956" s="268"/>
      <c r="Y956" s="268"/>
      <c r="Z956" s="268"/>
    </row>
    <row r="957" ht="15.0" customHeight="1">
      <c r="A957" s="268"/>
      <c r="B957" s="268"/>
      <c r="C957" s="268"/>
      <c r="D957" s="268"/>
      <c r="E957" s="268"/>
      <c r="F957" s="268"/>
      <c r="G957" s="268"/>
      <c r="H957" s="268"/>
      <c r="I957" s="268"/>
      <c r="J957" s="268"/>
      <c r="K957" s="268"/>
      <c r="L957" s="268"/>
      <c r="M957" s="268"/>
      <c r="N957" s="268"/>
      <c r="O957" s="268"/>
      <c r="P957" s="268"/>
      <c r="Q957" s="268"/>
      <c r="R957" s="268"/>
      <c r="S957" s="268"/>
      <c r="T957" s="268"/>
      <c r="U957" s="268"/>
      <c r="V957" s="268"/>
      <c r="W957" s="268"/>
      <c r="X957" s="268"/>
      <c r="Y957" s="268"/>
      <c r="Z957" s="268"/>
    </row>
    <row r="958" ht="15.0" customHeight="1">
      <c r="A958" s="268"/>
      <c r="B958" s="268"/>
      <c r="C958" s="268"/>
      <c r="D958" s="268"/>
      <c r="E958" s="268"/>
      <c r="F958" s="268"/>
      <c r="G958" s="268"/>
      <c r="H958" s="268"/>
      <c r="I958" s="268"/>
      <c r="J958" s="268"/>
      <c r="K958" s="268"/>
      <c r="L958" s="268"/>
      <c r="M958" s="268"/>
      <c r="N958" s="268"/>
      <c r="O958" s="268"/>
      <c r="P958" s="268"/>
      <c r="Q958" s="268"/>
      <c r="R958" s="268"/>
      <c r="S958" s="268"/>
      <c r="T958" s="268"/>
      <c r="U958" s="268"/>
      <c r="V958" s="268"/>
      <c r="W958" s="268"/>
      <c r="X958" s="268"/>
      <c r="Y958" s="268"/>
      <c r="Z958" s="268"/>
    </row>
    <row r="959" ht="15.0" customHeight="1">
      <c r="A959" s="268"/>
      <c r="B959" s="268"/>
      <c r="C959" s="268"/>
      <c r="D959" s="268"/>
      <c r="E959" s="268"/>
      <c r="F959" s="268"/>
      <c r="G959" s="268"/>
      <c r="H959" s="268"/>
      <c r="I959" s="268"/>
      <c r="J959" s="268"/>
      <c r="K959" s="268"/>
      <c r="L959" s="268"/>
      <c r="M959" s="268"/>
      <c r="N959" s="268"/>
      <c r="O959" s="268"/>
      <c r="P959" s="268"/>
      <c r="Q959" s="268"/>
      <c r="R959" s="268"/>
      <c r="S959" s="268"/>
      <c r="T959" s="268"/>
      <c r="U959" s="268"/>
      <c r="V959" s="268"/>
      <c r="W959" s="268"/>
      <c r="X959" s="268"/>
      <c r="Y959" s="268"/>
      <c r="Z959" s="268"/>
    </row>
    <row r="960" ht="15.0" customHeight="1">
      <c r="A960" s="268"/>
      <c r="B960" s="268"/>
      <c r="C960" s="268"/>
      <c r="D960" s="268"/>
      <c r="E960" s="268"/>
      <c r="F960" s="268"/>
      <c r="G960" s="268"/>
      <c r="H960" s="268"/>
      <c r="I960" s="268"/>
      <c r="J960" s="268"/>
      <c r="K960" s="268"/>
      <c r="L960" s="268"/>
      <c r="M960" s="268"/>
      <c r="N960" s="268"/>
      <c r="O960" s="268"/>
      <c r="P960" s="268"/>
      <c r="Q960" s="268"/>
      <c r="R960" s="268"/>
      <c r="S960" s="268"/>
      <c r="T960" s="268"/>
      <c r="U960" s="268"/>
      <c r="V960" s="268"/>
      <c r="W960" s="268"/>
      <c r="X960" s="268"/>
      <c r="Y960" s="268"/>
      <c r="Z960" s="268"/>
    </row>
    <row r="961" ht="15.0" customHeight="1">
      <c r="A961" s="268"/>
      <c r="B961" s="268"/>
      <c r="C961" s="268"/>
      <c r="D961" s="268"/>
      <c r="E961" s="268"/>
      <c r="F961" s="268"/>
      <c r="G961" s="268"/>
      <c r="H961" s="268"/>
      <c r="I961" s="268"/>
      <c r="J961" s="268"/>
      <c r="K961" s="268"/>
      <c r="L961" s="268"/>
      <c r="M961" s="268"/>
      <c r="N961" s="268"/>
      <c r="O961" s="268"/>
      <c r="P961" s="268"/>
      <c r="Q961" s="268"/>
      <c r="R961" s="268"/>
      <c r="S961" s="268"/>
      <c r="T961" s="268"/>
      <c r="U961" s="268"/>
      <c r="V961" s="268"/>
      <c r="W961" s="268"/>
      <c r="X961" s="268"/>
      <c r="Y961" s="268"/>
      <c r="Z961" s="268"/>
    </row>
    <row r="962" ht="15.0" customHeight="1">
      <c r="A962" s="268"/>
      <c r="B962" s="268"/>
      <c r="C962" s="268"/>
      <c r="D962" s="268"/>
      <c r="E962" s="268"/>
      <c r="F962" s="268"/>
      <c r="G962" s="268"/>
      <c r="H962" s="268"/>
      <c r="I962" s="268"/>
      <c r="J962" s="268"/>
      <c r="K962" s="268"/>
      <c r="L962" s="268"/>
      <c r="M962" s="268"/>
      <c r="N962" s="268"/>
      <c r="O962" s="268"/>
      <c r="P962" s="268"/>
      <c r="Q962" s="268"/>
      <c r="R962" s="268"/>
      <c r="S962" s="268"/>
      <c r="T962" s="268"/>
      <c r="U962" s="268"/>
      <c r="V962" s="268"/>
      <c r="W962" s="268"/>
      <c r="X962" s="268"/>
      <c r="Y962" s="268"/>
      <c r="Z962" s="268"/>
    </row>
    <row r="963" ht="15.0" customHeight="1">
      <c r="A963" s="268"/>
      <c r="B963" s="268"/>
      <c r="C963" s="268"/>
      <c r="D963" s="268"/>
      <c r="E963" s="268"/>
      <c r="F963" s="268"/>
      <c r="G963" s="268"/>
      <c r="H963" s="268"/>
      <c r="I963" s="268"/>
      <c r="J963" s="268"/>
      <c r="K963" s="268"/>
      <c r="L963" s="268"/>
      <c r="M963" s="268"/>
      <c r="N963" s="268"/>
      <c r="O963" s="268"/>
      <c r="P963" s="268"/>
      <c r="Q963" s="268"/>
      <c r="R963" s="268"/>
      <c r="S963" s="268"/>
      <c r="T963" s="268"/>
      <c r="U963" s="268"/>
      <c r="V963" s="268"/>
      <c r="W963" s="268"/>
      <c r="X963" s="268"/>
      <c r="Y963" s="268"/>
      <c r="Z963" s="268"/>
    </row>
    <row r="964" ht="15.0" customHeight="1">
      <c r="A964" s="268"/>
      <c r="B964" s="268"/>
      <c r="C964" s="268"/>
      <c r="D964" s="268"/>
      <c r="E964" s="268"/>
      <c r="F964" s="268"/>
      <c r="G964" s="268"/>
      <c r="H964" s="268"/>
      <c r="I964" s="268"/>
      <c r="J964" s="268"/>
      <c r="K964" s="268"/>
      <c r="L964" s="268"/>
      <c r="M964" s="268"/>
      <c r="N964" s="268"/>
      <c r="O964" s="268"/>
      <c r="P964" s="268"/>
      <c r="Q964" s="268"/>
      <c r="R964" s="268"/>
      <c r="S964" s="268"/>
      <c r="T964" s="268"/>
      <c r="U964" s="268"/>
      <c r="V964" s="268"/>
      <c r="W964" s="268"/>
      <c r="X964" s="268"/>
      <c r="Y964" s="268"/>
      <c r="Z964" s="268"/>
    </row>
    <row r="965" ht="15.0" customHeight="1">
      <c r="A965" s="268"/>
      <c r="B965" s="268"/>
      <c r="C965" s="268"/>
      <c r="D965" s="268"/>
      <c r="E965" s="268"/>
      <c r="F965" s="268"/>
      <c r="G965" s="268"/>
      <c r="H965" s="268"/>
      <c r="I965" s="268"/>
      <c r="J965" s="268"/>
      <c r="K965" s="268"/>
      <c r="L965" s="268"/>
      <c r="M965" s="268"/>
      <c r="N965" s="268"/>
      <c r="O965" s="268"/>
      <c r="P965" s="268"/>
      <c r="Q965" s="268"/>
      <c r="R965" s="268"/>
      <c r="S965" s="268"/>
      <c r="T965" s="268"/>
      <c r="U965" s="268"/>
      <c r="V965" s="268"/>
      <c r="W965" s="268"/>
      <c r="X965" s="268"/>
      <c r="Y965" s="268"/>
      <c r="Z965" s="268"/>
    </row>
    <row r="966" ht="15.0" customHeight="1">
      <c r="A966" s="268"/>
      <c r="B966" s="268"/>
      <c r="C966" s="268"/>
      <c r="D966" s="268"/>
      <c r="E966" s="268"/>
      <c r="F966" s="268"/>
      <c r="G966" s="268"/>
      <c r="H966" s="268"/>
      <c r="I966" s="268"/>
      <c r="J966" s="268"/>
      <c r="K966" s="268"/>
      <c r="L966" s="268"/>
      <c r="M966" s="268"/>
      <c r="N966" s="268"/>
      <c r="O966" s="268"/>
      <c r="P966" s="268"/>
      <c r="Q966" s="268"/>
      <c r="R966" s="268"/>
      <c r="S966" s="268"/>
      <c r="T966" s="268"/>
      <c r="U966" s="268"/>
      <c r="V966" s="268"/>
      <c r="W966" s="268"/>
      <c r="X966" s="268"/>
      <c r="Y966" s="268"/>
      <c r="Z966" s="268"/>
    </row>
    <row r="967" ht="15.0" customHeight="1">
      <c r="A967" s="268"/>
      <c r="B967" s="268"/>
      <c r="C967" s="268"/>
      <c r="D967" s="268"/>
      <c r="E967" s="268"/>
      <c r="F967" s="268"/>
      <c r="G967" s="268"/>
      <c r="H967" s="268"/>
      <c r="I967" s="268"/>
      <c r="J967" s="268"/>
      <c r="K967" s="268"/>
      <c r="L967" s="268"/>
      <c r="M967" s="268"/>
      <c r="N967" s="268"/>
      <c r="O967" s="268"/>
      <c r="P967" s="268"/>
      <c r="Q967" s="268"/>
      <c r="R967" s="268"/>
      <c r="S967" s="268"/>
      <c r="T967" s="268"/>
      <c r="U967" s="268"/>
      <c r="V967" s="268"/>
      <c r="W967" s="268"/>
      <c r="X967" s="268"/>
      <c r="Y967" s="268"/>
      <c r="Z967" s="268"/>
    </row>
    <row r="968" ht="15.0" customHeight="1">
      <c r="A968" s="268"/>
      <c r="B968" s="268"/>
      <c r="C968" s="268"/>
      <c r="D968" s="268"/>
      <c r="E968" s="268"/>
      <c r="F968" s="268"/>
      <c r="G968" s="268"/>
      <c r="H968" s="268"/>
      <c r="I968" s="268"/>
      <c r="J968" s="268"/>
      <c r="K968" s="268"/>
      <c r="L968" s="268"/>
      <c r="M968" s="268"/>
      <c r="N968" s="268"/>
      <c r="O968" s="268"/>
      <c r="P968" s="268"/>
      <c r="Q968" s="268"/>
      <c r="R968" s="268"/>
      <c r="S968" s="268"/>
      <c r="T968" s="268"/>
      <c r="U968" s="268"/>
      <c r="V968" s="268"/>
      <c r="W968" s="268"/>
      <c r="X968" s="268"/>
      <c r="Y968" s="268"/>
      <c r="Z968" s="268"/>
    </row>
    <row r="969" ht="15.0" customHeight="1">
      <c r="A969" s="268"/>
      <c r="B969" s="268"/>
      <c r="C969" s="268"/>
      <c r="D969" s="268"/>
      <c r="E969" s="268"/>
      <c r="F969" s="268"/>
      <c r="G969" s="268"/>
      <c r="H969" s="268"/>
      <c r="I969" s="268"/>
      <c r="J969" s="268"/>
      <c r="K969" s="268"/>
      <c r="L969" s="268"/>
      <c r="M969" s="268"/>
      <c r="N969" s="268"/>
      <c r="O969" s="268"/>
      <c r="P969" s="268"/>
      <c r="Q969" s="268"/>
      <c r="R969" s="268"/>
      <c r="S969" s="268"/>
      <c r="T969" s="268"/>
      <c r="U969" s="268"/>
      <c r="V969" s="268"/>
      <c r="W969" s="268"/>
      <c r="X969" s="268"/>
      <c r="Y969" s="268"/>
      <c r="Z969" s="268"/>
    </row>
    <row r="970" ht="15.0" customHeight="1">
      <c r="A970" s="268"/>
      <c r="B970" s="268"/>
      <c r="C970" s="268"/>
      <c r="D970" s="268"/>
      <c r="E970" s="268"/>
      <c r="F970" s="268"/>
      <c r="G970" s="268"/>
      <c r="H970" s="268"/>
      <c r="I970" s="268"/>
      <c r="J970" s="268"/>
      <c r="K970" s="268"/>
      <c r="L970" s="268"/>
      <c r="M970" s="268"/>
      <c r="N970" s="268"/>
      <c r="O970" s="268"/>
      <c r="P970" s="268"/>
      <c r="Q970" s="268"/>
      <c r="R970" s="268"/>
      <c r="S970" s="268"/>
      <c r="T970" s="268"/>
      <c r="U970" s="268"/>
      <c r="V970" s="268"/>
      <c r="W970" s="268"/>
      <c r="X970" s="268"/>
      <c r="Y970" s="268"/>
      <c r="Z970" s="268"/>
    </row>
    <row r="971" ht="15.0" customHeight="1">
      <c r="A971" s="268"/>
      <c r="B971" s="268"/>
      <c r="C971" s="268"/>
      <c r="D971" s="268"/>
      <c r="E971" s="268"/>
      <c r="F971" s="268"/>
      <c r="G971" s="268"/>
      <c r="H971" s="268"/>
      <c r="I971" s="268"/>
      <c r="J971" s="268"/>
      <c r="K971" s="268"/>
      <c r="L971" s="268"/>
      <c r="M971" s="268"/>
      <c r="N971" s="268"/>
      <c r="O971" s="268"/>
      <c r="P971" s="268"/>
      <c r="Q971" s="268"/>
      <c r="R971" s="268"/>
      <c r="S971" s="268"/>
      <c r="T971" s="268"/>
      <c r="U971" s="268"/>
      <c r="V971" s="268"/>
      <c r="W971" s="268"/>
      <c r="X971" s="268"/>
      <c r="Y971" s="268"/>
      <c r="Z971" s="268"/>
    </row>
    <row r="972" ht="15.0" customHeight="1">
      <c r="A972" s="268"/>
      <c r="B972" s="268"/>
      <c r="C972" s="268"/>
      <c r="D972" s="268"/>
      <c r="E972" s="268"/>
      <c r="F972" s="268"/>
      <c r="G972" s="268"/>
      <c r="H972" s="268"/>
      <c r="I972" s="268"/>
      <c r="J972" s="268"/>
      <c r="K972" s="268"/>
      <c r="L972" s="268"/>
      <c r="M972" s="268"/>
      <c r="N972" s="268"/>
      <c r="O972" s="268"/>
      <c r="P972" s="268"/>
      <c r="Q972" s="268"/>
      <c r="R972" s="268"/>
      <c r="S972" s="268"/>
      <c r="T972" s="268"/>
      <c r="U972" s="268"/>
      <c r="V972" s="268"/>
      <c r="W972" s="268"/>
      <c r="X972" s="268"/>
      <c r="Y972" s="268"/>
      <c r="Z972" s="268"/>
    </row>
    <row r="973" ht="15.0" customHeight="1">
      <c r="A973" s="268"/>
      <c r="B973" s="268"/>
      <c r="C973" s="268"/>
      <c r="D973" s="268"/>
      <c r="E973" s="268"/>
      <c r="F973" s="268"/>
      <c r="G973" s="268"/>
      <c r="H973" s="268"/>
      <c r="I973" s="268"/>
      <c r="J973" s="268"/>
      <c r="K973" s="268"/>
      <c r="L973" s="268"/>
      <c r="M973" s="268"/>
      <c r="N973" s="268"/>
      <c r="O973" s="268"/>
      <c r="P973" s="268"/>
      <c r="Q973" s="268"/>
      <c r="R973" s="268"/>
      <c r="S973" s="268"/>
      <c r="T973" s="268"/>
      <c r="U973" s="268"/>
      <c r="V973" s="268"/>
      <c r="W973" s="268"/>
      <c r="X973" s="268"/>
      <c r="Y973" s="268"/>
      <c r="Z973" s="268"/>
    </row>
    <row r="974" ht="15.0" customHeight="1">
      <c r="A974" s="268"/>
      <c r="B974" s="268"/>
      <c r="C974" s="268"/>
      <c r="D974" s="268"/>
      <c r="E974" s="268"/>
      <c r="F974" s="268"/>
      <c r="G974" s="268"/>
      <c r="H974" s="268"/>
      <c r="I974" s="268"/>
      <c r="J974" s="268"/>
      <c r="K974" s="268"/>
      <c r="L974" s="268"/>
      <c r="M974" s="268"/>
      <c r="N974" s="268"/>
      <c r="O974" s="268"/>
      <c r="P974" s="268"/>
      <c r="Q974" s="268"/>
      <c r="R974" s="268"/>
      <c r="S974" s="268"/>
      <c r="T974" s="268"/>
      <c r="U974" s="268"/>
      <c r="V974" s="268"/>
      <c r="W974" s="268"/>
      <c r="X974" s="268"/>
      <c r="Y974" s="268"/>
      <c r="Z974" s="268"/>
    </row>
    <row r="975" ht="15.0" customHeight="1">
      <c r="A975" s="268"/>
      <c r="B975" s="268"/>
      <c r="C975" s="268"/>
      <c r="D975" s="268"/>
      <c r="E975" s="268"/>
      <c r="F975" s="268"/>
      <c r="G975" s="268"/>
      <c r="H975" s="268"/>
      <c r="I975" s="268"/>
      <c r="J975" s="268"/>
      <c r="K975" s="268"/>
      <c r="L975" s="268"/>
      <c r="M975" s="268"/>
      <c r="N975" s="268"/>
      <c r="O975" s="268"/>
      <c r="P975" s="268"/>
      <c r="Q975" s="268"/>
      <c r="R975" s="268"/>
      <c r="S975" s="268"/>
      <c r="T975" s="268"/>
      <c r="U975" s="268"/>
      <c r="V975" s="268"/>
      <c r="W975" s="268"/>
      <c r="X975" s="268"/>
      <c r="Y975" s="268"/>
      <c r="Z975" s="268"/>
    </row>
    <row r="976" ht="15.0" customHeight="1">
      <c r="A976" s="268"/>
      <c r="B976" s="268"/>
      <c r="C976" s="268"/>
      <c r="D976" s="268"/>
      <c r="E976" s="268"/>
      <c r="F976" s="268"/>
      <c r="G976" s="268"/>
      <c r="H976" s="268"/>
      <c r="I976" s="268"/>
      <c r="J976" s="268"/>
      <c r="K976" s="268"/>
      <c r="L976" s="268"/>
      <c r="M976" s="268"/>
      <c r="N976" s="268"/>
      <c r="O976" s="268"/>
      <c r="P976" s="268"/>
      <c r="Q976" s="268"/>
      <c r="R976" s="268"/>
      <c r="S976" s="268"/>
      <c r="T976" s="268"/>
      <c r="U976" s="268"/>
      <c r="V976" s="268"/>
      <c r="W976" s="268"/>
      <c r="X976" s="268"/>
      <c r="Y976" s="268"/>
      <c r="Z976" s="268"/>
    </row>
    <row r="977" ht="15.0" customHeight="1">
      <c r="A977" s="268"/>
      <c r="B977" s="268"/>
      <c r="C977" s="268"/>
      <c r="D977" s="268"/>
      <c r="E977" s="268"/>
      <c r="F977" s="268"/>
      <c r="G977" s="268"/>
      <c r="H977" s="268"/>
      <c r="I977" s="268"/>
      <c r="J977" s="268"/>
      <c r="K977" s="268"/>
      <c r="L977" s="268"/>
      <c r="M977" s="268"/>
      <c r="N977" s="268"/>
      <c r="O977" s="268"/>
      <c r="P977" s="268"/>
      <c r="Q977" s="268"/>
      <c r="R977" s="268"/>
      <c r="S977" s="268"/>
      <c r="T977" s="268"/>
      <c r="U977" s="268"/>
      <c r="V977" s="268"/>
      <c r="W977" s="268"/>
      <c r="X977" s="268"/>
      <c r="Y977" s="268"/>
      <c r="Z977" s="268"/>
    </row>
    <row r="978" ht="15.0" customHeight="1">
      <c r="A978" s="268"/>
      <c r="B978" s="268"/>
      <c r="C978" s="268"/>
      <c r="D978" s="268"/>
      <c r="E978" s="268"/>
      <c r="F978" s="268"/>
      <c r="G978" s="268"/>
      <c r="H978" s="268"/>
      <c r="I978" s="268"/>
      <c r="J978" s="268"/>
      <c r="K978" s="268"/>
      <c r="L978" s="268"/>
      <c r="M978" s="268"/>
      <c r="N978" s="268"/>
      <c r="O978" s="268"/>
      <c r="P978" s="268"/>
      <c r="Q978" s="268"/>
      <c r="R978" s="268"/>
      <c r="S978" s="268"/>
      <c r="T978" s="268"/>
      <c r="U978" s="268"/>
      <c r="V978" s="268"/>
      <c r="W978" s="268"/>
      <c r="X978" s="268"/>
      <c r="Y978" s="268"/>
      <c r="Z978" s="268"/>
    </row>
    <row r="979" ht="15.0" customHeight="1">
      <c r="A979" s="268"/>
      <c r="B979" s="268"/>
      <c r="C979" s="268"/>
      <c r="D979" s="268"/>
      <c r="E979" s="268"/>
      <c r="F979" s="268"/>
      <c r="G979" s="268"/>
      <c r="H979" s="268"/>
      <c r="I979" s="268"/>
      <c r="J979" s="268"/>
      <c r="K979" s="268"/>
      <c r="L979" s="268"/>
      <c r="M979" s="268"/>
      <c r="N979" s="268"/>
      <c r="O979" s="268"/>
      <c r="P979" s="268"/>
      <c r="Q979" s="268"/>
      <c r="R979" s="268"/>
      <c r="S979" s="268"/>
      <c r="T979" s="268"/>
      <c r="U979" s="268"/>
      <c r="V979" s="268"/>
      <c r="W979" s="268"/>
      <c r="X979" s="268"/>
      <c r="Y979" s="268"/>
      <c r="Z979" s="268"/>
    </row>
    <row r="980" ht="15.0" customHeight="1">
      <c r="A980" s="268"/>
      <c r="B980" s="268"/>
      <c r="C980" s="268"/>
      <c r="D980" s="268"/>
      <c r="E980" s="268"/>
      <c r="F980" s="268"/>
      <c r="G980" s="268"/>
      <c r="H980" s="268"/>
      <c r="I980" s="268"/>
      <c r="J980" s="268"/>
      <c r="K980" s="268"/>
      <c r="L980" s="268"/>
      <c r="M980" s="268"/>
      <c r="N980" s="268"/>
      <c r="O980" s="268"/>
      <c r="P980" s="268"/>
      <c r="Q980" s="268"/>
      <c r="R980" s="268"/>
      <c r="S980" s="268"/>
      <c r="T980" s="268"/>
      <c r="U980" s="268"/>
      <c r="V980" s="268"/>
      <c r="W980" s="268"/>
      <c r="X980" s="268"/>
      <c r="Y980" s="268"/>
      <c r="Z980" s="268"/>
    </row>
    <row r="981" ht="15.0" customHeight="1">
      <c r="A981" s="268"/>
      <c r="B981" s="268"/>
      <c r="C981" s="268"/>
      <c r="D981" s="268"/>
      <c r="E981" s="268"/>
      <c r="F981" s="268"/>
      <c r="G981" s="268"/>
      <c r="H981" s="268"/>
      <c r="I981" s="268"/>
      <c r="J981" s="268"/>
      <c r="K981" s="268"/>
      <c r="L981" s="268"/>
      <c r="M981" s="268"/>
      <c r="N981" s="268"/>
      <c r="O981" s="268"/>
      <c r="P981" s="268"/>
      <c r="Q981" s="268"/>
      <c r="R981" s="268"/>
      <c r="S981" s="268"/>
      <c r="T981" s="268"/>
      <c r="U981" s="268"/>
      <c r="V981" s="268"/>
      <c r="W981" s="268"/>
      <c r="X981" s="268"/>
      <c r="Y981" s="268"/>
      <c r="Z981" s="268"/>
    </row>
    <row r="982" ht="15.0" customHeight="1">
      <c r="A982" s="268"/>
      <c r="B982" s="268"/>
      <c r="C982" s="268"/>
      <c r="D982" s="268"/>
      <c r="E982" s="268"/>
      <c r="F982" s="268"/>
      <c r="G982" s="268"/>
      <c r="H982" s="268"/>
      <c r="I982" s="268"/>
      <c r="J982" s="268"/>
      <c r="K982" s="268"/>
      <c r="L982" s="268"/>
      <c r="M982" s="268"/>
      <c r="N982" s="268"/>
      <c r="O982" s="268"/>
      <c r="P982" s="268"/>
      <c r="Q982" s="268"/>
      <c r="R982" s="268"/>
      <c r="S982" s="268"/>
      <c r="T982" s="268"/>
      <c r="U982" s="268"/>
      <c r="V982" s="268"/>
      <c r="W982" s="268"/>
      <c r="X982" s="268"/>
      <c r="Y982" s="268"/>
      <c r="Z982" s="268"/>
    </row>
    <row r="983" ht="15.0" customHeight="1">
      <c r="A983" s="268"/>
      <c r="B983" s="268"/>
      <c r="C983" s="268"/>
      <c r="D983" s="268"/>
      <c r="E983" s="268"/>
      <c r="F983" s="268"/>
      <c r="G983" s="268"/>
      <c r="H983" s="268"/>
      <c r="I983" s="268"/>
      <c r="J983" s="268"/>
      <c r="K983" s="268"/>
      <c r="L983" s="268"/>
      <c r="M983" s="268"/>
      <c r="N983" s="268"/>
      <c r="O983" s="268"/>
      <c r="P983" s="268"/>
      <c r="Q983" s="268"/>
      <c r="R983" s="268"/>
      <c r="S983" s="268"/>
      <c r="T983" s="268"/>
      <c r="U983" s="268"/>
      <c r="V983" s="268"/>
      <c r="W983" s="268"/>
      <c r="X983" s="268"/>
      <c r="Y983" s="268"/>
      <c r="Z983" s="268"/>
    </row>
    <row r="984" ht="15.0" customHeight="1">
      <c r="A984" s="268"/>
      <c r="B984" s="268"/>
      <c r="C984" s="268"/>
      <c r="D984" s="268"/>
      <c r="E984" s="268"/>
      <c r="F984" s="268"/>
      <c r="G984" s="268"/>
      <c r="H984" s="268"/>
      <c r="I984" s="268"/>
      <c r="J984" s="268"/>
      <c r="K984" s="268"/>
      <c r="L984" s="268"/>
      <c r="M984" s="268"/>
      <c r="N984" s="268"/>
      <c r="O984" s="268"/>
      <c r="P984" s="268"/>
      <c r="Q984" s="268"/>
      <c r="R984" s="268"/>
      <c r="S984" s="268"/>
      <c r="T984" s="268"/>
      <c r="U984" s="268"/>
      <c r="V984" s="268"/>
      <c r="W984" s="268"/>
      <c r="X984" s="268"/>
      <c r="Y984" s="268"/>
      <c r="Z984" s="268"/>
    </row>
    <row r="985" ht="15.0" customHeight="1">
      <c r="A985" s="268"/>
      <c r="B985" s="268"/>
      <c r="C985" s="268"/>
      <c r="D985" s="268"/>
      <c r="E985" s="268"/>
      <c r="F985" s="268"/>
      <c r="G985" s="268"/>
      <c r="H985" s="268"/>
      <c r="I985" s="268"/>
      <c r="J985" s="268"/>
      <c r="K985" s="268"/>
      <c r="L985" s="268"/>
      <c r="M985" s="268"/>
      <c r="N985" s="268"/>
      <c r="O985" s="268"/>
      <c r="P985" s="268"/>
      <c r="Q985" s="268"/>
      <c r="R985" s="268"/>
      <c r="S985" s="268"/>
      <c r="T985" s="268"/>
      <c r="U985" s="268"/>
      <c r="V985" s="268"/>
      <c r="W985" s="268"/>
      <c r="X985" s="268"/>
      <c r="Y985" s="268"/>
      <c r="Z985" s="268"/>
    </row>
    <row r="986" ht="15.0" customHeight="1">
      <c r="A986" s="268"/>
      <c r="B986" s="268"/>
      <c r="C986" s="268"/>
      <c r="D986" s="268"/>
      <c r="E986" s="268"/>
      <c r="F986" s="268"/>
      <c r="G986" s="268"/>
      <c r="H986" s="268"/>
      <c r="I986" s="268"/>
      <c r="J986" s="268"/>
      <c r="K986" s="268"/>
      <c r="L986" s="268"/>
      <c r="M986" s="268"/>
      <c r="N986" s="268"/>
      <c r="O986" s="268"/>
      <c r="P986" s="268"/>
      <c r="Q986" s="268"/>
      <c r="R986" s="268"/>
      <c r="S986" s="268"/>
      <c r="T986" s="268"/>
      <c r="U986" s="268"/>
      <c r="V986" s="268"/>
      <c r="W986" s="268"/>
      <c r="X986" s="268"/>
      <c r="Y986" s="268"/>
      <c r="Z986" s="268"/>
    </row>
    <row r="987" ht="15.0" customHeight="1">
      <c r="A987" s="268"/>
      <c r="B987" s="268"/>
      <c r="C987" s="268"/>
      <c r="D987" s="268"/>
      <c r="E987" s="268"/>
      <c r="F987" s="268"/>
      <c r="G987" s="268"/>
      <c r="H987" s="268"/>
      <c r="I987" s="268"/>
      <c r="J987" s="268"/>
      <c r="K987" s="268"/>
      <c r="L987" s="268"/>
      <c r="M987" s="268"/>
      <c r="N987" s="268"/>
      <c r="O987" s="268"/>
      <c r="P987" s="268"/>
      <c r="Q987" s="268"/>
      <c r="R987" s="268"/>
      <c r="S987" s="268"/>
      <c r="T987" s="268"/>
      <c r="U987" s="268"/>
      <c r="V987" s="268"/>
      <c r="W987" s="268"/>
      <c r="X987" s="268"/>
      <c r="Y987" s="268"/>
      <c r="Z987" s="268"/>
    </row>
    <row r="988" ht="15.0" customHeight="1">
      <c r="A988" s="268"/>
      <c r="B988" s="268"/>
      <c r="C988" s="268"/>
      <c r="D988" s="268"/>
      <c r="E988" s="268"/>
      <c r="F988" s="268"/>
      <c r="G988" s="268"/>
      <c r="H988" s="268"/>
      <c r="I988" s="268"/>
      <c r="J988" s="268"/>
      <c r="K988" s="268"/>
      <c r="L988" s="268"/>
      <c r="M988" s="268"/>
      <c r="N988" s="268"/>
      <c r="O988" s="268"/>
      <c r="P988" s="268"/>
      <c r="Q988" s="268"/>
      <c r="R988" s="268"/>
      <c r="S988" s="268"/>
      <c r="T988" s="268"/>
      <c r="U988" s="268"/>
      <c r="V988" s="268"/>
      <c r="W988" s="268"/>
      <c r="X988" s="268"/>
      <c r="Y988" s="268"/>
      <c r="Z988" s="268"/>
    </row>
    <row r="989" ht="15.0" customHeight="1">
      <c r="A989" s="268"/>
      <c r="B989" s="268"/>
      <c r="C989" s="268"/>
      <c r="D989" s="268"/>
      <c r="E989" s="268"/>
      <c r="F989" s="268"/>
      <c r="G989" s="268"/>
      <c r="H989" s="268"/>
      <c r="I989" s="268"/>
      <c r="J989" s="268"/>
      <c r="K989" s="268"/>
      <c r="L989" s="268"/>
      <c r="M989" s="268"/>
      <c r="N989" s="268"/>
      <c r="O989" s="268"/>
      <c r="P989" s="268"/>
      <c r="Q989" s="268"/>
      <c r="R989" s="268"/>
      <c r="S989" s="268"/>
      <c r="T989" s="268"/>
      <c r="U989" s="268"/>
      <c r="V989" s="268"/>
      <c r="W989" s="268"/>
      <c r="X989" s="268"/>
      <c r="Y989" s="268"/>
      <c r="Z989" s="268"/>
    </row>
    <row r="990" ht="15.0" customHeight="1">
      <c r="A990" s="268"/>
      <c r="B990" s="268"/>
      <c r="C990" s="268"/>
      <c r="D990" s="268"/>
      <c r="E990" s="268"/>
      <c r="F990" s="268"/>
      <c r="G990" s="268"/>
      <c r="H990" s="268"/>
      <c r="I990" s="268"/>
      <c r="J990" s="268"/>
      <c r="K990" s="268"/>
      <c r="L990" s="268"/>
      <c r="M990" s="268"/>
      <c r="N990" s="268"/>
      <c r="O990" s="268"/>
      <c r="P990" s="268"/>
      <c r="Q990" s="268"/>
      <c r="R990" s="268"/>
      <c r="S990" s="268"/>
      <c r="T990" s="268"/>
      <c r="U990" s="268"/>
      <c r="V990" s="268"/>
      <c r="W990" s="268"/>
      <c r="X990" s="268"/>
      <c r="Y990" s="268"/>
      <c r="Z990" s="268"/>
    </row>
    <row r="991" ht="15.0" customHeight="1">
      <c r="A991" s="268"/>
      <c r="B991" s="268"/>
      <c r="C991" s="268"/>
      <c r="D991" s="268"/>
      <c r="E991" s="268"/>
      <c r="F991" s="268"/>
      <c r="G991" s="268"/>
      <c r="H991" s="268"/>
      <c r="I991" s="268"/>
      <c r="J991" s="268"/>
      <c r="K991" s="268"/>
      <c r="L991" s="268"/>
      <c r="M991" s="268"/>
      <c r="N991" s="268"/>
      <c r="O991" s="268"/>
      <c r="P991" s="268"/>
      <c r="Q991" s="268"/>
      <c r="R991" s="268"/>
      <c r="S991" s="268"/>
      <c r="T991" s="268"/>
      <c r="U991" s="268"/>
      <c r="V991" s="268"/>
      <c r="W991" s="268"/>
      <c r="X991" s="268"/>
      <c r="Y991" s="268"/>
      <c r="Z991" s="268"/>
    </row>
    <row r="992" ht="15.0" customHeight="1">
      <c r="A992" s="268"/>
      <c r="B992" s="268"/>
      <c r="C992" s="268"/>
      <c r="D992" s="268"/>
      <c r="E992" s="268"/>
      <c r="F992" s="268"/>
      <c r="G992" s="268"/>
      <c r="H992" s="268"/>
      <c r="I992" s="268"/>
      <c r="J992" s="268"/>
      <c r="K992" s="268"/>
      <c r="L992" s="268"/>
      <c r="M992" s="268"/>
      <c r="N992" s="268"/>
      <c r="O992" s="268"/>
      <c r="P992" s="268"/>
      <c r="Q992" s="268"/>
      <c r="R992" s="268"/>
      <c r="S992" s="268"/>
      <c r="T992" s="268"/>
      <c r="U992" s="268"/>
      <c r="V992" s="268"/>
      <c r="W992" s="268"/>
      <c r="X992" s="268"/>
      <c r="Y992" s="268"/>
      <c r="Z992" s="268"/>
    </row>
    <row r="993" ht="15.0" customHeight="1">
      <c r="A993" s="268"/>
      <c r="B993" s="268"/>
      <c r="C993" s="268"/>
      <c r="D993" s="268"/>
      <c r="E993" s="268"/>
      <c r="F993" s="268"/>
      <c r="G993" s="268"/>
      <c r="H993" s="268"/>
      <c r="I993" s="268"/>
      <c r="J993" s="268"/>
      <c r="K993" s="268"/>
      <c r="L993" s="268"/>
      <c r="M993" s="268"/>
      <c r="N993" s="268"/>
      <c r="O993" s="268"/>
      <c r="P993" s="268"/>
      <c r="Q993" s="268"/>
      <c r="R993" s="268"/>
      <c r="S993" s="268"/>
      <c r="T993" s="268"/>
      <c r="U993" s="268"/>
      <c r="V993" s="268"/>
      <c r="W993" s="268"/>
      <c r="X993" s="268"/>
      <c r="Y993" s="268"/>
      <c r="Z993" s="268"/>
    </row>
    <row r="994" ht="15.0" customHeight="1">
      <c r="A994" s="268"/>
      <c r="B994" s="268"/>
      <c r="C994" s="268"/>
      <c r="D994" s="268"/>
      <c r="E994" s="268"/>
      <c r="F994" s="268"/>
      <c r="G994" s="268"/>
      <c r="H994" s="268"/>
      <c r="I994" s="268"/>
      <c r="J994" s="268"/>
      <c r="K994" s="268"/>
      <c r="L994" s="268"/>
      <c r="M994" s="268"/>
      <c r="N994" s="268"/>
      <c r="O994" s="268"/>
      <c r="P994" s="268"/>
      <c r="Q994" s="268"/>
      <c r="R994" s="268"/>
      <c r="S994" s="268"/>
      <c r="T994" s="268"/>
      <c r="U994" s="268"/>
      <c r="V994" s="268"/>
      <c r="W994" s="268"/>
      <c r="X994" s="268"/>
      <c r="Y994" s="268"/>
      <c r="Z994" s="268"/>
    </row>
    <row r="995" ht="15.0" customHeight="1">
      <c r="A995" s="268"/>
      <c r="B995" s="268"/>
      <c r="C995" s="268"/>
      <c r="D995" s="268"/>
      <c r="E995" s="268"/>
      <c r="F995" s="268"/>
      <c r="G995" s="268"/>
      <c r="H995" s="268"/>
      <c r="I995" s="268"/>
      <c r="J995" s="268"/>
      <c r="K995" s="268"/>
      <c r="L995" s="268"/>
      <c r="M995" s="268"/>
      <c r="N995" s="268"/>
      <c r="O995" s="268"/>
      <c r="P995" s="268"/>
      <c r="Q995" s="268"/>
      <c r="R995" s="268"/>
      <c r="S995" s="268"/>
      <c r="T995" s="268"/>
      <c r="U995" s="268"/>
      <c r="V995" s="268"/>
      <c r="W995" s="268"/>
      <c r="X995" s="268"/>
      <c r="Y995" s="268"/>
      <c r="Z995" s="268"/>
    </row>
    <row r="996" ht="15.0" customHeight="1">
      <c r="A996" s="268"/>
      <c r="B996" s="268"/>
      <c r="C996" s="268"/>
      <c r="D996" s="268"/>
      <c r="E996" s="268"/>
      <c r="F996" s="268"/>
      <c r="G996" s="268"/>
      <c r="H996" s="268"/>
      <c r="I996" s="268"/>
      <c r="J996" s="268"/>
      <c r="K996" s="268"/>
      <c r="L996" s="268"/>
      <c r="M996" s="268"/>
      <c r="N996" s="268"/>
      <c r="O996" s="268"/>
      <c r="P996" s="268"/>
      <c r="Q996" s="268"/>
      <c r="R996" s="268"/>
      <c r="S996" s="268"/>
      <c r="T996" s="268"/>
      <c r="U996" s="268"/>
      <c r="V996" s="268"/>
      <c r="W996" s="268"/>
      <c r="X996" s="268"/>
      <c r="Y996" s="268"/>
      <c r="Z996" s="268"/>
    </row>
    <row r="997" ht="15.0" customHeight="1">
      <c r="A997" s="268"/>
      <c r="B997" s="268"/>
      <c r="C997" s="268"/>
      <c r="D997" s="268"/>
      <c r="E997" s="268"/>
      <c r="F997" s="268"/>
      <c r="G997" s="268"/>
      <c r="H997" s="268"/>
      <c r="I997" s="268"/>
      <c r="J997" s="268"/>
      <c r="K997" s="268"/>
      <c r="L997" s="268"/>
      <c r="M997" s="268"/>
      <c r="N997" s="268"/>
      <c r="O997" s="268"/>
      <c r="P997" s="268"/>
      <c r="Q997" s="268"/>
      <c r="R997" s="268"/>
      <c r="S997" s="268"/>
      <c r="T997" s="268"/>
      <c r="U997" s="268"/>
      <c r="V997" s="268"/>
      <c r="W997" s="268"/>
      <c r="X997" s="268"/>
      <c r="Y997" s="268"/>
      <c r="Z997" s="268"/>
    </row>
    <row r="998" ht="15.0" customHeight="1">
      <c r="A998" s="268"/>
      <c r="B998" s="268"/>
      <c r="C998" s="268"/>
      <c r="D998" s="268"/>
      <c r="E998" s="268"/>
      <c r="F998" s="268"/>
      <c r="G998" s="268"/>
      <c r="H998" s="268"/>
      <c r="I998" s="268"/>
      <c r="J998" s="268"/>
      <c r="K998" s="268"/>
      <c r="L998" s="268"/>
      <c r="M998" s="268"/>
      <c r="N998" s="268"/>
      <c r="O998" s="268"/>
      <c r="P998" s="268"/>
      <c r="Q998" s="268"/>
      <c r="R998" s="268"/>
      <c r="S998" s="268"/>
      <c r="T998" s="268"/>
      <c r="U998" s="268"/>
      <c r="V998" s="268"/>
      <c r="W998" s="268"/>
      <c r="X998" s="268"/>
      <c r="Y998" s="268"/>
      <c r="Z998" s="268"/>
    </row>
    <row r="999" ht="15.0" customHeight="1">
      <c r="A999" s="268"/>
      <c r="B999" s="268"/>
      <c r="C999" s="268"/>
      <c r="D999" s="268"/>
      <c r="E999" s="268"/>
      <c r="F999" s="268"/>
      <c r="G999" s="268"/>
      <c r="H999" s="268"/>
      <c r="I999" s="268"/>
      <c r="J999" s="268"/>
      <c r="K999" s="268"/>
      <c r="L999" s="268"/>
      <c r="M999" s="268"/>
      <c r="N999" s="268"/>
      <c r="O999" s="268"/>
      <c r="P999" s="268"/>
      <c r="Q999" s="268"/>
      <c r="R999" s="268"/>
      <c r="S999" s="268"/>
      <c r="T999" s="268"/>
      <c r="U999" s="268"/>
      <c r="V999" s="268"/>
      <c r="W999" s="268"/>
      <c r="X999" s="268"/>
      <c r="Y999" s="268"/>
      <c r="Z999" s="268"/>
    </row>
    <row r="1000" ht="15.0" customHeight="1">
      <c r="A1000" s="268"/>
      <c r="B1000" s="268"/>
      <c r="C1000" s="268"/>
      <c r="D1000" s="268"/>
      <c r="E1000" s="268"/>
      <c r="F1000" s="268"/>
      <c r="G1000" s="268"/>
      <c r="H1000" s="268"/>
      <c r="I1000" s="268"/>
      <c r="J1000" s="268"/>
      <c r="K1000" s="268"/>
      <c r="L1000" s="268"/>
      <c r="M1000" s="268"/>
      <c r="N1000" s="268"/>
      <c r="O1000" s="268"/>
      <c r="P1000" s="268"/>
      <c r="Q1000" s="268"/>
      <c r="R1000" s="268"/>
      <c r="S1000" s="268"/>
      <c r="T1000" s="268"/>
      <c r="U1000" s="268"/>
      <c r="V1000" s="268"/>
      <c r="W1000" s="268"/>
      <c r="X1000" s="268"/>
      <c r="Y1000" s="268"/>
      <c r="Z1000" s="268"/>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2.63"/>
    <col customWidth="1" min="2" max="2" width="32.0"/>
    <col customWidth="1" min="3" max="8" width="18.0"/>
    <col customWidth="1" min="9" max="9" width="15.0"/>
  </cols>
  <sheetData>
    <row r="1" ht="15.75" customHeight="1">
      <c r="A1" s="269" t="s">
        <v>3039</v>
      </c>
      <c r="B1" s="41"/>
      <c r="C1" s="41"/>
      <c r="D1" s="41"/>
      <c r="E1" s="41"/>
      <c r="F1" s="41"/>
      <c r="G1" s="41"/>
      <c r="H1" s="51"/>
      <c r="I1" s="29" t="str">
        <f>HYPERLINK("#'Guide'!A1","Open Guide")</f>
        <v>Open Guide</v>
      </c>
    </row>
    <row r="2" ht="15.75" customHeight="1">
      <c r="A2" s="67"/>
      <c r="H2" s="69"/>
    </row>
    <row r="3" ht="15.75" customHeight="1">
      <c r="A3" s="90"/>
      <c r="B3" s="91"/>
      <c r="C3" s="91"/>
      <c r="D3" s="91"/>
      <c r="E3" s="91"/>
      <c r="F3" s="91"/>
      <c r="G3" s="91"/>
      <c r="H3" s="92"/>
    </row>
    <row r="4" ht="15.75" customHeight="1">
      <c r="A4" s="270" t="s">
        <v>3046</v>
      </c>
      <c r="B4" s="28" t="s">
        <v>3047</v>
      </c>
      <c r="C4" s="28" t="s">
        <v>3051</v>
      </c>
      <c r="D4" s="28" t="s">
        <v>3052</v>
      </c>
      <c r="E4" s="271" t="s">
        <v>3056</v>
      </c>
      <c r="F4" s="28" t="s">
        <v>3058</v>
      </c>
      <c r="G4" s="28" t="s">
        <v>3059</v>
      </c>
      <c r="H4" s="30" t="s">
        <v>3060</v>
      </c>
    </row>
    <row r="5" ht="15.75" customHeight="1">
      <c r="A5" s="48">
        <v>1.0</v>
      </c>
      <c r="B5" s="272" t="s">
        <v>3062</v>
      </c>
      <c r="C5" s="273">
        <v>338.0</v>
      </c>
      <c r="D5" s="72">
        <v>930.0</v>
      </c>
      <c r="E5" s="273">
        <v>74.0</v>
      </c>
      <c r="F5" s="273">
        <v>385.0</v>
      </c>
      <c r="G5" s="72">
        <v>19.0</v>
      </c>
      <c r="H5" s="274">
        <v>515.0</v>
      </c>
    </row>
    <row r="6" ht="15.75" customHeight="1">
      <c r="A6" s="48">
        <v>2.0</v>
      </c>
      <c r="B6" s="272" t="s">
        <v>3066</v>
      </c>
      <c r="C6" s="273">
        <v>347.0</v>
      </c>
      <c r="D6" s="72">
        <v>907.0</v>
      </c>
      <c r="E6" s="273">
        <v>21.0</v>
      </c>
      <c r="F6" s="273" t="s">
        <v>3067</v>
      </c>
      <c r="G6" s="72">
        <v>22.0</v>
      </c>
      <c r="H6" s="274">
        <v>32.0</v>
      </c>
    </row>
    <row r="7" ht="15.75" customHeight="1">
      <c r="A7" s="48">
        <v>3.0</v>
      </c>
      <c r="B7" s="272" t="s">
        <v>3068</v>
      </c>
      <c r="C7" s="273">
        <v>0.0</v>
      </c>
      <c r="D7" s="72" t="s">
        <v>3069</v>
      </c>
      <c r="E7" s="273">
        <v>56.0</v>
      </c>
      <c r="F7" s="273" t="s">
        <v>2865</v>
      </c>
      <c r="G7" s="72">
        <v>21.0</v>
      </c>
      <c r="H7" s="274">
        <v>40.0</v>
      </c>
    </row>
    <row r="8" ht="15.75" customHeight="1">
      <c r="A8" s="48">
        <v>4.0</v>
      </c>
      <c r="B8" s="272" t="s">
        <v>3071</v>
      </c>
      <c r="C8" s="273" t="s">
        <v>3072</v>
      </c>
      <c r="D8" s="72" t="s">
        <v>3073</v>
      </c>
      <c r="E8" s="273">
        <v>51.0</v>
      </c>
      <c r="F8" s="273" t="s">
        <v>3074</v>
      </c>
      <c r="G8" s="72">
        <v>15.0</v>
      </c>
      <c r="H8" s="274">
        <v>47.0</v>
      </c>
    </row>
    <row r="9" ht="15.75" customHeight="1">
      <c r="A9" s="48">
        <v>5.0</v>
      </c>
      <c r="B9" s="272" t="s">
        <v>3076</v>
      </c>
      <c r="C9" s="273">
        <v>122.0</v>
      </c>
      <c r="D9" s="72">
        <v>446.0</v>
      </c>
      <c r="E9" s="273">
        <v>35.0</v>
      </c>
      <c r="F9" s="273" t="s">
        <v>3069</v>
      </c>
      <c r="G9" s="72">
        <v>14.0</v>
      </c>
      <c r="H9" s="274">
        <v>3.0</v>
      </c>
    </row>
    <row r="10" ht="15.75" customHeight="1">
      <c r="A10" s="48">
        <v>6.0</v>
      </c>
      <c r="B10" s="272" t="s">
        <v>3078</v>
      </c>
      <c r="C10" s="273" t="s">
        <v>1443</v>
      </c>
      <c r="D10" s="72" t="s">
        <v>3081</v>
      </c>
      <c r="E10" s="273">
        <v>38.0</v>
      </c>
      <c r="F10" s="273" t="s">
        <v>3083</v>
      </c>
      <c r="G10" s="72">
        <v>25.0</v>
      </c>
      <c r="H10" s="274">
        <v>34.0</v>
      </c>
    </row>
    <row r="11" ht="15.75" customHeight="1">
      <c r="A11" s="48">
        <v>7.0</v>
      </c>
      <c r="B11" s="272" t="s">
        <v>3084</v>
      </c>
      <c r="C11" s="273">
        <v>0.0</v>
      </c>
      <c r="D11" s="72">
        <v>39.0</v>
      </c>
      <c r="E11" s="273">
        <v>2.3</v>
      </c>
      <c r="F11" s="273">
        <v>242.0</v>
      </c>
      <c r="G11" s="72">
        <v>0.0</v>
      </c>
      <c r="H11" s="274">
        <v>0.0</v>
      </c>
    </row>
    <row r="12" ht="15.75" customHeight="1">
      <c r="A12" s="48">
        <v>8.0</v>
      </c>
      <c r="B12" s="272" t="s">
        <v>3085</v>
      </c>
      <c r="C12" s="273">
        <v>4.0</v>
      </c>
      <c r="D12" s="72">
        <v>225.0</v>
      </c>
      <c r="E12" s="273">
        <v>19.0</v>
      </c>
      <c r="F12" s="273" t="s">
        <v>3086</v>
      </c>
      <c r="G12" s="72">
        <v>14.0</v>
      </c>
      <c r="H12" s="274">
        <v>0.0</v>
      </c>
    </row>
    <row r="13" ht="15.75" customHeight="1">
      <c r="A13" s="48">
        <v>9.0</v>
      </c>
      <c r="B13" s="272" t="s">
        <v>3087</v>
      </c>
      <c r="C13" s="273">
        <v>14.0</v>
      </c>
      <c r="D13" s="72" t="s">
        <v>3088</v>
      </c>
      <c r="E13" s="273">
        <v>29.0</v>
      </c>
      <c r="F13" s="273" t="s">
        <v>3089</v>
      </c>
      <c r="G13" s="72">
        <v>14.0</v>
      </c>
      <c r="H13" s="274">
        <v>2.0</v>
      </c>
    </row>
    <row r="14" ht="15.75" customHeight="1">
      <c r="A14" s="48">
        <v>10.0</v>
      </c>
      <c r="B14" s="272" t="s">
        <v>3090</v>
      </c>
      <c r="C14" s="273" t="s">
        <v>3091</v>
      </c>
      <c r="D14" s="72" t="s">
        <v>3092</v>
      </c>
      <c r="E14" s="273">
        <v>35.0</v>
      </c>
      <c r="F14" s="273" t="s">
        <v>2579</v>
      </c>
      <c r="G14" s="72">
        <v>16.0</v>
      </c>
      <c r="H14" s="274">
        <v>19.0</v>
      </c>
    </row>
    <row r="15" ht="15.75" customHeight="1">
      <c r="A15" s="48">
        <v>11.0</v>
      </c>
      <c r="B15" s="272" t="s">
        <v>3093</v>
      </c>
      <c r="C15" s="273">
        <v>587.0</v>
      </c>
      <c r="D15" s="72" t="s">
        <v>3094</v>
      </c>
      <c r="E15" s="273">
        <v>46.0</v>
      </c>
      <c r="F15" s="273" t="s">
        <v>3096</v>
      </c>
      <c r="G15" s="72">
        <v>14.0</v>
      </c>
      <c r="H15" s="274">
        <v>21.0</v>
      </c>
    </row>
    <row r="16" ht="15.75" customHeight="1">
      <c r="A16" s="48">
        <v>12.0</v>
      </c>
      <c r="B16" s="272" t="s">
        <v>3097</v>
      </c>
      <c r="C16" s="273" t="s">
        <v>1443</v>
      </c>
      <c r="D16" s="72" t="s">
        <v>3098</v>
      </c>
      <c r="E16" s="273">
        <v>37.0</v>
      </c>
      <c r="F16" s="273" t="s">
        <v>2865</v>
      </c>
      <c r="G16" s="72">
        <v>18.0</v>
      </c>
      <c r="H16" s="274">
        <v>37.0</v>
      </c>
    </row>
    <row r="17" ht="15.75" customHeight="1">
      <c r="A17" s="48">
        <v>13.0</v>
      </c>
      <c r="B17" s="272" t="s">
        <v>3099</v>
      </c>
      <c r="C17" s="273" t="s">
        <v>3100</v>
      </c>
      <c r="D17" s="72" t="s">
        <v>3102</v>
      </c>
      <c r="E17" s="273">
        <v>65.0</v>
      </c>
      <c r="F17" s="273" t="s">
        <v>3104</v>
      </c>
      <c r="G17" s="72">
        <v>21.0</v>
      </c>
      <c r="H17" s="274">
        <v>189.0</v>
      </c>
    </row>
    <row r="18" ht="15.75" customHeight="1">
      <c r="A18" s="48">
        <v>14.0</v>
      </c>
      <c r="B18" s="272" t="s">
        <v>3106</v>
      </c>
      <c r="C18" s="273" t="s">
        <v>3107</v>
      </c>
      <c r="D18" s="72" t="s">
        <v>3108</v>
      </c>
      <c r="E18" s="273">
        <v>69.0</v>
      </c>
      <c r="F18" s="273" t="s">
        <v>1612</v>
      </c>
      <c r="G18" s="72">
        <v>18.0</v>
      </c>
      <c r="H18" s="274">
        <v>280.0</v>
      </c>
    </row>
    <row r="19" ht="15.75" customHeight="1">
      <c r="A19" s="48">
        <v>15.0</v>
      </c>
      <c r="B19" s="272" t="s">
        <v>3109</v>
      </c>
      <c r="C19" s="273" t="s">
        <v>1573</v>
      </c>
      <c r="D19" s="72" t="s">
        <v>3098</v>
      </c>
      <c r="E19" s="273">
        <v>38.0</v>
      </c>
      <c r="F19" s="273" t="s">
        <v>3110</v>
      </c>
      <c r="G19" s="72">
        <v>14.0</v>
      </c>
      <c r="H19" s="274">
        <v>22.0</v>
      </c>
    </row>
    <row r="20" ht="15.75" customHeight="1">
      <c r="A20" s="48">
        <v>16.0</v>
      </c>
      <c r="B20" s="275" t="s">
        <v>3111</v>
      </c>
      <c r="C20" s="273">
        <v>0.0</v>
      </c>
      <c r="D20" s="72">
        <v>28.0</v>
      </c>
      <c r="E20" s="273">
        <v>1.7</v>
      </c>
      <c r="F20" s="273">
        <v>100.0</v>
      </c>
      <c r="G20" s="72">
        <v>0.0</v>
      </c>
      <c r="H20" s="274">
        <v>0.0</v>
      </c>
    </row>
    <row r="21" ht="15.75" customHeight="1">
      <c r="A21" s="48">
        <v>17.0</v>
      </c>
      <c r="B21" s="275" t="s">
        <v>3113</v>
      </c>
      <c r="C21" s="273">
        <v>0.0</v>
      </c>
      <c r="D21" s="72">
        <v>4.0</v>
      </c>
      <c r="E21" s="273">
        <v>0.0</v>
      </c>
      <c r="F21" s="72" t="s">
        <v>3114</v>
      </c>
      <c r="G21" s="72">
        <v>0.0</v>
      </c>
      <c r="H21" s="274">
        <v>0.0</v>
      </c>
    </row>
    <row r="22" ht="15.75" customHeight="1">
      <c r="A22" s="48">
        <v>18.0</v>
      </c>
      <c r="B22" s="275" t="s">
        <v>3115</v>
      </c>
      <c r="C22" s="72">
        <v>0.0</v>
      </c>
      <c r="D22" s="72">
        <v>7.0</v>
      </c>
      <c r="E22" s="273">
        <v>37.0</v>
      </c>
      <c r="F22" s="273">
        <v>747.0</v>
      </c>
      <c r="G22" s="72">
        <v>14.0</v>
      </c>
      <c r="H22" s="274">
        <v>1.0</v>
      </c>
    </row>
    <row r="23" ht="15.75" customHeight="1">
      <c r="A23" s="48">
        <v>19.0</v>
      </c>
      <c r="B23" s="275" t="s">
        <v>3118</v>
      </c>
      <c r="C23" s="273">
        <v>0.0</v>
      </c>
      <c r="D23" s="72">
        <v>19.0</v>
      </c>
      <c r="E23" s="273">
        <v>0.6</v>
      </c>
      <c r="F23" s="273">
        <v>214.0</v>
      </c>
      <c r="G23" s="72">
        <v>0.0</v>
      </c>
      <c r="H23" s="274">
        <v>0.0</v>
      </c>
    </row>
    <row r="24" ht="15.75" customHeight="1">
      <c r="A24" s="48">
        <v>20.0</v>
      </c>
      <c r="B24" s="275" t="s">
        <v>3119</v>
      </c>
      <c r="C24" s="72">
        <v>0.0</v>
      </c>
      <c r="D24" s="72">
        <v>1.0</v>
      </c>
      <c r="E24" s="273">
        <v>0.1</v>
      </c>
      <c r="F24" s="273">
        <v>445.0</v>
      </c>
      <c r="G24" s="72">
        <v>0.0</v>
      </c>
      <c r="H24" s="274">
        <v>0.0</v>
      </c>
    </row>
    <row r="25" ht="15.75" customHeight="1">
      <c r="A25" s="48">
        <v>21.0</v>
      </c>
      <c r="B25" s="275" t="s">
        <v>3120</v>
      </c>
      <c r="C25" s="273">
        <v>3.0</v>
      </c>
      <c r="D25" s="72">
        <v>14.0</v>
      </c>
      <c r="E25" s="273">
        <v>16.0</v>
      </c>
      <c r="F25" s="273">
        <v>622.0</v>
      </c>
      <c r="G25" s="72">
        <v>14.0</v>
      </c>
      <c r="H25" s="274">
        <v>1.0</v>
      </c>
    </row>
    <row r="26" ht="15.75" customHeight="1">
      <c r="A26" s="48">
        <v>22.0</v>
      </c>
      <c r="B26" s="275" t="s">
        <v>3121</v>
      </c>
      <c r="C26" s="72">
        <v>0.0</v>
      </c>
      <c r="D26" s="72">
        <v>1.0</v>
      </c>
      <c r="E26" s="273">
        <v>0.0</v>
      </c>
      <c r="F26" s="273">
        <v>587.0</v>
      </c>
      <c r="G26" s="72">
        <v>0.0</v>
      </c>
      <c r="H26" s="274">
        <v>0.0</v>
      </c>
    </row>
    <row r="27" ht="15.75" customHeight="1">
      <c r="A27" s="48">
        <v>23.0</v>
      </c>
      <c r="B27" s="275" t="s">
        <v>3122</v>
      </c>
      <c r="C27" s="273">
        <v>54.0</v>
      </c>
      <c r="D27" s="72">
        <v>14.0</v>
      </c>
      <c r="E27" s="273">
        <v>3.3</v>
      </c>
      <c r="F27" s="273">
        <v>0.0</v>
      </c>
      <c r="G27" s="72">
        <v>14.0</v>
      </c>
      <c r="H27" s="274">
        <v>0.0</v>
      </c>
    </row>
    <row r="28" ht="15.75" customHeight="1">
      <c r="A28" s="48">
        <v>24.0</v>
      </c>
      <c r="B28" s="275" t="s">
        <v>3124</v>
      </c>
      <c r="C28" s="72">
        <v>0.0</v>
      </c>
      <c r="D28" s="72">
        <v>0.0</v>
      </c>
      <c r="E28" s="273">
        <v>0.0</v>
      </c>
      <c r="F28" s="273">
        <v>373.0</v>
      </c>
      <c r="G28" s="72">
        <v>14.0</v>
      </c>
      <c r="H28" s="274">
        <v>0.0</v>
      </c>
    </row>
    <row r="29" ht="15.75" customHeight="1">
      <c r="A29" s="48">
        <v>25.0</v>
      </c>
      <c r="B29" s="275" t="s">
        <v>3125</v>
      </c>
      <c r="C29" s="72">
        <v>0.0</v>
      </c>
      <c r="D29" s="72">
        <v>1.0</v>
      </c>
      <c r="E29" s="273">
        <v>0.0</v>
      </c>
      <c r="F29" s="273">
        <v>414.0</v>
      </c>
      <c r="G29" s="72">
        <v>0.0</v>
      </c>
      <c r="H29" s="274">
        <v>0.0</v>
      </c>
    </row>
    <row r="30" ht="15.75" customHeight="1">
      <c r="A30" s="48">
        <v>26.0</v>
      </c>
      <c r="B30" s="275" t="s">
        <v>3128</v>
      </c>
      <c r="C30" s="273">
        <v>0.0</v>
      </c>
      <c r="D30" s="72">
        <v>1.0</v>
      </c>
      <c r="E30" s="273">
        <v>38.0</v>
      </c>
      <c r="F30" s="273">
        <v>491.0</v>
      </c>
      <c r="G30" s="72">
        <v>0.0</v>
      </c>
      <c r="H30" s="274">
        <v>0.0</v>
      </c>
    </row>
    <row r="31" ht="15.75" customHeight="1">
      <c r="A31" s="48">
        <v>27.0</v>
      </c>
      <c r="B31" s="275" t="s">
        <v>3129</v>
      </c>
      <c r="C31" s="273">
        <v>57.0</v>
      </c>
      <c r="D31" s="72">
        <v>20.0</v>
      </c>
      <c r="E31" s="273">
        <v>2.4</v>
      </c>
      <c r="F31" s="273">
        <v>564.0</v>
      </c>
      <c r="G31" s="72">
        <v>14.0</v>
      </c>
      <c r="H31" s="274">
        <v>0.0</v>
      </c>
    </row>
    <row r="32" ht="15.75" customHeight="1">
      <c r="A32" s="48">
        <v>28.0</v>
      </c>
      <c r="B32" s="275" t="s">
        <v>3130</v>
      </c>
      <c r="C32" s="72">
        <v>473.0</v>
      </c>
      <c r="D32" s="72">
        <v>64.0</v>
      </c>
      <c r="E32" s="72">
        <v>10.0</v>
      </c>
      <c r="F32" s="72" t="s">
        <v>3131</v>
      </c>
      <c r="G32" s="72">
        <v>0.0</v>
      </c>
      <c r="H32" s="274">
        <v>0.0</v>
      </c>
    </row>
    <row r="33" ht="15.75" customHeight="1">
      <c r="A33" s="48">
        <v>29.0</v>
      </c>
      <c r="B33" s="275" t="s">
        <v>3132</v>
      </c>
      <c r="C33" s="273">
        <v>345.0</v>
      </c>
      <c r="D33" s="72" t="s">
        <v>3133</v>
      </c>
      <c r="E33" s="273">
        <v>78.0</v>
      </c>
      <c r="F33" s="273" t="s">
        <v>360</v>
      </c>
      <c r="G33" s="72">
        <v>26.0</v>
      </c>
      <c r="H33" s="274" t="s">
        <v>3072</v>
      </c>
    </row>
    <row r="34" ht="15.75" customHeight="1">
      <c r="A34" s="48">
        <v>30.0</v>
      </c>
      <c r="B34" s="275" t="s">
        <v>3134</v>
      </c>
      <c r="C34" s="72">
        <v>0.0</v>
      </c>
      <c r="D34" s="72">
        <v>2.0</v>
      </c>
      <c r="E34" s="273">
        <v>0.0</v>
      </c>
      <c r="F34" s="273">
        <v>378.0</v>
      </c>
      <c r="G34" s="72">
        <v>0.0</v>
      </c>
      <c r="H34" s="274">
        <v>0.0</v>
      </c>
    </row>
    <row r="35" ht="15.75" customHeight="1">
      <c r="A35" s="48">
        <v>31.0</v>
      </c>
      <c r="B35" s="275" t="s">
        <v>3135</v>
      </c>
      <c r="C35" s="273">
        <v>0.0</v>
      </c>
      <c r="D35" s="72">
        <v>3.0</v>
      </c>
      <c r="E35" s="273">
        <v>10.0</v>
      </c>
      <c r="F35" s="273">
        <v>371.0</v>
      </c>
      <c r="G35" s="72">
        <v>0.0</v>
      </c>
      <c r="H35" s="274">
        <v>0.0</v>
      </c>
    </row>
    <row r="36" ht="15.75" customHeight="1">
      <c r="A36" s="48">
        <v>32.0</v>
      </c>
      <c r="B36" s="276" t="s">
        <v>3139</v>
      </c>
      <c r="C36" s="273">
        <v>0.0</v>
      </c>
      <c r="D36" s="72">
        <v>33.0</v>
      </c>
      <c r="E36" s="273">
        <v>6.0</v>
      </c>
      <c r="F36" s="273">
        <v>487.0</v>
      </c>
      <c r="G36" s="72">
        <v>14.0</v>
      </c>
      <c r="H36" s="274">
        <v>2.0</v>
      </c>
    </row>
    <row r="37" ht="15.75" customHeight="1">
      <c r="A37" s="48">
        <v>33.0</v>
      </c>
      <c r="B37" s="275" t="s">
        <v>3148</v>
      </c>
      <c r="C37" s="72">
        <v>0.0</v>
      </c>
      <c r="D37" s="72">
        <v>75.0</v>
      </c>
      <c r="E37" s="273">
        <v>6.0</v>
      </c>
      <c r="F37" s="273" t="s">
        <v>3150</v>
      </c>
      <c r="G37" s="72">
        <v>14.0</v>
      </c>
      <c r="H37" s="274">
        <v>2.0</v>
      </c>
    </row>
    <row r="38" ht="15.75" customHeight="1">
      <c r="A38" s="48">
        <v>34.0</v>
      </c>
      <c r="B38" s="275" t="s">
        <v>3151</v>
      </c>
      <c r="C38" s="273" t="s">
        <v>3152</v>
      </c>
      <c r="D38" s="72" t="s">
        <v>3153</v>
      </c>
      <c r="E38" s="273">
        <v>69.0</v>
      </c>
      <c r="F38" s="273" t="s">
        <v>3154</v>
      </c>
      <c r="G38" s="72">
        <v>32.0</v>
      </c>
      <c r="H38" s="274">
        <v>120.0</v>
      </c>
    </row>
    <row r="39" ht="15.75" customHeight="1">
      <c r="A39" s="102"/>
      <c r="B39" s="102"/>
      <c r="C39" s="102"/>
      <c r="D39" s="102"/>
      <c r="E39" s="102"/>
      <c r="F39" s="102"/>
      <c r="G39" s="102"/>
      <c r="H39" s="102"/>
    </row>
    <row r="40" ht="15.75" customHeight="1">
      <c r="A40" s="102"/>
      <c r="B40" s="102"/>
      <c r="C40" s="102"/>
      <c r="D40" s="102"/>
      <c r="E40" s="102"/>
      <c r="F40" s="102"/>
      <c r="G40" s="102"/>
      <c r="H40" s="102"/>
    </row>
    <row r="41" ht="15.75" customHeight="1">
      <c r="A41" s="102"/>
      <c r="B41" s="102"/>
      <c r="C41" s="102"/>
      <c r="D41" s="102"/>
      <c r="E41" s="102"/>
      <c r="F41" s="102"/>
      <c r="G41" s="102"/>
      <c r="H41" s="102"/>
    </row>
    <row r="42" ht="15.75" customHeight="1">
      <c r="A42" s="102"/>
      <c r="B42" s="102"/>
      <c r="C42" s="102"/>
      <c r="D42" s="102"/>
      <c r="E42" s="102"/>
      <c r="F42" s="102"/>
      <c r="G42" s="102"/>
      <c r="H42" s="102"/>
    </row>
    <row r="43" ht="15.75" customHeight="1">
      <c r="A43" s="102"/>
      <c r="B43" s="102"/>
      <c r="C43" s="102"/>
      <c r="D43" s="102"/>
      <c r="E43" s="102"/>
      <c r="F43" s="102"/>
      <c r="G43" s="102"/>
      <c r="H43" s="102"/>
    </row>
    <row r="44" ht="15.75" customHeight="1">
      <c r="A44" s="102"/>
      <c r="B44" s="102"/>
      <c r="C44" s="102"/>
      <c r="D44" s="102"/>
      <c r="E44" s="102"/>
      <c r="F44" s="102"/>
      <c r="G44" s="102"/>
      <c r="H44" s="102"/>
    </row>
    <row r="45" ht="15.75" customHeight="1">
      <c r="A45" s="102"/>
      <c r="B45" s="102"/>
      <c r="C45" s="102"/>
      <c r="D45" s="102"/>
      <c r="E45" s="102"/>
      <c r="F45" s="102"/>
      <c r="G45" s="102"/>
      <c r="H45" s="102"/>
    </row>
    <row r="46" ht="15.75" customHeight="1">
      <c r="A46" s="102"/>
      <c r="B46" s="102"/>
      <c r="C46" s="102"/>
      <c r="D46" s="102"/>
      <c r="E46" s="102"/>
      <c r="F46" s="102"/>
      <c r="G46" s="102"/>
      <c r="H46" s="102"/>
    </row>
    <row r="47" ht="15.75" customHeight="1">
      <c r="A47" s="102"/>
      <c r="B47" s="102"/>
      <c r="C47" s="102"/>
      <c r="D47" s="102"/>
      <c r="E47" s="102"/>
      <c r="F47" s="102"/>
      <c r="G47" s="102"/>
      <c r="H47" s="102"/>
    </row>
    <row r="48" ht="15.75" customHeight="1">
      <c r="A48" s="102"/>
      <c r="B48" s="102"/>
      <c r="C48" s="102"/>
      <c r="D48" s="102"/>
      <c r="E48" s="102"/>
      <c r="F48" s="102"/>
      <c r="G48" s="102"/>
      <c r="H48" s="102"/>
    </row>
    <row r="49" ht="15.75" customHeight="1">
      <c r="A49" s="102"/>
      <c r="B49" s="102"/>
      <c r="C49" s="102"/>
      <c r="D49" s="102"/>
      <c r="E49" s="102"/>
      <c r="F49" s="102"/>
      <c r="G49" s="102"/>
      <c r="H49" s="102"/>
    </row>
    <row r="50" ht="15.75" customHeight="1">
      <c r="A50" s="102"/>
      <c r="B50" s="102"/>
      <c r="C50" s="102"/>
      <c r="D50" s="102"/>
      <c r="E50" s="102"/>
      <c r="F50" s="102"/>
      <c r="G50" s="102"/>
      <c r="H50" s="102"/>
    </row>
    <row r="51" ht="15.75" customHeight="1">
      <c r="A51" s="102"/>
      <c r="B51" s="102"/>
      <c r="C51" s="102"/>
      <c r="D51" s="102"/>
      <c r="E51" s="102"/>
      <c r="F51" s="102"/>
      <c r="G51" s="102"/>
      <c r="H51" s="102"/>
    </row>
    <row r="52" ht="15.75" customHeight="1">
      <c r="A52" s="102"/>
      <c r="B52" s="102"/>
      <c r="C52" s="102"/>
      <c r="D52" s="102"/>
      <c r="E52" s="102"/>
      <c r="F52" s="102"/>
      <c r="G52" s="102"/>
      <c r="H52" s="102"/>
    </row>
    <row r="53" ht="15.75" customHeight="1">
      <c r="A53" s="102"/>
      <c r="B53" s="102"/>
      <c r="C53" s="102"/>
      <c r="D53" s="102"/>
      <c r="E53" s="102"/>
      <c r="F53" s="102"/>
      <c r="G53" s="102"/>
      <c r="H53" s="102"/>
    </row>
    <row r="54" ht="15.75" customHeight="1">
      <c r="A54" s="102"/>
      <c r="B54" s="102"/>
      <c r="C54" s="102"/>
      <c r="D54" s="102"/>
      <c r="E54" s="102"/>
      <c r="F54" s="102"/>
      <c r="G54" s="102"/>
      <c r="H54" s="102"/>
    </row>
    <row r="55" ht="15.75" customHeight="1">
      <c r="A55" s="102"/>
      <c r="B55" s="102"/>
      <c r="C55" s="102"/>
      <c r="D55" s="102"/>
      <c r="E55" s="102"/>
      <c r="F55" s="102"/>
      <c r="G55" s="102"/>
      <c r="H55" s="102"/>
    </row>
    <row r="56" ht="15.75" customHeight="1">
      <c r="A56" s="102"/>
      <c r="B56" s="102"/>
      <c r="C56" s="102"/>
      <c r="D56" s="102"/>
      <c r="E56" s="102"/>
      <c r="F56" s="102"/>
      <c r="G56" s="102"/>
      <c r="H56" s="102"/>
    </row>
    <row r="57" ht="15.75" customHeight="1">
      <c r="A57" s="102"/>
      <c r="B57" s="102"/>
      <c r="C57" s="102"/>
      <c r="D57" s="102"/>
      <c r="E57" s="102"/>
      <c r="F57" s="102"/>
      <c r="G57" s="102"/>
      <c r="H57" s="102"/>
    </row>
    <row r="58" ht="15.75" customHeight="1">
      <c r="A58" s="102"/>
      <c r="B58" s="102"/>
      <c r="C58" s="102"/>
      <c r="D58" s="102"/>
      <c r="E58" s="102"/>
      <c r="F58" s="102"/>
      <c r="G58" s="102"/>
      <c r="H58" s="102"/>
    </row>
    <row r="59" ht="15.75" customHeight="1">
      <c r="A59" s="102"/>
      <c r="B59" s="102"/>
      <c r="C59" s="102"/>
      <c r="D59" s="102"/>
      <c r="E59" s="102"/>
      <c r="F59" s="102"/>
      <c r="G59" s="102"/>
      <c r="H59" s="102"/>
    </row>
    <row r="60" ht="15.75" customHeight="1">
      <c r="A60" s="102"/>
      <c r="B60" s="102"/>
      <c r="C60" s="102"/>
      <c r="D60" s="102"/>
      <c r="E60" s="102"/>
      <c r="F60" s="102"/>
      <c r="G60" s="102"/>
      <c r="H60" s="102"/>
    </row>
    <row r="61" ht="15.75" customHeight="1">
      <c r="A61" s="102"/>
      <c r="B61" s="102"/>
      <c r="C61" s="102"/>
      <c r="D61" s="102"/>
      <c r="E61" s="102"/>
      <c r="F61" s="102"/>
      <c r="G61" s="102"/>
      <c r="H61" s="102"/>
    </row>
    <row r="62" ht="15.75" customHeight="1">
      <c r="A62" s="102"/>
      <c r="B62" s="102"/>
      <c r="C62" s="102"/>
      <c r="D62" s="102"/>
      <c r="E62" s="102"/>
      <c r="F62" s="102"/>
      <c r="G62" s="102"/>
      <c r="H62" s="102"/>
    </row>
    <row r="63" ht="15.75" customHeight="1">
      <c r="A63" s="102"/>
      <c r="B63" s="102"/>
      <c r="C63" s="102"/>
      <c r="D63" s="102"/>
      <c r="E63" s="102"/>
      <c r="F63" s="102"/>
      <c r="G63" s="102"/>
      <c r="H63" s="102"/>
    </row>
    <row r="64" ht="15.75" customHeight="1">
      <c r="A64" s="102"/>
      <c r="B64" s="102"/>
      <c r="C64" s="102"/>
      <c r="D64" s="102"/>
      <c r="E64" s="102"/>
      <c r="F64" s="102"/>
      <c r="G64" s="102"/>
      <c r="H64" s="102"/>
    </row>
    <row r="65" ht="15.75" customHeight="1">
      <c r="A65" s="102"/>
      <c r="B65" s="102"/>
      <c r="C65" s="102"/>
      <c r="D65" s="102"/>
      <c r="E65" s="102"/>
      <c r="F65" s="102"/>
      <c r="G65" s="102"/>
      <c r="H65" s="102"/>
    </row>
    <row r="66" ht="15.75" customHeight="1">
      <c r="A66" s="102"/>
      <c r="B66" s="102"/>
      <c r="C66" s="102"/>
      <c r="D66" s="102"/>
      <c r="E66" s="102"/>
      <c r="F66" s="102"/>
      <c r="G66" s="102"/>
      <c r="H66" s="102"/>
    </row>
    <row r="67" ht="15.75" customHeight="1">
      <c r="A67" s="102"/>
      <c r="B67" s="102"/>
      <c r="C67" s="102"/>
      <c r="D67" s="102"/>
      <c r="E67" s="102"/>
      <c r="F67" s="102"/>
      <c r="G67" s="102"/>
      <c r="H67" s="102"/>
    </row>
    <row r="68" ht="15.75" customHeight="1">
      <c r="A68" s="102"/>
      <c r="B68" s="102"/>
      <c r="C68" s="102"/>
      <c r="D68" s="102"/>
      <c r="E68" s="102"/>
      <c r="F68" s="102"/>
      <c r="G68" s="102"/>
      <c r="H68" s="102"/>
    </row>
    <row r="69" ht="15.75" customHeight="1">
      <c r="A69" s="102"/>
      <c r="B69" s="102"/>
      <c r="C69" s="102"/>
      <c r="D69" s="102"/>
      <c r="E69" s="102"/>
      <c r="F69" s="102"/>
      <c r="G69" s="102"/>
      <c r="H69" s="102"/>
    </row>
    <row r="70" ht="15.75" customHeight="1">
      <c r="A70" s="102"/>
      <c r="B70" s="102"/>
      <c r="C70" s="102"/>
      <c r="D70" s="102"/>
      <c r="E70" s="102"/>
      <c r="F70" s="102"/>
      <c r="G70" s="102"/>
      <c r="H70" s="102"/>
    </row>
    <row r="71" ht="15.75" customHeight="1">
      <c r="A71" s="102"/>
      <c r="B71" s="102"/>
      <c r="C71" s="102"/>
      <c r="D71" s="102"/>
      <c r="E71" s="102"/>
      <c r="F71" s="102"/>
      <c r="G71" s="102"/>
      <c r="H71" s="102"/>
    </row>
    <row r="72" ht="15.75" customHeight="1">
      <c r="A72" s="102"/>
      <c r="B72" s="102"/>
      <c r="C72" s="102"/>
      <c r="D72" s="102"/>
      <c r="E72" s="102"/>
      <c r="F72" s="102"/>
      <c r="G72" s="102"/>
      <c r="H72" s="102"/>
    </row>
    <row r="73" ht="15.75" customHeight="1">
      <c r="A73" s="102"/>
      <c r="B73" s="102"/>
      <c r="C73" s="102"/>
      <c r="D73" s="102"/>
      <c r="E73" s="102"/>
      <c r="F73" s="102"/>
      <c r="G73" s="102"/>
      <c r="H73" s="102"/>
    </row>
    <row r="74" ht="15.75" customHeight="1">
      <c r="A74" s="102"/>
      <c r="B74" s="102"/>
      <c r="C74" s="102"/>
      <c r="D74" s="102"/>
      <c r="E74" s="102"/>
      <c r="F74" s="102"/>
      <c r="G74" s="102"/>
      <c r="H74" s="102"/>
    </row>
    <row r="75" ht="15.75" customHeight="1">
      <c r="A75" s="102"/>
      <c r="B75" s="102"/>
      <c r="C75" s="102"/>
      <c r="D75" s="102"/>
      <c r="E75" s="102"/>
      <c r="F75" s="102"/>
      <c r="G75" s="102"/>
      <c r="H75" s="102"/>
    </row>
    <row r="76" ht="15.75" customHeight="1">
      <c r="A76" s="102"/>
      <c r="B76" s="102"/>
      <c r="C76" s="102"/>
      <c r="D76" s="102"/>
      <c r="E76" s="102"/>
      <c r="F76" s="102"/>
      <c r="G76" s="102"/>
      <c r="H76" s="102"/>
    </row>
    <row r="77" ht="15.75" customHeight="1">
      <c r="A77" s="102"/>
      <c r="B77" s="102"/>
      <c r="C77" s="102"/>
      <c r="D77" s="102"/>
      <c r="E77" s="102"/>
      <c r="F77" s="102"/>
      <c r="G77" s="102"/>
      <c r="H77" s="102"/>
    </row>
    <row r="78" ht="15.75" customHeight="1">
      <c r="A78" s="102"/>
      <c r="B78" s="102"/>
      <c r="C78" s="102"/>
      <c r="D78" s="102"/>
      <c r="E78" s="102"/>
      <c r="F78" s="102"/>
      <c r="G78" s="102"/>
      <c r="H78" s="102"/>
    </row>
    <row r="79" ht="15.75" customHeight="1">
      <c r="A79" s="102"/>
      <c r="B79" s="102"/>
      <c r="C79" s="102"/>
      <c r="D79" s="102"/>
      <c r="E79" s="102"/>
      <c r="F79" s="102"/>
      <c r="G79" s="102"/>
      <c r="H79" s="102"/>
    </row>
    <row r="80" ht="15.75" customHeight="1">
      <c r="A80" s="102"/>
      <c r="B80" s="102"/>
      <c r="C80" s="102"/>
      <c r="D80" s="102"/>
      <c r="E80" s="102"/>
      <c r="F80" s="102"/>
      <c r="G80" s="102"/>
      <c r="H80" s="102"/>
    </row>
    <row r="81" ht="15.75" customHeight="1">
      <c r="A81" s="102"/>
      <c r="B81" s="102"/>
      <c r="C81" s="102"/>
      <c r="D81" s="102"/>
      <c r="E81" s="102"/>
      <c r="F81" s="102"/>
      <c r="G81" s="102"/>
      <c r="H81" s="102"/>
    </row>
    <row r="82" ht="15.75" customHeight="1">
      <c r="A82" s="102"/>
      <c r="B82" s="102"/>
      <c r="C82" s="102"/>
      <c r="D82" s="102"/>
      <c r="E82" s="102"/>
      <c r="F82" s="102"/>
      <c r="G82" s="102"/>
      <c r="H82" s="102"/>
    </row>
    <row r="83" ht="15.75" customHeight="1">
      <c r="A83" s="102"/>
      <c r="B83" s="102"/>
      <c r="C83" s="102"/>
      <c r="D83" s="102"/>
      <c r="E83" s="102"/>
      <c r="F83" s="102"/>
      <c r="G83" s="102"/>
      <c r="H83" s="102"/>
    </row>
    <row r="84" ht="15.75" customHeight="1">
      <c r="A84" s="102"/>
      <c r="B84" s="102"/>
      <c r="C84" s="102"/>
      <c r="D84" s="102"/>
      <c r="E84" s="102"/>
      <c r="F84" s="102"/>
      <c r="G84" s="102"/>
      <c r="H84" s="102"/>
    </row>
    <row r="85" ht="15.75" customHeight="1">
      <c r="A85" s="102"/>
      <c r="B85" s="102"/>
      <c r="C85" s="102"/>
      <c r="D85" s="102"/>
      <c r="E85" s="102"/>
      <c r="F85" s="102"/>
      <c r="G85" s="102"/>
      <c r="H85" s="102"/>
    </row>
    <row r="86" ht="15.75" customHeight="1">
      <c r="A86" s="102"/>
      <c r="B86" s="102"/>
      <c r="C86" s="102"/>
      <c r="D86" s="102"/>
      <c r="E86" s="102"/>
      <c r="F86" s="102"/>
      <c r="G86" s="102"/>
      <c r="H86" s="102"/>
    </row>
    <row r="87" ht="15.75" customHeight="1">
      <c r="A87" s="102"/>
      <c r="B87" s="102"/>
      <c r="C87" s="102"/>
      <c r="D87" s="102"/>
      <c r="E87" s="102"/>
      <c r="F87" s="102"/>
      <c r="G87" s="102"/>
      <c r="H87" s="102"/>
    </row>
    <row r="88" ht="15.75" customHeight="1">
      <c r="A88" s="102"/>
      <c r="B88" s="102"/>
      <c r="C88" s="102"/>
      <c r="D88" s="102"/>
      <c r="E88" s="102"/>
      <c r="F88" s="102"/>
      <c r="G88" s="102"/>
      <c r="H88" s="102"/>
    </row>
    <row r="89" ht="15.75" customHeight="1">
      <c r="A89" s="102"/>
      <c r="B89" s="102"/>
      <c r="C89" s="102"/>
      <c r="D89" s="102"/>
      <c r="E89" s="102"/>
      <c r="F89" s="102"/>
      <c r="G89" s="102"/>
      <c r="H89" s="102"/>
    </row>
    <row r="90" ht="15.75" customHeight="1">
      <c r="A90" s="102"/>
      <c r="B90" s="102"/>
      <c r="C90" s="102"/>
      <c r="D90" s="102"/>
      <c r="E90" s="102"/>
      <c r="F90" s="102"/>
      <c r="G90" s="102"/>
      <c r="H90" s="102"/>
    </row>
    <row r="91" ht="15.75" customHeight="1">
      <c r="A91" s="102"/>
      <c r="B91" s="102"/>
      <c r="C91" s="102"/>
      <c r="D91" s="102"/>
      <c r="E91" s="102"/>
      <c r="F91" s="102"/>
      <c r="G91" s="102"/>
      <c r="H91" s="102"/>
    </row>
    <row r="92" ht="15.75" customHeight="1">
      <c r="A92" s="102"/>
      <c r="B92" s="102"/>
      <c r="C92" s="102"/>
      <c r="D92" s="102"/>
      <c r="E92" s="102"/>
      <c r="F92" s="102"/>
      <c r="G92" s="102"/>
      <c r="H92" s="102"/>
    </row>
    <row r="93" ht="15.75" customHeight="1">
      <c r="A93" s="102"/>
      <c r="B93" s="102"/>
      <c r="C93" s="102"/>
      <c r="D93" s="102"/>
      <c r="E93" s="102"/>
      <c r="F93" s="102"/>
      <c r="G93" s="102"/>
      <c r="H93" s="102"/>
    </row>
    <row r="94" ht="15.75" customHeight="1">
      <c r="A94" s="102"/>
      <c r="B94" s="102"/>
      <c r="C94" s="102"/>
      <c r="D94" s="102"/>
      <c r="E94" s="102"/>
      <c r="F94" s="102"/>
      <c r="G94" s="102"/>
      <c r="H94" s="102"/>
    </row>
    <row r="95" ht="15.75" customHeight="1">
      <c r="A95" s="102"/>
      <c r="B95" s="102"/>
      <c r="C95" s="102"/>
      <c r="D95" s="102"/>
      <c r="E95" s="102"/>
      <c r="F95" s="102"/>
      <c r="G95" s="102"/>
      <c r="H95" s="102"/>
    </row>
    <row r="96" ht="15.75" customHeight="1">
      <c r="A96" s="102"/>
      <c r="B96" s="102"/>
      <c r="C96" s="102"/>
      <c r="D96" s="102"/>
      <c r="E96" s="102"/>
      <c r="F96" s="102"/>
      <c r="G96" s="102"/>
      <c r="H96" s="102"/>
    </row>
    <row r="97" ht="15.75" customHeight="1">
      <c r="A97" s="102"/>
      <c r="B97" s="102"/>
      <c r="C97" s="102"/>
      <c r="D97" s="102"/>
      <c r="E97" s="102"/>
      <c r="F97" s="102"/>
      <c r="G97" s="102"/>
      <c r="H97" s="102"/>
    </row>
    <row r="98" ht="15.75" customHeight="1">
      <c r="A98" s="102"/>
      <c r="B98" s="102"/>
      <c r="C98" s="102"/>
      <c r="D98" s="102"/>
      <c r="E98" s="102"/>
      <c r="F98" s="102"/>
      <c r="G98" s="102"/>
      <c r="H98" s="102"/>
    </row>
    <row r="99" ht="15.75" customHeight="1">
      <c r="A99" s="102"/>
      <c r="B99" s="102"/>
      <c r="C99" s="102"/>
      <c r="D99" s="102"/>
      <c r="E99" s="102"/>
      <c r="F99" s="102"/>
      <c r="G99" s="102"/>
      <c r="H99" s="102"/>
    </row>
    <row r="100" ht="15.75" customHeight="1">
      <c r="A100" s="102"/>
      <c r="B100" s="102"/>
      <c r="C100" s="102"/>
      <c r="D100" s="102"/>
      <c r="E100" s="102"/>
      <c r="F100" s="102"/>
      <c r="G100" s="102"/>
      <c r="H100" s="102"/>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3"/>
  </mergeCells>
  <hyperlinks>
    <hyperlink r:id="rId1" ref="B36"/>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0"/>
    <col customWidth="1" min="2" max="2" width="55.0"/>
    <col customWidth="1" min="3" max="3" width="15.0"/>
    <col customWidth="1" min="4" max="6" width="12.63"/>
  </cols>
  <sheetData>
    <row r="1" ht="15.75" customHeight="1">
      <c r="A1" s="281" t="s">
        <v>3234</v>
      </c>
      <c r="B1" s="282" t="s">
        <v>483</v>
      </c>
      <c r="C1" s="29" t="str">
        <f>HYPERLINK("#'Guide'!A1","Open Guide")</f>
        <v>Open Guide</v>
      </c>
    </row>
    <row r="2" ht="15.75" customHeight="1">
      <c r="A2" s="283" t="s">
        <v>3239</v>
      </c>
      <c r="B2" s="284" t="s">
        <v>3240</v>
      </c>
    </row>
    <row r="3" ht="15.75" customHeight="1">
      <c r="A3" s="283" t="s">
        <v>3241</v>
      </c>
      <c r="B3" s="284" t="s">
        <v>3242</v>
      </c>
    </row>
    <row r="4" ht="15.75" customHeight="1">
      <c r="A4" s="283" t="s">
        <v>3243</v>
      </c>
      <c r="B4" s="284" t="s">
        <v>3244</v>
      </c>
    </row>
    <row r="5" ht="15.75" customHeight="1">
      <c r="A5" s="283" t="s">
        <v>3245</v>
      </c>
      <c r="B5" s="284" t="s">
        <v>3246</v>
      </c>
    </row>
    <row r="6" ht="15.75" customHeight="1">
      <c r="A6" s="283" t="s">
        <v>3247</v>
      </c>
      <c r="B6" s="284" t="s">
        <v>3248</v>
      </c>
    </row>
    <row r="7" ht="15.75" customHeight="1">
      <c r="A7" s="283" t="s">
        <v>3249</v>
      </c>
      <c r="B7" s="284" t="s">
        <v>3250</v>
      </c>
    </row>
    <row r="8" ht="15.75" customHeight="1">
      <c r="A8" s="283" t="s">
        <v>3251</v>
      </c>
      <c r="B8" s="284" t="s">
        <v>3252</v>
      </c>
    </row>
    <row r="9" ht="15.75" customHeight="1">
      <c r="A9" s="283" t="s">
        <v>3253</v>
      </c>
      <c r="B9" s="284" t="s">
        <v>3254</v>
      </c>
    </row>
    <row r="10" ht="15.75" customHeight="1">
      <c r="A10" s="285" t="s">
        <v>3255</v>
      </c>
      <c r="B10" s="284" t="s">
        <v>3256</v>
      </c>
    </row>
    <row r="11" ht="15.75" customHeight="1">
      <c r="A11" s="286" t="s">
        <v>3257</v>
      </c>
      <c r="B11" s="284" t="s">
        <v>3258</v>
      </c>
    </row>
    <row r="12" ht="15.75" customHeight="1">
      <c r="A12" s="283" t="s">
        <v>3259</v>
      </c>
      <c r="B12" s="284" t="s">
        <v>3260</v>
      </c>
    </row>
    <row r="13" ht="15.75" customHeight="1">
      <c r="A13" s="283" t="s">
        <v>3261</v>
      </c>
      <c r="B13" s="284" t="s">
        <v>3262</v>
      </c>
    </row>
    <row r="14" ht="15.75" customHeight="1">
      <c r="A14" s="283" t="s">
        <v>3263</v>
      </c>
      <c r="B14" s="284" t="s">
        <v>3264</v>
      </c>
    </row>
    <row r="15" ht="15.75" customHeight="1">
      <c r="A15" s="283" t="s">
        <v>3265</v>
      </c>
      <c r="B15" s="284" t="s">
        <v>3266</v>
      </c>
    </row>
    <row r="16" ht="15.75" customHeight="1">
      <c r="A16" s="283" t="s">
        <v>3267</v>
      </c>
      <c r="B16" s="284" t="s">
        <v>3268</v>
      </c>
    </row>
    <row r="17" ht="15.75" customHeight="1">
      <c r="A17" s="284" t="s">
        <v>3269</v>
      </c>
      <c r="B17" s="284" t="s">
        <v>3270</v>
      </c>
    </row>
    <row r="18" ht="15.75" customHeight="1">
      <c r="A18" s="283" t="s">
        <v>3271</v>
      </c>
      <c r="B18" s="284" t="s">
        <v>3272</v>
      </c>
    </row>
    <row r="19" ht="15.75" customHeight="1">
      <c r="A19" s="283" t="s">
        <v>3273</v>
      </c>
      <c r="B19" s="284" t="s">
        <v>3274</v>
      </c>
    </row>
    <row r="20" ht="15.75" customHeight="1">
      <c r="A20" s="283" t="s">
        <v>3275</v>
      </c>
      <c r="B20" s="284" t="s">
        <v>3276</v>
      </c>
    </row>
    <row r="21" ht="15.75" customHeight="1">
      <c r="A21" s="283" t="s">
        <v>3277</v>
      </c>
      <c r="B21" s="284" t="s">
        <v>3278</v>
      </c>
    </row>
    <row r="22" ht="15.75" customHeight="1">
      <c r="A22" s="283" t="s">
        <v>3279</v>
      </c>
      <c r="B22" s="284" t="s">
        <v>3280</v>
      </c>
    </row>
    <row r="23" ht="15.75" customHeight="1">
      <c r="A23" s="283" t="s">
        <v>3282</v>
      </c>
      <c r="B23" s="284" t="s">
        <v>3283</v>
      </c>
    </row>
    <row r="24" ht="15.75" customHeight="1">
      <c r="A24" s="283" t="s">
        <v>3284</v>
      </c>
      <c r="B24" s="284" t="s">
        <v>3285</v>
      </c>
    </row>
    <row r="25" ht="15.75" customHeight="1">
      <c r="A25" s="283" t="s">
        <v>3286</v>
      </c>
      <c r="B25" s="284" t="s">
        <v>3287</v>
      </c>
    </row>
    <row r="26" ht="15.75" customHeight="1">
      <c r="A26" s="283" t="s">
        <v>3288</v>
      </c>
      <c r="B26" s="284" t="s">
        <v>3289</v>
      </c>
    </row>
    <row r="27" ht="15.75" customHeight="1">
      <c r="A27" s="283" t="s">
        <v>3291</v>
      </c>
      <c r="B27" s="284" t="s">
        <v>3292</v>
      </c>
    </row>
    <row r="28" ht="15.75" customHeight="1">
      <c r="A28" s="283" t="s">
        <v>3293</v>
      </c>
      <c r="B28" s="284" t="s">
        <v>3294</v>
      </c>
    </row>
    <row r="29" ht="15.75" customHeight="1">
      <c r="A29" s="283" t="s">
        <v>3295</v>
      </c>
      <c r="B29" s="284" t="s">
        <v>3296</v>
      </c>
    </row>
    <row r="30" ht="15.75" customHeight="1">
      <c r="A30" s="283" t="s">
        <v>3297</v>
      </c>
      <c r="B30" s="284" t="s">
        <v>3298</v>
      </c>
    </row>
    <row r="31" ht="15.75" customHeight="1">
      <c r="A31" s="283" t="s">
        <v>3299</v>
      </c>
      <c r="B31" s="284" t="s">
        <v>3300</v>
      </c>
    </row>
    <row r="32" ht="15.75" customHeight="1">
      <c r="A32" s="283" t="s">
        <v>3301</v>
      </c>
      <c r="B32" s="284" t="s">
        <v>3302</v>
      </c>
    </row>
    <row r="33" ht="15.75" customHeight="1">
      <c r="A33" s="283" t="s">
        <v>3303</v>
      </c>
      <c r="B33" s="284" t="s">
        <v>3304</v>
      </c>
    </row>
    <row r="34" ht="15.75" customHeight="1">
      <c r="A34" s="283" t="s">
        <v>3306</v>
      </c>
      <c r="B34" s="284" t="s">
        <v>130</v>
      </c>
    </row>
    <row r="35" ht="15.75" customHeight="1">
      <c r="A35" s="283" t="s">
        <v>3307</v>
      </c>
      <c r="B35" s="284" t="s">
        <v>3308</v>
      </c>
    </row>
    <row r="36" ht="15.75" customHeight="1">
      <c r="A36" s="283" t="s">
        <v>3309</v>
      </c>
      <c r="B36" s="284" t="s">
        <v>3310</v>
      </c>
    </row>
    <row r="37" ht="15.75" customHeight="1">
      <c r="A37" s="283" t="s">
        <v>3311</v>
      </c>
      <c r="B37" s="284" t="s">
        <v>113</v>
      </c>
    </row>
    <row r="38" ht="15.75" customHeight="1">
      <c r="A38" s="283" t="s">
        <v>3313</v>
      </c>
      <c r="B38" s="284" t="s">
        <v>3315</v>
      </c>
    </row>
    <row r="39" ht="15.75" customHeight="1">
      <c r="A39" s="283" t="s">
        <v>3317</v>
      </c>
      <c r="B39" s="284" t="s">
        <v>3318</v>
      </c>
    </row>
    <row r="40" ht="15.75" customHeight="1">
      <c r="A40" s="283" t="s">
        <v>3320</v>
      </c>
      <c r="B40" s="284" t="s">
        <v>3321</v>
      </c>
    </row>
    <row r="41" ht="15.75" customHeight="1">
      <c r="A41" s="283" t="s">
        <v>3322</v>
      </c>
      <c r="B41" s="284" t="s">
        <v>3323</v>
      </c>
    </row>
    <row r="42" ht="15.75" customHeight="1">
      <c r="A42" s="283" t="s">
        <v>3324</v>
      </c>
      <c r="B42" s="284" t="s">
        <v>3325</v>
      </c>
    </row>
    <row r="43" ht="15.75" customHeight="1">
      <c r="A43" s="283" t="s">
        <v>3326</v>
      </c>
      <c r="B43" s="283" t="s">
        <v>3327</v>
      </c>
    </row>
    <row r="44" ht="15.75" customHeight="1">
      <c r="A44" s="283" t="s">
        <v>3328</v>
      </c>
      <c r="B44" s="284" t="s">
        <v>3329</v>
      </c>
    </row>
    <row r="45" ht="15.75" customHeight="1">
      <c r="A45" s="283" t="s">
        <v>3330</v>
      </c>
      <c r="B45" s="284" t="s">
        <v>3331</v>
      </c>
    </row>
    <row r="46" ht="15.75" customHeight="1">
      <c r="A46" s="283" t="s">
        <v>3332</v>
      </c>
      <c r="B46" s="284" t="s">
        <v>3333</v>
      </c>
    </row>
    <row r="47" ht="15.75" customHeight="1">
      <c r="A47" s="283" t="s">
        <v>3334</v>
      </c>
      <c r="B47" s="284" t="s">
        <v>3335</v>
      </c>
    </row>
    <row r="48" ht="15.75" customHeight="1">
      <c r="A48" s="283" t="s">
        <v>3336</v>
      </c>
      <c r="B48" s="284" t="s">
        <v>3337</v>
      </c>
    </row>
    <row r="49" ht="15.75" customHeight="1">
      <c r="A49" s="283" t="s">
        <v>3338</v>
      </c>
      <c r="B49" s="284" t="s">
        <v>3339</v>
      </c>
    </row>
    <row r="50" ht="15.75" customHeight="1">
      <c r="A50" s="283" t="s">
        <v>3340</v>
      </c>
      <c r="B50" s="284" t="s">
        <v>3341</v>
      </c>
    </row>
    <row r="51" ht="15.75" customHeight="1">
      <c r="A51" s="283" t="s">
        <v>3342</v>
      </c>
      <c r="B51" s="284" t="s">
        <v>3343</v>
      </c>
    </row>
    <row r="52" ht="15.75" customHeight="1">
      <c r="A52" s="283" t="s">
        <v>3239</v>
      </c>
      <c r="B52" s="284" t="s">
        <v>3345</v>
      </c>
    </row>
    <row r="53" ht="15.75" customHeight="1">
      <c r="A53" s="283" t="s">
        <v>3346</v>
      </c>
      <c r="B53" s="284" t="s">
        <v>3347</v>
      </c>
    </row>
    <row r="54" ht="15.75" customHeight="1">
      <c r="A54" s="283" t="s">
        <v>3348</v>
      </c>
      <c r="B54" s="284" t="s">
        <v>3349</v>
      </c>
    </row>
    <row r="55" ht="15.75" customHeight="1">
      <c r="A55" s="283" t="s">
        <v>3350</v>
      </c>
      <c r="B55" s="284" t="s">
        <v>3351</v>
      </c>
    </row>
    <row r="56" ht="15.75" customHeight="1">
      <c r="A56" s="283" t="s">
        <v>3353</v>
      </c>
      <c r="B56" s="284" t="s">
        <v>3354</v>
      </c>
    </row>
    <row r="57" ht="15.75" customHeight="1">
      <c r="A57" s="283" t="s">
        <v>3355</v>
      </c>
      <c r="B57" s="284" t="s">
        <v>3356</v>
      </c>
    </row>
    <row r="58" ht="15.75" customHeight="1">
      <c r="A58" s="289"/>
      <c r="B58" s="289"/>
    </row>
    <row r="59" ht="15.75" customHeight="1">
      <c r="A59" s="289"/>
      <c r="B59" s="289"/>
    </row>
    <row r="60" ht="15.75" customHeight="1">
      <c r="A60" s="289"/>
      <c r="B60" s="289"/>
    </row>
    <row r="61" ht="15.75" customHeight="1">
      <c r="A61" s="289"/>
      <c r="B61" s="289"/>
    </row>
    <row r="62" ht="15.75" customHeight="1">
      <c r="A62" s="289"/>
      <c r="B62" s="289"/>
    </row>
    <row r="63" ht="15.75" customHeight="1">
      <c r="A63" s="289"/>
      <c r="B63" s="289"/>
    </row>
    <row r="64" ht="15.75" customHeight="1">
      <c r="A64" s="289"/>
      <c r="B64" s="289"/>
    </row>
    <row r="65" ht="15.75" customHeight="1">
      <c r="A65" s="289"/>
      <c r="B65" s="289"/>
    </row>
    <row r="66" ht="15.75" customHeight="1">
      <c r="A66" s="289"/>
      <c r="B66" s="289"/>
    </row>
    <row r="67" ht="15.75" customHeight="1">
      <c r="A67" s="289"/>
      <c r="B67" s="289"/>
    </row>
    <row r="68" ht="15.75" customHeight="1">
      <c r="A68" s="289"/>
      <c r="B68" s="289"/>
    </row>
    <row r="69" ht="15.75" customHeight="1">
      <c r="A69" s="289"/>
      <c r="B69" s="289"/>
    </row>
    <row r="70" ht="15.75" customHeight="1">
      <c r="A70" s="289"/>
      <c r="B70" s="289"/>
    </row>
    <row r="71" ht="15.75" customHeight="1">
      <c r="A71" s="289"/>
      <c r="B71" s="289"/>
    </row>
    <row r="72" ht="15.75" customHeight="1">
      <c r="A72" s="289"/>
      <c r="B72" s="289"/>
    </row>
    <row r="73" ht="15.75" customHeight="1">
      <c r="A73" s="289"/>
      <c r="B73" s="289"/>
    </row>
    <row r="74" ht="15.75" customHeight="1">
      <c r="A74" s="289"/>
      <c r="B74" s="289"/>
    </row>
    <row r="75" ht="15.75" customHeight="1">
      <c r="A75" s="289"/>
      <c r="B75" s="289"/>
    </row>
    <row r="76" ht="15.75" customHeight="1">
      <c r="A76" s="289"/>
      <c r="B76" s="289"/>
    </row>
    <row r="77" ht="15.75" customHeight="1">
      <c r="A77" s="289"/>
      <c r="B77" s="289"/>
    </row>
    <row r="78" ht="15.75" customHeight="1">
      <c r="A78" s="289"/>
      <c r="B78" s="289"/>
    </row>
    <row r="79" ht="15.75" customHeight="1">
      <c r="A79" s="289"/>
      <c r="B79" s="289"/>
    </row>
    <row r="80" ht="15.75" customHeight="1">
      <c r="A80" s="289"/>
      <c r="B80" s="289"/>
    </row>
    <row r="81" ht="15.75" customHeight="1">
      <c r="A81" s="289"/>
      <c r="B81" s="289"/>
    </row>
    <row r="82" ht="15.75" customHeight="1">
      <c r="A82" s="289"/>
      <c r="B82" s="289"/>
    </row>
    <row r="83" ht="15.75" customHeight="1">
      <c r="A83" s="289"/>
      <c r="B83" s="289"/>
    </row>
    <row r="84" ht="15.75" customHeight="1">
      <c r="A84" s="289"/>
      <c r="B84" s="289"/>
    </row>
    <row r="85" ht="15.75" customHeight="1">
      <c r="A85" s="289"/>
      <c r="B85" s="289"/>
    </row>
    <row r="86" ht="15.75" customHeight="1">
      <c r="A86" s="289"/>
      <c r="B86" s="289"/>
    </row>
    <row r="87" ht="15.75" customHeight="1">
      <c r="A87" s="289"/>
      <c r="B87" s="289"/>
    </row>
    <row r="88" ht="15.75" customHeight="1">
      <c r="A88" s="289"/>
      <c r="B88" s="289"/>
    </row>
    <row r="89" ht="15.75" customHeight="1">
      <c r="A89" s="289"/>
      <c r="B89" s="289"/>
    </row>
    <row r="90" ht="15.75" customHeight="1">
      <c r="A90" s="289"/>
      <c r="B90" s="289"/>
    </row>
    <row r="91" ht="15.75" customHeight="1">
      <c r="A91" s="289"/>
      <c r="B91" s="289"/>
    </row>
    <row r="92" ht="15.75" customHeight="1">
      <c r="A92" s="289"/>
      <c r="B92" s="289"/>
    </row>
    <row r="93" ht="15.75" customHeight="1">
      <c r="A93" s="289"/>
      <c r="B93" s="289"/>
    </row>
    <row r="94" ht="15.75" customHeight="1">
      <c r="A94" s="289"/>
      <c r="B94" s="289"/>
    </row>
    <row r="95" ht="15.75" customHeight="1">
      <c r="A95" s="289"/>
      <c r="B95" s="289"/>
    </row>
    <row r="96" ht="15.75" customHeight="1">
      <c r="A96" s="289"/>
      <c r="B96" s="289"/>
    </row>
    <row r="97" ht="15.75" customHeight="1">
      <c r="A97" s="289"/>
      <c r="B97" s="289"/>
    </row>
    <row r="98" ht="15.75" customHeight="1">
      <c r="A98" s="289"/>
      <c r="B98" s="289"/>
    </row>
    <row r="99" ht="15.75" customHeight="1">
      <c r="A99" s="289"/>
      <c r="B99" s="289"/>
    </row>
    <row r="100" ht="15.75" customHeight="1">
      <c r="A100" s="289"/>
      <c r="B100" s="289"/>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6" width="25.25"/>
  </cols>
  <sheetData>
    <row r="1" ht="24.75" customHeight="1">
      <c r="A1" s="25" t="s">
        <v>83</v>
      </c>
      <c r="B1" s="27" t="s">
        <v>85</v>
      </c>
      <c r="C1" s="27" t="s">
        <v>88</v>
      </c>
      <c r="D1" s="27" t="s">
        <v>91</v>
      </c>
      <c r="E1" s="27" t="s">
        <v>92</v>
      </c>
      <c r="F1" s="27" t="s">
        <v>94</v>
      </c>
      <c r="G1" s="28" t="s">
        <v>95</v>
      </c>
      <c r="H1" s="28" t="s">
        <v>98</v>
      </c>
      <c r="I1" s="296" t="s">
        <v>101</v>
      </c>
      <c r="J1" s="44"/>
      <c r="K1" s="26"/>
      <c r="L1" s="26"/>
      <c r="M1" s="297" t="s">
        <v>105</v>
      </c>
      <c r="N1" s="44"/>
      <c r="O1" s="44"/>
      <c r="P1" s="20" t="str">
        <f>HYPERLINK("#'Guide'!A1","Open Guide")</f>
        <v>Open Guide</v>
      </c>
      <c r="Q1" s="22"/>
      <c r="R1" s="22"/>
      <c r="S1" s="22"/>
      <c r="T1" s="22"/>
      <c r="U1" s="22"/>
      <c r="V1" s="22"/>
      <c r="W1" s="22"/>
      <c r="X1" s="22"/>
      <c r="Y1" s="22"/>
      <c r="Z1" s="22"/>
      <c r="AA1" s="22"/>
      <c r="AB1" s="22"/>
      <c r="AC1" s="22"/>
      <c r="AD1" s="22"/>
      <c r="AE1" s="22"/>
      <c r="AF1" s="22"/>
      <c r="AG1" s="22"/>
      <c r="AH1" s="22"/>
      <c r="AI1" s="22"/>
      <c r="AJ1" s="22"/>
    </row>
    <row r="2" ht="24.75" customHeight="1">
      <c r="A2" s="301"/>
      <c r="B2" s="72"/>
      <c r="C2" s="72"/>
      <c r="D2" s="72"/>
      <c r="E2" s="84"/>
      <c r="F2" s="72"/>
      <c r="G2" s="72"/>
      <c r="H2" s="72"/>
      <c r="I2" s="89"/>
      <c r="J2" s="89"/>
      <c r="K2" s="66"/>
      <c r="L2" s="66"/>
      <c r="M2" s="90"/>
      <c r="N2" s="91"/>
      <c r="O2" s="91"/>
      <c r="P2" s="22"/>
      <c r="Q2" s="22"/>
      <c r="R2" s="22"/>
      <c r="S2" s="22"/>
      <c r="T2" s="22"/>
      <c r="U2" s="22"/>
      <c r="V2" s="22"/>
      <c r="W2" s="22"/>
      <c r="X2" s="22"/>
      <c r="Y2" s="22"/>
      <c r="Z2" s="22"/>
      <c r="AA2" s="22"/>
      <c r="AB2" s="22"/>
      <c r="AC2" s="22"/>
      <c r="AD2" s="22"/>
      <c r="AE2" s="22"/>
      <c r="AF2" s="22"/>
      <c r="AG2" s="22"/>
      <c r="AH2" s="22"/>
      <c r="AI2" s="22"/>
      <c r="AJ2" s="22"/>
    </row>
    <row r="3" ht="24.75" customHeight="1">
      <c r="A3" s="301" t="s">
        <v>78</v>
      </c>
      <c r="B3" s="72" t="s">
        <v>151</v>
      </c>
      <c r="C3" s="72" t="s">
        <v>153</v>
      </c>
      <c r="D3" s="72" t="s">
        <v>153</v>
      </c>
      <c r="E3" s="84">
        <v>28.0</v>
      </c>
      <c r="F3" s="72" t="s">
        <v>157</v>
      </c>
      <c r="G3" s="72" t="s">
        <v>78</v>
      </c>
      <c r="H3" s="72" t="s">
        <v>158</v>
      </c>
      <c r="I3" s="97" t="s">
        <v>160</v>
      </c>
      <c r="J3" s="97" t="s">
        <v>174</v>
      </c>
      <c r="K3" s="66"/>
      <c r="L3" s="66"/>
      <c r="M3" s="100" t="s">
        <v>181</v>
      </c>
      <c r="N3" s="41"/>
      <c r="O3" s="41"/>
      <c r="P3" s="22"/>
      <c r="Q3" s="22"/>
      <c r="R3" s="22"/>
      <c r="S3" s="22"/>
      <c r="T3" s="22"/>
      <c r="U3" s="22"/>
      <c r="V3" s="22"/>
      <c r="W3" s="22"/>
      <c r="X3" s="22"/>
      <c r="Y3" s="22"/>
      <c r="Z3" s="22"/>
      <c r="AA3" s="22"/>
      <c r="AB3" s="22"/>
      <c r="AC3" s="22"/>
      <c r="AD3" s="22"/>
      <c r="AE3" s="22"/>
      <c r="AF3" s="22"/>
      <c r="AG3" s="22"/>
      <c r="AH3" s="22"/>
      <c r="AI3" s="22"/>
      <c r="AJ3" s="22"/>
    </row>
    <row r="4" ht="24.75" customHeight="1">
      <c r="A4" s="114"/>
      <c r="B4" s="72" t="s">
        <v>200</v>
      </c>
      <c r="C4" s="84">
        <v>260.0</v>
      </c>
      <c r="D4" s="84">
        <v>640.0</v>
      </c>
      <c r="E4" s="84">
        <v>23.0</v>
      </c>
      <c r="F4" s="72" t="s">
        <v>157</v>
      </c>
      <c r="G4" s="72" t="s">
        <v>78</v>
      </c>
      <c r="H4" s="72" t="s">
        <v>158</v>
      </c>
      <c r="I4" s="97" t="s">
        <v>209</v>
      </c>
      <c r="J4" s="97" t="s">
        <v>211</v>
      </c>
      <c r="K4" s="66"/>
      <c r="L4" s="66"/>
      <c r="M4" s="90"/>
      <c r="N4" s="91"/>
      <c r="O4" s="91"/>
      <c r="P4" s="22"/>
      <c r="Q4" s="22"/>
      <c r="R4" s="22"/>
      <c r="S4" s="22"/>
      <c r="T4" s="22"/>
      <c r="U4" s="22"/>
      <c r="V4" s="22"/>
      <c r="W4" s="22"/>
      <c r="X4" s="22"/>
      <c r="Y4" s="22"/>
      <c r="Z4" s="22"/>
      <c r="AA4" s="22"/>
      <c r="AB4" s="22"/>
      <c r="AC4" s="22"/>
      <c r="AD4" s="22"/>
      <c r="AE4" s="22"/>
      <c r="AF4" s="22"/>
      <c r="AG4" s="22"/>
      <c r="AH4" s="22"/>
      <c r="AI4" s="22"/>
      <c r="AJ4" s="22"/>
    </row>
    <row r="5" ht="24.75" customHeight="1">
      <c r="A5" s="114"/>
      <c r="B5" s="72" t="s">
        <v>241</v>
      </c>
      <c r="C5" s="84">
        <v>30.0</v>
      </c>
      <c r="D5" s="84">
        <v>30.0</v>
      </c>
      <c r="E5" s="40"/>
      <c r="F5" s="40"/>
      <c r="G5" s="72" t="s">
        <v>78</v>
      </c>
      <c r="H5" s="72" t="s">
        <v>158</v>
      </c>
      <c r="I5" s="97" t="s">
        <v>244</v>
      </c>
      <c r="J5" s="97"/>
      <c r="K5" s="66"/>
      <c r="L5" s="66"/>
      <c r="M5" s="304" t="s">
        <v>248</v>
      </c>
      <c r="N5" s="304" t="s">
        <v>249</v>
      </c>
      <c r="O5" s="305" t="s">
        <v>253</v>
      </c>
      <c r="P5" s="22"/>
      <c r="Q5" s="22"/>
      <c r="R5" s="22"/>
      <c r="S5" s="22"/>
      <c r="T5" s="22"/>
      <c r="U5" s="22"/>
      <c r="V5" s="22"/>
      <c r="W5" s="22"/>
      <c r="X5" s="22"/>
      <c r="Y5" s="22"/>
      <c r="Z5" s="22"/>
      <c r="AA5" s="22"/>
      <c r="AB5" s="22"/>
      <c r="AC5" s="22"/>
      <c r="AD5" s="22"/>
      <c r="AE5" s="22"/>
      <c r="AF5" s="22"/>
      <c r="AG5" s="22"/>
      <c r="AH5" s="22"/>
      <c r="AI5" s="22"/>
      <c r="AJ5" s="22"/>
    </row>
    <row r="6" ht="24.75" customHeight="1">
      <c r="A6" s="114"/>
      <c r="B6" s="72" t="s">
        <v>287</v>
      </c>
      <c r="C6" s="84">
        <v>20.0</v>
      </c>
      <c r="D6" s="84">
        <v>100.0</v>
      </c>
      <c r="E6" s="40"/>
      <c r="F6" s="40"/>
      <c r="G6" s="72" t="s">
        <v>78</v>
      </c>
      <c r="H6" s="72" t="s">
        <v>158</v>
      </c>
      <c r="I6" s="97" t="s">
        <v>292</v>
      </c>
      <c r="J6" s="97"/>
      <c r="K6" s="66"/>
      <c r="L6" s="66"/>
      <c r="M6" s="72" t="s">
        <v>293</v>
      </c>
      <c r="N6" s="40" t="s">
        <v>295</v>
      </c>
      <c r="O6" s="111" t="s">
        <v>165</v>
      </c>
      <c r="P6" s="22"/>
      <c r="Q6" s="22"/>
      <c r="R6" s="22"/>
      <c r="S6" s="22"/>
      <c r="T6" s="22"/>
      <c r="U6" s="22"/>
      <c r="V6" s="22"/>
      <c r="W6" s="22"/>
      <c r="X6" s="22"/>
      <c r="Y6" s="22"/>
      <c r="Z6" s="22"/>
      <c r="AA6" s="22"/>
      <c r="AB6" s="22"/>
      <c r="AC6" s="22"/>
      <c r="AD6" s="22"/>
      <c r="AE6" s="22"/>
      <c r="AF6" s="22"/>
      <c r="AG6" s="22"/>
      <c r="AH6" s="22"/>
      <c r="AI6" s="22"/>
      <c r="AJ6" s="22"/>
    </row>
    <row r="7" ht="24.75" customHeight="1">
      <c r="A7" s="114"/>
      <c r="B7" s="72" t="s">
        <v>309</v>
      </c>
      <c r="C7" s="84">
        <v>20.0</v>
      </c>
      <c r="D7" s="84">
        <v>30.0</v>
      </c>
      <c r="E7" s="40"/>
      <c r="F7" s="40"/>
      <c r="G7" s="72" t="s">
        <v>78</v>
      </c>
      <c r="H7" s="72" t="s">
        <v>158</v>
      </c>
      <c r="I7" s="97" t="s">
        <v>312</v>
      </c>
      <c r="J7" s="97"/>
      <c r="K7" s="66"/>
      <c r="L7" s="66"/>
      <c r="M7" s="72" t="s">
        <v>313</v>
      </c>
      <c r="N7" s="40" t="s">
        <v>314</v>
      </c>
      <c r="O7" s="111" t="s">
        <v>165</v>
      </c>
      <c r="P7" s="22"/>
      <c r="Q7" s="22"/>
      <c r="R7" s="22"/>
      <c r="S7" s="22"/>
      <c r="T7" s="22"/>
      <c r="U7" s="22"/>
      <c r="V7" s="22"/>
      <c r="W7" s="22"/>
      <c r="X7" s="22"/>
      <c r="Y7" s="22"/>
      <c r="Z7" s="22"/>
      <c r="AA7" s="22"/>
      <c r="AB7" s="22"/>
      <c r="AC7" s="22"/>
      <c r="AD7" s="22"/>
      <c r="AE7" s="22"/>
      <c r="AF7" s="22"/>
      <c r="AG7" s="22"/>
      <c r="AH7" s="22"/>
      <c r="AI7" s="22"/>
      <c r="AJ7" s="22"/>
    </row>
    <row r="8" ht="24.75" customHeight="1">
      <c r="A8" s="114"/>
      <c r="B8" s="72" t="s">
        <v>318</v>
      </c>
      <c r="C8" s="84">
        <v>20.0</v>
      </c>
      <c r="D8" s="84">
        <v>80.0</v>
      </c>
      <c r="E8" s="40"/>
      <c r="F8" s="40"/>
      <c r="G8" s="72" t="s">
        <v>78</v>
      </c>
      <c r="H8" s="72" t="s">
        <v>158</v>
      </c>
      <c r="I8" s="97" t="s">
        <v>321</v>
      </c>
      <c r="J8" s="97"/>
      <c r="K8" s="66"/>
      <c r="L8" s="66"/>
      <c r="M8" s="72" t="s">
        <v>323</v>
      </c>
      <c r="N8" s="40" t="s">
        <v>325</v>
      </c>
      <c r="O8" s="111" t="s">
        <v>165</v>
      </c>
      <c r="P8" s="22"/>
      <c r="Q8" s="22"/>
      <c r="R8" s="22"/>
      <c r="S8" s="22"/>
      <c r="T8" s="22"/>
      <c r="U8" s="22"/>
      <c r="V8" s="22"/>
      <c r="W8" s="22"/>
      <c r="X8" s="22"/>
      <c r="Y8" s="22"/>
      <c r="Z8" s="22"/>
      <c r="AA8" s="22"/>
      <c r="AB8" s="22"/>
      <c r="AC8" s="22"/>
      <c r="AD8" s="22"/>
      <c r="AE8" s="22"/>
      <c r="AF8" s="22"/>
      <c r="AG8" s="22"/>
      <c r="AH8" s="22"/>
      <c r="AI8" s="22"/>
      <c r="AJ8" s="22"/>
    </row>
    <row r="9" ht="24.75" customHeight="1">
      <c r="A9" s="114"/>
      <c r="B9" s="72" t="s">
        <v>78</v>
      </c>
      <c r="C9" s="40"/>
      <c r="D9" s="40"/>
      <c r="E9" s="40"/>
      <c r="F9" s="40"/>
      <c r="G9" s="72" t="s">
        <v>78</v>
      </c>
      <c r="H9" s="72" t="s">
        <v>338</v>
      </c>
      <c r="I9" s="97" t="s">
        <v>339</v>
      </c>
      <c r="J9" s="97"/>
      <c r="K9" s="66"/>
      <c r="L9" s="66"/>
      <c r="M9" s="72" t="s">
        <v>340</v>
      </c>
      <c r="N9" s="40" t="s">
        <v>342</v>
      </c>
      <c r="O9" s="111" t="s">
        <v>165</v>
      </c>
      <c r="P9" s="22"/>
      <c r="Q9" s="22"/>
      <c r="R9" s="22"/>
      <c r="S9" s="22"/>
      <c r="T9" s="22"/>
      <c r="U9" s="22"/>
      <c r="V9" s="22"/>
      <c r="W9" s="22"/>
      <c r="X9" s="22"/>
      <c r="Y9" s="22"/>
      <c r="Z9" s="22"/>
      <c r="AA9" s="22"/>
      <c r="AB9" s="22"/>
      <c r="AC9" s="22"/>
      <c r="AD9" s="22"/>
      <c r="AE9" s="22"/>
      <c r="AF9" s="22"/>
      <c r="AG9" s="22"/>
      <c r="AH9" s="22"/>
      <c r="AI9" s="22"/>
      <c r="AJ9" s="22"/>
    </row>
    <row r="10" ht="24.75" customHeight="1">
      <c r="A10" s="306"/>
      <c r="B10" s="17"/>
      <c r="C10" s="17"/>
      <c r="D10" s="17"/>
      <c r="E10" s="17"/>
      <c r="F10" s="17"/>
      <c r="G10" s="17"/>
      <c r="H10" s="17"/>
      <c r="I10" s="17"/>
      <c r="J10" s="19"/>
      <c r="K10" s="66"/>
      <c r="L10" s="66"/>
      <c r="M10" s="128"/>
      <c r="N10" s="129"/>
      <c r="O10" s="130"/>
      <c r="P10" s="22"/>
      <c r="Q10" s="22"/>
      <c r="R10" s="22"/>
      <c r="S10" s="22"/>
      <c r="T10" s="22"/>
      <c r="U10" s="22"/>
      <c r="V10" s="22"/>
      <c r="W10" s="22"/>
      <c r="X10" s="22"/>
      <c r="Y10" s="22"/>
      <c r="Z10" s="22"/>
      <c r="AA10" s="22"/>
      <c r="AB10" s="22"/>
      <c r="AC10" s="22"/>
      <c r="AD10" s="22"/>
      <c r="AE10" s="22"/>
      <c r="AF10" s="22"/>
      <c r="AG10" s="22"/>
      <c r="AH10" s="22"/>
      <c r="AI10" s="22"/>
      <c r="AJ10" s="22"/>
    </row>
    <row r="11" ht="24.75" customHeight="1">
      <c r="A11" s="301" t="s">
        <v>106</v>
      </c>
      <c r="B11" s="72" t="s">
        <v>151</v>
      </c>
      <c r="C11" s="72" t="s">
        <v>153</v>
      </c>
      <c r="D11" s="72" t="s">
        <v>153</v>
      </c>
      <c r="E11" s="84">
        <v>28.0</v>
      </c>
      <c r="F11" s="72" t="s">
        <v>157</v>
      </c>
      <c r="G11" s="72" t="s">
        <v>106</v>
      </c>
      <c r="H11" s="72" t="s">
        <v>158</v>
      </c>
      <c r="I11" s="97" t="s">
        <v>422</v>
      </c>
      <c r="J11" s="97" t="s">
        <v>424</v>
      </c>
      <c r="K11" s="66"/>
      <c r="L11" s="66"/>
      <c r="M11" s="72" t="s">
        <v>425</v>
      </c>
      <c r="N11" s="40" t="s">
        <v>426</v>
      </c>
      <c r="O11" s="138" t="s">
        <v>137</v>
      </c>
      <c r="P11" s="22"/>
      <c r="Q11" s="22"/>
      <c r="R11" s="22"/>
      <c r="S11" s="22"/>
      <c r="T11" s="22"/>
      <c r="U11" s="22"/>
      <c r="V11" s="22"/>
      <c r="W11" s="22"/>
      <c r="X11" s="22"/>
      <c r="Y11" s="22"/>
      <c r="Z11" s="22"/>
      <c r="AA11" s="22"/>
      <c r="AB11" s="22"/>
      <c r="AC11" s="22"/>
      <c r="AD11" s="22"/>
      <c r="AE11" s="22"/>
      <c r="AF11" s="22"/>
      <c r="AG11" s="22"/>
      <c r="AH11" s="22"/>
      <c r="AI11" s="22"/>
      <c r="AJ11" s="22"/>
    </row>
    <row r="12" ht="24.75" customHeight="1">
      <c r="A12" s="114"/>
      <c r="B12" s="72" t="s">
        <v>301</v>
      </c>
      <c r="C12" s="84">
        <v>90.0</v>
      </c>
      <c r="D12" s="84">
        <v>310.0</v>
      </c>
      <c r="E12" s="40"/>
      <c r="F12" s="40"/>
      <c r="G12" s="72" t="s">
        <v>106</v>
      </c>
      <c r="H12" s="72" t="s">
        <v>158</v>
      </c>
      <c r="I12" s="97" t="s">
        <v>437</v>
      </c>
      <c r="J12" s="97" t="s">
        <v>438</v>
      </c>
      <c r="K12" s="66"/>
      <c r="L12" s="66"/>
      <c r="M12" s="72" t="s">
        <v>439</v>
      </c>
      <c r="N12" s="22" t="s">
        <v>441</v>
      </c>
      <c r="O12" s="138" t="s">
        <v>137</v>
      </c>
      <c r="P12" s="22"/>
      <c r="Q12" s="22"/>
      <c r="R12" s="22"/>
      <c r="S12" s="22"/>
      <c r="T12" s="22"/>
      <c r="U12" s="22"/>
      <c r="V12" s="22"/>
      <c r="W12" s="22"/>
      <c r="X12" s="22"/>
      <c r="Y12" s="22"/>
      <c r="Z12" s="22"/>
      <c r="AA12" s="22"/>
      <c r="AB12" s="22"/>
      <c r="AC12" s="22"/>
      <c r="AD12" s="22"/>
      <c r="AE12" s="22"/>
      <c r="AF12" s="22"/>
      <c r="AG12" s="22"/>
      <c r="AH12" s="22"/>
      <c r="AI12" s="22"/>
      <c r="AJ12" s="22"/>
    </row>
    <row r="13" ht="24.75" customHeight="1">
      <c r="A13" s="114"/>
      <c r="B13" s="72" t="s">
        <v>106</v>
      </c>
      <c r="C13" s="40"/>
      <c r="D13" s="40"/>
      <c r="E13" s="40"/>
      <c r="F13" s="40"/>
      <c r="G13" s="72" t="s">
        <v>106</v>
      </c>
      <c r="H13" s="72" t="s">
        <v>338</v>
      </c>
      <c r="I13" s="97" t="s">
        <v>449</v>
      </c>
      <c r="J13" s="97" t="s">
        <v>450</v>
      </c>
      <c r="K13" s="66"/>
      <c r="L13" s="66"/>
      <c r="M13" s="72" t="s">
        <v>451</v>
      </c>
      <c r="N13" s="22" t="s">
        <v>452</v>
      </c>
      <c r="O13" s="138" t="s">
        <v>137</v>
      </c>
      <c r="P13" s="22"/>
      <c r="Q13" s="22"/>
      <c r="R13" s="22"/>
      <c r="S13" s="22"/>
      <c r="T13" s="22"/>
      <c r="U13" s="22"/>
      <c r="V13" s="22"/>
      <c r="W13" s="22"/>
      <c r="X13" s="22"/>
      <c r="Y13" s="22"/>
      <c r="Z13" s="22"/>
      <c r="AA13" s="22"/>
      <c r="AB13" s="22"/>
      <c r="AC13" s="22"/>
      <c r="AD13" s="22"/>
      <c r="AE13" s="22"/>
      <c r="AF13" s="22"/>
      <c r="AG13" s="22"/>
      <c r="AH13" s="22"/>
      <c r="AI13" s="22"/>
      <c r="AJ13" s="22"/>
    </row>
    <row r="14" ht="24.75" customHeight="1">
      <c r="A14" s="114"/>
      <c r="B14" s="72" t="s">
        <v>327</v>
      </c>
      <c r="C14" s="40"/>
      <c r="D14" s="40"/>
      <c r="E14" s="40"/>
      <c r="F14" s="40"/>
      <c r="G14" s="40"/>
      <c r="H14" s="40"/>
      <c r="I14" s="97" t="s">
        <v>459</v>
      </c>
      <c r="J14" s="97"/>
      <c r="K14" s="66"/>
      <c r="L14" s="66"/>
      <c r="M14" s="72" t="s">
        <v>460</v>
      </c>
      <c r="N14" s="22" t="s">
        <v>461</v>
      </c>
      <c r="O14" s="138" t="s">
        <v>137</v>
      </c>
      <c r="P14" s="22"/>
      <c r="Q14" s="22"/>
      <c r="R14" s="22"/>
      <c r="S14" s="22"/>
      <c r="T14" s="22"/>
      <c r="U14" s="22"/>
      <c r="V14" s="22"/>
      <c r="W14" s="22"/>
      <c r="X14" s="22"/>
      <c r="Y14" s="22"/>
      <c r="Z14" s="22"/>
      <c r="AA14" s="22"/>
      <c r="AB14" s="22"/>
      <c r="AC14" s="22"/>
      <c r="AD14" s="22"/>
      <c r="AE14" s="22"/>
      <c r="AF14" s="22"/>
      <c r="AG14" s="22"/>
      <c r="AH14" s="22"/>
      <c r="AI14" s="22"/>
      <c r="AJ14" s="22"/>
    </row>
    <row r="15" ht="24.75" customHeight="1">
      <c r="A15" s="306"/>
      <c r="B15" s="17"/>
      <c r="C15" s="17"/>
      <c r="D15" s="17"/>
      <c r="E15" s="17"/>
      <c r="F15" s="17"/>
      <c r="G15" s="17"/>
      <c r="H15" s="17"/>
      <c r="I15" s="17"/>
      <c r="J15" s="19"/>
      <c r="K15" s="66"/>
      <c r="L15" s="66"/>
      <c r="M15" s="72" t="s">
        <v>474</v>
      </c>
      <c r="N15" s="22" t="s">
        <v>475</v>
      </c>
      <c r="O15" s="138" t="s">
        <v>137</v>
      </c>
      <c r="P15" s="22"/>
      <c r="Q15" s="22"/>
      <c r="R15" s="22"/>
      <c r="S15" s="22"/>
      <c r="T15" s="22"/>
      <c r="U15" s="22"/>
      <c r="V15" s="22"/>
      <c r="W15" s="22"/>
      <c r="X15" s="22"/>
      <c r="Y15" s="22"/>
      <c r="Z15" s="22"/>
      <c r="AA15" s="22"/>
      <c r="AB15" s="22"/>
      <c r="AC15" s="22"/>
      <c r="AD15" s="22"/>
      <c r="AE15" s="22"/>
      <c r="AF15" s="22"/>
      <c r="AG15" s="22"/>
      <c r="AH15" s="22"/>
      <c r="AI15" s="22"/>
      <c r="AJ15" s="22"/>
    </row>
    <row r="16" ht="24.75" customHeight="1">
      <c r="A16" s="301" t="s">
        <v>123</v>
      </c>
      <c r="B16" s="72" t="s">
        <v>485</v>
      </c>
      <c r="C16" s="50"/>
      <c r="D16" s="50"/>
      <c r="E16" s="50"/>
      <c r="F16" s="50"/>
      <c r="G16" s="72" t="s">
        <v>123</v>
      </c>
      <c r="H16" s="72" t="s">
        <v>158</v>
      </c>
      <c r="I16" s="148" t="s">
        <v>489</v>
      </c>
      <c r="J16" s="150" t="s">
        <v>494</v>
      </c>
      <c r="K16" s="66"/>
      <c r="L16" s="66"/>
      <c r="M16" s="72" t="s">
        <v>497</v>
      </c>
      <c r="N16" s="40" t="s">
        <v>498</v>
      </c>
      <c r="O16" s="138" t="s">
        <v>137</v>
      </c>
      <c r="P16" s="22"/>
      <c r="Q16" s="22"/>
      <c r="R16" s="22"/>
      <c r="S16" s="22"/>
      <c r="T16" s="22"/>
      <c r="U16" s="22"/>
      <c r="V16" s="22"/>
      <c r="W16" s="22"/>
      <c r="X16" s="22"/>
      <c r="Y16" s="22"/>
      <c r="Z16" s="22"/>
      <c r="AA16" s="22"/>
      <c r="AB16" s="22"/>
      <c r="AC16" s="22"/>
      <c r="AD16" s="22"/>
      <c r="AE16" s="22"/>
      <c r="AF16" s="22"/>
      <c r="AG16" s="22"/>
      <c r="AH16" s="22"/>
      <c r="AI16" s="22"/>
      <c r="AJ16" s="22"/>
    </row>
    <row r="17" ht="24.75" customHeight="1">
      <c r="A17" s="308"/>
      <c r="B17" s="72" t="s">
        <v>123</v>
      </c>
      <c r="C17" s="50"/>
      <c r="D17" s="50"/>
      <c r="E17" s="50"/>
      <c r="F17" s="50"/>
      <c r="G17" s="72" t="s">
        <v>123</v>
      </c>
      <c r="H17" s="72" t="s">
        <v>338</v>
      </c>
      <c r="I17" s="150" t="s">
        <v>508</v>
      </c>
      <c r="J17" s="50"/>
      <c r="K17" s="66"/>
      <c r="L17" s="66"/>
      <c r="M17" s="128"/>
      <c r="N17" s="129"/>
      <c r="O17" s="130"/>
      <c r="P17" s="22"/>
      <c r="Q17" s="22"/>
      <c r="R17" s="22"/>
      <c r="S17" s="22"/>
      <c r="T17" s="22"/>
      <c r="U17" s="22"/>
      <c r="V17" s="22"/>
      <c r="W17" s="22"/>
      <c r="X17" s="22"/>
      <c r="Y17" s="22"/>
      <c r="Z17" s="22"/>
      <c r="AA17" s="22"/>
      <c r="AB17" s="22"/>
      <c r="AC17" s="22"/>
      <c r="AD17" s="22"/>
      <c r="AE17" s="22"/>
      <c r="AF17" s="22"/>
      <c r="AG17" s="22"/>
      <c r="AH17" s="22"/>
      <c r="AI17" s="22"/>
      <c r="AJ17" s="22"/>
    </row>
    <row r="18" ht="24.75" customHeight="1">
      <c r="A18" s="234"/>
      <c r="B18" s="150" t="s">
        <v>520</v>
      </c>
      <c r="C18" s="150"/>
      <c r="D18" s="150"/>
      <c r="E18" s="150"/>
      <c r="F18" s="150"/>
      <c r="G18" s="72" t="s">
        <v>123</v>
      </c>
      <c r="H18" s="72" t="s">
        <v>158</v>
      </c>
      <c r="I18" s="150" t="s">
        <v>521</v>
      </c>
      <c r="J18" s="150"/>
      <c r="K18" s="66"/>
      <c r="L18" s="66"/>
      <c r="M18" s="72" t="s">
        <v>522</v>
      </c>
      <c r="N18" s="40"/>
      <c r="O18" s="138" t="s">
        <v>188</v>
      </c>
      <c r="P18" s="22"/>
      <c r="Q18" s="22"/>
      <c r="R18" s="22"/>
      <c r="S18" s="22"/>
      <c r="T18" s="22"/>
      <c r="U18" s="22"/>
      <c r="V18" s="22"/>
      <c r="W18" s="22"/>
      <c r="X18" s="22"/>
      <c r="Y18" s="22"/>
      <c r="Z18" s="22"/>
      <c r="AA18" s="22"/>
      <c r="AB18" s="22"/>
      <c r="AC18" s="22"/>
      <c r="AD18" s="22"/>
      <c r="AE18" s="22"/>
      <c r="AF18" s="22"/>
      <c r="AG18" s="22"/>
      <c r="AH18" s="22"/>
      <c r="AI18" s="22"/>
      <c r="AJ18" s="22"/>
    </row>
    <row r="19" ht="24.75" customHeight="1">
      <c r="A19" s="234"/>
      <c r="B19" s="150" t="s">
        <v>550</v>
      </c>
      <c r="C19" s="150"/>
      <c r="D19" s="150"/>
      <c r="E19" s="150"/>
      <c r="F19" s="150"/>
      <c r="G19" s="72" t="s">
        <v>123</v>
      </c>
      <c r="H19" s="72" t="s">
        <v>158</v>
      </c>
      <c r="I19" s="150" t="s">
        <v>553</v>
      </c>
      <c r="J19" s="150"/>
      <c r="K19" s="66"/>
      <c r="L19" s="66"/>
      <c r="M19" s="72" t="s">
        <v>554</v>
      </c>
      <c r="N19" s="40" t="s">
        <v>555</v>
      </c>
      <c r="O19" s="138" t="s">
        <v>188</v>
      </c>
      <c r="P19" s="22"/>
      <c r="Q19" s="22"/>
      <c r="R19" s="22"/>
      <c r="S19" s="22"/>
      <c r="T19" s="22"/>
      <c r="U19" s="22"/>
      <c r="V19" s="22"/>
      <c r="W19" s="22"/>
      <c r="X19" s="22"/>
      <c r="Y19" s="22"/>
      <c r="Z19" s="22"/>
      <c r="AA19" s="22"/>
      <c r="AB19" s="22"/>
      <c r="AC19" s="22"/>
      <c r="AD19" s="22"/>
      <c r="AE19" s="22"/>
      <c r="AF19" s="22"/>
      <c r="AG19" s="22"/>
      <c r="AH19" s="22"/>
      <c r="AI19" s="22"/>
      <c r="AJ19" s="22"/>
    </row>
    <row r="20" ht="24.75" customHeight="1">
      <c r="A20" s="313"/>
      <c r="B20" s="17"/>
      <c r="C20" s="17"/>
      <c r="D20" s="17"/>
      <c r="E20" s="17"/>
      <c r="F20" s="17"/>
      <c r="G20" s="17"/>
      <c r="H20" s="17"/>
      <c r="I20" s="17"/>
      <c r="J20" s="19"/>
      <c r="K20" s="66"/>
      <c r="L20" s="66"/>
      <c r="M20" s="72" t="s">
        <v>566</v>
      </c>
      <c r="N20" s="40" t="s">
        <v>569</v>
      </c>
      <c r="O20" s="138" t="s">
        <v>188</v>
      </c>
      <c r="P20" s="22"/>
      <c r="Q20" s="22"/>
      <c r="R20" s="22"/>
      <c r="S20" s="22"/>
      <c r="T20" s="22"/>
      <c r="U20" s="22"/>
      <c r="V20" s="22"/>
      <c r="W20" s="22"/>
      <c r="X20" s="22"/>
      <c r="Y20" s="22"/>
      <c r="Z20" s="22"/>
      <c r="AA20" s="22"/>
      <c r="AB20" s="22"/>
      <c r="AC20" s="22"/>
      <c r="AD20" s="22"/>
      <c r="AE20" s="22"/>
      <c r="AF20" s="22"/>
      <c r="AG20" s="22"/>
      <c r="AH20" s="22"/>
      <c r="AI20" s="22"/>
      <c r="AJ20" s="22"/>
    </row>
    <row r="21" ht="24.75" customHeight="1">
      <c r="A21" s="301" t="s">
        <v>137</v>
      </c>
      <c r="B21" s="150" t="s">
        <v>581</v>
      </c>
      <c r="C21" s="150">
        <v>70.0</v>
      </c>
      <c r="D21" s="150">
        <v>330.0</v>
      </c>
      <c r="E21" s="150">
        <v>23.0</v>
      </c>
      <c r="F21" s="72" t="s">
        <v>157</v>
      </c>
      <c r="G21" s="72" t="s">
        <v>137</v>
      </c>
      <c r="H21" s="72" t="s">
        <v>158</v>
      </c>
      <c r="I21" s="150" t="s">
        <v>425</v>
      </c>
      <c r="J21" s="150"/>
      <c r="K21" s="66"/>
      <c r="L21" s="66"/>
      <c r="M21" s="72" t="s">
        <v>584</v>
      </c>
      <c r="N21" s="40" t="s">
        <v>585</v>
      </c>
      <c r="O21" s="138" t="s">
        <v>188</v>
      </c>
      <c r="P21" s="22"/>
      <c r="Q21" s="22"/>
      <c r="R21" s="22"/>
      <c r="S21" s="22"/>
      <c r="T21" s="22"/>
      <c r="U21" s="22"/>
      <c r="V21" s="22"/>
      <c r="W21" s="22"/>
      <c r="X21" s="22"/>
      <c r="Y21" s="22"/>
      <c r="Z21" s="22"/>
      <c r="AA21" s="22"/>
      <c r="AB21" s="22"/>
      <c r="AC21" s="22"/>
      <c r="AD21" s="22"/>
      <c r="AE21" s="22"/>
      <c r="AF21" s="22"/>
      <c r="AG21" s="22"/>
      <c r="AH21" s="22"/>
      <c r="AI21" s="22"/>
      <c r="AJ21" s="22"/>
    </row>
    <row r="22" ht="24.75" customHeight="1">
      <c r="A22" s="234"/>
      <c r="B22" s="150" t="s">
        <v>592</v>
      </c>
      <c r="C22" s="150">
        <v>20.0</v>
      </c>
      <c r="D22" s="150">
        <v>190.0</v>
      </c>
      <c r="E22" s="150"/>
      <c r="F22" s="72" t="s">
        <v>157</v>
      </c>
      <c r="G22" s="72" t="s">
        <v>137</v>
      </c>
      <c r="H22" s="72" t="s">
        <v>158</v>
      </c>
      <c r="I22" s="150" t="s">
        <v>594</v>
      </c>
      <c r="J22" s="150"/>
      <c r="K22" s="66"/>
      <c r="L22" s="66"/>
      <c r="M22" s="72" t="s">
        <v>595</v>
      </c>
      <c r="N22" s="40" t="s">
        <v>597</v>
      </c>
      <c r="O22" s="138" t="s">
        <v>188</v>
      </c>
      <c r="P22" s="22"/>
      <c r="Q22" s="22"/>
      <c r="R22" s="22"/>
      <c r="S22" s="22"/>
      <c r="T22" s="22"/>
      <c r="U22" s="22"/>
      <c r="V22" s="22"/>
      <c r="W22" s="22"/>
      <c r="X22" s="22"/>
      <c r="Y22" s="22"/>
      <c r="Z22" s="22"/>
      <c r="AA22" s="22"/>
      <c r="AB22" s="22"/>
      <c r="AC22" s="22"/>
      <c r="AD22" s="22"/>
      <c r="AE22" s="22"/>
      <c r="AF22" s="22"/>
      <c r="AG22" s="22"/>
      <c r="AH22" s="22"/>
      <c r="AI22" s="22"/>
      <c r="AJ22" s="22"/>
    </row>
    <row r="23" ht="24.75" customHeight="1">
      <c r="A23" s="234"/>
      <c r="B23" s="150" t="s">
        <v>608</v>
      </c>
      <c r="C23" s="150">
        <v>20.0</v>
      </c>
      <c r="D23" s="150">
        <v>30.0</v>
      </c>
      <c r="E23" s="150"/>
      <c r="F23" s="150"/>
      <c r="G23" s="72" t="s">
        <v>137</v>
      </c>
      <c r="H23" s="72" t="s">
        <v>158</v>
      </c>
      <c r="I23" s="150" t="s">
        <v>451</v>
      </c>
      <c r="J23" s="150"/>
      <c r="K23" s="66"/>
      <c r="L23" s="66"/>
      <c r="M23" s="72" t="s">
        <v>611</v>
      </c>
      <c r="N23" s="40" t="s">
        <v>612</v>
      </c>
      <c r="O23" s="138" t="s">
        <v>188</v>
      </c>
      <c r="P23" s="22"/>
      <c r="Q23" s="22"/>
      <c r="R23" s="22"/>
      <c r="S23" s="22"/>
      <c r="T23" s="22"/>
      <c r="U23" s="22"/>
      <c r="V23" s="22"/>
      <c r="W23" s="22"/>
      <c r="X23" s="22"/>
      <c r="Y23" s="22"/>
      <c r="Z23" s="22"/>
      <c r="AA23" s="22"/>
      <c r="AB23" s="22"/>
      <c r="AC23" s="22"/>
      <c r="AD23" s="22"/>
      <c r="AE23" s="22"/>
      <c r="AF23" s="22"/>
      <c r="AG23" s="22"/>
      <c r="AH23" s="22"/>
      <c r="AI23" s="22"/>
      <c r="AJ23" s="22"/>
    </row>
    <row r="24" ht="24.75" customHeight="1">
      <c r="A24" s="234"/>
      <c r="B24" s="150" t="s">
        <v>621</v>
      </c>
      <c r="C24" s="150">
        <v>70.0</v>
      </c>
      <c r="D24" s="150">
        <v>150.0</v>
      </c>
      <c r="E24" s="150">
        <v>0.0</v>
      </c>
      <c r="F24" s="72" t="s">
        <v>157</v>
      </c>
      <c r="G24" s="72" t="s">
        <v>137</v>
      </c>
      <c r="H24" s="72" t="s">
        <v>158</v>
      </c>
      <c r="I24" s="150" t="s">
        <v>460</v>
      </c>
      <c r="J24" s="150"/>
      <c r="K24" s="66"/>
      <c r="L24" s="66"/>
      <c r="M24" s="72" t="s">
        <v>623</v>
      </c>
      <c r="N24" s="40" t="s">
        <v>626</v>
      </c>
      <c r="O24" s="138" t="s">
        <v>188</v>
      </c>
      <c r="P24" s="22"/>
      <c r="Q24" s="22"/>
      <c r="R24" s="22"/>
      <c r="S24" s="22"/>
      <c r="T24" s="22"/>
      <c r="U24" s="22"/>
      <c r="V24" s="22"/>
      <c r="W24" s="22"/>
      <c r="X24" s="22"/>
      <c r="Y24" s="22"/>
      <c r="Z24" s="22"/>
      <c r="AA24" s="22"/>
      <c r="AB24" s="22"/>
      <c r="AC24" s="22"/>
      <c r="AD24" s="22"/>
      <c r="AE24" s="22"/>
      <c r="AF24" s="22"/>
      <c r="AG24" s="22"/>
      <c r="AH24" s="22"/>
      <c r="AI24" s="22"/>
      <c r="AJ24" s="22"/>
    </row>
    <row r="25" ht="24.75" customHeight="1">
      <c r="A25" s="234"/>
      <c r="B25" s="150" t="s">
        <v>635</v>
      </c>
      <c r="C25" s="150">
        <v>20.0</v>
      </c>
      <c r="D25" s="150">
        <v>20.0</v>
      </c>
      <c r="E25" s="150"/>
      <c r="F25" s="150"/>
      <c r="G25" s="72" t="s">
        <v>137</v>
      </c>
      <c r="H25" s="72" t="s">
        <v>158</v>
      </c>
      <c r="I25" s="150" t="s">
        <v>474</v>
      </c>
      <c r="J25" s="150"/>
      <c r="K25" s="66"/>
      <c r="L25" s="66"/>
      <c r="M25" s="72" t="s">
        <v>643</v>
      </c>
      <c r="N25" s="40" t="s">
        <v>644</v>
      </c>
      <c r="O25" s="138" t="s">
        <v>188</v>
      </c>
      <c r="P25" s="22"/>
      <c r="Q25" s="22"/>
      <c r="R25" s="22"/>
      <c r="S25" s="22"/>
      <c r="T25" s="22"/>
      <c r="U25" s="22"/>
      <c r="V25" s="22"/>
      <c r="W25" s="22"/>
      <c r="X25" s="22"/>
      <c r="Y25" s="22"/>
      <c r="Z25" s="22"/>
      <c r="AA25" s="22"/>
      <c r="AB25" s="22"/>
      <c r="AC25" s="22"/>
      <c r="AD25" s="22"/>
      <c r="AE25" s="22"/>
      <c r="AF25" s="22"/>
      <c r="AG25" s="22"/>
      <c r="AH25" s="22"/>
      <c r="AI25" s="22"/>
      <c r="AJ25" s="22"/>
    </row>
    <row r="26" ht="24.75" customHeight="1">
      <c r="A26" s="234"/>
      <c r="B26" s="72" t="s">
        <v>137</v>
      </c>
      <c r="C26" s="150"/>
      <c r="D26" s="150"/>
      <c r="E26" s="150"/>
      <c r="F26" s="150"/>
      <c r="G26" s="72" t="s">
        <v>137</v>
      </c>
      <c r="H26" s="72" t="s">
        <v>338</v>
      </c>
      <c r="I26" s="150" t="s">
        <v>497</v>
      </c>
      <c r="J26" s="150"/>
      <c r="K26" s="66"/>
      <c r="L26" s="66"/>
      <c r="M26" s="72" t="s">
        <v>654</v>
      </c>
      <c r="N26" s="40" t="s">
        <v>655</v>
      </c>
      <c r="O26" s="138" t="s">
        <v>188</v>
      </c>
      <c r="P26" s="22"/>
      <c r="Q26" s="22"/>
      <c r="R26" s="22"/>
      <c r="S26" s="22"/>
      <c r="T26" s="22"/>
      <c r="U26" s="22"/>
      <c r="V26" s="22"/>
      <c r="W26" s="22"/>
      <c r="X26" s="22"/>
      <c r="Y26" s="22"/>
      <c r="Z26" s="22"/>
      <c r="AA26" s="22"/>
      <c r="AB26" s="22"/>
      <c r="AC26" s="22"/>
      <c r="AD26" s="22"/>
      <c r="AE26" s="22"/>
      <c r="AF26" s="22"/>
      <c r="AG26" s="22"/>
      <c r="AH26" s="22"/>
      <c r="AI26" s="22"/>
      <c r="AJ26" s="22"/>
    </row>
    <row r="27" ht="24.75" customHeight="1">
      <c r="A27" s="313"/>
      <c r="B27" s="17"/>
      <c r="C27" s="17"/>
      <c r="D27" s="17"/>
      <c r="E27" s="17"/>
      <c r="F27" s="17"/>
      <c r="G27" s="17"/>
      <c r="H27" s="17"/>
      <c r="I27" s="17"/>
      <c r="J27" s="19"/>
      <c r="K27" s="66"/>
      <c r="L27" s="66"/>
      <c r="M27" s="128"/>
      <c r="N27" s="129"/>
      <c r="O27" s="130"/>
      <c r="P27" s="22"/>
      <c r="Q27" s="22"/>
      <c r="R27" s="22"/>
      <c r="S27" s="22"/>
      <c r="T27" s="22"/>
      <c r="U27" s="22"/>
      <c r="V27" s="22"/>
      <c r="W27" s="22"/>
      <c r="X27" s="22"/>
      <c r="Y27" s="22"/>
      <c r="Z27" s="22"/>
      <c r="AA27" s="22"/>
      <c r="AB27" s="22"/>
      <c r="AC27" s="22"/>
      <c r="AD27" s="22"/>
      <c r="AE27" s="22"/>
      <c r="AF27" s="22"/>
      <c r="AG27" s="22"/>
      <c r="AH27" s="22"/>
      <c r="AI27" s="22"/>
      <c r="AJ27" s="22"/>
    </row>
    <row r="28" ht="24.75" customHeight="1">
      <c r="A28" s="301" t="s">
        <v>146</v>
      </c>
      <c r="B28" s="72" t="s">
        <v>665</v>
      </c>
      <c r="C28" s="150"/>
      <c r="D28" s="150"/>
      <c r="E28" s="150"/>
      <c r="F28" s="150"/>
      <c r="G28" s="72" t="s">
        <v>146</v>
      </c>
      <c r="H28" s="72" t="s">
        <v>158</v>
      </c>
      <c r="I28" s="150" t="s">
        <v>669</v>
      </c>
      <c r="J28" s="150" t="s">
        <v>670</v>
      </c>
      <c r="K28" s="66"/>
      <c r="L28" s="66"/>
      <c r="M28" s="72" t="s">
        <v>671</v>
      </c>
      <c r="N28" s="40" t="s">
        <v>672</v>
      </c>
      <c r="O28" s="111" t="s">
        <v>202</v>
      </c>
      <c r="P28" s="22"/>
      <c r="Q28" s="22"/>
      <c r="R28" s="22"/>
      <c r="S28" s="22"/>
      <c r="T28" s="22"/>
      <c r="U28" s="22"/>
      <c r="V28" s="22"/>
      <c r="W28" s="22"/>
      <c r="X28" s="22"/>
      <c r="Y28" s="22"/>
      <c r="Z28" s="22"/>
      <c r="AA28" s="22"/>
      <c r="AB28" s="22"/>
      <c r="AC28" s="22"/>
      <c r="AD28" s="22"/>
      <c r="AE28" s="22"/>
      <c r="AF28" s="22"/>
      <c r="AG28" s="22"/>
      <c r="AH28" s="22"/>
      <c r="AI28" s="22"/>
      <c r="AJ28" s="22"/>
    </row>
    <row r="29" ht="24.75" customHeight="1">
      <c r="A29" s="234"/>
      <c r="B29" s="72" t="s">
        <v>680</v>
      </c>
      <c r="C29" s="150"/>
      <c r="D29" s="150"/>
      <c r="E29" s="150"/>
      <c r="F29" s="150"/>
      <c r="G29" s="72" t="s">
        <v>146</v>
      </c>
      <c r="H29" s="72" t="s">
        <v>158</v>
      </c>
      <c r="I29" s="150" t="s">
        <v>682</v>
      </c>
      <c r="J29" s="150" t="s">
        <v>683</v>
      </c>
      <c r="K29" s="66"/>
      <c r="L29" s="66"/>
      <c r="M29" s="180" t="s">
        <v>684</v>
      </c>
      <c r="N29" s="40" t="s">
        <v>685</v>
      </c>
      <c r="O29" s="111" t="s">
        <v>202</v>
      </c>
      <c r="P29" s="22"/>
      <c r="Q29" s="22"/>
      <c r="R29" s="22"/>
      <c r="S29" s="22"/>
      <c r="T29" s="22"/>
      <c r="U29" s="22"/>
      <c r="V29" s="22"/>
      <c r="W29" s="22"/>
      <c r="X29" s="22"/>
      <c r="Y29" s="22"/>
      <c r="Z29" s="22"/>
      <c r="AA29" s="22"/>
      <c r="AB29" s="22"/>
      <c r="AC29" s="22"/>
      <c r="AD29" s="22"/>
      <c r="AE29" s="22"/>
      <c r="AF29" s="22"/>
      <c r="AG29" s="22"/>
      <c r="AH29" s="22"/>
      <c r="AI29" s="22"/>
      <c r="AJ29" s="22"/>
    </row>
    <row r="30" ht="24.75" customHeight="1">
      <c r="A30" s="234"/>
      <c r="B30" s="150" t="s">
        <v>691</v>
      </c>
      <c r="C30" s="150">
        <v>20.0</v>
      </c>
      <c r="D30" s="150">
        <v>40.0</v>
      </c>
      <c r="E30" s="150"/>
      <c r="F30" s="72" t="s">
        <v>157</v>
      </c>
      <c r="G30" s="72" t="s">
        <v>146</v>
      </c>
      <c r="H30" s="72" t="s">
        <v>158</v>
      </c>
      <c r="I30" s="150" t="s">
        <v>693</v>
      </c>
      <c r="J30" s="150" t="s">
        <v>694</v>
      </c>
      <c r="K30" s="66"/>
      <c r="L30" s="66"/>
      <c r="M30" s="180" t="s">
        <v>695</v>
      </c>
      <c r="N30" s="40" t="s">
        <v>696</v>
      </c>
      <c r="O30" s="111" t="s">
        <v>202</v>
      </c>
      <c r="P30" s="22"/>
      <c r="Q30" s="22"/>
      <c r="R30" s="22"/>
      <c r="S30" s="22"/>
      <c r="T30" s="22"/>
      <c r="U30" s="22"/>
      <c r="V30" s="22"/>
      <c r="W30" s="22"/>
      <c r="X30" s="22"/>
      <c r="Y30" s="22"/>
      <c r="Z30" s="22"/>
      <c r="AA30" s="22"/>
      <c r="AB30" s="22"/>
      <c r="AC30" s="22"/>
      <c r="AD30" s="22"/>
      <c r="AE30" s="22"/>
      <c r="AF30" s="22"/>
      <c r="AG30" s="22"/>
      <c r="AH30" s="22"/>
      <c r="AI30" s="22"/>
      <c r="AJ30" s="22"/>
    </row>
    <row r="31" ht="24.75" customHeight="1">
      <c r="A31" s="234"/>
      <c r="B31" s="150" t="s">
        <v>700</v>
      </c>
      <c r="C31" s="150">
        <v>30.0</v>
      </c>
      <c r="D31" s="150">
        <v>180.0</v>
      </c>
      <c r="E31" s="150">
        <v>12.0</v>
      </c>
      <c r="F31" s="150" t="s">
        <v>701</v>
      </c>
      <c r="G31" s="72" t="s">
        <v>146</v>
      </c>
      <c r="H31" s="72" t="s">
        <v>158</v>
      </c>
      <c r="I31" s="150" t="s">
        <v>703</v>
      </c>
      <c r="J31" s="150"/>
      <c r="K31" s="66"/>
      <c r="L31" s="66"/>
      <c r="M31" s="128"/>
      <c r="N31" s="129"/>
      <c r="O31" s="130"/>
      <c r="P31" s="22"/>
      <c r="Q31" s="22"/>
      <c r="R31" s="22"/>
      <c r="S31" s="22"/>
      <c r="T31" s="22"/>
      <c r="U31" s="22"/>
      <c r="V31" s="22"/>
      <c r="W31" s="22"/>
      <c r="X31" s="22"/>
      <c r="Y31" s="22"/>
      <c r="Z31" s="22"/>
      <c r="AA31" s="22"/>
      <c r="AB31" s="22"/>
      <c r="AC31" s="22"/>
      <c r="AD31" s="22"/>
      <c r="AE31" s="22"/>
      <c r="AF31" s="22"/>
      <c r="AG31" s="22"/>
      <c r="AH31" s="22"/>
      <c r="AI31" s="22"/>
      <c r="AJ31" s="22"/>
    </row>
    <row r="32" ht="24.75" customHeight="1">
      <c r="A32" s="234"/>
      <c r="B32" s="150" t="s">
        <v>713</v>
      </c>
      <c r="C32" s="150">
        <v>20.0</v>
      </c>
      <c r="D32" s="150">
        <v>50.0</v>
      </c>
      <c r="E32" s="150"/>
      <c r="F32" s="72" t="s">
        <v>157</v>
      </c>
      <c r="G32" s="72" t="s">
        <v>146</v>
      </c>
      <c r="H32" s="72" t="s">
        <v>158</v>
      </c>
      <c r="I32" s="150" t="s">
        <v>714</v>
      </c>
      <c r="J32" s="150"/>
      <c r="K32" s="66"/>
      <c r="L32" s="66"/>
      <c r="M32" s="72" t="s">
        <v>715</v>
      </c>
      <c r="N32" s="40" t="s">
        <v>717</v>
      </c>
      <c r="O32" s="138" t="s">
        <v>216</v>
      </c>
      <c r="P32" s="22"/>
      <c r="Q32" s="22"/>
      <c r="R32" s="22"/>
      <c r="S32" s="22"/>
      <c r="T32" s="22"/>
      <c r="U32" s="22"/>
      <c r="V32" s="22"/>
      <c r="W32" s="22"/>
      <c r="X32" s="22"/>
      <c r="Y32" s="22"/>
      <c r="Z32" s="22"/>
      <c r="AA32" s="22"/>
      <c r="AB32" s="22"/>
      <c r="AC32" s="22"/>
      <c r="AD32" s="22"/>
      <c r="AE32" s="22"/>
      <c r="AF32" s="22"/>
      <c r="AG32" s="22"/>
      <c r="AH32" s="22"/>
      <c r="AI32" s="22"/>
      <c r="AJ32" s="22"/>
    </row>
    <row r="33" ht="24.75" customHeight="1">
      <c r="A33" s="234"/>
      <c r="B33" s="150" t="s">
        <v>720</v>
      </c>
      <c r="C33" s="150">
        <v>70.0</v>
      </c>
      <c r="D33" s="150">
        <v>100.0</v>
      </c>
      <c r="E33" s="150">
        <v>13.0</v>
      </c>
      <c r="F33" s="150" t="s">
        <v>701</v>
      </c>
      <c r="G33" s="72" t="s">
        <v>146</v>
      </c>
      <c r="H33" s="72" t="s">
        <v>158</v>
      </c>
      <c r="I33" s="150" t="s">
        <v>722</v>
      </c>
      <c r="J33" s="150"/>
      <c r="K33" s="66"/>
      <c r="L33" s="66"/>
      <c r="M33" s="72" t="s">
        <v>724</v>
      </c>
      <c r="N33" s="40" t="s">
        <v>725</v>
      </c>
      <c r="O33" s="138" t="s">
        <v>216</v>
      </c>
      <c r="P33" s="22"/>
      <c r="Q33" s="22"/>
      <c r="R33" s="22"/>
      <c r="S33" s="22"/>
      <c r="T33" s="22"/>
      <c r="U33" s="22"/>
      <c r="V33" s="22"/>
      <c r="W33" s="22"/>
      <c r="X33" s="22"/>
      <c r="Y33" s="22"/>
      <c r="Z33" s="22"/>
      <c r="AA33" s="22"/>
      <c r="AB33" s="22"/>
      <c r="AC33" s="22"/>
      <c r="AD33" s="22"/>
      <c r="AE33" s="22"/>
      <c r="AF33" s="22"/>
      <c r="AG33" s="22"/>
      <c r="AH33" s="22"/>
      <c r="AI33" s="22"/>
      <c r="AJ33" s="22"/>
    </row>
    <row r="34" ht="24.75" customHeight="1">
      <c r="A34" s="234"/>
      <c r="B34" s="72" t="s">
        <v>146</v>
      </c>
      <c r="C34" s="150"/>
      <c r="D34" s="150"/>
      <c r="E34" s="150"/>
      <c r="F34" s="150"/>
      <c r="G34" s="72" t="s">
        <v>146</v>
      </c>
      <c r="H34" s="72" t="s">
        <v>338</v>
      </c>
      <c r="I34" s="150"/>
      <c r="J34" s="150"/>
      <c r="K34" s="66"/>
      <c r="L34" s="66"/>
      <c r="M34" s="72" t="s">
        <v>729</v>
      </c>
      <c r="N34" s="40" t="s">
        <v>730</v>
      </c>
      <c r="O34" s="138" t="s">
        <v>216</v>
      </c>
      <c r="P34" s="22"/>
      <c r="Q34" s="22"/>
      <c r="R34" s="22"/>
      <c r="S34" s="22"/>
      <c r="T34" s="22"/>
      <c r="U34" s="22"/>
      <c r="V34" s="22"/>
      <c r="W34" s="22"/>
      <c r="X34" s="22"/>
      <c r="Y34" s="22"/>
      <c r="Z34" s="22"/>
      <c r="AA34" s="22"/>
      <c r="AB34" s="22"/>
      <c r="AC34" s="22"/>
      <c r="AD34" s="22"/>
      <c r="AE34" s="22"/>
      <c r="AF34" s="22"/>
      <c r="AG34" s="22"/>
      <c r="AH34" s="22"/>
      <c r="AI34" s="22"/>
      <c r="AJ34" s="22"/>
    </row>
    <row r="35" ht="24.75" customHeight="1">
      <c r="A35" s="313"/>
      <c r="B35" s="17"/>
      <c r="C35" s="17"/>
      <c r="D35" s="17"/>
      <c r="E35" s="17"/>
      <c r="F35" s="17"/>
      <c r="G35" s="17"/>
      <c r="H35" s="17"/>
      <c r="I35" s="17"/>
      <c r="J35" s="19"/>
      <c r="K35" s="66"/>
      <c r="L35" s="66"/>
      <c r="M35" s="72" t="s">
        <v>735</v>
      </c>
      <c r="N35" s="40" t="s">
        <v>736</v>
      </c>
      <c r="O35" s="138" t="s">
        <v>216</v>
      </c>
      <c r="P35" s="22"/>
      <c r="Q35" s="22"/>
      <c r="R35" s="22"/>
      <c r="S35" s="22"/>
      <c r="T35" s="22"/>
      <c r="U35" s="22"/>
      <c r="V35" s="22"/>
      <c r="W35" s="22"/>
      <c r="X35" s="22"/>
      <c r="Y35" s="22"/>
      <c r="Z35" s="22"/>
      <c r="AA35" s="22"/>
      <c r="AB35" s="22"/>
      <c r="AC35" s="22"/>
      <c r="AD35" s="22"/>
      <c r="AE35" s="22"/>
      <c r="AF35" s="22"/>
      <c r="AG35" s="22"/>
      <c r="AH35" s="22"/>
      <c r="AI35" s="22"/>
      <c r="AJ35" s="22"/>
    </row>
    <row r="36" ht="24.75" customHeight="1">
      <c r="A36" s="301" t="s">
        <v>165</v>
      </c>
      <c r="B36" s="150" t="s">
        <v>739</v>
      </c>
      <c r="C36" s="150">
        <v>20.0</v>
      </c>
      <c r="D36" s="150">
        <v>50.0</v>
      </c>
      <c r="E36" s="150"/>
      <c r="F36" s="150"/>
      <c r="G36" s="72" t="s">
        <v>165</v>
      </c>
      <c r="H36" s="72" t="s">
        <v>158</v>
      </c>
      <c r="I36" s="150" t="s">
        <v>293</v>
      </c>
      <c r="J36" s="150"/>
      <c r="K36" s="66"/>
      <c r="L36" s="66"/>
      <c r="M36" s="72" t="s">
        <v>742</v>
      </c>
      <c r="N36" s="40" t="s">
        <v>743</v>
      </c>
      <c r="O36" s="138" t="s">
        <v>216</v>
      </c>
      <c r="P36" s="22"/>
      <c r="Q36" s="22"/>
      <c r="R36" s="22"/>
      <c r="S36" s="22"/>
      <c r="T36" s="22"/>
      <c r="U36" s="22"/>
      <c r="V36" s="22"/>
      <c r="W36" s="22"/>
      <c r="X36" s="22"/>
      <c r="Y36" s="22"/>
      <c r="Z36" s="22"/>
      <c r="AA36" s="22"/>
      <c r="AB36" s="22"/>
      <c r="AC36" s="22"/>
      <c r="AD36" s="22"/>
      <c r="AE36" s="22"/>
      <c r="AF36" s="22"/>
      <c r="AG36" s="22"/>
      <c r="AH36" s="22"/>
      <c r="AI36" s="22"/>
      <c r="AJ36" s="22"/>
    </row>
    <row r="37" ht="24.75" customHeight="1">
      <c r="A37" s="234"/>
      <c r="B37" s="150" t="s">
        <v>748</v>
      </c>
      <c r="C37" s="150"/>
      <c r="D37" s="150"/>
      <c r="E37" s="150"/>
      <c r="F37" s="150"/>
      <c r="G37" s="72" t="s">
        <v>165</v>
      </c>
      <c r="H37" s="72" t="s">
        <v>158</v>
      </c>
      <c r="I37" s="150" t="s">
        <v>313</v>
      </c>
      <c r="J37" s="150"/>
      <c r="K37" s="66"/>
      <c r="L37" s="66"/>
      <c r="M37" s="72" t="s">
        <v>749</v>
      </c>
      <c r="N37" s="40" t="s">
        <v>750</v>
      </c>
      <c r="O37" s="138" t="s">
        <v>216</v>
      </c>
      <c r="P37" s="22"/>
      <c r="Q37" s="22"/>
      <c r="R37" s="22"/>
      <c r="S37" s="22"/>
      <c r="T37" s="22"/>
      <c r="U37" s="22"/>
      <c r="V37" s="22"/>
      <c r="W37" s="22"/>
      <c r="X37" s="22"/>
      <c r="Y37" s="22"/>
      <c r="Z37" s="22"/>
      <c r="AA37" s="22"/>
      <c r="AB37" s="22"/>
      <c r="AC37" s="22"/>
      <c r="AD37" s="22"/>
      <c r="AE37" s="22"/>
      <c r="AF37" s="22"/>
      <c r="AG37" s="22"/>
      <c r="AH37" s="22"/>
      <c r="AI37" s="22"/>
      <c r="AJ37" s="22"/>
    </row>
    <row r="38" ht="24.75" customHeight="1">
      <c r="A38" s="234"/>
      <c r="B38" s="150" t="s">
        <v>762</v>
      </c>
      <c r="C38" s="150"/>
      <c r="D38" s="150"/>
      <c r="E38" s="150"/>
      <c r="F38" s="150"/>
      <c r="G38" s="72" t="s">
        <v>165</v>
      </c>
      <c r="H38" s="72" t="s">
        <v>158</v>
      </c>
      <c r="I38" s="150" t="s">
        <v>323</v>
      </c>
      <c r="J38" s="150"/>
      <c r="K38" s="66"/>
      <c r="L38" s="66"/>
      <c r="M38" s="72" t="s">
        <v>764</v>
      </c>
      <c r="N38" s="40" t="s">
        <v>766</v>
      </c>
      <c r="O38" s="138" t="s">
        <v>216</v>
      </c>
      <c r="P38" s="22"/>
      <c r="Q38" s="22"/>
      <c r="R38" s="22"/>
      <c r="S38" s="22"/>
      <c r="T38" s="22"/>
      <c r="U38" s="22"/>
      <c r="V38" s="22"/>
      <c r="W38" s="22"/>
      <c r="X38" s="22"/>
      <c r="Y38" s="22"/>
      <c r="Z38" s="22"/>
      <c r="AA38" s="22"/>
      <c r="AB38" s="22"/>
      <c r="AC38" s="22"/>
      <c r="AD38" s="22"/>
      <c r="AE38" s="22"/>
      <c r="AF38" s="22"/>
      <c r="AG38" s="22"/>
      <c r="AH38" s="22"/>
      <c r="AI38" s="22"/>
      <c r="AJ38" s="22"/>
    </row>
    <row r="39" ht="24.75" customHeight="1">
      <c r="A39" s="234"/>
      <c r="B39" s="150" t="s">
        <v>772</v>
      </c>
      <c r="C39" s="150"/>
      <c r="D39" s="150"/>
      <c r="E39" s="150"/>
      <c r="F39" s="150"/>
      <c r="G39" s="72" t="s">
        <v>165</v>
      </c>
      <c r="H39" s="72" t="s">
        <v>158</v>
      </c>
      <c r="I39" s="150" t="s">
        <v>340</v>
      </c>
      <c r="J39" s="150"/>
      <c r="K39" s="66"/>
      <c r="L39" s="66"/>
      <c r="M39" s="72" t="s">
        <v>779</v>
      </c>
      <c r="N39" s="40" t="s">
        <v>780</v>
      </c>
      <c r="O39" s="138" t="s">
        <v>216</v>
      </c>
      <c r="P39" s="22"/>
      <c r="Q39" s="22"/>
      <c r="R39" s="22"/>
      <c r="S39" s="22"/>
      <c r="T39" s="22"/>
      <c r="U39" s="22"/>
      <c r="V39" s="22"/>
      <c r="W39" s="22"/>
      <c r="X39" s="22"/>
      <c r="Y39" s="22"/>
      <c r="Z39" s="22"/>
      <c r="AA39" s="22"/>
      <c r="AB39" s="22"/>
      <c r="AC39" s="22"/>
      <c r="AD39" s="22"/>
      <c r="AE39" s="22"/>
      <c r="AF39" s="22"/>
      <c r="AG39" s="22"/>
      <c r="AH39" s="22"/>
      <c r="AI39" s="22"/>
      <c r="AJ39" s="22"/>
    </row>
    <row r="40" ht="24.75" customHeight="1">
      <c r="A40" s="234"/>
      <c r="B40" s="150" t="s">
        <v>788</v>
      </c>
      <c r="C40" s="150"/>
      <c r="D40" s="150"/>
      <c r="E40" s="150"/>
      <c r="F40" s="150"/>
      <c r="G40" s="72" t="s">
        <v>165</v>
      </c>
      <c r="H40" s="72" t="s">
        <v>158</v>
      </c>
      <c r="I40" s="150"/>
      <c r="J40" s="150"/>
      <c r="K40" s="66"/>
      <c r="L40" s="66"/>
      <c r="M40" s="185"/>
      <c r="N40" s="17"/>
      <c r="O40" s="17"/>
      <c r="P40" s="22"/>
      <c r="Q40" s="22"/>
      <c r="R40" s="22"/>
      <c r="S40" s="22"/>
      <c r="T40" s="22"/>
      <c r="U40" s="22"/>
      <c r="V40" s="22"/>
      <c r="W40" s="22"/>
      <c r="X40" s="22"/>
      <c r="Y40" s="22"/>
      <c r="Z40" s="22"/>
      <c r="AA40" s="22"/>
      <c r="AB40" s="22"/>
      <c r="AC40" s="22"/>
      <c r="AD40" s="22"/>
      <c r="AE40" s="22"/>
      <c r="AF40" s="22"/>
      <c r="AG40" s="22"/>
      <c r="AH40" s="22"/>
      <c r="AI40" s="22"/>
      <c r="AJ40" s="22"/>
    </row>
    <row r="41" ht="24.75" customHeight="1">
      <c r="A41" s="234"/>
      <c r="B41" s="150"/>
      <c r="C41" s="150"/>
      <c r="D41" s="150"/>
      <c r="E41" s="150"/>
      <c r="F41" s="150"/>
      <c r="G41" s="72" t="s">
        <v>165</v>
      </c>
      <c r="H41" s="72" t="s">
        <v>338</v>
      </c>
      <c r="I41" s="150"/>
      <c r="J41" s="150"/>
      <c r="K41" s="66"/>
      <c r="L41" s="66"/>
      <c r="M41" s="72" t="s">
        <v>805</v>
      </c>
      <c r="N41" s="55" t="s">
        <v>806</v>
      </c>
      <c r="O41" s="138" t="s">
        <v>234</v>
      </c>
      <c r="P41" s="22"/>
      <c r="Q41" s="22"/>
      <c r="R41" s="22"/>
      <c r="S41" s="22"/>
      <c r="T41" s="22"/>
      <c r="U41" s="22"/>
      <c r="V41" s="22"/>
      <c r="W41" s="22"/>
      <c r="X41" s="22"/>
      <c r="Y41" s="22"/>
      <c r="Z41" s="22"/>
      <c r="AA41" s="22"/>
      <c r="AB41" s="22"/>
      <c r="AC41" s="22"/>
      <c r="AD41" s="22"/>
      <c r="AE41" s="22"/>
      <c r="AF41" s="22"/>
      <c r="AG41" s="22"/>
      <c r="AH41" s="22"/>
      <c r="AI41" s="22"/>
      <c r="AJ41" s="22"/>
    </row>
    <row r="42" ht="24.75" customHeight="1">
      <c r="A42" s="331"/>
      <c r="B42" s="17"/>
      <c r="C42" s="17"/>
      <c r="D42" s="17"/>
      <c r="E42" s="17"/>
      <c r="F42" s="17"/>
      <c r="G42" s="17"/>
      <c r="H42" s="17"/>
      <c r="I42" s="17"/>
      <c r="J42" s="19"/>
      <c r="K42" s="66"/>
      <c r="L42" s="66"/>
      <c r="M42" s="72" t="s">
        <v>831</v>
      </c>
      <c r="N42" s="55" t="s">
        <v>832</v>
      </c>
      <c r="O42" s="138" t="s">
        <v>234</v>
      </c>
      <c r="P42" s="22"/>
      <c r="Q42" s="22"/>
      <c r="R42" s="22"/>
      <c r="S42" s="22"/>
      <c r="T42" s="22"/>
      <c r="U42" s="22"/>
      <c r="V42" s="22"/>
      <c r="W42" s="22"/>
      <c r="X42" s="22"/>
      <c r="Y42" s="22"/>
      <c r="Z42" s="22"/>
      <c r="AA42" s="22"/>
      <c r="AB42" s="22"/>
      <c r="AC42" s="22"/>
      <c r="AD42" s="22"/>
      <c r="AE42" s="22"/>
      <c r="AF42" s="22"/>
      <c r="AG42" s="22"/>
      <c r="AH42" s="22"/>
      <c r="AI42" s="22"/>
      <c r="AJ42" s="22"/>
    </row>
    <row r="43" ht="24.75" customHeight="1">
      <c r="A43" s="301" t="s">
        <v>175</v>
      </c>
      <c r="B43" s="150" t="s">
        <v>837</v>
      </c>
      <c r="C43" s="150">
        <v>20.0</v>
      </c>
      <c r="D43" s="150">
        <v>120.0</v>
      </c>
      <c r="E43" s="150"/>
      <c r="F43" s="150"/>
      <c r="G43" s="72" t="s">
        <v>175</v>
      </c>
      <c r="H43" s="72" t="s">
        <v>158</v>
      </c>
      <c r="I43" s="150"/>
      <c r="J43" s="150"/>
      <c r="K43" s="66"/>
      <c r="L43" s="66"/>
      <c r="M43" s="72" t="s">
        <v>840</v>
      </c>
      <c r="N43" s="40" t="s">
        <v>841</v>
      </c>
      <c r="O43" s="138" t="s">
        <v>234</v>
      </c>
      <c r="P43" s="22"/>
      <c r="Q43" s="22"/>
      <c r="R43" s="22"/>
      <c r="S43" s="22"/>
      <c r="T43" s="22"/>
      <c r="U43" s="22"/>
      <c r="V43" s="22"/>
      <c r="W43" s="22"/>
      <c r="X43" s="22"/>
      <c r="Y43" s="22"/>
      <c r="Z43" s="22"/>
      <c r="AA43" s="22"/>
      <c r="AB43" s="22"/>
      <c r="AC43" s="22"/>
      <c r="AD43" s="22"/>
      <c r="AE43" s="22"/>
      <c r="AF43" s="22"/>
      <c r="AG43" s="22"/>
      <c r="AH43" s="22"/>
      <c r="AI43" s="22"/>
      <c r="AJ43" s="22"/>
    </row>
    <row r="44" ht="24.75" customHeight="1">
      <c r="A44" s="234"/>
      <c r="B44" s="150" t="s">
        <v>848</v>
      </c>
      <c r="C44" s="150">
        <v>20.0</v>
      </c>
      <c r="D44" s="150">
        <v>30.0</v>
      </c>
      <c r="E44" s="150"/>
      <c r="F44" s="150"/>
      <c r="G44" s="72" t="s">
        <v>175</v>
      </c>
      <c r="H44" s="72" t="s">
        <v>158</v>
      </c>
      <c r="I44" s="150" t="s">
        <v>852</v>
      </c>
      <c r="J44" s="150" t="s">
        <v>853</v>
      </c>
      <c r="K44" s="66"/>
      <c r="L44" s="66"/>
      <c r="M44" s="72" t="s">
        <v>854</v>
      </c>
      <c r="N44" s="40" t="s">
        <v>856</v>
      </c>
      <c r="O44" s="138" t="s">
        <v>234</v>
      </c>
      <c r="P44" s="22"/>
      <c r="Q44" s="22"/>
      <c r="R44" s="22"/>
      <c r="S44" s="22"/>
      <c r="T44" s="22"/>
      <c r="U44" s="22"/>
      <c r="V44" s="22"/>
      <c r="W44" s="22"/>
      <c r="X44" s="22"/>
      <c r="Y44" s="22"/>
      <c r="Z44" s="22"/>
      <c r="AA44" s="22"/>
      <c r="AB44" s="22"/>
      <c r="AC44" s="22"/>
      <c r="AD44" s="22"/>
      <c r="AE44" s="22"/>
      <c r="AF44" s="22"/>
      <c r="AG44" s="22"/>
      <c r="AH44" s="22"/>
      <c r="AI44" s="22"/>
      <c r="AJ44" s="22"/>
    </row>
    <row r="45" ht="24.75" customHeight="1">
      <c r="A45" s="234"/>
      <c r="B45" s="150" t="s">
        <v>866</v>
      </c>
      <c r="C45" s="150">
        <v>20.0</v>
      </c>
      <c r="D45" s="150">
        <v>30.0</v>
      </c>
      <c r="E45" s="150"/>
      <c r="F45" s="150"/>
      <c r="G45" s="72" t="s">
        <v>175</v>
      </c>
      <c r="H45" s="72" t="s">
        <v>158</v>
      </c>
      <c r="I45" s="150" t="s">
        <v>869</v>
      </c>
      <c r="J45" s="150" t="s">
        <v>870</v>
      </c>
      <c r="K45" s="66"/>
      <c r="L45" s="66"/>
      <c r="M45" s="195" t="s">
        <v>872</v>
      </c>
      <c r="N45" s="196" t="s">
        <v>877</v>
      </c>
      <c r="O45" s="138" t="s">
        <v>234</v>
      </c>
      <c r="P45" s="22"/>
      <c r="Q45" s="22"/>
      <c r="R45" s="22"/>
      <c r="S45" s="22"/>
      <c r="T45" s="22"/>
      <c r="U45" s="22"/>
      <c r="V45" s="22"/>
      <c r="W45" s="22"/>
      <c r="X45" s="22"/>
      <c r="Y45" s="22"/>
      <c r="Z45" s="22"/>
      <c r="AA45" s="22"/>
      <c r="AB45" s="22"/>
      <c r="AC45" s="22"/>
      <c r="AD45" s="22"/>
      <c r="AE45" s="22"/>
      <c r="AF45" s="22"/>
      <c r="AG45" s="22"/>
      <c r="AH45" s="22"/>
      <c r="AI45" s="22"/>
      <c r="AJ45" s="22"/>
    </row>
    <row r="46" ht="24.75" customHeight="1">
      <c r="A46" s="234"/>
      <c r="B46" s="72" t="s">
        <v>175</v>
      </c>
      <c r="C46" s="150"/>
      <c r="D46" s="150"/>
      <c r="E46" s="150"/>
      <c r="F46" s="150"/>
      <c r="G46" s="72" t="s">
        <v>175</v>
      </c>
      <c r="H46" s="72" t="s">
        <v>338</v>
      </c>
      <c r="I46" s="150" t="s">
        <v>885</v>
      </c>
      <c r="J46" s="150" t="s">
        <v>886</v>
      </c>
      <c r="K46" s="66"/>
      <c r="L46" s="66"/>
      <c r="M46" s="195" t="s">
        <v>888</v>
      </c>
      <c r="N46" s="196" t="s">
        <v>890</v>
      </c>
      <c r="O46" s="138" t="s">
        <v>234</v>
      </c>
      <c r="P46" s="22"/>
      <c r="Q46" s="22"/>
      <c r="R46" s="22"/>
      <c r="S46" s="22"/>
      <c r="T46" s="22"/>
      <c r="U46" s="22"/>
      <c r="V46" s="22"/>
      <c r="W46" s="22"/>
      <c r="X46" s="22"/>
      <c r="Y46" s="22"/>
      <c r="Z46" s="22"/>
      <c r="AA46" s="22"/>
      <c r="AB46" s="22"/>
      <c r="AC46" s="22"/>
      <c r="AD46" s="22"/>
      <c r="AE46" s="22"/>
      <c r="AF46" s="22"/>
      <c r="AG46" s="22"/>
      <c r="AH46" s="22"/>
      <c r="AI46" s="22"/>
      <c r="AJ46" s="22"/>
    </row>
    <row r="47" ht="24.75" customHeight="1">
      <c r="A47" s="313"/>
      <c r="B47" s="17"/>
      <c r="C47" s="17"/>
      <c r="D47" s="17"/>
      <c r="E47" s="17"/>
      <c r="F47" s="17"/>
      <c r="G47" s="17"/>
      <c r="H47" s="17"/>
      <c r="I47" s="17"/>
      <c r="J47" s="19"/>
      <c r="K47" s="66"/>
      <c r="L47" s="66"/>
      <c r="M47" s="195" t="s">
        <v>900</v>
      </c>
      <c r="N47" s="199" t="s">
        <v>902</v>
      </c>
      <c r="O47" s="138" t="s">
        <v>234</v>
      </c>
      <c r="P47" s="22"/>
      <c r="Q47" s="22"/>
      <c r="R47" s="22"/>
      <c r="S47" s="22"/>
      <c r="T47" s="22"/>
      <c r="U47" s="22"/>
      <c r="V47" s="22"/>
      <c r="W47" s="22"/>
      <c r="X47" s="22"/>
      <c r="Y47" s="22"/>
      <c r="Z47" s="22"/>
      <c r="AA47" s="22"/>
      <c r="AB47" s="22"/>
      <c r="AC47" s="22"/>
      <c r="AD47" s="22"/>
      <c r="AE47" s="22"/>
      <c r="AF47" s="22"/>
      <c r="AG47" s="22"/>
      <c r="AH47" s="22"/>
      <c r="AI47" s="22"/>
      <c r="AJ47" s="22"/>
    </row>
    <row r="48" ht="24.75" customHeight="1">
      <c r="A48" s="333" t="s">
        <v>188</v>
      </c>
      <c r="B48" s="150" t="s">
        <v>188</v>
      </c>
      <c r="C48" s="150"/>
      <c r="D48" s="150"/>
      <c r="E48" s="150"/>
      <c r="F48" s="150"/>
      <c r="G48" s="150" t="s">
        <v>188</v>
      </c>
      <c r="H48" s="72" t="s">
        <v>338</v>
      </c>
      <c r="I48" s="150" t="s">
        <v>554</v>
      </c>
      <c r="J48" s="150" t="s">
        <v>928</v>
      </c>
      <c r="K48" s="66"/>
      <c r="L48" s="66"/>
      <c r="M48" s="195" t="s">
        <v>929</v>
      </c>
      <c r="N48" s="202" t="s">
        <v>931</v>
      </c>
      <c r="O48" s="138" t="s">
        <v>234</v>
      </c>
      <c r="P48" s="22"/>
      <c r="Q48" s="22"/>
      <c r="R48" s="22"/>
      <c r="S48" s="22"/>
      <c r="T48" s="22"/>
      <c r="U48" s="22"/>
      <c r="V48" s="22"/>
      <c r="W48" s="22"/>
      <c r="X48" s="22"/>
      <c r="Y48" s="22"/>
      <c r="Z48" s="22"/>
      <c r="AA48" s="22"/>
      <c r="AB48" s="22"/>
      <c r="AC48" s="22"/>
      <c r="AD48" s="22"/>
      <c r="AE48" s="22"/>
      <c r="AF48" s="22"/>
      <c r="AG48" s="22"/>
      <c r="AH48" s="22"/>
      <c r="AI48" s="22"/>
      <c r="AJ48" s="22"/>
    </row>
    <row r="49" ht="24.75" customHeight="1">
      <c r="A49" s="234"/>
      <c r="B49" s="150" t="s">
        <v>947</v>
      </c>
      <c r="C49" s="150"/>
      <c r="D49" s="150"/>
      <c r="E49" s="150"/>
      <c r="F49" s="150"/>
      <c r="G49" s="150" t="s">
        <v>188</v>
      </c>
      <c r="H49" s="72" t="s">
        <v>158</v>
      </c>
      <c r="I49" s="150" t="s">
        <v>566</v>
      </c>
      <c r="J49" s="150"/>
      <c r="K49" s="66"/>
      <c r="L49" s="66"/>
      <c r="M49" s="150" t="s">
        <v>951</v>
      </c>
      <c r="N49" s="204"/>
      <c r="O49" s="138" t="s">
        <v>234</v>
      </c>
      <c r="P49" s="22"/>
      <c r="Q49" s="22"/>
      <c r="R49" s="22"/>
      <c r="S49" s="22"/>
      <c r="T49" s="22"/>
      <c r="U49" s="22"/>
      <c r="V49" s="22"/>
      <c r="W49" s="22"/>
      <c r="X49" s="22"/>
      <c r="Y49" s="22"/>
      <c r="Z49" s="22"/>
      <c r="AA49" s="22"/>
      <c r="AB49" s="22"/>
      <c r="AC49" s="22"/>
      <c r="AD49" s="22"/>
      <c r="AE49" s="22"/>
      <c r="AF49" s="22"/>
      <c r="AG49" s="22"/>
      <c r="AH49" s="22"/>
      <c r="AI49" s="22"/>
      <c r="AJ49" s="22"/>
    </row>
    <row r="50" ht="24.75" customHeight="1">
      <c r="A50" s="334"/>
      <c r="B50" s="150" t="s">
        <v>967</v>
      </c>
      <c r="C50" s="205"/>
      <c r="D50" s="205"/>
      <c r="E50" s="205"/>
      <c r="F50" s="205"/>
      <c r="G50" s="150" t="s">
        <v>188</v>
      </c>
      <c r="H50" s="72" t="s">
        <v>158</v>
      </c>
      <c r="I50" s="150" t="s">
        <v>584</v>
      </c>
      <c r="J50" s="150"/>
      <c r="K50" s="66"/>
      <c r="L50" s="66"/>
      <c r="M50" s="150" t="s">
        <v>972</v>
      </c>
      <c r="N50" s="204"/>
      <c r="O50" s="138" t="s">
        <v>234</v>
      </c>
      <c r="P50" s="22"/>
      <c r="Q50" s="22"/>
      <c r="R50" s="22"/>
      <c r="S50" s="22"/>
      <c r="T50" s="22"/>
      <c r="U50" s="22"/>
      <c r="V50" s="22"/>
      <c r="W50" s="22"/>
      <c r="X50" s="22"/>
      <c r="Y50" s="22"/>
      <c r="Z50" s="22"/>
      <c r="AA50" s="22"/>
      <c r="AB50" s="22"/>
      <c r="AC50" s="22"/>
      <c r="AD50" s="22"/>
      <c r="AE50" s="22"/>
      <c r="AF50" s="22"/>
      <c r="AG50" s="22"/>
      <c r="AH50" s="22"/>
      <c r="AI50" s="22"/>
      <c r="AJ50" s="22"/>
    </row>
    <row r="51" ht="24.75" customHeight="1">
      <c r="A51" s="234"/>
      <c r="B51" s="150" t="s">
        <v>982</v>
      </c>
      <c r="C51" s="150"/>
      <c r="D51" s="150"/>
      <c r="E51" s="150"/>
      <c r="F51" s="150"/>
      <c r="G51" s="150" t="s">
        <v>188</v>
      </c>
      <c r="H51" s="72" t="s">
        <v>158</v>
      </c>
      <c r="I51" s="150" t="s">
        <v>595</v>
      </c>
      <c r="J51" s="150"/>
      <c r="K51" s="66"/>
      <c r="L51" s="66"/>
      <c r="M51" s="150" t="s">
        <v>985</v>
      </c>
      <c r="N51" s="204"/>
      <c r="O51" s="138" t="s">
        <v>234</v>
      </c>
      <c r="P51" s="22"/>
      <c r="Q51" s="22"/>
      <c r="R51" s="22"/>
      <c r="S51" s="22"/>
      <c r="T51" s="22"/>
      <c r="U51" s="22"/>
      <c r="V51" s="22"/>
      <c r="W51" s="22"/>
      <c r="X51" s="22"/>
      <c r="Y51" s="22"/>
      <c r="Z51" s="22"/>
      <c r="AA51" s="22"/>
      <c r="AB51" s="22"/>
      <c r="AC51" s="22"/>
      <c r="AD51" s="22"/>
      <c r="AE51" s="22"/>
      <c r="AF51" s="22"/>
      <c r="AG51" s="22"/>
      <c r="AH51" s="22"/>
      <c r="AI51" s="22"/>
      <c r="AJ51" s="22"/>
    </row>
    <row r="52" ht="24.75" customHeight="1">
      <c r="A52" s="234"/>
      <c r="B52" s="150" t="s">
        <v>994</v>
      </c>
      <c r="C52" s="150"/>
      <c r="D52" s="150"/>
      <c r="E52" s="150"/>
      <c r="F52" s="150"/>
      <c r="G52" s="150" t="s">
        <v>188</v>
      </c>
      <c r="H52" s="72" t="s">
        <v>158</v>
      </c>
      <c r="I52" s="150" t="s">
        <v>611</v>
      </c>
      <c r="J52" s="150"/>
      <c r="K52" s="66"/>
      <c r="L52" s="66"/>
      <c r="M52" s="185"/>
      <c r="N52" s="17"/>
      <c r="O52" s="17"/>
      <c r="P52" s="22"/>
      <c r="Q52" s="22"/>
      <c r="R52" s="22"/>
      <c r="S52" s="22"/>
      <c r="T52" s="22"/>
      <c r="U52" s="22"/>
      <c r="V52" s="22"/>
      <c r="W52" s="22"/>
      <c r="X52" s="22"/>
      <c r="Y52" s="22"/>
      <c r="Z52" s="22"/>
      <c r="AA52" s="22"/>
      <c r="AB52" s="22"/>
      <c r="AC52" s="22"/>
      <c r="AD52" s="22"/>
      <c r="AE52" s="22"/>
      <c r="AF52" s="22"/>
      <c r="AG52" s="22"/>
      <c r="AH52" s="22"/>
      <c r="AI52" s="22"/>
      <c r="AJ52" s="22"/>
    </row>
    <row r="53" ht="24.75" customHeight="1">
      <c r="A53" s="234"/>
      <c r="B53" s="150" t="s">
        <v>1006</v>
      </c>
      <c r="C53" s="150"/>
      <c r="D53" s="150"/>
      <c r="E53" s="150"/>
      <c r="F53" s="150"/>
      <c r="G53" s="150" t="s">
        <v>188</v>
      </c>
      <c r="H53" s="72" t="s">
        <v>158</v>
      </c>
      <c r="I53" s="150" t="s">
        <v>623</v>
      </c>
      <c r="J53" s="150"/>
      <c r="K53" s="66"/>
      <c r="L53" s="66"/>
      <c r="M53" s="150" t="s">
        <v>1009</v>
      </c>
      <c r="N53" s="50" t="s">
        <v>1010</v>
      </c>
      <c r="O53" s="111" t="s">
        <v>251</v>
      </c>
      <c r="P53" s="22"/>
      <c r="Q53" s="22"/>
      <c r="R53" s="22"/>
      <c r="S53" s="22"/>
      <c r="T53" s="22"/>
      <c r="U53" s="22"/>
      <c r="V53" s="22"/>
      <c r="W53" s="22"/>
      <c r="X53" s="22"/>
      <c r="Y53" s="22"/>
      <c r="Z53" s="22"/>
      <c r="AA53" s="22"/>
      <c r="AB53" s="22"/>
      <c r="AC53" s="22"/>
      <c r="AD53" s="22"/>
      <c r="AE53" s="22"/>
      <c r="AF53" s="22"/>
      <c r="AG53" s="22"/>
      <c r="AH53" s="22"/>
      <c r="AI53" s="22"/>
      <c r="AJ53" s="22"/>
    </row>
    <row r="54" ht="24.75" customHeight="1">
      <c r="A54" s="308"/>
      <c r="B54" s="150" t="s">
        <v>1020</v>
      </c>
      <c r="C54" s="50"/>
      <c r="D54" s="50"/>
      <c r="E54" s="50"/>
      <c r="F54" s="50"/>
      <c r="G54" s="150" t="s">
        <v>188</v>
      </c>
      <c r="H54" s="72" t="s">
        <v>158</v>
      </c>
      <c r="I54" s="150" t="s">
        <v>643</v>
      </c>
      <c r="J54" s="50"/>
      <c r="K54" s="66"/>
      <c r="L54" s="66"/>
      <c r="M54" s="150" t="s">
        <v>1021</v>
      </c>
      <c r="N54" s="50" t="s">
        <v>1022</v>
      </c>
      <c r="O54" s="111" t="s">
        <v>251</v>
      </c>
      <c r="P54" s="22"/>
      <c r="Q54" s="22"/>
      <c r="R54" s="22"/>
      <c r="S54" s="22"/>
      <c r="T54" s="22"/>
      <c r="U54" s="22"/>
      <c r="V54" s="22"/>
      <c r="W54" s="22"/>
      <c r="X54" s="22"/>
      <c r="Y54" s="22"/>
      <c r="Z54" s="22"/>
      <c r="AA54" s="22"/>
      <c r="AB54" s="22"/>
      <c r="AC54" s="22"/>
      <c r="AD54" s="22"/>
      <c r="AE54" s="22"/>
      <c r="AF54" s="22"/>
      <c r="AG54" s="22"/>
      <c r="AH54" s="22"/>
      <c r="AI54" s="22"/>
      <c r="AJ54" s="22"/>
    </row>
    <row r="55" ht="24.75" customHeight="1">
      <c r="A55" s="308"/>
      <c r="B55" s="150" t="s">
        <v>1029</v>
      </c>
      <c r="C55" s="50"/>
      <c r="D55" s="50"/>
      <c r="E55" s="50"/>
      <c r="F55" s="50"/>
      <c r="G55" s="150" t="s">
        <v>188</v>
      </c>
      <c r="H55" s="72" t="s">
        <v>158</v>
      </c>
      <c r="I55" s="150" t="s">
        <v>654</v>
      </c>
      <c r="J55" s="50"/>
      <c r="K55" s="66"/>
      <c r="L55" s="66"/>
      <c r="M55" s="72" t="s">
        <v>1032</v>
      </c>
      <c r="N55" s="204" t="s">
        <v>1033</v>
      </c>
      <c r="O55" s="111" t="s">
        <v>251</v>
      </c>
      <c r="P55" s="22"/>
      <c r="Q55" s="22"/>
      <c r="R55" s="22"/>
      <c r="S55" s="22"/>
      <c r="T55" s="22"/>
      <c r="U55" s="22"/>
      <c r="V55" s="22"/>
      <c r="W55" s="22"/>
      <c r="X55" s="22"/>
      <c r="Y55" s="22"/>
      <c r="Z55" s="22"/>
      <c r="AA55" s="22"/>
      <c r="AB55" s="22"/>
      <c r="AC55" s="22"/>
      <c r="AD55" s="22"/>
      <c r="AE55" s="22"/>
      <c r="AF55" s="22"/>
      <c r="AG55" s="22"/>
      <c r="AH55" s="22"/>
      <c r="AI55" s="22"/>
      <c r="AJ55" s="22"/>
    </row>
    <row r="56" ht="24.75" customHeight="1">
      <c r="A56" s="336"/>
      <c r="B56" s="17"/>
      <c r="C56" s="17"/>
      <c r="D56" s="17"/>
      <c r="E56" s="17"/>
      <c r="F56" s="17"/>
      <c r="G56" s="17"/>
      <c r="H56" s="17"/>
      <c r="I56" s="17"/>
      <c r="J56" s="19"/>
      <c r="K56" s="66"/>
      <c r="L56" s="66"/>
      <c r="M56" s="72" t="s">
        <v>1042</v>
      </c>
      <c r="N56" s="204" t="s">
        <v>1044</v>
      </c>
      <c r="O56" s="111" t="s">
        <v>251</v>
      </c>
      <c r="P56" s="22"/>
      <c r="Q56" s="22"/>
      <c r="R56" s="22"/>
      <c r="S56" s="22"/>
      <c r="T56" s="22"/>
      <c r="U56" s="22"/>
      <c r="V56" s="22"/>
      <c r="W56" s="22"/>
      <c r="X56" s="22"/>
      <c r="Y56" s="22"/>
      <c r="Z56" s="22"/>
      <c r="AA56" s="22"/>
      <c r="AB56" s="22"/>
      <c r="AC56" s="22"/>
      <c r="AD56" s="22"/>
      <c r="AE56" s="22"/>
      <c r="AF56" s="22"/>
      <c r="AG56" s="22"/>
      <c r="AH56" s="22"/>
      <c r="AI56" s="22"/>
      <c r="AJ56" s="22"/>
    </row>
    <row r="57" ht="24.75" customHeight="1">
      <c r="A57" s="301" t="s">
        <v>202</v>
      </c>
      <c r="B57" s="72" t="s">
        <v>202</v>
      </c>
      <c r="C57" s="150"/>
      <c r="D57" s="150"/>
      <c r="E57" s="150"/>
      <c r="F57" s="150"/>
      <c r="G57" s="72" t="s">
        <v>202</v>
      </c>
      <c r="H57" s="72" t="s">
        <v>338</v>
      </c>
      <c r="I57" s="150" t="s">
        <v>671</v>
      </c>
      <c r="J57" s="150"/>
      <c r="K57" s="66"/>
      <c r="L57" s="66"/>
      <c r="M57" s="185"/>
      <c r="N57" s="17"/>
      <c r="O57" s="17"/>
      <c r="P57" s="22"/>
      <c r="Q57" s="22"/>
      <c r="R57" s="22"/>
      <c r="S57" s="22"/>
      <c r="T57" s="22"/>
      <c r="U57" s="22"/>
      <c r="V57" s="22"/>
      <c r="W57" s="22"/>
      <c r="X57" s="22"/>
      <c r="Y57" s="22"/>
      <c r="Z57" s="22"/>
      <c r="AA57" s="22"/>
      <c r="AB57" s="22"/>
      <c r="AC57" s="22"/>
      <c r="AD57" s="22"/>
      <c r="AE57" s="22"/>
      <c r="AF57" s="22"/>
      <c r="AG57" s="22"/>
      <c r="AH57" s="22"/>
      <c r="AI57" s="22"/>
      <c r="AJ57" s="22"/>
    </row>
    <row r="58" ht="24.75" customHeight="1">
      <c r="A58" s="308"/>
      <c r="B58" s="72" t="s">
        <v>1061</v>
      </c>
      <c r="C58" s="150"/>
      <c r="D58" s="150"/>
      <c r="E58" s="150"/>
      <c r="F58" s="150"/>
      <c r="G58" s="72" t="s">
        <v>202</v>
      </c>
      <c r="H58" s="72" t="s">
        <v>158</v>
      </c>
      <c r="I58" s="148" t="s">
        <v>684</v>
      </c>
      <c r="J58" s="150"/>
      <c r="K58" s="66"/>
      <c r="L58" s="66"/>
      <c r="M58" s="150" t="s">
        <v>1065</v>
      </c>
      <c r="N58" s="208" t="s">
        <v>1067</v>
      </c>
      <c r="O58" s="138" t="s">
        <v>262</v>
      </c>
      <c r="P58" s="22"/>
      <c r="Q58" s="22"/>
      <c r="R58" s="22"/>
      <c r="S58" s="22"/>
      <c r="T58" s="22"/>
      <c r="U58" s="22"/>
      <c r="V58" s="22"/>
      <c r="W58" s="22"/>
      <c r="X58" s="22"/>
      <c r="Y58" s="22"/>
      <c r="Z58" s="22"/>
      <c r="AA58" s="22"/>
      <c r="AB58" s="22"/>
      <c r="AC58" s="22"/>
      <c r="AD58" s="22"/>
      <c r="AE58" s="22"/>
      <c r="AF58" s="22"/>
      <c r="AG58" s="22"/>
      <c r="AH58" s="22"/>
      <c r="AI58" s="22"/>
      <c r="AJ58" s="22"/>
    </row>
    <row r="59" ht="24.75" customHeight="1">
      <c r="A59" s="308"/>
      <c r="B59" s="72" t="s">
        <v>1076</v>
      </c>
      <c r="C59" s="150"/>
      <c r="D59" s="150"/>
      <c r="E59" s="150"/>
      <c r="F59" s="150"/>
      <c r="G59" s="72" t="s">
        <v>202</v>
      </c>
      <c r="H59" s="72" t="s">
        <v>158</v>
      </c>
      <c r="I59" s="148" t="s">
        <v>695</v>
      </c>
      <c r="J59" s="150"/>
      <c r="K59" s="66"/>
      <c r="L59" s="66"/>
      <c r="M59" s="150" t="s">
        <v>1079</v>
      </c>
      <c r="N59" s="50" t="s">
        <v>1080</v>
      </c>
      <c r="O59" s="138" t="s">
        <v>262</v>
      </c>
      <c r="P59" s="22"/>
      <c r="Q59" s="22"/>
      <c r="R59" s="22"/>
      <c r="S59" s="22"/>
      <c r="T59" s="22"/>
      <c r="U59" s="22"/>
      <c r="V59" s="22"/>
      <c r="W59" s="22"/>
      <c r="X59" s="22"/>
      <c r="Y59" s="22"/>
      <c r="Z59" s="22"/>
      <c r="AA59" s="22"/>
      <c r="AB59" s="22"/>
      <c r="AC59" s="22"/>
      <c r="AD59" s="22"/>
      <c r="AE59" s="22"/>
      <c r="AF59" s="22"/>
      <c r="AG59" s="22"/>
      <c r="AH59" s="22"/>
      <c r="AI59" s="22"/>
      <c r="AJ59" s="22"/>
    </row>
    <row r="60" ht="24.75" customHeight="1">
      <c r="A60" s="308"/>
      <c r="B60" s="150" t="s">
        <v>1088</v>
      </c>
      <c r="C60" s="150"/>
      <c r="D60" s="150"/>
      <c r="E60" s="150"/>
      <c r="F60" s="150"/>
      <c r="G60" s="72" t="s">
        <v>202</v>
      </c>
      <c r="H60" s="72" t="s">
        <v>158</v>
      </c>
      <c r="I60" s="150"/>
      <c r="J60" s="150"/>
      <c r="K60" s="66"/>
      <c r="L60" s="66"/>
      <c r="M60" s="150" t="s">
        <v>1090</v>
      </c>
      <c r="N60" s="50" t="s">
        <v>1091</v>
      </c>
      <c r="O60" s="138" t="s">
        <v>262</v>
      </c>
      <c r="P60" s="22"/>
      <c r="Q60" s="22"/>
      <c r="R60" s="22"/>
      <c r="S60" s="22"/>
      <c r="T60" s="22"/>
      <c r="U60" s="22"/>
      <c r="V60" s="22"/>
      <c r="W60" s="22"/>
      <c r="X60" s="22"/>
      <c r="Y60" s="22"/>
      <c r="Z60" s="22"/>
      <c r="AA60" s="22"/>
      <c r="AB60" s="22"/>
      <c r="AC60" s="22"/>
      <c r="AD60" s="22"/>
      <c r="AE60" s="22"/>
      <c r="AF60" s="22"/>
      <c r="AG60" s="22"/>
      <c r="AH60" s="22"/>
      <c r="AI60" s="22"/>
      <c r="AJ60" s="22"/>
    </row>
    <row r="61" ht="24.75" customHeight="1">
      <c r="A61" s="308"/>
      <c r="B61" s="150" t="s">
        <v>1098</v>
      </c>
      <c r="C61" s="150"/>
      <c r="D61" s="150"/>
      <c r="E61" s="150"/>
      <c r="F61" s="150"/>
      <c r="G61" s="72" t="s">
        <v>202</v>
      </c>
      <c r="H61" s="72" t="s">
        <v>158</v>
      </c>
      <c r="I61" s="150"/>
      <c r="J61" s="150"/>
      <c r="K61" s="66"/>
      <c r="L61" s="66"/>
      <c r="M61" s="150" t="s">
        <v>1102</v>
      </c>
      <c r="N61" s="208" t="s">
        <v>1103</v>
      </c>
      <c r="O61" s="138" t="s">
        <v>262</v>
      </c>
      <c r="P61" s="22"/>
      <c r="Q61" s="22"/>
      <c r="R61" s="22"/>
      <c r="S61" s="22"/>
      <c r="T61" s="22"/>
      <c r="U61" s="22"/>
      <c r="V61" s="22"/>
      <c r="W61" s="22"/>
      <c r="X61" s="22"/>
      <c r="Y61" s="22"/>
      <c r="Z61" s="22"/>
      <c r="AA61" s="22"/>
      <c r="AB61" s="22"/>
      <c r="AC61" s="22"/>
      <c r="AD61" s="22"/>
      <c r="AE61" s="22"/>
      <c r="AF61" s="22"/>
      <c r="AG61" s="22"/>
      <c r="AH61" s="22"/>
      <c r="AI61" s="22"/>
      <c r="AJ61" s="22"/>
    </row>
    <row r="62" ht="24.75" customHeight="1">
      <c r="A62" s="336"/>
      <c r="B62" s="17"/>
      <c r="C62" s="17"/>
      <c r="D62" s="17"/>
      <c r="E62" s="17"/>
      <c r="F62" s="17"/>
      <c r="G62" s="17"/>
      <c r="H62" s="17"/>
      <c r="I62" s="17"/>
      <c r="J62" s="19"/>
      <c r="K62" s="66"/>
      <c r="L62" s="66"/>
      <c r="M62" s="72" t="s">
        <v>1116</v>
      </c>
      <c r="N62" s="40" t="s">
        <v>1118</v>
      </c>
      <c r="O62" s="138" t="s">
        <v>262</v>
      </c>
      <c r="P62" s="22"/>
      <c r="Q62" s="22"/>
      <c r="R62" s="22"/>
      <c r="S62" s="22"/>
      <c r="T62" s="22"/>
      <c r="U62" s="22"/>
      <c r="V62" s="22"/>
      <c r="W62" s="22"/>
      <c r="X62" s="22"/>
      <c r="Y62" s="22"/>
      <c r="Z62" s="22"/>
      <c r="AA62" s="22"/>
      <c r="AB62" s="22"/>
      <c r="AC62" s="22"/>
      <c r="AD62" s="22"/>
      <c r="AE62" s="22"/>
      <c r="AF62" s="22"/>
      <c r="AG62" s="22"/>
      <c r="AH62" s="22"/>
      <c r="AI62" s="22"/>
      <c r="AJ62" s="22"/>
    </row>
    <row r="63" ht="24.75" customHeight="1">
      <c r="A63" s="301" t="s">
        <v>216</v>
      </c>
      <c r="B63" s="72" t="s">
        <v>216</v>
      </c>
      <c r="C63" s="150">
        <v>30.0</v>
      </c>
      <c r="D63" s="150">
        <v>170.0</v>
      </c>
      <c r="E63" s="150">
        <v>14.0</v>
      </c>
      <c r="F63" s="150" t="s">
        <v>157</v>
      </c>
      <c r="G63" s="72" t="s">
        <v>216</v>
      </c>
      <c r="H63" s="72" t="s">
        <v>338</v>
      </c>
      <c r="I63" s="150" t="s">
        <v>715</v>
      </c>
      <c r="J63" s="150"/>
      <c r="K63" s="66"/>
      <c r="L63" s="66"/>
      <c r="M63" s="72" t="s">
        <v>1129</v>
      </c>
      <c r="N63" s="40" t="s">
        <v>1131</v>
      </c>
      <c r="O63" s="138" t="s">
        <v>262</v>
      </c>
      <c r="P63" s="22"/>
      <c r="Q63" s="22"/>
      <c r="R63" s="22"/>
      <c r="S63" s="22"/>
      <c r="T63" s="22"/>
      <c r="U63" s="22"/>
      <c r="V63" s="22"/>
      <c r="W63" s="22"/>
      <c r="X63" s="22"/>
      <c r="Y63" s="22"/>
      <c r="Z63" s="22"/>
      <c r="AA63" s="22"/>
      <c r="AB63" s="22"/>
      <c r="AC63" s="22"/>
      <c r="AD63" s="22"/>
      <c r="AE63" s="22"/>
      <c r="AF63" s="22"/>
      <c r="AG63" s="22"/>
      <c r="AH63" s="22"/>
      <c r="AI63" s="22"/>
      <c r="AJ63" s="22"/>
    </row>
    <row r="64" ht="24.75" customHeight="1">
      <c r="A64" s="308"/>
      <c r="B64" s="72" t="s">
        <v>1136</v>
      </c>
      <c r="C64" s="150"/>
      <c r="D64" s="150"/>
      <c r="E64" s="150"/>
      <c r="F64" s="150"/>
      <c r="G64" s="72" t="s">
        <v>216</v>
      </c>
      <c r="H64" s="72" t="s">
        <v>158</v>
      </c>
      <c r="I64" s="150" t="s">
        <v>724</v>
      </c>
      <c r="J64" s="150"/>
      <c r="K64" s="66"/>
      <c r="L64" s="66"/>
      <c r="M64" s="72" t="s">
        <v>1139</v>
      </c>
      <c r="N64" s="40" t="s">
        <v>1142</v>
      </c>
      <c r="O64" s="138" t="s">
        <v>262</v>
      </c>
      <c r="P64" s="22"/>
      <c r="Q64" s="22"/>
      <c r="R64" s="22"/>
      <c r="S64" s="22"/>
      <c r="T64" s="22"/>
      <c r="U64" s="22"/>
      <c r="V64" s="22"/>
      <c r="W64" s="22"/>
      <c r="X64" s="22"/>
      <c r="Y64" s="22"/>
      <c r="Z64" s="22"/>
      <c r="AA64" s="22"/>
      <c r="AB64" s="22"/>
      <c r="AC64" s="22"/>
      <c r="AD64" s="22"/>
      <c r="AE64" s="22"/>
      <c r="AF64" s="22"/>
      <c r="AG64" s="22"/>
      <c r="AH64" s="22"/>
      <c r="AI64" s="22"/>
      <c r="AJ64" s="22"/>
    </row>
    <row r="65" ht="24.75" customHeight="1">
      <c r="A65" s="308"/>
      <c r="B65" s="72" t="s">
        <v>1147</v>
      </c>
      <c r="C65" s="150"/>
      <c r="D65" s="150"/>
      <c r="E65" s="150"/>
      <c r="F65" s="150"/>
      <c r="G65" s="72" t="s">
        <v>216</v>
      </c>
      <c r="H65" s="72" t="s">
        <v>158</v>
      </c>
      <c r="I65" s="150" t="s">
        <v>729</v>
      </c>
      <c r="J65" s="150"/>
      <c r="K65" s="66"/>
      <c r="L65" s="66"/>
      <c r="M65" s="209"/>
      <c r="N65" s="17"/>
      <c r="O65" s="17"/>
      <c r="P65" s="22"/>
      <c r="Q65" s="22"/>
      <c r="R65" s="22"/>
      <c r="S65" s="22"/>
      <c r="T65" s="22"/>
      <c r="U65" s="22"/>
      <c r="V65" s="22"/>
      <c r="W65" s="22"/>
      <c r="X65" s="22"/>
      <c r="Y65" s="22"/>
      <c r="Z65" s="22"/>
      <c r="AA65" s="22"/>
      <c r="AB65" s="22"/>
      <c r="AC65" s="22"/>
      <c r="AD65" s="22"/>
      <c r="AE65" s="22"/>
      <c r="AF65" s="22"/>
      <c r="AG65" s="22"/>
      <c r="AH65" s="22"/>
      <c r="AI65" s="22"/>
      <c r="AJ65" s="22"/>
    </row>
    <row r="66" ht="24.75" customHeight="1">
      <c r="A66" s="308"/>
      <c r="B66" s="72" t="s">
        <v>1048</v>
      </c>
      <c r="C66" s="150">
        <v>260.0</v>
      </c>
      <c r="D66" s="150">
        <v>690.0</v>
      </c>
      <c r="E66" s="150">
        <v>23.0</v>
      </c>
      <c r="F66" s="150" t="s">
        <v>1159</v>
      </c>
      <c r="G66" s="72" t="s">
        <v>216</v>
      </c>
      <c r="H66" s="72" t="s">
        <v>158</v>
      </c>
      <c r="I66" s="150" t="s">
        <v>735</v>
      </c>
      <c r="J66" s="150"/>
      <c r="K66" s="66"/>
      <c r="L66" s="66"/>
      <c r="M66" s="72" t="s">
        <v>1163</v>
      </c>
      <c r="N66" s="40" t="s">
        <v>1165</v>
      </c>
      <c r="O66" s="111" t="s">
        <v>272</v>
      </c>
      <c r="P66" s="22"/>
      <c r="Q66" s="22"/>
      <c r="R66" s="22"/>
      <c r="S66" s="22"/>
      <c r="T66" s="22"/>
      <c r="U66" s="22"/>
      <c r="V66" s="22"/>
      <c r="W66" s="22"/>
      <c r="X66" s="22"/>
      <c r="Y66" s="22"/>
      <c r="Z66" s="22"/>
      <c r="AA66" s="22"/>
      <c r="AB66" s="22"/>
      <c r="AC66" s="22"/>
      <c r="AD66" s="22"/>
      <c r="AE66" s="22"/>
      <c r="AF66" s="22"/>
      <c r="AG66" s="22"/>
      <c r="AH66" s="22"/>
      <c r="AI66" s="22"/>
      <c r="AJ66" s="22"/>
    </row>
    <row r="67" ht="24.75" customHeight="1">
      <c r="A67" s="308"/>
      <c r="B67" s="150" t="s">
        <v>1171</v>
      </c>
      <c r="C67" s="150">
        <v>20.0</v>
      </c>
      <c r="D67" s="150">
        <v>20.0</v>
      </c>
      <c r="E67" s="150"/>
      <c r="F67" s="150"/>
      <c r="G67" s="72" t="s">
        <v>216</v>
      </c>
      <c r="H67" s="72" t="s">
        <v>158</v>
      </c>
      <c r="I67" s="150" t="s">
        <v>1172</v>
      </c>
      <c r="J67" s="150"/>
      <c r="K67" s="66"/>
      <c r="L67" s="66"/>
      <c r="M67" s="72" t="s">
        <v>1173</v>
      </c>
      <c r="N67" s="40" t="s">
        <v>1174</v>
      </c>
      <c r="O67" s="111" t="s">
        <v>272</v>
      </c>
      <c r="P67" s="22"/>
      <c r="Q67" s="22"/>
      <c r="R67" s="22"/>
      <c r="S67" s="22"/>
      <c r="T67" s="22"/>
      <c r="U67" s="22"/>
      <c r="V67" s="22"/>
      <c r="W67" s="22"/>
      <c r="X67" s="22"/>
      <c r="Y67" s="22"/>
      <c r="Z67" s="22"/>
      <c r="AA67" s="22"/>
      <c r="AB67" s="22"/>
      <c r="AC67" s="22"/>
      <c r="AD67" s="22"/>
      <c r="AE67" s="22"/>
      <c r="AF67" s="22"/>
      <c r="AG67" s="22"/>
      <c r="AH67" s="22"/>
      <c r="AI67" s="22"/>
      <c r="AJ67" s="22"/>
    </row>
    <row r="68" ht="24.75" customHeight="1">
      <c r="A68" s="308"/>
      <c r="B68" s="150" t="s">
        <v>1182</v>
      </c>
      <c r="C68" s="150">
        <v>30.0</v>
      </c>
      <c r="D68" s="150">
        <v>300.0</v>
      </c>
      <c r="E68" s="150">
        <v>17.0</v>
      </c>
      <c r="F68" s="150" t="s">
        <v>204</v>
      </c>
      <c r="G68" s="72" t="s">
        <v>216</v>
      </c>
      <c r="H68" s="72" t="s">
        <v>158</v>
      </c>
      <c r="I68" s="150" t="s">
        <v>742</v>
      </c>
      <c r="J68" s="150"/>
      <c r="K68" s="66"/>
      <c r="L68" s="66"/>
      <c r="M68" s="72" t="s">
        <v>1186</v>
      </c>
      <c r="N68" s="40" t="s">
        <v>1187</v>
      </c>
      <c r="O68" s="111" t="s">
        <v>272</v>
      </c>
      <c r="P68" s="22"/>
      <c r="Q68" s="22"/>
      <c r="R68" s="22"/>
      <c r="S68" s="22"/>
      <c r="T68" s="22"/>
      <c r="U68" s="22"/>
      <c r="V68" s="22"/>
      <c r="W68" s="22"/>
      <c r="X68" s="22"/>
      <c r="Y68" s="22"/>
      <c r="Z68" s="22"/>
      <c r="AA68" s="22"/>
      <c r="AB68" s="22"/>
      <c r="AC68" s="22"/>
      <c r="AD68" s="22"/>
      <c r="AE68" s="22"/>
      <c r="AF68" s="22"/>
      <c r="AG68" s="22"/>
      <c r="AH68" s="22"/>
      <c r="AI68" s="22"/>
      <c r="AJ68" s="22"/>
    </row>
    <row r="69" ht="24.75" customHeight="1">
      <c r="A69" s="308"/>
      <c r="B69" s="150" t="s">
        <v>374</v>
      </c>
      <c r="C69" s="150">
        <v>140.0</v>
      </c>
      <c r="D69" s="150">
        <v>320.0</v>
      </c>
      <c r="E69" s="150">
        <v>20.0</v>
      </c>
      <c r="F69" s="150" t="s">
        <v>157</v>
      </c>
      <c r="G69" s="72" t="s">
        <v>216</v>
      </c>
      <c r="H69" s="72" t="s">
        <v>158</v>
      </c>
      <c r="I69" s="150" t="s">
        <v>749</v>
      </c>
      <c r="J69" s="150"/>
      <c r="K69" s="66"/>
      <c r="L69" s="66"/>
      <c r="M69" s="210" t="s">
        <v>1195</v>
      </c>
      <c r="N69" s="40" t="s">
        <v>1198</v>
      </c>
      <c r="O69" s="111" t="s">
        <v>272</v>
      </c>
      <c r="P69" s="22"/>
      <c r="Q69" s="22"/>
      <c r="R69" s="22"/>
      <c r="S69" s="22"/>
      <c r="T69" s="22"/>
      <c r="U69" s="22"/>
      <c r="V69" s="22"/>
      <c r="W69" s="22"/>
      <c r="X69" s="22"/>
      <c r="Y69" s="22"/>
      <c r="Z69" s="22"/>
      <c r="AA69" s="22"/>
      <c r="AB69" s="22"/>
      <c r="AC69" s="22"/>
      <c r="AD69" s="22"/>
      <c r="AE69" s="22"/>
      <c r="AF69" s="22"/>
      <c r="AG69" s="22"/>
      <c r="AH69" s="22"/>
      <c r="AI69" s="22"/>
      <c r="AJ69" s="22"/>
    </row>
    <row r="70" ht="24.75" customHeight="1">
      <c r="A70" s="308"/>
      <c r="B70" s="211" t="s">
        <v>1204</v>
      </c>
      <c r="C70" s="211">
        <v>20.0</v>
      </c>
      <c r="D70" s="211">
        <v>40.0</v>
      </c>
      <c r="E70" s="150"/>
      <c r="F70" s="150"/>
      <c r="G70" s="72" t="s">
        <v>216</v>
      </c>
      <c r="H70" s="72" t="s">
        <v>158</v>
      </c>
      <c r="I70" s="150" t="s">
        <v>764</v>
      </c>
      <c r="J70" s="150"/>
      <c r="K70" s="66"/>
      <c r="L70" s="66"/>
      <c r="M70" s="211" t="s">
        <v>1207</v>
      </c>
      <c r="N70" s="40" t="s">
        <v>1209</v>
      </c>
      <c r="O70" s="111" t="s">
        <v>272</v>
      </c>
      <c r="P70" s="22"/>
      <c r="Q70" s="22"/>
      <c r="R70" s="22"/>
      <c r="S70" s="22"/>
      <c r="T70" s="22"/>
      <c r="U70" s="22"/>
      <c r="V70" s="22"/>
      <c r="W70" s="22"/>
      <c r="X70" s="22"/>
      <c r="Y70" s="22"/>
      <c r="Z70" s="22"/>
      <c r="AA70" s="22"/>
      <c r="AB70" s="22"/>
      <c r="AC70" s="22"/>
      <c r="AD70" s="22"/>
      <c r="AE70" s="22"/>
      <c r="AF70" s="22"/>
      <c r="AG70" s="22"/>
      <c r="AH70" s="22"/>
      <c r="AI70" s="22"/>
      <c r="AJ70" s="22"/>
    </row>
    <row r="71" ht="24.75" customHeight="1">
      <c r="A71" s="308"/>
      <c r="B71" s="150" t="s">
        <v>1213</v>
      </c>
      <c r="C71" s="150">
        <v>50.0</v>
      </c>
      <c r="D71" s="150">
        <v>130.0</v>
      </c>
      <c r="E71" s="150">
        <v>14.0</v>
      </c>
      <c r="F71" s="150" t="s">
        <v>157</v>
      </c>
      <c r="G71" s="72" t="s">
        <v>216</v>
      </c>
      <c r="H71" s="72" t="s">
        <v>158</v>
      </c>
      <c r="I71" s="66"/>
      <c r="J71" s="150"/>
      <c r="K71" s="66"/>
      <c r="L71" s="66"/>
      <c r="M71" s="210" t="s">
        <v>1215</v>
      </c>
      <c r="N71" s="40" t="s">
        <v>1216</v>
      </c>
      <c r="O71" s="111" t="s">
        <v>272</v>
      </c>
      <c r="P71" s="22"/>
      <c r="Q71" s="22"/>
      <c r="R71" s="22"/>
      <c r="S71" s="22"/>
      <c r="T71" s="22"/>
      <c r="U71" s="22"/>
      <c r="V71" s="22"/>
      <c r="W71" s="22"/>
      <c r="X71" s="22"/>
      <c r="Y71" s="22"/>
      <c r="Z71" s="22"/>
      <c r="AA71" s="22"/>
      <c r="AB71" s="22"/>
      <c r="AC71" s="22"/>
      <c r="AD71" s="22"/>
      <c r="AE71" s="22"/>
      <c r="AF71" s="22"/>
      <c r="AG71" s="22"/>
      <c r="AH71" s="22"/>
      <c r="AI71" s="22"/>
      <c r="AJ71" s="22"/>
    </row>
    <row r="72" ht="24.75" customHeight="1">
      <c r="A72" s="336"/>
      <c r="B72" s="17"/>
      <c r="C72" s="17"/>
      <c r="D72" s="17"/>
      <c r="E72" s="17"/>
      <c r="F72" s="17"/>
      <c r="G72" s="17"/>
      <c r="H72" s="17"/>
      <c r="I72" s="17"/>
      <c r="J72" s="19"/>
      <c r="K72" s="66"/>
      <c r="L72" s="66"/>
      <c r="M72" s="72"/>
      <c r="N72" s="40"/>
      <c r="O72" s="75"/>
      <c r="P72" s="22"/>
      <c r="Q72" s="22"/>
      <c r="R72" s="22"/>
      <c r="S72" s="22"/>
      <c r="T72" s="22"/>
      <c r="U72" s="22"/>
      <c r="V72" s="22"/>
      <c r="W72" s="22"/>
      <c r="X72" s="22"/>
      <c r="Y72" s="22"/>
      <c r="Z72" s="22"/>
      <c r="AA72" s="22"/>
      <c r="AB72" s="22"/>
      <c r="AC72" s="22"/>
      <c r="AD72" s="22"/>
      <c r="AE72" s="22"/>
      <c r="AF72" s="22"/>
      <c r="AG72" s="22"/>
      <c r="AH72" s="22"/>
      <c r="AI72" s="22"/>
      <c r="AJ72" s="22"/>
    </row>
    <row r="73" ht="24.75" customHeight="1">
      <c r="A73" s="301" t="s">
        <v>234</v>
      </c>
      <c r="B73" s="213" t="s">
        <v>528</v>
      </c>
      <c r="C73" s="213">
        <v>20.0</v>
      </c>
      <c r="D73" s="213">
        <v>220.0</v>
      </c>
      <c r="E73" s="213"/>
      <c r="F73" s="213"/>
      <c r="G73" s="163" t="s">
        <v>234</v>
      </c>
      <c r="H73" s="72" t="s">
        <v>338</v>
      </c>
      <c r="I73" s="150"/>
      <c r="J73" s="150"/>
      <c r="K73" s="66"/>
      <c r="L73" s="66"/>
      <c r="M73" s="72"/>
      <c r="N73" s="40"/>
      <c r="O73" s="75"/>
      <c r="P73" s="22"/>
      <c r="Q73" s="22"/>
      <c r="R73" s="22"/>
      <c r="S73" s="22"/>
      <c r="T73" s="22"/>
      <c r="U73" s="22"/>
      <c r="V73" s="22"/>
      <c r="W73" s="22"/>
      <c r="X73" s="22"/>
      <c r="Y73" s="22"/>
      <c r="Z73" s="22"/>
      <c r="AA73" s="22"/>
      <c r="AB73" s="22"/>
      <c r="AC73" s="22"/>
      <c r="AD73" s="22"/>
      <c r="AE73" s="22"/>
      <c r="AF73" s="22"/>
      <c r="AG73" s="22"/>
      <c r="AH73" s="22"/>
      <c r="AI73" s="22"/>
      <c r="AJ73" s="22"/>
    </row>
    <row r="74" ht="24.75" customHeight="1">
      <c r="A74" s="308"/>
      <c r="B74" s="150" t="s">
        <v>1243</v>
      </c>
      <c r="C74" s="150">
        <v>40.0</v>
      </c>
      <c r="D74" s="150">
        <v>190.0</v>
      </c>
      <c r="E74" s="150">
        <v>4.0</v>
      </c>
      <c r="F74" s="150" t="s">
        <v>1244</v>
      </c>
      <c r="G74" s="72"/>
      <c r="H74" s="72"/>
      <c r="I74" s="150"/>
      <c r="J74" s="150"/>
      <c r="K74" s="66"/>
      <c r="L74" s="66"/>
      <c r="M74" s="72"/>
      <c r="N74" s="40"/>
      <c r="O74" s="75"/>
      <c r="P74" s="22"/>
      <c r="Q74" s="22"/>
      <c r="R74" s="22"/>
      <c r="S74" s="22"/>
      <c r="T74" s="22"/>
      <c r="U74" s="22"/>
      <c r="V74" s="22"/>
      <c r="W74" s="22"/>
      <c r="X74" s="22"/>
      <c r="Y74" s="22"/>
      <c r="Z74" s="22"/>
      <c r="AA74" s="22"/>
      <c r="AB74" s="22"/>
      <c r="AC74" s="22"/>
      <c r="AD74" s="22"/>
      <c r="AE74" s="22"/>
      <c r="AF74" s="22"/>
      <c r="AG74" s="22"/>
      <c r="AH74" s="22"/>
      <c r="AI74" s="22"/>
      <c r="AJ74" s="22"/>
    </row>
    <row r="75" ht="24.75" customHeight="1">
      <c r="A75" s="308"/>
      <c r="B75" s="150" t="s">
        <v>1252</v>
      </c>
      <c r="C75" s="150"/>
      <c r="D75" s="150"/>
      <c r="E75" s="150"/>
      <c r="F75" s="150"/>
      <c r="G75" s="72" t="s">
        <v>234</v>
      </c>
      <c r="H75" s="72" t="s">
        <v>158</v>
      </c>
      <c r="I75" s="150"/>
      <c r="J75" s="150"/>
      <c r="K75" s="66"/>
      <c r="L75" s="66"/>
      <c r="M75" s="72"/>
      <c r="N75" s="40"/>
      <c r="O75" s="75"/>
      <c r="P75" s="22"/>
      <c r="Q75" s="22"/>
      <c r="R75" s="22"/>
      <c r="S75" s="22"/>
      <c r="T75" s="22"/>
      <c r="U75" s="22"/>
      <c r="V75" s="22"/>
      <c r="W75" s="22"/>
      <c r="X75" s="22"/>
      <c r="Y75" s="22"/>
      <c r="Z75" s="22"/>
      <c r="AA75" s="22"/>
      <c r="AB75" s="22"/>
      <c r="AC75" s="22"/>
      <c r="AD75" s="22"/>
      <c r="AE75" s="22"/>
      <c r="AF75" s="22"/>
      <c r="AG75" s="22"/>
      <c r="AH75" s="22"/>
      <c r="AI75" s="22"/>
      <c r="AJ75" s="22"/>
    </row>
    <row r="76" ht="24.75" customHeight="1">
      <c r="A76" s="308"/>
      <c r="B76" s="150" t="s">
        <v>1258</v>
      </c>
      <c r="C76" s="150"/>
      <c r="D76" s="150"/>
      <c r="E76" s="150"/>
      <c r="F76" s="150"/>
      <c r="G76" s="72" t="s">
        <v>234</v>
      </c>
      <c r="H76" s="72" t="s">
        <v>158</v>
      </c>
      <c r="I76" s="150"/>
      <c r="J76" s="150"/>
      <c r="K76" s="66"/>
      <c r="L76" s="66"/>
      <c r="M76" s="72"/>
      <c r="N76" s="40"/>
      <c r="O76" s="75"/>
      <c r="P76" s="22"/>
      <c r="Q76" s="22"/>
      <c r="R76" s="22"/>
      <c r="S76" s="22"/>
      <c r="T76" s="22"/>
      <c r="U76" s="22"/>
      <c r="V76" s="22"/>
      <c r="W76" s="22"/>
      <c r="X76" s="22"/>
      <c r="Y76" s="22"/>
      <c r="Z76" s="22"/>
      <c r="AA76" s="22"/>
      <c r="AB76" s="22"/>
      <c r="AC76" s="22"/>
      <c r="AD76" s="22"/>
      <c r="AE76" s="22"/>
      <c r="AF76" s="22"/>
      <c r="AG76" s="22"/>
      <c r="AH76" s="22"/>
      <c r="AI76" s="22"/>
      <c r="AJ76" s="22"/>
    </row>
    <row r="77" ht="24.75" customHeight="1">
      <c r="A77" s="234"/>
      <c r="B77" s="150" t="s">
        <v>1265</v>
      </c>
      <c r="C77" s="150"/>
      <c r="D77" s="150"/>
      <c r="E77" s="150"/>
      <c r="F77" s="150"/>
      <c r="G77" s="72" t="s">
        <v>234</v>
      </c>
      <c r="H77" s="72" t="s">
        <v>158</v>
      </c>
      <c r="I77" s="50"/>
      <c r="J77" s="50"/>
      <c r="K77" s="66"/>
      <c r="L77" s="66"/>
      <c r="M77" s="72"/>
      <c r="N77" s="40"/>
      <c r="O77" s="75"/>
      <c r="P77" s="22"/>
      <c r="Q77" s="22"/>
      <c r="R77" s="22"/>
      <c r="S77" s="22"/>
      <c r="T77" s="22"/>
      <c r="U77" s="22"/>
      <c r="V77" s="22"/>
      <c r="W77" s="22"/>
      <c r="X77" s="22"/>
      <c r="Y77" s="22"/>
      <c r="Z77" s="22"/>
      <c r="AA77" s="22"/>
      <c r="AB77" s="22"/>
      <c r="AC77" s="22"/>
      <c r="AD77" s="22"/>
      <c r="AE77" s="22"/>
      <c r="AF77" s="22"/>
      <c r="AG77" s="22"/>
      <c r="AH77" s="22"/>
      <c r="AI77" s="22"/>
      <c r="AJ77" s="22"/>
    </row>
    <row r="78" ht="24.75" customHeight="1">
      <c r="A78" s="234"/>
      <c r="B78" s="150" t="s">
        <v>1272</v>
      </c>
      <c r="C78" s="150"/>
      <c r="D78" s="150"/>
      <c r="E78" s="150"/>
      <c r="F78" s="150"/>
      <c r="G78" s="72" t="s">
        <v>234</v>
      </c>
      <c r="H78" s="72" t="s">
        <v>158</v>
      </c>
      <c r="I78" s="50"/>
      <c r="J78" s="50"/>
      <c r="K78" s="66"/>
      <c r="L78" s="66"/>
      <c r="M78" s="72"/>
      <c r="N78" s="40"/>
      <c r="O78" s="75"/>
      <c r="P78" s="22"/>
      <c r="Q78" s="22"/>
      <c r="R78" s="22"/>
      <c r="S78" s="22"/>
      <c r="T78" s="22"/>
      <c r="U78" s="22"/>
      <c r="V78" s="22"/>
      <c r="W78" s="22"/>
      <c r="X78" s="22"/>
      <c r="Y78" s="22"/>
      <c r="Z78" s="22"/>
      <c r="AA78" s="22"/>
      <c r="AB78" s="22"/>
      <c r="AC78" s="22"/>
      <c r="AD78" s="22"/>
      <c r="AE78" s="22"/>
      <c r="AF78" s="22"/>
      <c r="AG78" s="22"/>
      <c r="AH78" s="22"/>
      <c r="AI78" s="22"/>
      <c r="AJ78" s="22"/>
    </row>
    <row r="79" ht="24.75" customHeight="1">
      <c r="A79" s="234"/>
      <c r="B79" s="150" t="s">
        <v>1281</v>
      </c>
      <c r="C79" s="150"/>
      <c r="D79" s="150"/>
      <c r="E79" s="150"/>
      <c r="F79" s="150"/>
      <c r="G79" s="72" t="s">
        <v>234</v>
      </c>
      <c r="H79" s="72" t="s">
        <v>158</v>
      </c>
      <c r="I79" s="50"/>
      <c r="J79" s="50"/>
      <c r="K79" s="66"/>
      <c r="L79" s="66"/>
      <c r="M79" s="72"/>
      <c r="N79" s="40"/>
      <c r="O79" s="75"/>
      <c r="P79" s="22"/>
      <c r="Q79" s="22"/>
      <c r="R79" s="22"/>
      <c r="S79" s="22"/>
      <c r="T79" s="22"/>
      <c r="U79" s="22"/>
      <c r="V79" s="22"/>
      <c r="W79" s="22"/>
      <c r="X79" s="22"/>
      <c r="Y79" s="22"/>
      <c r="Z79" s="22"/>
      <c r="AA79" s="22"/>
      <c r="AB79" s="22"/>
      <c r="AC79" s="22"/>
      <c r="AD79" s="22"/>
      <c r="AE79" s="22"/>
      <c r="AF79" s="22"/>
      <c r="AG79" s="22"/>
      <c r="AH79" s="22"/>
      <c r="AI79" s="22"/>
      <c r="AJ79" s="22"/>
    </row>
    <row r="80" ht="24.75" customHeight="1">
      <c r="A80" s="234"/>
      <c r="B80" s="150" t="s">
        <v>1286</v>
      </c>
      <c r="C80" s="150"/>
      <c r="D80" s="150"/>
      <c r="E80" s="150"/>
      <c r="F80" s="150"/>
      <c r="G80" s="72" t="s">
        <v>234</v>
      </c>
      <c r="H80" s="72" t="s">
        <v>158</v>
      </c>
      <c r="I80" s="50"/>
      <c r="J80" s="50"/>
      <c r="K80" s="66"/>
      <c r="L80" s="66"/>
      <c r="M80" s="72"/>
      <c r="N80" s="40"/>
      <c r="O80" s="75"/>
      <c r="P80" s="22"/>
      <c r="Q80" s="22"/>
      <c r="R80" s="22"/>
      <c r="S80" s="22"/>
      <c r="T80" s="22"/>
      <c r="U80" s="22"/>
      <c r="V80" s="22"/>
      <c r="W80" s="22"/>
      <c r="X80" s="22"/>
      <c r="Y80" s="22"/>
      <c r="Z80" s="22"/>
      <c r="AA80" s="22"/>
      <c r="AB80" s="22"/>
      <c r="AC80" s="22"/>
      <c r="AD80" s="22"/>
      <c r="AE80" s="22"/>
      <c r="AF80" s="22"/>
      <c r="AG80" s="22"/>
      <c r="AH80" s="22"/>
      <c r="AI80" s="22"/>
      <c r="AJ80" s="22"/>
    </row>
    <row r="81" ht="24.75" customHeight="1">
      <c r="A81" s="234"/>
      <c r="B81" s="150" t="s">
        <v>1294</v>
      </c>
      <c r="C81" s="150"/>
      <c r="D81" s="150"/>
      <c r="E81" s="150"/>
      <c r="F81" s="150"/>
      <c r="G81" s="72" t="s">
        <v>234</v>
      </c>
      <c r="H81" s="72" t="s">
        <v>158</v>
      </c>
      <c r="I81" s="50"/>
      <c r="J81" s="50"/>
      <c r="K81" s="66"/>
      <c r="L81" s="66"/>
      <c r="M81" s="72"/>
      <c r="N81" s="40"/>
      <c r="O81" s="75"/>
      <c r="P81" s="22"/>
      <c r="Q81" s="22"/>
      <c r="R81" s="22"/>
      <c r="S81" s="22"/>
      <c r="T81" s="22"/>
      <c r="U81" s="22"/>
      <c r="V81" s="22"/>
      <c r="W81" s="22"/>
      <c r="X81" s="22"/>
      <c r="Y81" s="22"/>
      <c r="Z81" s="22"/>
      <c r="AA81" s="22"/>
      <c r="AB81" s="22"/>
      <c r="AC81" s="22"/>
      <c r="AD81" s="22"/>
      <c r="AE81" s="22"/>
      <c r="AF81" s="22"/>
      <c r="AG81" s="22"/>
      <c r="AH81" s="22"/>
      <c r="AI81" s="22"/>
      <c r="AJ81" s="22"/>
    </row>
    <row r="82" ht="24.75" customHeight="1">
      <c r="A82" s="234"/>
      <c r="B82" s="150" t="s">
        <v>589</v>
      </c>
      <c r="C82" s="150">
        <v>20.0</v>
      </c>
      <c r="D82" s="150">
        <v>70.0</v>
      </c>
      <c r="E82" s="150"/>
      <c r="F82" s="150"/>
      <c r="G82" s="72" t="s">
        <v>234</v>
      </c>
      <c r="H82" s="72" t="s">
        <v>158</v>
      </c>
      <c r="I82" s="50"/>
      <c r="J82" s="50"/>
      <c r="K82" s="66"/>
      <c r="L82" s="66"/>
      <c r="M82" s="72"/>
      <c r="N82" s="40"/>
      <c r="O82" s="75"/>
      <c r="P82" s="22"/>
      <c r="Q82" s="22"/>
      <c r="R82" s="22"/>
      <c r="S82" s="22"/>
      <c r="T82" s="22"/>
      <c r="U82" s="22"/>
      <c r="V82" s="22"/>
      <c r="W82" s="22"/>
      <c r="X82" s="22"/>
      <c r="Y82" s="22"/>
      <c r="Z82" s="22"/>
      <c r="AA82" s="22"/>
      <c r="AB82" s="22"/>
      <c r="AC82" s="22"/>
      <c r="AD82" s="22"/>
      <c r="AE82" s="22"/>
      <c r="AF82" s="22"/>
      <c r="AG82" s="22"/>
      <c r="AH82" s="22"/>
      <c r="AI82" s="22"/>
      <c r="AJ82" s="22"/>
    </row>
    <row r="83" ht="24.75" customHeight="1">
      <c r="A83" s="234"/>
      <c r="B83" s="150" t="s">
        <v>1308</v>
      </c>
      <c r="C83" s="150"/>
      <c r="D83" s="150"/>
      <c r="E83" s="150"/>
      <c r="F83" s="150"/>
      <c r="G83" s="72" t="s">
        <v>234</v>
      </c>
      <c r="H83" s="72" t="s">
        <v>158</v>
      </c>
      <c r="I83" s="50"/>
      <c r="J83" s="50"/>
      <c r="K83" s="66"/>
      <c r="L83" s="66"/>
      <c r="M83" s="72"/>
      <c r="N83" s="40"/>
      <c r="O83" s="75"/>
      <c r="P83" s="22"/>
      <c r="Q83" s="22"/>
      <c r="R83" s="22"/>
      <c r="S83" s="22"/>
      <c r="T83" s="22"/>
      <c r="U83" s="22"/>
      <c r="V83" s="22"/>
      <c r="W83" s="22"/>
      <c r="X83" s="22"/>
      <c r="Y83" s="22"/>
      <c r="Z83" s="22"/>
      <c r="AA83" s="22"/>
      <c r="AB83" s="22"/>
      <c r="AC83" s="22"/>
      <c r="AD83" s="22"/>
      <c r="AE83" s="22"/>
      <c r="AF83" s="22"/>
      <c r="AG83" s="22"/>
      <c r="AH83" s="22"/>
      <c r="AI83" s="22"/>
      <c r="AJ83" s="22"/>
    </row>
    <row r="84" ht="24.75" customHeight="1">
      <c r="A84" s="234"/>
      <c r="B84" s="150" t="s">
        <v>1315</v>
      </c>
      <c r="C84" s="150"/>
      <c r="D84" s="150"/>
      <c r="E84" s="150"/>
      <c r="F84" s="150"/>
      <c r="G84" s="72" t="s">
        <v>234</v>
      </c>
      <c r="H84" s="72" t="s">
        <v>158</v>
      </c>
      <c r="I84" s="50"/>
      <c r="J84" s="50"/>
      <c r="K84" s="66"/>
      <c r="L84" s="66"/>
      <c r="M84" s="72"/>
      <c r="N84" s="40"/>
      <c r="O84" s="75"/>
      <c r="P84" s="22"/>
      <c r="Q84" s="22"/>
      <c r="R84" s="22"/>
      <c r="S84" s="22"/>
      <c r="T84" s="22"/>
      <c r="U84" s="22"/>
      <c r="V84" s="22"/>
      <c r="W84" s="22"/>
      <c r="X84" s="22"/>
      <c r="Y84" s="22"/>
      <c r="Z84" s="22"/>
      <c r="AA84" s="22"/>
      <c r="AB84" s="22"/>
      <c r="AC84" s="22"/>
      <c r="AD84" s="22"/>
      <c r="AE84" s="22"/>
      <c r="AF84" s="22"/>
      <c r="AG84" s="22"/>
      <c r="AH84" s="22"/>
      <c r="AI84" s="22"/>
      <c r="AJ84" s="22"/>
    </row>
    <row r="85" ht="24.75" customHeight="1">
      <c r="A85" s="234"/>
      <c r="B85" s="150" t="s">
        <v>1317</v>
      </c>
      <c r="C85" s="150"/>
      <c r="D85" s="150"/>
      <c r="E85" s="150"/>
      <c r="F85" s="150"/>
      <c r="G85" s="72" t="s">
        <v>234</v>
      </c>
      <c r="H85" s="72" t="s">
        <v>158</v>
      </c>
      <c r="I85" s="50"/>
      <c r="J85" s="50"/>
      <c r="K85" s="66"/>
      <c r="L85" s="66"/>
      <c r="M85" s="72"/>
      <c r="N85" s="40"/>
      <c r="O85" s="75"/>
      <c r="P85" s="22"/>
      <c r="Q85" s="22"/>
      <c r="R85" s="22"/>
      <c r="S85" s="22"/>
      <c r="T85" s="22"/>
      <c r="U85" s="22"/>
      <c r="V85" s="22"/>
      <c r="W85" s="22"/>
      <c r="X85" s="22"/>
      <c r="Y85" s="22"/>
      <c r="Z85" s="22"/>
      <c r="AA85" s="22"/>
      <c r="AB85" s="22"/>
      <c r="AC85" s="22"/>
      <c r="AD85" s="22"/>
      <c r="AE85" s="22"/>
      <c r="AF85" s="22"/>
      <c r="AG85" s="22"/>
      <c r="AH85" s="22"/>
      <c r="AI85" s="22"/>
      <c r="AJ85" s="22"/>
    </row>
    <row r="86" ht="24.75" customHeight="1">
      <c r="A86" s="234"/>
      <c r="B86" s="150" t="s">
        <v>601</v>
      </c>
      <c r="C86" s="150"/>
      <c r="D86" s="150"/>
      <c r="E86" s="150"/>
      <c r="F86" s="150"/>
      <c r="G86" s="72" t="s">
        <v>234</v>
      </c>
      <c r="H86" s="72" t="s">
        <v>158</v>
      </c>
      <c r="I86" s="50"/>
      <c r="J86" s="50"/>
      <c r="K86" s="66"/>
      <c r="L86" s="66"/>
      <c r="M86" s="72"/>
      <c r="N86" s="40"/>
      <c r="O86" s="75"/>
      <c r="P86" s="22"/>
      <c r="Q86" s="22"/>
      <c r="R86" s="22"/>
      <c r="S86" s="22"/>
      <c r="T86" s="22"/>
      <c r="U86" s="22"/>
      <c r="V86" s="22"/>
      <c r="W86" s="22"/>
      <c r="X86" s="22"/>
      <c r="Y86" s="22"/>
      <c r="Z86" s="22"/>
      <c r="AA86" s="22"/>
      <c r="AB86" s="22"/>
      <c r="AC86" s="22"/>
      <c r="AD86" s="22"/>
      <c r="AE86" s="22"/>
      <c r="AF86" s="22"/>
      <c r="AG86" s="22"/>
      <c r="AH86" s="22"/>
      <c r="AI86" s="22"/>
      <c r="AJ86" s="22"/>
    </row>
    <row r="87" ht="24.75" customHeight="1">
      <c r="A87" s="234"/>
      <c r="B87" s="150" t="s">
        <v>1328</v>
      </c>
      <c r="C87" s="150"/>
      <c r="D87" s="150"/>
      <c r="E87" s="150"/>
      <c r="F87" s="150"/>
      <c r="G87" s="72" t="s">
        <v>234</v>
      </c>
      <c r="H87" s="72" t="s">
        <v>158</v>
      </c>
      <c r="I87" s="50"/>
      <c r="J87" s="50"/>
      <c r="K87" s="66"/>
      <c r="L87" s="66"/>
      <c r="M87" s="72"/>
      <c r="N87" s="40"/>
      <c r="O87" s="75"/>
      <c r="P87" s="22"/>
      <c r="Q87" s="22"/>
      <c r="R87" s="22"/>
      <c r="S87" s="22"/>
      <c r="T87" s="22"/>
      <c r="U87" s="22"/>
      <c r="V87" s="22"/>
      <c r="W87" s="22"/>
      <c r="X87" s="22"/>
      <c r="Y87" s="22"/>
      <c r="Z87" s="22"/>
      <c r="AA87" s="22"/>
      <c r="AB87" s="22"/>
      <c r="AC87" s="22"/>
      <c r="AD87" s="22"/>
      <c r="AE87" s="22"/>
      <c r="AF87" s="22"/>
      <c r="AG87" s="22"/>
      <c r="AH87" s="22"/>
      <c r="AI87" s="22"/>
      <c r="AJ87" s="22"/>
    </row>
    <row r="88" ht="24.75" customHeight="1">
      <c r="A88" s="234"/>
      <c r="B88" s="150" t="s">
        <v>573</v>
      </c>
      <c r="C88" s="150">
        <v>70.0</v>
      </c>
      <c r="D88" s="150">
        <v>70.0</v>
      </c>
      <c r="E88" s="150">
        <v>9.0</v>
      </c>
      <c r="F88" s="150" t="s">
        <v>574</v>
      </c>
      <c r="G88" s="72" t="s">
        <v>234</v>
      </c>
      <c r="H88" s="72" t="s">
        <v>158</v>
      </c>
      <c r="I88" s="50"/>
      <c r="J88" s="50"/>
      <c r="K88" s="66"/>
      <c r="L88" s="66"/>
      <c r="M88" s="72"/>
      <c r="N88" s="40"/>
      <c r="O88" s="75"/>
      <c r="P88" s="22"/>
      <c r="Q88" s="22"/>
      <c r="R88" s="22"/>
      <c r="S88" s="22"/>
      <c r="T88" s="22"/>
      <c r="U88" s="22"/>
      <c r="V88" s="22"/>
      <c r="W88" s="22"/>
      <c r="X88" s="22"/>
      <c r="Y88" s="22"/>
      <c r="Z88" s="22"/>
      <c r="AA88" s="22"/>
      <c r="AB88" s="22"/>
      <c r="AC88" s="22"/>
      <c r="AD88" s="22"/>
      <c r="AE88" s="22"/>
      <c r="AF88" s="22"/>
      <c r="AG88" s="22"/>
      <c r="AH88" s="22"/>
      <c r="AI88" s="22"/>
      <c r="AJ88" s="22"/>
    </row>
    <row r="89" ht="24.75" customHeight="1">
      <c r="A89" s="234"/>
      <c r="B89" s="150" t="s">
        <v>1337</v>
      </c>
      <c r="C89" s="150">
        <v>40.0</v>
      </c>
      <c r="D89" s="150">
        <v>60.0</v>
      </c>
      <c r="E89" s="150">
        <v>9.0</v>
      </c>
      <c r="F89" s="150"/>
      <c r="G89" s="72" t="s">
        <v>234</v>
      </c>
      <c r="H89" s="72" t="s">
        <v>158</v>
      </c>
      <c r="I89" s="50"/>
      <c r="J89" s="50"/>
      <c r="K89" s="66"/>
      <c r="L89" s="66"/>
      <c r="M89" s="72"/>
      <c r="N89" s="40"/>
      <c r="O89" s="75"/>
      <c r="P89" s="22"/>
      <c r="Q89" s="22"/>
      <c r="R89" s="22"/>
      <c r="S89" s="22"/>
      <c r="T89" s="22"/>
      <c r="U89" s="22"/>
      <c r="V89" s="22"/>
      <c r="W89" s="22"/>
      <c r="X89" s="22"/>
      <c r="Y89" s="22"/>
      <c r="Z89" s="22"/>
      <c r="AA89" s="22"/>
      <c r="AB89" s="22"/>
      <c r="AC89" s="22"/>
      <c r="AD89" s="22"/>
      <c r="AE89" s="22"/>
      <c r="AF89" s="22"/>
      <c r="AG89" s="22"/>
      <c r="AH89" s="22"/>
      <c r="AI89" s="22"/>
      <c r="AJ89" s="22"/>
    </row>
    <row r="90" ht="24.75" customHeight="1">
      <c r="A90" s="234"/>
      <c r="B90" s="213" t="s">
        <v>558</v>
      </c>
      <c r="C90" s="213">
        <v>390.0</v>
      </c>
      <c r="D90" s="213">
        <v>820.0</v>
      </c>
      <c r="E90" s="213">
        <v>21.0</v>
      </c>
      <c r="F90" s="213" t="s">
        <v>481</v>
      </c>
      <c r="G90" s="163" t="s">
        <v>234</v>
      </c>
      <c r="H90" s="72" t="s">
        <v>338</v>
      </c>
      <c r="I90" s="50"/>
      <c r="J90" s="50"/>
      <c r="K90" s="66"/>
      <c r="L90" s="66"/>
      <c r="M90" s="72"/>
      <c r="N90" s="40"/>
      <c r="O90" s="75"/>
      <c r="P90" s="22"/>
      <c r="Q90" s="22"/>
      <c r="R90" s="22"/>
      <c r="S90" s="22"/>
      <c r="T90" s="22"/>
      <c r="U90" s="22"/>
      <c r="V90" s="22"/>
      <c r="W90" s="22"/>
      <c r="X90" s="22"/>
      <c r="Y90" s="22"/>
      <c r="Z90" s="22"/>
      <c r="AA90" s="22"/>
      <c r="AB90" s="22"/>
      <c r="AC90" s="22"/>
      <c r="AD90" s="22"/>
      <c r="AE90" s="22"/>
      <c r="AF90" s="22"/>
      <c r="AG90" s="22"/>
      <c r="AH90" s="22"/>
      <c r="AI90" s="22"/>
      <c r="AJ90" s="22"/>
    </row>
    <row r="91" ht="24.75" customHeight="1">
      <c r="A91" s="234"/>
      <c r="B91" s="150" t="s">
        <v>1204</v>
      </c>
      <c r="C91" s="150">
        <v>20.0</v>
      </c>
      <c r="D91" s="150">
        <v>40.0</v>
      </c>
      <c r="E91" s="150"/>
      <c r="F91" s="150"/>
      <c r="G91" s="72" t="s">
        <v>234</v>
      </c>
      <c r="H91" s="72" t="s">
        <v>158</v>
      </c>
      <c r="I91" s="50"/>
      <c r="J91" s="50"/>
      <c r="K91" s="66"/>
      <c r="L91" s="66"/>
      <c r="M91" s="72"/>
      <c r="N91" s="40"/>
      <c r="O91" s="75"/>
      <c r="P91" s="22"/>
      <c r="Q91" s="22"/>
      <c r="R91" s="22"/>
      <c r="S91" s="22"/>
      <c r="T91" s="22"/>
      <c r="U91" s="22"/>
      <c r="V91" s="22"/>
      <c r="W91" s="22"/>
      <c r="X91" s="22"/>
      <c r="Y91" s="22"/>
      <c r="Z91" s="22"/>
      <c r="AA91" s="22"/>
      <c r="AB91" s="22"/>
      <c r="AC91" s="22"/>
      <c r="AD91" s="22"/>
      <c r="AE91" s="22"/>
      <c r="AF91" s="22"/>
      <c r="AG91" s="22"/>
      <c r="AH91" s="22"/>
      <c r="AI91" s="22"/>
      <c r="AJ91" s="22"/>
    </row>
    <row r="92" ht="24.75" customHeight="1">
      <c r="A92" s="234"/>
      <c r="B92" s="150" t="s">
        <v>1348</v>
      </c>
      <c r="C92" s="150"/>
      <c r="D92" s="150"/>
      <c r="E92" s="150"/>
      <c r="F92" s="150"/>
      <c r="G92" s="72" t="s">
        <v>234</v>
      </c>
      <c r="H92" s="72" t="s">
        <v>158</v>
      </c>
      <c r="I92" s="50"/>
      <c r="J92" s="50"/>
      <c r="K92" s="66"/>
      <c r="L92" s="66"/>
      <c r="M92" s="72"/>
      <c r="N92" s="40"/>
      <c r="O92" s="75"/>
      <c r="P92" s="22"/>
      <c r="Q92" s="22"/>
      <c r="R92" s="22"/>
      <c r="S92" s="22"/>
      <c r="T92" s="22"/>
      <c r="U92" s="22"/>
      <c r="V92" s="22"/>
      <c r="W92" s="22"/>
      <c r="X92" s="22"/>
      <c r="Y92" s="22"/>
      <c r="Z92" s="22"/>
      <c r="AA92" s="22"/>
      <c r="AB92" s="22"/>
      <c r="AC92" s="22"/>
      <c r="AD92" s="22"/>
      <c r="AE92" s="22"/>
      <c r="AF92" s="22"/>
      <c r="AG92" s="22"/>
      <c r="AH92" s="22"/>
      <c r="AI92" s="22"/>
      <c r="AJ92" s="22"/>
    </row>
    <row r="93" ht="24.75" customHeight="1">
      <c r="A93" s="234"/>
      <c r="B93" s="150" t="s">
        <v>1351</v>
      </c>
      <c r="C93" s="150"/>
      <c r="D93" s="150"/>
      <c r="E93" s="150"/>
      <c r="F93" s="150"/>
      <c r="G93" s="72" t="s">
        <v>234</v>
      </c>
      <c r="H93" s="72" t="s">
        <v>158</v>
      </c>
      <c r="I93" s="50"/>
      <c r="J93" s="50"/>
      <c r="K93" s="66"/>
      <c r="L93" s="66"/>
      <c r="M93" s="72"/>
      <c r="N93" s="40"/>
      <c r="O93" s="75"/>
      <c r="P93" s="22"/>
      <c r="Q93" s="22"/>
      <c r="R93" s="22"/>
      <c r="S93" s="22"/>
      <c r="T93" s="22"/>
      <c r="U93" s="22"/>
      <c r="V93" s="22"/>
      <c r="W93" s="22"/>
      <c r="X93" s="22"/>
      <c r="Y93" s="22"/>
      <c r="Z93" s="22"/>
      <c r="AA93" s="22"/>
      <c r="AB93" s="22"/>
      <c r="AC93" s="22"/>
      <c r="AD93" s="22"/>
      <c r="AE93" s="22"/>
      <c r="AF93" s="22"/>
      <c r="AG93" s="22"/>
      <c r="AH93" s="22"/>
      <c r="AI93" s="22"/>
      <c r="AJ93" s="22"/>
    </row>
    <row r="94" ht="24.75" customHeight="1">
      <c r="A94" s="313"/>
      <c r="B94" s="17"/>
      <c r="C94" s="17"/>
      <c r="D94" s="17"/>
      <c r="E94" s="17"/>
      <c r="F94" s="17"/>
      <c r="G94" s="17"/>
      <c r="H94" s="17"/>
      <c r="I94" s="17"/>
      <c r="J94" s="19"/>
      <c r="K94" s="66"/>
      <c r="L94" s="66"/>
      <c r="M94" s="72"/>
      <c r="N94" s="40"/>
      <c r="O94" s="75"/>
      <c r="P94" s="22"/>
      <c r="Q94" s="22"/>
      <c r="R94" s="22"/>
      <c r="S94" s="22"/>
      <c r="T94" s="22"/>
      <c r="U94" s="22"/>
      <c r="V94" s="22"/>
      <c r="W94" s="22"/>
      <c r="X94" s="22"/>
      <c r="Y94" s="22"/>
      <c r="Z94" s="22"/>
      <c r="AA94" s="22"/>
      <c r="AB94" s="22"/>
      <c r="AC94" s="22"/>
      <c r="AD94" s="22"/>
      <c r="AE94" s="22"/>
      <c r="AF94" s="22"/>
      <c r="AG94" s="22"/>
      <c r="AH94" s="22"/>
      <c r="AI94" s="22"/>
      <c r="AJ94" s="22"/>
    </row>
    <row r="95" ht="24.75" customHeight="1">
      <c r="A95" s="301" t="s">
        <v>251</v>
      </c>
      <c r="B95" s="150" t="s">
        <v>1360</v>
      </c>
      <c r="C95" s="218">
        <v>0.0</v>
      </c>
      <c r="D95" s="218">
        <v>30.0</v>
      </c>
      <c r="E95" s="150"/>
      <c r="F95" s="150"/>
      <c r="G95" s="72" t="s">
        <v>251</v>
      </c>
      <c r="H95" s="72" t="s">
        <v>158</v>
      </c>
      <c r="I95" s="50"/>
      <c r="J95" s="50"/>
      <c r="K95" s="66"/>
      <c r="L95" s="66"/>
      <c r="M95" s="72"/>
      <c r="N95" s="40"/>
      <c r="O95" s="75"/>
      <c r="P95" s="22"/>
      <c r="Q95" s="22"/>
      <c r="R95" s="22"/>
      <c r="S95" s="22"/>
      <c r="T95" s="22"/>
      <c r="U95" s="22"/>
      <c r="V95" s="22"/>
      <c r="W95" s="22"/>
      <c r="X95" s="22"/>
      <c r="Y95" s="22"/>
      <c r="Z95" s="22"/>
      <c r="AA95" s="22"/>
      <c r="AB95" s="22"/>
      <c r="AC95" s="22"/>
      <c r="AD95" s="22"/>
      <c r="AE95" s="22"/>
      <c r="AF95" s="22"/>
      <c r="AG95" s="22"/>
      <c r="AH95" s="22"/>
      <c r="AI95" s="22"/>
      <c r="AJ95" s="22"/>
    </row>
    <row r="96" ht="24.75" customHeight="1">
      <c r="A96" s="234"/>
      <c r="B96" s="150" t="s">
        <v>1366</v>
      </c>
      <c r="C96" s="150"/>
      <c r="D96" s="150"/>
      <c r="E96" s="150"/>
      <c r="F96" s="150"/>
      <c r="G96" s="72" t="s">
        <v>251</v>
      </c>
      <c r="H96" s="72" t="s">
        <v>158</v>
      </c>
      <c r="I96" s="50"/>
      <c r="J96" s="50"/>
      <c r="K96" s="66"/>
      <c r="L96" s="66"/>
      <c r="M96" s="72"/>
      <c r="N96" s="40"/>
      <c r="O96" s="75"/>
      <c r="P96" s="22"/>
      <c r="Q96" s="22"/>
      <c r="R96" s="22"/>
      <c r="S96" s="22"/>
      <c r="T96" s="22"/>
      <c r="U96" s="22"/>
      <c r="V96" s="22"/>
      <c r="W96" s="22"/>
      <c r="X96" s="22"/>
      <c r="Y96" s="22"/>
      <c r="Z96" s="22"/>
      <c r="AA96" s="22"/>
      <c r="AB96" s="22"/>
      <c r="AC96" s="22"/>
      <c r="AD96" s="22"/>
      <c r="AE96" s="22"/>
      <c r="AF96" s="22"/>
      <c r="AG96" s="22"/>
      <c r="AH96" s="22"/>
      <c r="AI96" s="22"/>
      <c r="AJ96" s="22"/>
    </row>
    <row r="97" ht="24.75" customHeight="1">
      <c r="A97" s="234"/>
      <c r="B97" s="150" t="s">
        <v>1371</v>
      </c>
      <c r="C97" s="150"/>
      <c r="D97" s="150"/>
      <c r="E97" s="150"/>
      <c r="F97" s="150"/>
      <c r="G97" s="72" t="s">
        <v>251</v>
      </c>
      <c r="H97" s="72" t="s">
        <v>158</v>
      </c>
      <c r="I97" s="50"/>
      <c r="J97" s="50"/>
      <c r="K97" s="66"/>
      <c r="L97" s="66"/>
      <c r="M97" s="72"/>
      <c r="N97" s="40"/>
      <c r="O97" s="75"/>
      <c r="P97" s="22"/>
      <c r="Q97" s="22"/>
      <c r="R97" s="22"/>
      <c r="S97" s="22"/>
      <c r="T97" s="22"/>
      <c r="U97" s="22"/>
      <c r="V97" s="22"/>
      <c r="W97" s="22"/>
      <c r="X97" s="22"/>
      <c r="Y97" s="22"/>
      <c r="Z97" s="22"/>
      <c r="AA97" s="22"/>
      <c r="AB97" s="22"/>
      <c r="AC97" s="22"/>
      <c r="AD97" s="22"/>
      <c r="AE97" s="22"/>
      <c r="AF97" s="22"/>
      <c r="AG97" s="22"/>
      <c r="AH97" s="22"/>
      <c r="AI97" s="22"/>
      <c r="AJ97" s="22"/>
    </row>
    <row r="98" ht="24.75" customHeight="1">
      <c r="A98" s="234"/>
      <c r="B98" s="150" t="s">
        <v>1377</v>
      </c>
      <c r="C98" s="150">
        <v>20.0</v>
      </c>
      <c r="D98" s="150">
        <v>20.0</v>
      </c>
      <c r="E98" s="150"/>
      <c r="F98" s="150"/>
      <c r="G98" s="72" t="s">
        <v>251</v>
      </c>
      <c r="H98" s="72" t="s">
        <v>158</v>
      </c>
      <c r="I98" s="50"/>
      <c r="J98" s="50"/>
      <c r="K98" s="66"/>
      <c r="L98" s="66"/>
      <c r="M98" s="72"/>
      <c r="N98" s="40"/>
      <c r="O98" s="75"/>
      <c r="P98" s="22"/>
      <c r="Q98" s="22"/>
      <c r="R98" s="22"/>
      <c r="S98" s="22"/>
      <c r="T98" s="22"/>
      <c r="U98" s="22"/>
      <c r="V98" s="22"/>
      <c r="W98" s="22"/>
      <c r="X98" s="22"/>
      <c r="Y98" s="22"/>
      <c r="Z98" s="22"/>
      <c r="AA98" s="22"/>
      <c r="AB98" s="22"/>
      <c r="AC98" s="22"/>
      <c r="AD98" s="22"/>
      <c r="AE98" s="22"/>
      <c r="AF98" s="22"/>
      <c r="AG98" s="22"/>
      <c r="AH98" s="22"/>
      <c r="AI98" s="22"/>
      <c r="AJ98" s="22"/>
    </row>
    <row r="99" ht="24.75" customHeight="1">
      <c r="A99" s="234"/>
      <c r="B99" s="150" t="s">
        <v>1381</v>
      </c>
      <c r="C99" s="150">
        <v>20.0</v>
      </c>
      <c r="D99" s="150">
        <v>130.0</v>
      </c>
      <c r="E99" s="150"/>
      <c r="F99" s="150"/>
      <c r="G99" s="72" t="s">
        <v>251</v>
      </c>
      <c r="H99" s="72" t="s">
        <v>158</v>
      </c>
      <c r="I99" s="50"/>
      <c r="J99" s="50"/>
      <c r="K99" s="66"/>
      <c r="L99" s="66"/>
      <c r="M99" s="72"/>
      <c r="N99" s="40"/>
      <c r="O99" s="75"/>
      <c r="P99" s="22"/>
      <c r="Q99" s="22"/>
      <c r="R99" s="22"/>
      <c r="S99" s="22"/>
      <c r="T99" s="22"/>
      <c r="U99" s="22"/>
      <c r="V99" s="22"/>
      <c r="W99" s="22"/>
      <c r="X99" s="22"/>
      <c r="Y99" s="22"/>
      <c r="Z99" s="22"/>
      <c r="AA99" s="22"/>
      <c r="AB99" s="22"/>
      <c r="AC99" s="22"/>
      <c r="AD99" s="22"/>
      <c r="AE99" s="22"/>
      <c r="AF99" s="22"/>
      <c r="AG99" s="22"/>
      <c r="AH99" s="22"/>
      <c r="AI99" s="22"/>
      <c r="AJ99" s="22"/>
    </row>
    <row r="100" ht="24.75" customHeight="1">
      <c r="A100" s="234"/>
      <c r="B100" s="150" t="s">
        <v>1388</v>
      </c>
      <c r="C100" s="150"/>
      <c r="D100" s="150"/>
      <c r="E100" s="150"/>
      <c r="F100" s="150"/>
      <c r="G100" s="72" t="s">
        <v>251</v>
      </c>
      <c r="H100" s="72" t="s">
        <v>158</v>
      </c>
      <c r="I100" s="50"/>
      <c r="J100" s="50"/>
      <c r="K100" s="66"/>
      <c r="L100" s="66"/>
      <c r="M100" s="72"/>
      <c r="N100" s="40"/>
      <c r="O100" s="75"/>
      <c r="P100" s="22"/>
      <c r="Q100" s="22"/>
      <c r="R100" s="22"/>
      <c r="S100" s="22"/>
      <c r="T100" s="22"/>
      <c r="U100" s="22"/>
      <c r="V100" s="22"/>
      <c r="W100" s="22"/>
      <c r="X100" s="22"/>
      <c r="Y100" s="22"/>
      <c r="Z100" s="22"/>
      <c r="AA100" s="22"/>
      <c r="AB100" s="22"/>
      <c r="AC100" s="22"/>
      <c r="AD100" s="22"/>
      <c r="AE100" s="22"/>
      <c r="AF100" s="22"/>
      <c r="AG100" s="22"/>
      <c r="AH100" s="22"/>
      <c r="AI100" s="22"/>
      <c r="AJ100" s="22"/>
    </row>
    <row r="101" ht="24.75" customHeight="1">
      <c r="A101" s="234"/>
      <c r="B101" s="150" t="s">
        <v>1377</v>
      </c>
      <c r="C101" s="150">
        <v>20.0</v>
      </c>
      <c r="D101" s="150">
        <v>20.0</v>
      </c>
      <c r="E101" s="150"/>
      <c r="F101" s="150"/>
      <c r="G101" s="72" t="s">
        <v>251</v>
      </c>
      <c r="H101" s="72" t="s">
        <v>158</v>
      </c>
      <c r="I101" s="50"/>
      <c r="J101" s="50"/>
      <c r="K101" s="66"/>
      <c r="L101" s="66"/>
      <c r="M101" s="72"/>
      <c r="N101" s="40"/>
      <c r="O101" s="75"/>
      <c r="P101" s="22"/>
      <c r="Q101" s="22"/>
      <c r="R101" s="22"/>
      <c r="S101" s="22"/>
      <c r="T101" s="22"/>
      <c r="U101" s="22"/>
      <c r="V101" s="22"/>
      <c r="W101" s="22"/>
      <c r="X101" s="22"/>
      <c r="Y101" s="22"/>
      <c r="Z101" s="22"/>
      <c r="AA101" s="22"/>
      <c r="AB101" s="22"/>
      <c r="AC101" s="22"/>
      <c r="AD101" s="22"/>
      <c r="AE101" s="22"/>
      <c r="AF101" s="22"/>
      <c r="AG101" s="22"/>
      <c r="AH101" s="22"/>
      <c r="AI101" s="22"/>
      <c r="AJ101" s="22"/>
    </row>
    <row r="102" ht="24.75" customHeight="1">
      <c r="A102" s="234"/>
      <c r="B102" s="150" t="s">
        <v>1053</v>
      </c>
      <c r="C102" s="150">
        <v>260.0</v>
      </c>
      <c r="D102" s="150">
        <v>510.0</v>
      </c>
      <c r="E102" s="150">
        <v>7.0</v>
      </c>
      <c r="F102" s="150" t="s">
        <v>574</v>
      </c>
      <c r="G102" s="72" t="s">
        <v>251</v>
      </c>
      <c r="H102" s="72" t="s">
        <v>158</v>
      </c>
      <c r="I102" s="50"/>
      <c r="J102" s="50"/>
      <c r="K102" s="66"/>
      <c r="L102" s="66"/>
      <c r="M102" s="40"/>
      <c r="N102" s="40"/>
      <c r="O102" s="75"/>
      <c r="P102" s="22"/>
      <c r="Q102" s="22"/>
      <c r="R102" s="22"/>
      <c r="S102" s="22"/>
      <c r="T102" s="22"/>
      <c r="U102" s="22"/>
      <c r="V102" s="22"/>
      <c r="W102" s="22"/>
      <c r="X102" s="22"/>
      <c r="Y102" s="22"/>
      <c r="Z102" s="22"/>
      <c r="AA102" s="22"/>
      <c r="AB102" s="22"/>
      <c r="AC102" s="22"/>
      <c r="AD102" s="22"/>
      <c r="AE102" s="22"/>
      <c r="AF102" s="22"/>
      <c r="AG102" s="22"/>
      <c r="AH102" s="22"/>
      <c r="AI102" s="22"/>
      <c r="AJ102" s="22"/>
    </row>
    <row r="103" ht="24.75" customHeight="1">
      <c r="A103" s="234"/>
      <c r="B103" s="150" t="s">
        <v>1401</v>
      </c>
      <c r="C103" s="150">
        <v>40.0</v>
      </c>
      <c r="D103" s="150">
        <v>40.0</v>
      </c>
      <c r="E103" s="150">
        <v>7.0</v>
      </c>
      <c r="F103" s="150" t="s">
        <v>157</v>
      </c>
      <c r="G103" s="72" t="s">
        <v>251</v>
      </c>
      <c r="H103" s="72" t="s">
        <v>158</v>
      </c>
      <c r="I103" s="50"/>
      <c r="J103" s="50"/>
      <c r="K103" s="66"/>
      <c r="L103" s="66"/>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row>
    <row r="104" ht="24.75" customHeight="1">
      <c r="A104" s="234"/>
      <c r="B104" s="72" t="s">
        <v>251</v>
      </c>
      <c r="C104" s="150"/>
      <c r="D104" s="150"/>
      <c r="E104" s="150"/>
      <c r="F104" s="150"/>
      <c r="G104" s="72" t="s">
        <v>251</v>
      </c>
      <c r="H104" s="72" t="s">
        <v>338</v>
      </c>
      <c r="I104" s="50"/>
      <c r="J104" s="50"/>
      <c r="K104" s="66"/>
      <c r="L104" s="66"/>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row>
    <row r="105" ht="24.75" customHeight="1">
      <c r="A105" s="313"/>
      <c r="B105" s="17"/>
      <c r="C105" s="17"/>
      <c r="D105" s="17"/>
      <c r="E105" s="17"/>
      <c r="F105" s="17"/>
      <c r="G105" s="17"/>
      <c r="H105" s="17"/>
      <c r="I105" s="17"/>
      <c r="J105" s="19"/>
      <c r="K105" s="66"/>
      <c r="L105" s="66"/>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row>
    <row r="106" ht="24.75" customHeight="1">
      <c r="A106" s="301" t="s">
        <v>262</v>
      </c>
      <c r="B106" s="163" t="s">
        <v>262</v>
      </c>
      <c r="C106" s="213">
        <v>20.0</v>
      </c>
      <c r="D106" s="213">
        <v>70.0</v>
      </c>
      <c r="E106" s="213"/>
      <c r="F106" s="213"/>
      <c r="G106" s="163" t="s">
        <v>262</v>
      </c>
      <c r="H106" s="72" t="s">
        <v>338</v>
      </c>
      <c r="I106" s="50"/>
      <c r="J106" s="50"/>
      <c r="K106" s="66"/>
      <c r="L106" s="66"/>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row>
    <row r="107" ht="24.75" customHeight="1">
      <c r="A107" s="234"/>
      <c r="B107" s="72" t="s">
        <v>1416</v>
      </c>
      <c r="C107" s="150"/>
      <c r="D107" s="150"/>
      <c r="E107" s="150"/>
      <c r="F107" s="150"/>
      <c r="G107" s="72" t="s">
        <v>262</v>
      </c>
      <c r="H107" s="72" t="s">
        <v>158</v>
      </c>
      <c r="I107" s="50"/>
      <c r="J107" s="50"/>
      <c r="K107" s="66"/>
      <c r="L107" s="66"/>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row>
    <row r="108" ht="24.75" customHeight="1">
      <c r="A108" s="234"/>
      <c r="B108" s="150" t="s">
        <v>1420</v>
      </c>
      <c r="C108" s="150"/>
      <c r="D108" s="150"/>
      <c r="E108" s="150"/>
      <c r="F108" s="150"/>
      <c r="G108" s="72" t="s">
        <v>262</v>
      </c>
      <c r="H108" s="72" t="s">
        <v>158</v>
      </c>
      <c r="I108" s="50"/>
      <c r="J108" s="50"/>
      <c r="K108" s="66"/>
      <c r="L108" s="66"/>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row>
    <row r="109" ht="24.75" customHeight="1">
      <c r="A109" s="234"/>
      <c r="B109" s="150" t="s">
        <v>1308</v>
      </c>
      <c r="C109" s="150"/>
      <c r="D109" s="150"/>
      <c r="E109" s="150"/>
      <c r="F109" s="150"/>
      <c r="G109" s="72" t="s">
        <v>262</v>
      </c>
      <c r="H109" s="72" t="s">
        <v>158</v>
      </c>
      <c r="I109" s="50"/>
      <c r="J109" s="50"/>
      <c r="K109" s="66"/>
      <c r="L109" s="66"/>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row>
    <row r="110" ht="24.75" customHeight="1">
      <c r="A110" s="234"/>
      <c r="B110" s="150" t="s">
        <v>1315</v>
      </c>
      <c r="C110" s="150"/>
      <c r="D110" s="150"/>
      <c r="E110" s="150"/>
      <c r="F110" s="150"/>
      <c r="G110" s="72" t="s">
        <v>262</v>
      </c>
      <c r="H110" s="72" t="s">
        <v>158</v>
      </c>
      <c r="I110" s="50"/>
      <c r="J110" s="50"/>
      <c r="K110" s="66"/>
      <c r="L110" s="66"/>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row>
    <row r="111" ht="24.75" customHeight="1">
      <c r="A111" s="234"/>
      <c r="B111" s="150" t="s">
        <v>1317</v>
      </c>
      <c r="C111" s="150"/>
      <c r="D111" s="150"/>
      <c r="E111" s="150"/>
      <c r="F111" s="150"/>
      <c r="G111" s="72" t="s">
        <v>262</v>
      </c>
      <c r="H111" s="72" t="s">
        <v>158</v>
      </c>
      <c r="I111" s="50"/>
      <c r="J111" s="50"/>
      <c r="K111" s="66"/>
      <c r="L111" s="66"/>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row>
    <row r="112" ht="24.75" customHeight="1">
      <c r="A112" s="234"/>
      <c r="B112" s="150" t="s">
        <v>1156</v>
      </c>
      <c r="C112" s="150">
        <v>140.0</v>
      </c>
      <c r="D112" s="150">
        <v>150.0</v>
      </c>
      <c r="E112" s="150">
        <v>10.0</v>
      </c>
      <c r="F112" s="150" t="s">
        <v>157</v>
      </c>
      <c r="G112" s="72" t="s">
        <v>262</v>
      </c>
      <c r="H112" s="72" t="s">
        <v>158</v>
      </c>
      <c r="I112" s="50"/>
      <c r="J112" s="50"/>
      <c r="K112" s="66"/>
      <c r="L112" s="66"/>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row>
    <row r="113" ht="24.75" customHeight="1">
      <c r="A113" s="234"/>
      <c r="B113" s="150" t="s">
        <v>1066</v>
      </c>
      <c r="C113" s="150">
        <v>210.0</v>
      </c>
      <c r="D113" s="150">
        <v>580.0</v>
      </c>
      <c r="E113" s="150">
        <v>10.0</v>
      </c>
      <c r="F113" s="150" t="s">
        <v>1437</v>
      </c>
      <c r="G113" s="72" t="s">
        <v>262</v>
      </c>
      <c r="H113" s="72" t="s">
        <v>158</v>
      </c>
      <c r="I113" s="50"/>
      <c r="J113" s="50"/>
      <c r="K113" s="66"/>
      <c r="L113" s="66"/>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row>
    <row r="114" ht="24.75" customHeight="1">
      <c r="A114" s="234"/>
      <c r="B114" s="150" t="s">
        <v>1442</v>
      </c>
      <c r="C114" s="150">
        <v>320.0</v>
      </c>
      <c r="D114" s="150" t="s">
        <v>1443</v>
      </c>
      <c r="E114" s="150">
        <v>31.0</v>
      </c>
      <c r="F114" s="150" t="s">
        <v>1249</v>
      </c>
      <c r="G114" s="72" t="s">
        <v>262</v>
      </c>
      <c r="H114" s="72" t="s">
        <v>158</v>
      </c>
      <c r="I114" s="50"/>
      <c r="J114" s="50"/>
      <c r="K114" s="66"/>
      <c r="L114" s="66"/>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row>
    <row r="115" ht="24.75" customHeight="1">
      <c r="A115" s="234"/>
      <c r="B115" s="150" t="s">
        <v>1451</v>
      </c>
      <c r="C115" s="150">
        <v>140.0</v>
      </c>
      <c r="D115" s="150" t="s">
        <v>1453</v>
      </c>
      <c r="E115" s="150">
        <v>13.0</v>
      </c>
      <c r="F115" s="150" t="s">
        <v>166</v>
      </c>
      <c r="G115" s="72" t="s">
        <v>262</v>
      </c>
      <c r="H115" s="72" t="s">
        <v>158</v>
      </c>
      <c r="I115" s="50"/>
      <c r="J115" s="50"/>
      <c r="K115" s="66"/>
      <c r="L115" s="66"/>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row>
    <row r="116" ht="24.75" customHeight="1">
      <c r="A116" s="234"/>
      <c r="B116" s="150" t="s">
        <v>1460</v>
      </c>
      <c r="C116" s="150">
        <v>170.0</v>
      </c>
      <c r="D116" s="150" t="s">
        <v>1461</v>
      </c>
      <c r="E116" s="150">
        <v>37.0</v>
      </c>
      <c r="F116" s="150" t="s">
        <v>166</v>
      </c>
      <c r="G116" s="72" t="s">
        <v>262</v>
      </c>
      <c r="H116" s="72" t="s">
        <v>158</v>
      </c>
      <c r="I116" s="50"/>
      <c r="J116" s="50"/>
      <c r="K116" s="66"/>
      <c r="L116" s="66"/>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row>
    <row r="117" ht="24.75" customHeight="1">
      <c r="A117" s="234"/>
      <c r="B117" s="150" t="s">
        <v>1472</v>
      </c>
      <c r="C117" s="150">
        <v>140.0</v>
      </c>
      <c r="D117" s="150">
        <v>510.0</v>
      </c>
      <c r="E117" s="150">
        <v>25.0</v>
      </c>
      <c r="F117" s="150" t="s">
        <v>166</v>
      </c>
      <c r="G117" s="72" t="s">
        <v>262</v>
      </c>
      <c r="H117" s="72" t="s">
        <v>158</v>
      </c>
      <c r="I117" s="50"/>
      <c r="J117" s="50"/>
      <c r="K117" s="66"/>
      <c r="L117" s="66"/>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row>
    <row r="118" ht="24.75" customHeight="1">
      <c r="A118" s="313"/>
      <c r="B118" s="17"/>
      <c r="C118" s="17"/>
      <c r="D118" s="17"/>
      <c r="E118" s="17"/>
      <c r="F118" s="17"/>
      <c r="G118" s="17"/>
      <c r="H118" s="17"/>
      <c r="I118" s="17"/>
      <c r="J118" s="19"/>
      <c r="K118" s="66"/>
      <c r="L118" s="66"/>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row>
    <row r="119" ht="24.75" customHeight="1">
      <c r="A119" s="301" t="s">
        <v>272</v>
      </c>
      <c r="B119" s="150" t="s">
        <v>1492</v>
      </c>
      <c r="C119" s="150">
        <v>70.0</v>
      </c>
      <c r="D119" s="150">
        <v>330.0</v>
      </c>
      <c r="E119" s="150">
        <v>16.0</v>
      </c>
      <c r="F119" s="150" t="s">
        <v>1495</v>
      </c>
      <c r="G119" s="72" t="s">
        <v>272</v>
      </c>
      <c r="H119" s="72" t="s">
        <v>158</v>
      </c>
      <c r="I119" s="50"/>
      <c r="J119" s="50"/>
      <c r="K119" s="66"/>
      <c r="L119" s="66"/>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row>
    <row r="120" ht="24.75" customHeight="1">
      <c r="A120" s="234"/>
      <c r="B120" s="150" t="s">
        <v>1504</v>
      </c>
      <c r="C120" s="150">
        <v>20.0</v>
      </c>
      <c r="D120" s="150">
        <v>130.0</v>
      </c>
      <c r="E120" s="150"/>
      <c r="F120" s="150"/>
      <c r="G120" s="72" t="s">
        <v>272</v>
      </c>
      <c r="H120" s="72" t="s">
        <v>158</v>
      </c>
      <c r="I120" s="50"/>
      <c r="J120" s="50"/>
      <c r="K120" s="66"/>
      <c r="L120" s="66"/>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row>
    <row r="121" ht="24.75" customHeight="1">
      <c r="A121" s="234"/>
      <c r="B121" s="150" t="s">
        <v>1512</v>
      </c>
      <c r="C121" s="150">
        <v>20.0</v>
      </c>
      <c r="D121" s="150">
        <v>90.0</v>
      </c>
      <c r="E121" s="150"/>
      <c r="F121" s="150"/>
      <c r="G121" s="72" t="s">
        <v>272</v>
      </c>
      <c r="H121" s="72" t="s">
        <v>158</v>
      </c>
      <c r="I121" s="50"/>
      <c r="J121" s="50"/>
      <c r="K121" s="66"/>
      <c r="L121" s="66"/>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row>
    <row r="122" ht="24.75" customHeight="1">
      <c r="A122" s="308"/>
      <c r="B122" s="211" t="s">
        <v>1518</v>
      </c>
      <c r="C122" s="50"/>
      <c r="D122" s="50"/>
      <c r="E122" s="50"/>
      <c r="F122" s="50"/>
      <c r="G122" s="72"/>
      <c r="H122" s="72"/>
      <c r="I122" s="50"/>
      <c r="J122" s="50"/>
      <c r="K122" s="66"/>
      <c r="L122" s="66"/>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row>
    <row r="123" ht="24.75" customHeight="1">
      <c r="A123" s="308"/>
      <c r="B123" s="72" t="s">
        <v>272</v>
      </c>
      <c r="C123" s="50"/>
      <c r="D123" s="50"/>
      <c r="E123" s="50"/>
      <c r="F123" s="50"/>
      <c r="G123" s="72" t="s">
        <v>272</v>
      </c>
      <c r="H123" s="72" t="s">
        <v>158</v>
      </c>
      <c r="I123" s="50"/>
      <c r="J123" s="50"/>
      <c r="K123" s="66"/>
      <c r="L123" s="66"/>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row>
    <row r="124" ht="24.75" customHeight="1">
      <c r="A124" s="308"/>
      <c r="B124" s="213" t="s">
        <v>1534</v>
      </c>
      <c r="C124" s="228"/>
      <c r="D124" s="228"/>
      <c r="E124" s="228"/>
      <c r="F124" s="228"/>
      <c r="G124" s="163" t="s">
        <v>272</v>
      </c>
      <c r="H124" s="72" t="s">
        <v>338</v>
      </c>
      <c r="I124" s="50"/>
      <c r="J124" s="50"/>
      <c r="K124" s="66"/>
      <c r="L124" s="66"/>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row>
    <row r="125" ht="24.75" customHeight="1">
      <c r="A125" s="336"/>
      <c r="B125" s="17"/>
      <c r="C125" s="17"/>
      <c r="D125" s="17"/>
      <c r="E125" s="17"/>
      <c r="F125" s="17"/>
      <c r="G125" s="17"/>
      <c r="H125" s="17"/>
      <c r="I125" s="17"/>
      <c r="J125" s="19"/>
      <c r="K125" s="66"/>
      <c r="L125" s="66"/>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row>
    <row r="126" ht="24.75" customHeight="1">
      <c r="A126" s="301" t="s">
        <v>281</v>
      </c>
      <c r="B126" s="213" t="s">
        <v>1557</v>
      </c>
      <c r="C126" s="213">
        <v>20.0</v>
      </c>
      <c r="D126" s="213">
        <v>40.0</v>
      </c>
      <c r="E126" s="213"/>
      <c r="F126" s="213"/>
      <c r="G126" s="72" t="s">
        <v>281</v>
      </c>
      <c r="H126" s="72" t="s">
        <v>338</v>
      </c>
      <c r="I126" s="50"/>
      <c r="J126" s="50"/>
      <c r="K126" s="66"/>
      <c r="L126" s="66"/>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row>
    <row r="127" ht="24.75" customHeight="1">
      <c r="A127" s="308"/>
      <c r="B127" s="150" t="s">
        <v>1564</v>
      </c>
      <c r="C127" s="150">
        <v>50.0</v>
      </c>
      <c r="D127" s="150">
        <v>240.0</v>
      </c>
      <c r="E127" s="150">
        <v>12.0</v>
      </c>
      <c r="F127" s="229" t="s">
        <v>574</v>
      </c>
      <c r="G127" s="72" t="s">
        <v>281</v>
      </c>
      <c r="H127" s="72" t="s">
        <v>158</v>
      </c>
      <c r="I127" s="50"/>
      <c r="J127" s="50"/>
      <c r="K127" s="66"/>
      <c r="L127" s="66"/>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row>
    <row r="128" ht="24.75" customHeight="1">
      <c r="A128" s="308"/>
      <c r="B128" s="150" t="s">
        <v>1572</v>
      </c>
      <c r="C128" s="150">
        <v>70.0</v>
      </c>
      <c r="D128" s="150" t="s">
        <v>1573</v>
      </c>
      <c r="E128" s="150">
        <v>17.0</v>
      </c>
      <c r="F128" s="229" t="s">
        <v>157</v>
      </c>
      <c r="G128" s="72" t="s">
        <v>281</v>
      </c>
      <c r="H128" s="72" t="s">
        <v>158</v>
      </c>
      <c r="I128" s="50"/>
      <c r="J128" s="50"/>
      <c r="K128" s="66"/>
      <c r="L128" s="66"/>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row>
    <row r="129" ht="24.75" customHeight="1">
      <c r="A129" s="308"/>
      <c r="B129" s="150" t="s">
        <v>1581</v>
      </c>
      <c r="C129" s="150">
        <v>30.0</v>
      </c>
      <c r="D129" s="150">
        <v>220.0</v>
      </c>
      <c r="E129" s="150">
        <v>18.0</v>
      </c>
      <c r="F129" s="229" t="s">
        <v>1582</v>
      </c>
      <c r="G129" s="72" t="s">
        <v>281</v>
      </c>
      <c r="H129" s="72" t="s">
        <v>158</v>
      </c>
      <c r="I129" s="50"/>
      <c r="J129" s="50"/>
      <c r="K129" s="66"/>
      <c r="L129" s="66"/>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row>
    <row r="130" ht="24.75" customHeight="1">
      <c r="A130" s="343"/>
      <c r="B130" s="232"/>
      <c r="C130" s="232"/>
      <c r="D130" s="232"/>
      <c r="E130" s="232"/>
      <c r="F130" s="232"/>
      <c r="G130" s="232"/>
      <c r="H130" s="231"/>
      <c r="I130" s="231"/>
      <c r="J130" s="231"/>
      <c r="K130" s="66"/>
      <c r="L130" s="66"/>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row>
    <row r="131" ht="24.75" customHeight="1">
      <c r="A131" s="333" t="s">
        <v>359</v>
      </c>
      <c r="B131" s="150" t="s">
        <v>1591</v>
      </c>
      <c r="C131" s="150"/>
      <c r="D131" s="150"/>
      <c r="E131" s="150"/>
      <c r="F131" s="150"/>
      <c r="G131" s="150"/>
      <c r="H131" s="50"/>
      <c r="I131" s="50"/>
      <c r="J131" s="50"/>
      <c r="K131" s="66"/>
      <c r="L131" s="66"/>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row>
    <row r="132" ht="24.75" customHeight="1">
      <c r="A132" s="343"/>
      <c r="B132" s="232"/>
      <c r="C132" s="232"/>
      <c r="D132" s="232"/>
      <c r="E132" s="232"/>
      <c r="F132" s="232"/>
      <c r="G132" s="232"/>
      <c r="H132" s="231"/>
      <c r="I132" s="231"/>
      <c r="J132" s="231"/>
      <c r="K132" s="66"/>
      <c r="L132" s="66"/>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row>
    <row r="133" ht="24.75" customHeight="1">
      <c r="A133" s="301" t="s">
        <v>396</v>
      </c>
      <c r="B133" s="66"/>
      <c r="C133" s="150"/>
      <c r="D133" s="150"/>
      <c r="E133" s="150"/>
      <c r="F133" s="150"/>
      <c r="G133" s="150"/>
      <c r="H133" s="50"/>
      <c r="I133" s="50"/>
      <c r="J133" s="50"/>
      <c r="K133" s="66"/>
      <c r="L133" s="66"/>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row>
    <row r="134" ht="24.75" customHeight="1">
      <c r="A134" s="308"/>
      <c r="B134" s="150" t="s">
        <v>1608</v>
      </c>
      <c r="C134" s="150">
        <v>20.0</v>
      </c>
      <c r="D134" s="150">
        <v>140.0</v>
      </c>
      <c r="E134" s="150"/>
      <c r="F134" s="150"/>
      <c r="G134" s="72" t="s">
        <v>396</v>
      </c>
      <c r="H134" s="72" t="s">
        <v>158</v>
      </c>
      <c r="I134" s="50"/>
      <c r="J134" s="50"/>
      <c r="K134" s="66"/>
      <c r="L134" s="66"/>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row>
    <row r="135" ht="24.75" customHeight="1">
      <c r="A135" s="308"/>
      <c r="B135" s="150" t="s">
        <v>1615</v>
      </c>
      <c r="C135" s="150">
        <v>10.0</v>
      </c>
      <c r="D135" s="150">
        <v>20.0</v>
      </c>
      <c r="E135" s="150"/>
      <c r="F135" s="150"/>
      <c r="G135" s="72" t="s">
        <v>396</v>
      </c>
      <c r="H135" s="72" t="s">
        <v>158</v>
      </c>
      <c r="I135" s="50"/>
      <c r="J135" s="50"/>
      <c r="K135" s="66"/>
      <c r="L135" s="66"/>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row>
    <row r="136" ht="24.75" customHeight="1">
      <c r="A136" s="308"/>
      <c r="B136" s="150" t="s">
        <v>1625</v>
      </c>
      <c r="C136" s="150"/>
      <c r="D136" s="150"/>
      <c r="E136" s="150"/>
      <c r="F136" s="150"/>
      <c r="G136" s="72" t="s">
        <v>396</v>
      </c>
      <c r="H136" s="72" t="s">
        <v>158</v>
      </c>
      <c r="I136" s="50"/>
      <c r="J136" s="50"/>
      <c r="K136" s="66"/>
      <c r="L136" s="66"/>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row>
    <row r="137" ht="24.75" customHeight="1">
      <c r="A137" s="308"/>
      <c r="B137" s="150" t="s">
        <v>1632</v>
      </c>
      <c r="C137" s="150">
        <v>110.0</v>
      </c>
      <c r="D137" s="150">
        <v>500.0</v>
      </c>
      <c r="E137" s="150">
        <v>22.0</v>
      </c>
      <c r="F137" s="229" t="s">
        <v>157</v>
      </c>
      <c r="G137" s="72" t="s">
        <v>396</v>
      </c>
      <c r="H137" s="72" t="s">
        <v>158</v>
      </c>
      <c r="I137" s="50"/>
      <c r="J137" s="50"/>
      <c r="K137" s="66"/>
      <c r="L137" s="66"/>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row>
    <row r="138" ht="24.75" customHeight="1">
      <c r="A138" s="308"/>
      <c r="B138" s="150" t="s">
        <v>955</v>
      </c>
      <c r="C138" s="150">
        <v>390.0</v>
      </c>
      <c r="D138" s="150">
        <v>590.0</v>
      </c>
      <c r="E138" s="150">
        <v>6.0</v>
      </c>
      <c r="F138" s="229" t="s">
        <v>574</v>
      </c>
      <c r="G138" s="72" t="s">
        <v>396</v>
      </c>
      <c r="H138" s="72" t="s">
        <v>158</v>
      </c>
      <c r="I138" s="50"/>
      <c r="J138" s="50"/>
      <c r="K138" s="66"/>
      <c r="L138" s="66"/>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row>
    <row r="139" ht="24.75" customHeight="1">
      <c r="A139" s="308"/>
      <c r="B139" s="150" t="s">
        <v>396</v>
      </c>
      <c r="C139" s="150"/>
      <c r="D139" s="150"/>
      <c r="E139" s="150"/>
      <c r="F139" s="150"/>
      <c r="G139" s="72" t="s">
        <v>396</v>
      </c>
      <c r="H139" s="72" t="s">
        <v>338</v>
      </c>
      <c r="I139" s="50"/>
      <c r="J139" s="50"/>
      <c r="K139" s="66"/>
      <c r="L139" s="66"/>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row>
    <row r="140" ht="24.75" customHeight="1">
      <c r="A140" s="343"/>
      <c r="B140" s="232"/>
      <c r="C140" s="232"/>
      <c r="D140" s="232"/>
      <c r="E140" s="232"/>
      <c r="F140" s="232"/>
      <c r="G140" s="232"/>
      <c r="H140" s="231"/>
      <c r="I140" s="231"/>
      <c r="J140" s="231"/>
      <c r="K140" s="66"/>
      <c r="L140" s="66"/>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row>
    <row r="141" ht="24.75" customHeight="1">
      <c r="A141" s="301" t="s">
        <v>411</v>
      </c>
      <c r="B141" s="150"/>
      <c r="C141" s="150"/>
      <c r="D141" s="150"/>
      <c r="E141" s="150"/>
      <c r="F141" s="150"/>
      <c r="G141" s="150"/>
      <c r="H141" s="50"/>
      <c r="I141" s="50"/>
      <c r="J141" s="50"/>
      <c r="K141" s="66"/>
      <c r="L141" s="66"/>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row>
    <row r="142" ht="24.75" customHeight="1">
      <c r="A142" s="308"/>
      <c r="B142" s="150" t="s">
        <v>1658</v>
      </c>
      <c r="C142" s="150">
        <v>70.0</v>
      </c>
      <c r="D142" s="150">
        <v>110.0</v>
      </c>
      <c r="E142" s="150">
        <v>13.0</v>
      </c>
      <c r="F142" s="229" t="s">
        <v>157</v>
      </c>
      <c r="G142" s="72" t="s">
        <v>411</v>
      </c>
      <c r="H142" s="72" t="s">
        <v>158</v>
      </c>
      <c r="I142" s="50"/>
      <c r="J142" s="50"/>
      <c r="K142" s="66"/>
      <c r="L142" s="66"/>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row>
    <row r="143" ht="24.75" customHeight="1">
      <c r="A143" s="308"/>
      <c r="B143" s="150" t="s">
        <v>1667</v>
      </c>
      <c r="C143" s="150">
        <v>20.0</v>
      </c>
      <c r="D143" s="150">
        <v>110.0</v>
      </c>
      <c r="E143" s="150"/>
      <c r="F143" s="150"/>
      <c r="G143" s="72" t="s">
        <v>411</v>
      </c>
      <c r="H143" s="72" t="s">
        <v>158</v>
      </c>
      <c r="I143" s="50"/>
      <c r="J143" s="50"/>
      <c r="K143" s="66"/>
      <c r="L143" s="66"/>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row>
    <row r="144" ht="24.75" customHeight="1">
      <c r="A144" s="308"/>
      <c r="B144" s="150" t="s">
        <v>1672</v>
      </c>
      <c r="C144" s="150">
        <v>20.0</v>
      </c>
      <c r="D144" s="150">
        <v>180.0</v>
      </c>
      <c r="E144" s="150"/>
      <c r="F144" s="150"/>
      <c r="G144" s="72" t="s">
        <v>411</v>
      </c>
      <c r="H144" s="72" t="s">
        <v>158</v>
      </c>
      <c r="I144" s="50"/>
      <c r="J144" s="50"/>
      <c r="K144" s="66"/>
      <c r="L144" s="66"/>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row>
    <row r="145" ht="24.75" customHeight="1">
      <c r="A145" s="308"/>
      <c r="B145" s="150" t="s">
        <v>1678</v>
      </c>
      <c r="C145" s="150"/>
      <c r="D145" s="150"/>
      <c r="E145" s="150"/>
      <c r="F145" s="150"/>
      <c r="G145" s="72" t="s">
        <v>411</v>
      </c>
      <c r="H145" s="72" t="s">
        <v>158</v>
      </c>
      <c r="I145" s="50"/>
      <c r="J145" s="50"/>
      <c r="K145" s="66"/>
      <c r="L145" s="66"/>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row>
    <row r="146" ht="24.75" customHeight="1">
      <c r="A146" s="308"/>
      <c r="B146" s="150" t="s">
        <v>1683</v>
      </c>
      <c r="C146" s="150"/>
      <c r="D146" s="150"/>
      <c r="E146" s="150"/>
      <c r="F146" s="150"/>
      <c r="G146" s="72" t="s">
        <v>411</v>
      </c>
      <c r="H146" s="72" t="s">
        <v>158</v>
      </c>
      <c r="I146" s="50"/>
      <c r="J146" s="50"/>
      <c r="K146" s="66"/>
      <c r="L146" s="66"/>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row>
    <row r="147" ht="24.75" customHeight="1">
      <c r="A147" s="308"/>
      <c r="B147" s="150" t="s">
        <v>411</v>
      </c>
      <c r="C147" s="150"/>
      <c r="D147" s="150"/>
      <c r="E147" s="150"/>
      <c r="F147" s="150"/>
      <c r="G147" s="72" t="s">
        <v>411</v>
      </c>
      <c r="H147" s="72" t="s">
        <v>338</v>
      </c>
      <c r="I147" s="50"/>
      <c r="J147" s="50"/>
      <c r="K147" s="66"/>
      <c r="L147" s="66"/>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row>
    <row r="148" ht="24.75" customHeight="1">
      <c r="A148" s="343"/>
      <c r="B148" s="232"/>
      <c r="C148" s="232"/>
      <c r="D148" s="232"/>
      <c r="E148" s="232"/>
      <c r="F148" s="232"/>
      <c r="G148" s="232"/>
      <c r="H148" s="231"/>
      <c r="I148" s="231"/>
      <c r="J148" s="231"/>
      <c r="K148" s="66"/>
      <c r="L148" s="66"/>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row>
    <row r="149" ht="24.75" customHeight="1">
      <c r="A149" s="301" t="s">
        <v>427</v>
      </c>
      <c r="B149" s="150"/>
      <c r="C149" s="150"/>
      <c r="D149" s="150"/>
      <c r="E149" s="150"/>
      <c r="F149" s="150"/>
      <c r="G149" s="150"/>
      <c r="H149" s="50"/>
      <c r="I149" s="50"/>
      <c r="J149" s="50"/>
      <c r="K149" s="66"/>
      <c r="L149" s="66"/>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row>
    <row r="150" ht="24.75" customHeight="1">
      <c r="A150" s="308"/>
      <c r="B150" s="150" t="s">
        <v>1707</v>
      </c>
      <c r="C150" s="150">
        <v>20.0</v>
      </c>
      <c r="D150" s="150">
        <v>70.0</v>
      </c>
      <c r="E150" s="150"/>
      <c r="F150" s="150"/>
      <c r="G150" s="72" t="s">
        <v>427</v>
      </c>
      <c r="H150" s="72" t="s">
        <v>158</v>
      </c>
      <c r="I150" s="50"/>
      <c r="J150" s="50"/>
      <c r="K150" s="66"/>
      <c r="L150" s="66"/>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row>
    <row r="151" ht="24.75" customHeight="1">
      <c r="A151" s="308"/>
      <c r="B151" s="150" t="s">
        <v>1156</v>
      </c>
      <c r="C151" s="150">
        <v>140.0</v>
      </c>
      <c r="D151" s="150">
        <v>150.0</v>
      </c>
      <c r="E151" s="150">
        <v>15.0</v>
      </c>
      <c r="F151" s="229" t="s">
        <v>157</v>
      </c>
      <c r="G151" s="72" t="s">
        <v>427</v>
      </c>
      <c r="H151" s="72" t="s">
        <v>158</v>
      </c>
      <c r="I151" s="50"/>
      <c r="J151" s="50"/>
      <c r="K151" s="66"/>
      <c r="L151" s="66"/>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row>
    <row r="152" ht="24.75" customHeight="1">
      <c r="A152" s="308"/>
      <c r="B152" s="150" t="s">
        <v>1721</v>
      </c>
      <c r="C152" s="150"/>
      <c r="D152" s="150"/>
      <c r="E152" s="150"/>
      <c r="F152" s="150"/>
      <c r="G152" s="72" t="s">
        <v>427</v>
      </c>
      <c r="H152" s="72" t="s">
        <v>158</v>
      </c>
      <c r="I152" s="50"/>
      <c r="J152" s="50"/>
      <c r="K152" s="66"/>
      <c r="L152" s="66"/>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row>
    <row r="153" ht="24.75" customHeight="1">
      <c r="A153" s="308"/>
      <c r="B153" s="150" t="s">
        <v>1724</v>
      </c>
      <c r="C153" s="150"/>
      <c r="D153" s="150"/>
      <c r="E153" s="150"/>
      <c r="F153" s="150"/>
      <c r="G153" s="72" t="s">
        <v>427</v>
      </c>
      <c r="H153" s="72" t="s">
        <v>158</v>
      </c>
      <c r="I153" s="50"/>
      <c r="J153" s="50"/>
      <c r="K153" s="66"/>
      <c r="L153" s="66"/>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row>
    <row r="154" ht="24.75" customHeight="1">
      <c r="A154" s="308"/>
      <c r="B154" s="150" t="s">
        <v>1733</v>
      </c>
      <c r="C154" s="50"/>
      <c r="D154" s="50"/>
      <c r="E154" s="50"/>
      <c r="F154" s="50"/>
      <c r="G154" s="72" t="s">
        <v>427</v>
      </c>
      <c r="H154" s="72" t="s">
        <v>158</v>
      </c>
      <c r="I154" s="50"/>
      <c r="J154" s="50"/>
      <c r="K154" s="66"/>
      <c r="L154" s="66"/>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row>
    <row r="155" ht="24.75" customHeight="1">
      <c r="A155" s="308"/>
      <c r="B155" s="150" t="s">
        <v>1739</v>
      </c>
      <c r="C155" s="150">
        <v>10.0</v>
      </c>
      <c r="D155" s="150">
        <v>20.0</v>
      </c>
      <c r="E155" s="50"/>
      <c r="F155" s="50"/>
      <c r="G155" s="72" t="s">
        <v>427</v>
      </c>
      <c r="H155" s="72" t="s">
        <v>158</v>
      </c>
      <c r="I155" s="50"/>
      <c r="J155" s="50"/>
      <c r="K155" s="66"/>
      <c r="L155" s="66"/>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row>
    <row r="156" ht="24.75" customHeight="1">
      <c r="A156" s="308"/>
      <c r="B156" s="150" t="s">
        <v>427</v>
      </c>
      <c r="C156" s="150"/>
      <c r="D156" s="150"/>
      <c r="E156" s="150"/>
      <c r="F156" s="150"/>
      <c r="G156" s="72" t="s">
        <v>427</v>
      </c>
      <c r="H156" s="72" t="s">
        <v>338</v>
      </c>
      <c r="I156" s="150"/>
      <c r="J156" s="150"/>
      <c r="K156" s="66"/>
      <c r="L156" s="66"/>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row>
    <row r="157" ht="24.75" customHeight="1">
      <c r="A157" s="343"/>
      <c r="B157" s="232"/>
      <c r="C157" s="232"/>
      <c r="D157" s="232"/>
      <c r="E157" s="232"/>
      <c r="F157" s="232"/>
      <c r="G157" s="232"/>
      <c r="H157" s="238"/>
      <c r="I157" s="232"/>
      <c r="J157" s="232"/>
      <c r="K157" s="66"/>
      <c r="L157" s="66"/>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row>
    <row r="158" ht="24.75" customHeight="1">
      <c r="A158" s="301" t="s">
        <v>433</v>
      </c>
      <c r="B158" s="150"/>
      <c r="C158" s="150"/>
      <c r="D158" s="150"/>
      <c r="E158" s="150"/>
      <c r="F158" s="150"/>
      <c r="G158" s="150"/>
      <c r="H158" s="150"/>
      <c r="I158" s="150"/>
      <c r="J158" s="150"/>
      <c r="K158" s="66"/>
      <c r="L158" s="66"/>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row>
    <row r="159" ht="24.75" customHeight="1">
      <c r="A159" s="308"/>
      <c r="B159" s="150" t="s">
        <v>1755</v>
      </c>
      <c r="C159" s="150">
        <v>30.0</v>
      </c>
      <c r="D159" s="150">
        <v>190.0</v>
      </c>
      <c r="E159" s="150">
        <v>14.0</v>
      </c>
      <c r="F159" s="229" t="s">
        <v>157</v>
      </c>
      <c r="G159" s="150"/>
      <c r="H159" s="72" t="s">
        <v>158</v>
      </c>
      <c r="I159" s="150"/>
      <c r="J159" s="150"/>
      <c r="K159" s="66"/>
      <c r="L159" s="66"/>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row>
    <row r="160" ht="24.75" customHeight="1">
      <c r="A160" s="308"/>
      <c r="B160" s="150" t="s">
        <v>1763</v>
      </c>
      <c r="C160" s="150">
        <v>90.0</v>
      </c>
      <c r="D160" s="150">
        <v>730.0</v>
      </c>
      <c r="E160" s="150">
        <v>13.0</v>
      </c>
      <c r="F160" s="229" t="s">
        <v>157</v>
      </c>
      <c r="G160" s="150"/>
      <c r="H160" s="72" t="s">
        <v>158</v>
      </c>
      <c r="I160" s="150"/>
      <c r="J160" s="150"/>
      <c r="K160" s="66"/>
      <c r="L160" s="66"/>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row>
    <row r="161" ht="24.75" customHeight="1">
      <c r="A161" s="308"/>
      <c r="B161" s="150" t="s">
        <v>1773</v>
      </c>
      <c r="C161" s="150"/>
      <c r="D161" s="150"/>
      <c r="E161" s="150"/>
      <c r="F161" s="150"/>
      <c r="G161" s="150"/>
      <c r="H161" s="72" t="s">
        <v>158</v>
      </c>
      <c r="I161" s="150"/>
      <c r="J161" s="150"/>
      <c r="K161" s="66"/>
      <c r="L161" s="66"/>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row>
    <row r="162" ht="24.75" customHeight="1">
      <c r="A162" s="308"/>
      <c r="B162" s="150" t="s">
        <v>1777</v>
      </c>
      <c r="C162" s="150"/>
      <c r="D162" s="150"/>
      <c r="E162" s="150"/>
      <c r="F162" s="150"/>
      <c r="G162" s="150"/>
      <c r="H162" s="72" t="s">
        <v>158</v>
      </c>
      <c r="I162" s="150"/>
      <c r="J162" s="150"/>
      <c r="K162" s="66"/>
      <c r="L162" s="66"/>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row>
    <row r="163" ht="24.75" customHeight="1">
      <c r="A163" s="308"/>
      <c r="B163" s="150" t="s">
        <v>1784</v>
      </c>
      <c r="C163" s="150"/>
      <c r="D163" s="150"/>
      <c r="E163" s="150"/>
      <c r="F163" s="150"/>
      <c r="G163" s="150"/>
      <c r="H163" s="72" t="s">
        <v>158</v>
      </c>
      <c r="I163" s="150"/>
      <c r="J163" s="150"/>
      <c r="K163" s="66"/>
      <c r="L163" s="66"/>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row>
    <row r="164" ht="24.75" customHeight="1">
      <c r="A164" s="308"/>
      <c r="B164" s="72" t="s">
        <v>433</v>
      </c>
      <c r="C164" s="150"/>
      <c r="D164" s="150"/>
      <c r="E164" s="150"/>
      <c r="F164" s="150"/>
      <c r="G164" s="150"/>
      <c r="H164" s="72" t="s">
        <v>338</v>
      </c>
      <c r="I164" s="150"/>
      <c r="J164" s="150"/>
      <c r="K164" s="66"/>
      <c r="L164" s="66"/>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row>
    <row r="165" ht="24.75" customHeight="1">
      <c r="A165" s="308"/>
      <c r="B165" s="150"/>
      <c r="C165" s="150"/>
      <c r="D165" s="150"/>
      <c r="E165" s="150"/>
      <c r="F165" s="150"/>
      <c r="G165" s="150"/>
      <c r="H165" s="150"/>
      <c r="I165" s="150"/>
      <c r="J165" s="150"/>
      <c r="K165" s="66"/>
      <c r="L165" s="66"/>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row>
    <row r="166" ht="24.75" customHeight="1">
      <c r="A166" s="343"/>
      <c r="B166" s="232"/>
      <c r="C166" s="232"/>
      <c r="D166" s="232"/>
      <c r="E166" s="232"/>
      <c r="F166" s="232"/>
      <c r="G166" s="232"/>
      <c r="H166" s="232"/>
      <c r="I166" s="232"/>
      <c r="J166" s="232"/>
      <c r="K166" s="66"/>
      <c r="L166" s="66"/>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row>
    <row r="167" ht="24.75" customHeight="1">
      <c r="A167" s="308"/>
      <c r="B167" s="150" t="s">
        <v>1802</v>
      </c>
      <c r="C167" s="150">
        <v>20.0</v>
      </c>
      <c r="D167" s="150">
        <v>120.0</v>
      </c>
      <c r="E167" s="150"/>
      <c r="F167" s="150"/>
      <c r="G167" s="150"/>
      <c r="H167" s="150"/>
      <c r="I167" s="150"/>
      <c r="J167" s="150"/>
      <c r="K167" s="66"/>
      <c r="L167" s="66"/>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row>
    <row r="168" ht="24.75" customHeight="1">
      <c r="A168" s="308"/>
      <c r="B168" s="150" t="s">
        <v>1807</v>
      </c>
      <c r="C168" s="150">
        <v>30.0</v>
      </c>
      <c r="D168" s="150">
        <v>250.0</v>
      </c>
      <c r="E168" s="150">
        <v>14.0</v>
      </c>
      <c r="F168" s="229" t="s">
        <v>157</v>
      </c>
      <c r="G168" s="150"/>
      <c r="H168" s="150"/>
      <c r="I168" s="150" t="s">
        <v>1812</v>
      </c>
      <c r="J168" s="150"/>
      <c r="K168" s="66"/>
      <c r="L168" s="66"/>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row>
    <row r="169" ht="24.75" customHeight="1">
      <c r="A169" s="308"/>
      <c r="B169" s="150"/>
      <c r="C169" s="150"/>
      <c r="D169" s="150"/>
      <c r="E169" s="150"/>
      <c r="F169" s="150"/>
      <c r="G169" s="150"/>
      <c r="H169" s="150"/>
      <c r="I169" s="150"/>
      <c r="J169" s="150"/>
      <c r="K169" s="66"/>
      <c r="L169" s="66"/>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row>
    <row r="170" ht="24.75" customHeight="1">
      <c r="A170" s="308"/>
      <c r="B170" s="150"/>
      <c r="C170" s="150"/>
      <c r="D170" s="150"/>
      <c r="E170" s="150"/>
      <c r="F170" s="150"/>
      <c r="G170" s="150"/>
      <c r="H170" s="150"/>
      <c r="I170" s="150"/>
      <c r="J170" s="150"/>
      <c r="K170" s="66"/>
      <c r="L170" s="66"/>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row>
    <row r="171" ht="24.75" customHeight="1">
      <c r="A171" s="308"/>
      <c r="B171" s="150"/>
      <c r="C171" s="150"/>
      <c r="D171" s="150"/>
      <c r="E171" s="150"/>
      <c r="F171" s="150"/>
      <c r="G171" s="150"/>
      <c r="H171" s="150"/>
      <c r="I171" s="150"/>
      <c r="J171" s="150"/>
      <c r="K171" s="66"/>
      <c r="L171" s="66"/>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row>
    <row r="172" ht="24.75" customHeight="1">
      <c r="A172" s="308"/>
      <c r="B172" s="150"/>
      <c r="C172" s="150"/>
      <c r="D172" s="150"/>
      <c r="E172" s="150"/>
      <c r="F172" s="150"/>
      <c r="G172" s="150"/>
      <c r="H172" s="150"/>
      <c r="I172" s="150"/>
      <c r="J172" s="150"/>
      <c r="K172" s="66"/>
      <c r="L172" s="66"/>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row>
    <row r="173" ht="24.75" customHeight="1">
      <c r="A173" s="308"/>
      <c r="B173" s="150"/>
      <c r="C173" s="150"/>
      <c r="D173" s="150"/>
      <c r="E173" s="150"/>
      <c r="F173" s="150"/>
      <c r="G173" s="150"/>
      <c r="H173" s="150"/>
      <c r="I173" s="150"/>
      <c r="J173" s="150"/>
      <c r="K173" s="66"/>
      <c r="L173" s="66"/>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row>
    <row r="174" ht="24.75" customHeight="1">
      <c r="A174" s="308"/>
      <c r="B174" s="150"/>
      <c r="C174" s="150"/>
      <c r="D174" s="150"/>
      <c r="E174" s="150"/>
      <c r="F174" s="150"/>
      <c r="G174" s="150"/>
      <c r="H174" s="150"/>
      <c r="I174" s="150"/>
      <c r="J174" s="150"/>
      <c r="K174" s="66"/>
      <c r="L174" s="66"/>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row>
    <row r="175" ht="24.75" customHeight="1">
      <c r="A175" s="308"/>
      <c r="B175" s="150"/>
      <c r="C175" s="150"/>
      <c r="D175" s="150"/>
      <c r="E175" s="150"/>
      <c r="F175" s="150"/>
      <c r="G175" s="150"/>
      <c r="H175" s="150"/>
      <c r="I175" s="150"/>
      <c r="J175" s="150"/>
      <c r="K175" s="66"/>
      <c r="L175" s="66"/>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row>
    <row r="176" ht="24.75" customHeight="1">
      <c r="A176" s="308"/>
      <c r="B176" s="150"/>
      <c r="C176" s="150"/>
      <c r="D176" s="150"/>
      <c r="E176" s="150"/>
      <c r="F176" s="150"/>
      <c r="G176" s="150"/>
      <c r="H176" s="150"/>
      <c r="I176" s="150"/>
      <c r="J176" s="150"/>
      <c r="K176" s="66"/>
      <c r="L176" s="66"/>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row>
    <row r="177" ht="24.75" customHeight="1">
      <c r="A177" s="308"/>
      <c r="B177" s="150"/>
      <c r="C177" s="150"/>
      <c r="D177" s="150"/>
      <c r="E177" s="150"/>
      <c r="F177" s="150"/>
      <c r="G177" s="150"/>
      <c r="H177" s="150"/>
      <c r="I177" s="150"/>
      <c r="J177" s="150"/>
      <c r="K177" s="66"/>
      <c r="L177" s="66"/>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row>
    <row r="178" ht="24.75" customHeight="1">
      <c r="A178" s="308"/>
      <c r="B178" s="150"/>
      <c r="C178" s="150"/>
      <c r="D178" s="150"/>
      <c r="E178" s="150"/>
      <c r="F178" s="150"/>
      <c r="G178" s="150"/>
      <c r="H178" s="150"/>
      <c r="I178" s="150"/>
      <c r="J178" s="150"/>
      <c r="K178" s="66"/>
      <c r="L178" s="66"/>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row>
    <row r="179" ht="24.75" customHeight="1">
      <c r="A179" s="308"/>
      <c r="B179" s="150"/>
      <c r="C179" s="150"/>
      <c r="D179" s="150"/>
      <c r="E179" s="150"/>
      <c r="F179" s="150"/>
      <c r="G179" s="150"/>
      <c r="H179" s="150"/>
      <c r="I179" s="150"/>
      <c r="J179" s="150"/>
      <c r="K179" s="66"/>
      <c r="L179" s="66"/>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row>
    <row r="180" ht="24.75" customHeight="1">
      <c r="A180" s="308"/>
      <c r="B180" s="150"/>
      <c r="C180" s="150"/>
      <c r="D180" s="150"/>
      <c r="E180" s="150"/>
      <c r="F180" s="150"/>
      <c r="G180" s="150"/>
      <c r="H180" s="150"/>
      <c r="I180" s="150"/>
      <c r="J180" s="150"/>
      <c r="K180" s="66"/>
      <c r="L180" s="66"/>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row>
    <row r="181" ht="24.75" customHeight="1">
      <c r="A181" s="308"/>
      <c r="B181" s="150"/>
      <c r="C181" s="150"/>
      <c r="D181" s="150"/>
      <c r="E181" s="150"/>
      <c r="F181" s="150"/>
      <c r="G181" s="150"/>
      <c r="H181" s="150"/>
      <c r="I181" s="150"/>
      <c r="J181" s="150"/>
      <c r="K181" s="66"/>
      <c r="L181" s="66"/>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row>
    <row r="182" ht="24.75" customHeight="1">
      <c r="A182" s="308"/>
      <c r="B182" s="150"/>
      <c r="C182" s="150"/>
      <c r="D182" s="150"/>
      <c r="E182" s="150"/>
      <c r="F182" s="150"/>
      <c r="G182" s="150"/>
      <c r="H182" s="150"/>
      <c r="I182" s="150"/>
      <c r="J182" s="150"/>
      <c r="K182" s="66"/>
      <c r="L182" s="66"/>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row>
    <row r="183" ht="24.75" customHeight="1">
      <c r="A183" s="308"/>
      <c r="B183" s="150"/>
      <c r="C183" s="150"/>
      <c r="D183" s="150"/>
      <c r="E183" s="150"/>
      <c r="F183" s="150"/>
      <c r="G183" s="150"/>
      <c r="H183" s="150"/>
      <c r="I183" s="150"/>
      <c r="J183" s="150"/>
      <c r="K183" s="66"/>
      <c r="L183" s="66"/>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row>
    <row r="184" ht="24.75" customHeight="1">
      <c r="A184" s="66"/>
      <c r="B184" s="211"/>
      <c r="C184" s="211"/>
      <c r="D184" s="211"/>
      <c r="E184" s="211"/>
      <c r="F184" s="211"/>
      <c r="G184" s="211"/>
      <c r="H184" s="211"/>
      <c r="I184" s="211"/>
      <c r="J184" s="211"/>
      <c r="K184" s="66"/>
      <c r="L184" s="66"/>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row>
    <row r="185" ht="24.75" customHeight="1">
      <c r="A185" s="66"/>
      <c r="B185" s="211"/>
      <c r="C185" s="211"/>
      <c r="D185" s="211"/>
      <c r="E185" s="211"/>
      <c r="F185" s="211"/>
      <c r="G185" s="211"/>
      <c r="H185" s="211"/>
      <c r="I185" s="211"/>
      <c r="J185" s="211"/>
      <c r="K185" s="66"/>
      <c r="L185" s="66"/>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row>
    <row r="186" ht="24.75" customHeight="1">
      <c r="A186" s="66"/>
      <c r="B186" s="211"/>
      <c r="C186" s="211"/>
      <c r="D186" s="211"/>
      <c r="E186" s="211"/>
      <c r="F186" s="211"/>
      <c r="G186" s="211"/>
      <c r="H186" s="211"/>
      <c r="I186" s="211"/>
      <c r="J186" s="211"/>
      <c r="K186" s="66"/>
      <c r="L186" s="66"/>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row>
    <row r="187" ht="24.75" customHeight="1">
      <c r="A187" s="66"/>
      <c r="B187" s="211"/>
      <c r="C187" s="211"/>
      <c r="D187" s="211"/>
      <c r="E187" s="211"/>
      <c r="F187" s="211"/>
      <c r="G187" s="211"/>
      <c r="H187" s="211"/>
      <c r="I187" s="211"/>
      <c r="J187" s="211"/>
      <c r="K187" s="66"/>
      <c r="L187" s="66"/>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row>
    <row r="188" ht="24.75" customHeight="1">
      <c r="A188" s="66"/>
      <c r="B188" s="211"/>
      <c r="C188" s="211"/>
      <c r="D188" s="211"/>
      <c r="E188" s="211"/>
      <c r="F188" s="211"/>
      <c r="G188" s="211"/>
      <c r="H188" s="211"/>
      <c r="I188" s="211"/>
      <c r="J188" s="211"/>
      <c r="K188" s="66"/>
      <c r="L188" s="66"/>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row>
    <row r="189" ht="24.75" customHeight="1">
      <c r="A189" s="66"/>
      <c r="B189" s="66"/>
      <c r="C189" s="66"/>
      <c r="D189" s="66"/>
      <c r="E189" s="66"/>
      <c r="F189" s="66"/>
      <c r="G189" s="66"/>
      <c r="H189" s="66"/>
      <c r="I189" s="66"/>
      <c r="J189" s="66"/>
      <c r="K189" s="66"/>
      <c r="L189" s="66"/>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row>
    <row r="190" ht="24.75" customHeight="1">
      <c r="A190" s="66"/>
      <c r="B190" s="66"/>
      <c r="C190" s="66"/>
      <c r="D190" s="66"/>
      <c r="E190" s="66"/>
      <c r="F190" s="66"/>
      <c r="G190" s="66"/>
      <c r="H190" s="66"/>
      <c r="I190" s="66"/>
      <c r="J190" s="66"/>
      <c r="K190" s="66"/>
      <c r="L190" s="66"/>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row>
    <row r="191" ht="24.75" customHeight="1">
      <c r="A191" s="66"/>
      <c r="B191" s="66"/>
      <c r="C191" s="66"/>
      <c r="D191" s="66"/>
      <c r="E191" s="66"/>
      <c r="F191" s="66"/>
      <c r="G191" s="66"/>
      <c r="H191" s="66"/>
      <c r="I191" s="66"/>
      <c r="J191" s="66"/>
      <c r="K191" s="66"/>
      <c r="L191" s="66"/>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row>
    <row r="192" ht="24.75" customHeight="1">
      <c r="A192" s="66"/>
      <c r="B192" s="66"/>
      <c r="C192" s="66"/>
      <c r="D192" s="66"/>
      <c r="E192" s="66"/>
      <c r="F192" s="66"/>
      <c r="G192" s="66"/>
      <c r="H192" s="66"/>
      <c r="I192" s="66"/>
      <c r="J192" s="66"/>
      <c r="K192" s="66"/>
      <c r="L192" s="66"/>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row>
    <row r="193" ht="24.75" customHeight="1">
      <c r="A193" s="66"/>
      <c r="B193" s="66"/>
      <c r="C193" s="66"/>
      <c r="D193" s="66"/>
      <c r="E193" s="66"/>
      <c r="F193" s="66"/>
      <c r="G193" s="66"/>
      <c r="H193" s="66"/>
      <c r="I193" s="66"/>
      <c r="J193" s="66"/>
      <c r="K193" s="66"/>
      <c r="L193" s="66"/>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row>
    <row r="194" ht="24.75" customHeight="1">
      <c r="A194" s="66"/>
      <c r="B194" s="66"/>
      <c r="C194" s="66"/>
      <c r="D194" s="66"/>
      <c r="E194" s="66"/>
      <c r="F194" s="66"/>
      <c r="G194" s="66"/>
      <c r="H194" s="66"/>
      <c r="I194" s="66"/>
      <c r="J194" s="66"/>
      <c r="K194" s="66"/>
      <c r="L194" s="66"/>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row>
    <row r="195" ht="24.75" customHeight="1">
      <c r="A195" s="66"/>
      <c r="B195" s="66"/>
      <c r="C195" s="66"/>
      <c r="D195" s="66"/>
      <c r="E195" s="66"/>
      <c r="F195" s="66"/>
      <c r="G195" s="66"/>
      <c r="H195" s="66"/>
      <c r="I195" s="66"/>
      <c r="J195" s="66"/>
      <c r="K195" s="66"/>
      <c r="L195" s="66"/>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row>
    <row r="196" ht="24.75" customHeight="1">
      <c r="A196" s="66"/>
      <c r="B196" s="66"/>
      <c r="C196" s="66"/>
      <c r="D196" s="66"/>
      <c r="E196" s="66"/>
      <c r="F196" s="66"/>
      <c r="G196" s="66"/>
      <c r="H196" s="66"/>
      <c r="I196" s="66"/>
      <c r="J196" s="66"/>
      <c r="K196" s="66"/>
      <c r="L196" s="66"/>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row>
    <row r="197" ht="24.75" customHeight="1">
      <c r="A197" s="66"/>
      <c r="B197" s="66"/>
      <c r="C197" s="66"/>
      <c r="D197" s="66"/>
      <c r="E197" s="66"/>
      <c r="F197" s="66"/>
      <c r="G197" s="66"/>
      <c r="H197" s="66"/>
      <c r="I197" s="66"/>
      <c r="J197" s="66"/>
      <c r="K197" s="66"/>
      <c r="L197" s="66"/>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row>
    <row r="198" ht="24.75" customHeight="1">
      <c r="A198" s="66"/>
      <c r="B198" s="66"/>
      <c r="C198" s="66"/>
      <c r="D198" s="66"/>
      <c r="E198" s="66"/>
      <c r="F198" s="66"/>
      <c r="G198" s="66"/>
      <c r="H198" s="66"/>
      <c r="I198" s="66"/>
      <c r="J198" s="66"/>
      <c r="K198" s="66"/>
      <c r="L198" s="66"/>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row>
    <row r="199" ht="24.75" customHeight="1">
      <c r="A199" s="66"/>
      <c r="B199" s="66"/>
      <c r="C199" s="66"/>
      <c r="D199" s="66"/>
      <c r="E199" s="66"/>
      <c r="F199" s="66"/>
      <c r="G199" s="66"/>
      <c r="H199" s="66"/>
      <c r="I199" s="66"/>
      <c r="J199" s="66"/>
      <c r="K199" s="66"/>
      <c r="L199" s="66"/>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row>
    <row r="200" ht="24.75" customHeight="1">
      <c r="A200" s="66"/>
      <c r="B200" s="66"/>
      <c r="C200" s="66"/>
      <c r="D200" s="66"/>
      <c r="E200" s="66"/>
      <c r="F200" s="66"/>
      <c r="G200" s="66"/>
      <c r="H200" s="66"/>
      <c r="I200" s="66"/>
      <c r="J200" s="66"/>
      <c r="K200" s="66"/>
      <c r="L200" s="66"/>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row>
    <row r="201" ht="24.75" customHeight="1">
      <c r="A201" s="66"/>
      <c r="B201" s="66"/>
      <c r="C201" s="66"/>
      <c r="D201" s="66"/>
      <c r="E201" s="66"/>
      <c r="F201" s="66"/>
      <c r="G201" s="66"/>
      <c r="H201" s="66"/>
      <c r="I201" s="66"/>
      <c r="J201" s="66"/>
      <c r="K201" s="66"/>
      <c r="L201" s="66"/>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row>
    <row r="202" ht="24.75" customHeight="1">
      <c r="A202" s="66"/>
      <c r="B202" s="66"/>
      <c r="C202" s="66"/>
      <c r="D202" s="66"/>
      <c r="E202" s="66"/>
      <c r="F202" s="66"/>
      <c r="G202" s="66"/>
      <c r="H202" s="66"/>
      <c r="I202" s="66"/>
      <c r="J202" s="66"/>
      <c r="K202" s="66"/>
      <c r="L202" s="66"/>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row>
    <row r="203" ht="24.75" customHeight="1">
      <c r="A203" s="66"/>
      <c r="B203" s="66"/>
      <c r="C203" s="66"/>
      <c r="D203" s="66"/>
      <c r="E203" s="66"/>
      <c r="F203" s="66"/>
      <c r="G203" s="66"/>
      <c r="H203" s="66"/>
      <c r="I203" s="66"/>
      <c r="J203" s="66"/>
      <c r="K203" s="66"/>
      <c r="L203" s="66"/>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row>
    <row r="204" ht="24.75" customHeight="1">
      <c r="A204" s="66"/>
      <c r="B204" s="66"/>
      <c r="C204" s="66"/>
      <c r="D204" s="66"/>
      <c r="E204" s="66"/>
      <c r="F204" s="66"/>
      <c r="G204" s="66"/>
      <c r="H204" s="66"/>
      <c r="I204" s="66"/>
      <c r="J204" s="66"/>
      <c r="K204" s="66"/>
      <c r="L204" s="66"/>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row>
    <row r="205" ht="24.75" customHeight="1">
      <c r="A205" s="66"/>
      <c r="B205" s="66"/>
      <c r="C205" s="66"/>
      <c r="D205" s="66"/>
      <c r="E205" s="66"/>
      <c r="F205" s="66"/>
      <c r="G205" s="66"/>
      <c r="H205" s="66"/>
      <c r="I205" s="66"/>
      <c r="J205" s="66"/>
      <c r="K205" s="66"/>
      <c r="L205" s="66"/>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row>
    <row r="206" ht="24.75" customHeight="1">
      <c r="A206" s="66"/>
      <c r="B206" s="66"/>
      <c r="C206" s="66"/>
      <c r="D206" s="66"/>
      <c r="E206" s="66"/>
      <c r="F206" s="66"/>
      <c r="G206" s="66"/>
      <c r="H206" s="66"/>
      <c r="I206" s="66"/>
      <c r="J206" s="66"/>
      <c r="K206" s="66"/>
      <c r="L206" s="66"/>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row>
    <row r="207" ht="24.75" customHeight="1">
      <c r="A207" s="66"/>
      <c r="B207" s="66"/>
      <c r="C207" s="66"/>
      <c r="D207" s="66"/>
      <c r="E207" s="66"/>
      <c r="F207" s="66"/>
      <c r="G207" s="66"/>
      <c r="H207" s="66"/>
      <c r="I207" s="66"/>
      <c r="J207" s="66"/>
      <c r="K207" s="66"/>
      <c r="L207" s="66"/>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row>
    <row r="208" ht="24.75" customHeight="1">
      <c r="A208" s="66"/>
      <c r="B208" s="66"/>
      <c r="C208" s="66"/>
      <c r="D208" s="66"/>
      <c r="E208" s="66"/>
      <c r="F208" s="66"/>
      <c r="G208" s="66"/>
      <c r="H208" s="66"/>
      <c r="I208" s="66"/>
      <c r="J208" s="66"/>
      <c r="K208" s="66"/>
      <c r="L208" s="66"/>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row>
    <row r="209" ht="24.75" customHeight="1">
      <c r="A209" s="66"/>
      <c r="B209" s="66"/>
      <c r="C209" s="66"/>
      <c r="D209" s="66"/>
      <c r="E209" s="66"/>
      <c r="F209" s="66"/>
      <c r="G209" s="66"/>
      <c r="H209" s="66"/>
      <c r="I209" s="66"/>
      <c r="J209" s="66"/>
      <c r="K209" s="66"/>
      <c r="L209" s="66"/>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row>
    <row r="210" ht="24.75" customHeight="1">
      <c r="A210" s="66"/>
      <c r="B210" s="66"/>
      <c r="C210" s="66"/>
      <c r="D210" s="66"/>
      <c r="E210" s="66"/>
      <c r="F210" s="66"/>
      <c r="G210" s="66"/>
      <c r="H210" s="66"/>
      <c r="I210" s="66"/>
      <c r="J210" s="66"/>
      <c r="K210" s="66"/>
      <c r="L210" s="66"/>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row>
    <row r="211" ht="24.75" customHeight="1">
      <c r="A211" s="66"/>
      <c r="B211" s="66"/>
      <c r="C211" s="66"/>
      <c r="D211" s="66"/>
      <c r="E211" s="66"/>
      <c r="F211" s="66"/>
      <c r="G211" s="66"/>
      <c r="H211" s="66"/>
      <c r="I211" s="66"/>
      <c r="J211" s="66"/>
      <c r="K211" s="66"/>
      <c r="L211" s="66"/>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row>
    <row r="212" ht="24.75" customHeight="1">
      <c r="A212" s="66"/>
      <c r="B212" s="66"/>
      <c r="C212" s="66"/>
      <c r="D212" s="66"/>
      <c r="E212" s="66"/>
      <c r="F212" s="66"/>
      <c r="G212" s="66"/>
      <c r="H212" s="66"/>
      <c r="I212" s="66"/>
      <c r="J212" s="66"/>
      <c r="K212" s="66"/>
      <c r="L212" s="66"/>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row>
    <row r="213" ht="24.75" customHeight="1">
      <c r="A213" s="66"/>
      <c r="B213" s="66"/>
      <c r="C213" s="66"/>
      <c r="D213" s="66"/>
      <c r="E213" s="66"/>
      <c r="F213" s="66"/>
      <c r="G213" s="66"/>
      <c r="H213" s="66"/>
      <c r="I213" s="66"/>
      <c r="J213" s="66"/>
      <c r="K213" s="66"/>
      <c r="L213" s="66"/>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row>
    <row r="214" ht="24.75" customHeight="1">
      <c r="A214" s="66"/>
      <c r="B214" s="66"/>
      <c r="C214" s="66"/>
      <c r="D214" s="66"/>
      <c r="E214" s="66"/>
      <c r="F214" s="66"/>
      <c r="G214" s="66"/>
      <c r="H214" s="66"/>
      <c r="I214" s="66"/>
      <c r="J214" s="66"/>
      <c r="K214" s="66"/>
      <c r="L214" s="66"/>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row>
    <row r="215" ht="24.75" customHeight="1">
      <c r="A215" s="66"/>
      <c r="B215" s="66"/>
      <c r="C215" s="66"/>
      <c r="D215" s="66"/>
      <c r="E215" s="66"/>
      <c r="F215" s="66"/>
      <c r="G215" s="66"/>
      <c r="H215" s="66"/>
      <c r="I215" s="66"/>
      <c r="J215" s="66"/>
      <c r="K215" s="66"/>
      <c r="L215" s="66"/>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row>
    <row r="216" ht="24.75" customHeight="1">
      <c r="A216" s="66"/>
      <c r="B216" s="66"/>
      <c r="C216" s="66"/>
      <c r="D216" s="66"/>
      <c r="E216" s="66"/>
      <c r="F216" s="66"/>
      <c r="G216" s="66"/>
      <c r="H216" s="66"/>
      <c r="I216" s="66"/>
      <c r="J216" s="66"/>
      <c r="K216" s="66"/>
      <c r="L216" s="66"/>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row>
    <row r="217" ht="24.75" customHeight="1">
      <c r="A217" s="66"/>
      <c r="B217" s="66"/>
      <c r="C217" s="66"/>
      <c r="D217" s="66"/>
      <c r="E217" s="66"/>
      <c r="F217" s="66"/>
      <c r="G217" s="66"/>
      <c r="H217" s="66"/>
      <c r="I217" s="66"/>
      <c r="J217" s="66"/>
      <c r="K217" s="66"/>
      <c r="L217" s="66"/>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row>
    <row r="218" ht="24.75" customHeight="1">
      <c r="A218" s="66"/>
      <c r="B218" s="66"/>
      <c r="C218" s="66"/>
      <c r="D218" s="66"/>
      <c r="E218" s="66"/>
      <c r="F218" s="66"/>
      <c r="G218" s="66"/>
      <c r="H218" s="66"/>
      <c r="I218" s="66"/>
      <c r="J218" s="66"/>
      <c r="K218" s="66"/>
      <c r="L218" s="66"/>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row>
    <row r="219" ht="24.75" customHeight="1">
      <c r="A219" s="66"/>
      <c r="B219" s="66"/>
      <c r="C219" s="66"/>
      <c r="D219" s="66"/>
      <c r="E219" s="66"/>
      <c r="F219" s="66"/>
      <c r="G219" s="66"/>
      <c r="H219" s="66"/>
      <c r="I219" s="66"/>
      <c r="J219" s="66"/>
      <c r="K219" s="66"/>
      <c r="L219" s="66"/>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row>
    <row r="220" ht="24.75" customHeight="1">
      <c r="A220" s="66"/>
      <c r="B220" s="66"/>
      <c r="C220" s="66"/>
      <c r="D220" s="66"/>
      <c r="E220" s="66"/>
      <c r="F220" s="66"/>
      <c r="G220" s="66"/>
      <c r="H220" s="66"/>
      <c r="I220" s="66"/>
      <c r="J220" s="66"/>
      <c r="K220" s="66"/>
      <c r="L220" s="66"/>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row>
    <row r="221" ht="24.75" customHeight="1">
      <c r="A221" s="66"/>
      <c r="B221" s="66"/>
      <c r="C221" s="66"/>
      <c r="D221" s="66"/>
      <c r="E221" s="66"/>
      <c r="F221" s="66"/>
      <c r="G221" s="66"/>
      <c r="H221" s="66"/>
      <c r="I221" s="66"/>
      <c r="J221" s="66"/>
      <c r="K221" s="66"/>
      <c r="L221" s="66"/>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row>
    <row r="222" ht="24.75" customHeight="1">
      <c r="A222" s="66"/>
      <c r="B222" s="66"/>
      <c r="C222" s="66"/>
      <c r="D222" s="66"/>
      <c r="E222" s="66"/>
      <c r="F222" s="66"/>
      <c r="G222" s="66"/>
      <c r="H222" s="66"/>
      <c r="I222" s="66"/>
      <c r="J222" s="66"/>
      <c r="K222" s="66"/>
      <c r="L222" s="66"/>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row>
    <row r="223" ht="24.75" customHeight="1">
      <c r="A223" s="66"/>
      <c r="B223" s="66"/>
      <c r="C223" s="66"/>
      <c r="D223" s="66"/>
      <c r="E223" s="66"/>
      <c r="F223" s="66"/>
      <c r="G223" s="66"/>
      <c r="H223" s="66"/>
      <c r="I223" s="66"/>
      <c r="J223" s="66"/>
      <c r="K223" s="66"/>
      <c r="L223" s="66"/>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row>
    <row r="224" ht="24.75" customHeight="1">
      <c r="A224" s="66"/>
      <c r="B224" s="66"/>
      <c r="C224" s="66"/>
      <c r="D224" s="66"/>
      <c r="E224" s="66"/>
      <c r="F224" s="66"/>
      <c r="G224" s="66"/>
      <c r="H224" s="66"/>
      <c r="I224" s="66"/>
      <c r="J224" s="66"/>
      <c r="K224" s="66"/>
      <c r="L224" s="66"/>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row>
    <row r="225" ht="24.75" customHeight="1">
      <c r="A225" s="66"/>
      <c r="B225" s="66"/>
      <c r="C225" s="66"/>
      <c r="D225" s="66"/>
      <c r="E225" s="66"/>
      <c r="F225" s="66"/>
      <c r="G225" s="66"/>
      <c r="H225" s="66"/>
      <c r="I225" s="66"/>
      <c r="J225" s="66"/>
      <c r="K225" s="66"/>
      <c r="L225" s="66"/>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row>
    <row r="226" ht="24.75" customHeight="1">
      <c r="A226" s="66"/>
      <c r="B226" s="66"/>
      <c r="C226" s="66"/>
      <c r="D226" s="66"/>
      <c r="E226" s="66"/>
      <c r="F226" s="66"/>
      <c r="G226" s="66"/>
      <c r="H226" s="66"/>
      <c r="I226" s="66"/>
      <c r="J226" s="66"/>
      <c r="K226" s="66"/>
      <c r="L226" s="66"/>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row>
    <row r="227" ht="24.75" customHeight="1">
      <c r="A227" s="66"/>
      <c r="B227" s="66"/>
      <c r="C227" s="66"/>
      <c r="D227" s="66"/>
      <c r="E227" s="66"/>
      <c r="F227" s="66"/>
      <c r="G227" s="66"/>
      <c r="H227" s="66"/>
      <c r="I227" s="66"/>
      <c r="J227" s="66"/>
      <c r="K227" s="66"/>
      <c r="L227" s="66"/>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row>
    <row r="228" ht="24.75" customHeight="1">
      <c r="A228" s="66"/>
      <c r="B228" s="66"/>
      <c r="C228" s="66"/>
      <c r="D228" s="66"/>
      <c r="E228" s="66"/>
      <c r="F228" s="66"/>
      <c r="G228" s="66"/>
      <c r="H228" s="66"/>
      <c r="I228" s="66"/>
      <c r="J228" s="66"/>
      <c r="K228" s="66"/>
      <c r="L228" s="66"/>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row>
    <row r="229" ht="24.75" customHeight="1">
      <c r="A229" s="66"/>
      <c r="B229" s="66"/>
      <c r="C229" s="66"/>
      <c r="D229" s="66"/>
      <c r="E229" s="66"/>
      <c r="F229" s="66"/>
      <c r="G229" s="66"/>
      <c r="H229" s="66"/>
      <c r="I229" s="66"/>
      <c r="J229" s="66"/>
      <c r="K229" s="66"/>
      <c r="L229" s="66"/>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row>
    <row r="230" ht="24.75" customHeight="1">
      <c r="A230" s="66"/>
      <c r="B230" s="66"/>
      <c r="C230" s="66"/>
      <c r="D230" s="66"/>
      <c r="E230" s="66"/>
      <c r="F230" s="66"/>
      <c r="G230" s="66"/>
      <c r="H230" s="66"/>
      <c r="I230" s="66"/>
      <c r="J230" s="66"/>
      <c r="K230" s="66"/>
      <c r="L230" s="66"/>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row>
    <row r="231" ht="24.75" customHeight="1">
      <c r="A231" s="66"/>
      <c r="B231" s="66"/>
      <c r="C231" s="66"/>
      <c r="D231" s="66"/>
      <c r="E231" s="66"/>
      <c r="F231" s="66"/>
      <c r="G231" s="66"/>
      <c r="H231" s="66"/>
      <c r="I231" s="66"/>
      <c r="J231" s="66"/>
      <c r="K231" s="66"/>
      <c r="L231" s="66"/>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row>
    <row r="232" ht="24.75" customHeight="1">
      <c r="A232" s="66"/>
      <c r="B232" s="66"/>
      <c r="C232" s="66"/>
      <c r="D232" s="66"/>
      <c r="E232" s="66"/>
      <c r="F232" s="66"/>
      <c r="G232" s="66"/>
      <c r="H232" s="66"/>
      <c r="I232" s="66"/>
      <c r="J232" s="66"/>
      <c r="K232" s="66"/>
      <c r="L232" s="66"/>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row>
    <row r="233" ht="24.75" customHeight="1">
      <c r="A233" s="66"/>
      <c r="B233" s="66"/>
      <c r="C233" s="66"/>
      <c r="D233" s="66"/>
      <c r="E233" s="66"/>
      <c r="F233" s="66"/>
      <c r="G233" s="66"/>
      <c r="H233" s="66"/>
      <c r="I233" s="66"/>
      <c r="J233" s="66"/>
      <c r="K233" s="66"/>
      <c r="L233" s="66"/>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row>
    <row r="234" ht="24.75" customHeight="1">
      <c r="A234" s="66"/>
      <c r="B234" s="66"/>
      <c r="C234" s="66"/>
      <c r="D234" s="66"/>
      <c r="E234" s="66"/>
      <c r="F234" s="66"/>
      <c r="G234" s="66"/>
      <c r="H234" s="66"/>
      <c r="I234" s="66"/>
      <c r="J234" s="66"/>
      <c r="K234" s="66"/>
      <c r="L234" s="66"/>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row>
    <row r="235" ht="24.75" customHeight="1">
      <c r="A235" s="66"/>
      <c r="B235" s="66"/>
      <c r="C235" s="66"/>
      <c r="D235" s="66"/>
      <c r="E235" s="66"/>
      <c r="F235" s="66"/>
      <c r="G235" s="66"/>
      <c r="H235" s="66"/>
      <c r="I235" s="66"/>
      <c r="J235" s="66"/>
      <c r="K235" s="66"/>
      <c r="L235" s="66"/>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row>
    <row r="236" ht="24.75" customHeight="1">
      <c r="A236" s="66"/>
      <c r="B236" s="66"/>
      <c r="C236" s="66"/>
      <c r="D236" s="66"/>
      <c r="E236" s="66"/>
      <c r="F236" s="66"/>
      <c r="G236" s="66"/>
      <c r="H236" s="66"/>
      <c r="I236" s="66"/>
      <c r="J236" s="66"/>
      <c r="K236" s="66"/>
      <c r="L236" s="66"/>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row>
    <row r="237" ht="24.75" customHeight="1">
      <c r="A237" s="66"/>
      <c r="B237" s="66"/>
      <c r="C237" s="66"/>
      <c r="D237" s="66"/>
      <c r="E237" s="66"/>
      <c r="F237" s="66"/>
      <c r="G237" s="66"/>
      <c r="H237" s="66"/>
      <c r="I237" s="66"/>
      <c r="J237" s="66"/>
      <c r="K237" s="66"/>
      <c r="L237" s="66"/>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row>
    <row r="238" ht="24.75" customHeight="1">
      <c r="A238" s="66"/>
      <c r="B238" s="66"/>
      <c r="C238" s="66"/>
      <c r="D238" s="66"/>
      <c r="E238" s="66"/>
      <c r="F238" s="66"/>
      <c r="G238" s="66"/>
      <c r="H238" s="66"/>
      <c r="I238" s="66"/>
      <c r="J238" s="66"/>
      <c r="K238" s="66"/>
      <c r="L238" s="66"/>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row>
    <row r="239" ht="24.75" customHeight="1">
      <c r="A239" s="66"/>
      <c r="B239" s="66"/>
      <c r="C239" s="66"/>
      <c r="D239" s="66"/>
      <c r="E239" s="66"/>
      <c r="F239" s="66"/>
      <c r="G239" s="66"/>
      <c r="H239" s="66"/>
      <c r="I239" s="66"/>
      <c r="J239" s="66"/>
      <c r="K239" s="66"/>
      <c r="L239" s="66"/>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row>
    <row r="240" ht="24.75" customHeight="1">
      <c r="A240" s="66"/>
      <c r="B240" s="66"/>
      <c r="C240" s="66"/>
      <c r="D240" s="66"/>
      <c r="E240" s="66"/>
      <c r="F240" s="66"/>
      <c r="G240" s="66"/>
      <c r="H240" s="66"/>
      <c r="I240" s="66"/>
      <c r="J240" s="66"/>
      <c r="K240" s="66"/>
      <c r="L240" s="66"/>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row>
    <row r="241" ht="24.75" customHeight="1">
      <c r="A241" s="66"/>
      <c r="B241" s="66"/>
      <c r="C241" s="66"/>
      <c r="D241" s="66"/>
      <c r="E241" s="66"/>
      <c r="F241" s="66"/>
      <c r="G241" s="66"/>
      <c r="H241" s="66"/>
      <c r="I241" s="66"/>
      <c r="J241" s="66"/>
      <c r="K241" s="66"/>
      <c r="L241" s="66"/>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row>
    <row r="242" ht="24.75" customHeight="1">
      <c r="A242" s="66"/>
      <c r="B242" s="66"/>
      <c r="C242" s="66"/>
      <c r="D242" s="66"/>
      <c r="E242" s="66"/>
      <c r="F242" s="66"/>
      <c r="G242" s="66"/>
      <c r="H242" s="66"/>
      <c r="I242" s="66"/>
      <c r="J242" s="66"/>
      <c r="K242" s="66"/>
      <c r="L242" s="66"/>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row>
    <row r="243" ht="24.75" customHeight="1">
      <c r="A243" s="66"/>
      <c r="B243" s="66"/>
      <c r="C243" s="66"/>
      <c r="D243" s="66"/>
      <c r="E243" s="66"/>
      <c r="F243" s="66"/>
      <c r="G243" s="66"/>
      <c r="H243" s="66"/>
      <c r="I243" s="66"/>
      <c r="J243" s="66"/>
      <c r="K243" s="66"/>
      <c r="L243" s="66"/>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row>
    <row r="244" ht="24.75" customHeight="1">
      <c r="A244" s="66"/>
      <c r="B244" s="66"/>
      <c r="C244" s="66"/>
      <c r="D244" s="66"/>
      <c r="E244" s="66"/>
      <c r="F244" s="66"/>
      <c r="G244" s="66"/>
      <c r="H244" s="66"/>
      <c r="I244" s="66"/>
      <c r="J244" s="66"/>
      <c r="K244" s="66"/>
      <c r="L244" s="66"/>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row>
    <row r="245" ht="24.75" customHeight="1">
      <c r="A245" s="66"/>
      <c r="B245" s="66"/>
      <c r="C245" s="66"/>
      <c r="D245" s="66"/>
      <c r="E245" s="66"/>
      <c r="F245" s="66"/>
      <c r="G245" s="66"/>
      <c r="H245" s="66"/>
      <c r="I245" s="66"/>
      <c r="J245" s="66"/>
      <c r="K245" s="66"/>
      <c r="L245" s="66"/>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row>
    <row r="246" ht="24.75" customHeight="1">
      <c r="A246" s="66"/>
      <c r="B246" s="66"/>
      <c r="C246" s="66"/>
      <c r="D246" s="66"/>
      <c r="E246" s="66"/>
      <c r="F246" s="66"/>
      <c r="G246" s="66"/>
      <c r="H246" s="66"/>
      <c r="I246" s="66"/>
      <c r="J246" s="66"/>
      <c r="K246" s="66"/>
      <c r="L246" s="66"/>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row>
    <row r="247" ht="24.75" customHeight="1">
      <c r="A247" s="66"/>
      <c r="B247" s="66"/>
      <c r="C247" s="66"/>
      <c r="D247" s="66"/>
      <c r="E247" s="66"/>
      <c r="F247" s="66"/>
      <c r="G247" s="66"/>
      <c r="H247" s="66"/>
      <c r="I247" s="66"/>
      <c r="J247" s="66"/>
      <c r="K247" s="66"/>
      <c r="L247" s="66"/>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row>
    <row r="248" ht="24.75" customHeight="1">
      <c r="A248" s="66"/>
      <c r="B248" s="66"/>
      <c r="C248" s="66"/>
      <c r="D248" s="66"/>
      <c r="E248" s="66"/>
      <c r="F248" s="66"/>
      <c r="G248" s="66"/>
      <c r="H248" s="66"/>
      <c r="I248" s="66"/>
      <c r="J248" s="66"/>
      <c r="K248" s="66"/>
      <c r="L248" s="66"/>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row>
    <row r="249" ht="24.75" customHeight="1">
      <c r="A249" s="66"/>
      <c r="B249" s="66"/>
      <c r="C249" s="66"/>
      <c r="D249" s="66"/>
      <c r="E249" s="66"/>
      <c r="F249" s="66"/>
      <c r="G249" s="66"/>
      <c r="H249" s="66"/>
      <c r="I249" s="66"/>
      <c r="J249" s="66"/>
      <c r="K249" s="66"/>
      <c r="L249" s="66"/>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row>
    <row r="250" ht="24.75" customHeight="1">
      <c r="A250" s="66"/>
      <c r="B250" s="66"/>
      <c r="C250" s="66"/>
      <c r="D250" s="66"/>
      <c r="E250" s="66"/>
      <c r="F250" s="66"/>
      <c r="G250" s="66"/>
      <c r="H250" s="66"/>
      <c r="I250" s="66"/>
      <c r="J250" s="66"/>
      <c r="K250" s="66"/>
      <c r="L250" s="66"/>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row>
    <row r="251" ht="24.75" customHeight="1">
      <c r="A251" s="66"/>
      <c r="B251" s="66"/>
      <c r="C251" s="66"/>
      <c r="D251" s="66"/>
      <c r="E251" s="66"/>
      <c r="F251" s="66"/>
      <c r="G251" s="66"/>
      <c r="H251" s="66"/>
      <c r="I251" s="66"/>
      <c r="J251" s="66"/>
      <c r="K251" s="66"/>
      <c r="L251" s="66"/>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row>
    <row r="252" ht="24.75" customHeight="1">
      <c r="A252" s="66"/>
      <c r="B252" s="66"/>
      <c r="C252" s="66"/>
      <c r="D252" s="66"/>
      <c r="E252" s="66"/>
      <c r="F252" s="66"/>
      <c r="G252" s="66"/>
      <c r="H252" s="66"/>
      <c r="I252" s="66"/>
      <c r="J252" s="66"/>
      <c r="K252" s="66"/>
      <c r="L252" s="66"/>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row>
    <row r="253" ht="24.75" customHeight="1">
      <c r="A253" s="66"/>
      <c r="B253" s="66"/>
      <c r="C253" s="66"/>
      <c r="D253" s="66"/>
      <c r="E253" s="66"/>
      <c r="F253" s="66"/>
      <c r="G253" s="66"/>
      <c r="H253" s="66"/>
      <c r="I253" s="66"/>
      <c r="J253" s="66"/>
      <c r="K253" s="66"/>
      <c r="L253" s="66"/>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row>
    <row r="254" ht="24.75" customHeight="1">
      <c r="A254" s="66"/>
      <c r="B254" s="66"/>
      <c r="C254" s="66"/>
      <c r="D254" s="66"/>
      <c r="E254" s="66"/>
      <c r="F254" s="66"/>
      <c r="G254" s="66"/>
      <c r="H254" s="66"/>
      <c r="I254" s="66"/>
      <c r="J254" s="66"/>
      <c r="K254" s="66"/>
      <c r="L254" s="66"/>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row>
    <row r="255" ht="24.75" customHeight="1">
      <c r="A255" s="66"/>
      <c r="B255" s="66"/>
      <c r="C255" s="66"/>
      <c r="D255" s="66"/>
      <c r="E255" s="66"/>
      <c r="F255" s="66"/>
      <c r="G255" s="66"/>
      <c r="H255" s="66"/>
      <c r="I255" s="66"/>
      <c r="J255" s="66"/>
      <c r="K255" s="66"/>
      <c r="L255" s="66"/>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row>
    <row r="256" ht="24.75" customHeight="1">
      <c r="A256" s="66"/>
      <c r="B256" s="66"/>
      <c r="C256" s="66"/>
      <c r="D256" s="66"/>
      <c r="E256" s="66"/>
      <c r="F256" s="66"/>
      <c r="G256" s="66"/>
      <c r="H256" s="66"/>
      <c r="I256" s="66"/>
      <c r="J256" s="66"/>
      <c r="K256" s="66"/>
      <c r="L256" s="66"/>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row>
    <row r="257" ht="24.75" customHeight="1">
      <c r="A257" s="66"/>
      <c r="B257" s="66"/>
      <c r="C257" s="66"/>
      <c r="D257" s="66"/>
      <c r="E257" s="66"/>
      <c r="F257" s="66"/>
      <c r="G257" s="66"/>
      <c r="H257" s="66"/>
      <c r="I257" s="66"/>
      <c r="J257" s="66"/>
      <c r="K257" s="66"/>
      <c r="L257" s="66"/>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row>
    <row r="258" ht="24.75" customHeight="1">
      <c r="A258" s="66"/>
      <c r="B258" s="66"/>
      <c r="C258" s="66"/>
      <c r="D258" s="66"/>
      <c r="E258" s="66"/>
      <c r="F258" s="66"/>
      <c r="G258" s="66"/>
      <c r="H258" s="66"/>
      <c r="I258" s="66"/>
      <c r="J258" s="66"/>
      <c r="K258" s="66"/>
      <c r="L258" s="66"/>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row>
    <row r="259" ht="24.75" customHeight="1">
      <c r="A259" s="66"/>
      <c r="B259" s="66"/>
      <c r="C259" s="66"/>
      <c r="D259" s="66"/>
      <c r="E259" s="66"/>
      <c r="F259" s="66"/>
      <c r="G259" s="66"/>
      <c r="H259" s="66"/>
      <c r="I259" s="66"/>
      <c r="J259" s="66"/>
      <c r="K259" s="66"/>
      <c r="L259" s="66"/>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row>
    <row r="260" ht="24.75" customHeight="1">
      <c r="A260" s="66"/>
      <c r="B260" s="66"/>
      <c r="C260" s="66"/>
      <c r="D260" s="66"/>
      <c r="E260" s="66"/>
      <c r="F260" s="66"/>
      <c r="G260" s="66"/>
      <c r="H260" s="66"/>
      <c r="I260" s="66"/>
      <c r="J260" s="66"/>
      <c r="K260" s="66"/>
      <c r="L260" s="66"/>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row>
    <row r="261" ht="24.75" customHeight="1">
      <c r="A261" s="66"/>
      <c r="B261" s="66"/>
      <c r="C261" s="66"/>
      <c r="D261" s="66"/>
      <c r="E261" s="66"/>
      <c r="F261" s="66"/>
      <c r="G261" s="66"/>
      <c r="H261" s="66"/>
      <c r="I261" s="66"/>
      <c r="J261" s="66"/>
      <c r="K261" s="66"/>
      <c r="L261" s="66"/>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row>
    <row r="262" ht="24.75" customHeight="1">
      <c r="A262" s="66"/>
      <c r="B262" s="66"/>
      <c r="C262" s="66"/>
      <c r="D262" s="66"/>
      <c r="E262" s="66"/>
      <c r="F262" s="66"/>
      <c r="G262" s="66"/>
      <c r="H262" s="66"/>
      <c r="I262" s="66"/>
      <c r="J262" s="66"/>
      <c r="K262" s="66"/>
      <c r="L262" s="66"/>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row>
    <row r="263" ht="24.75" customHeight="1">
      <c r="A263" s="66"/>
      <c r="B263" s="66"/>
      <c r="C263" s="66"/>
      <c r="D263" s="66"/>
      <c r="E263" s="66"/>
      <c r="F263" s="66"/>
      <c r="G263" s="66"/>
      <c r="H263" s="66"/>
      <c r="I263" s="66"/>
      <c r="J263" s="66"/>
      <c r="K263" s="66"/>
      <c r="L263" s="66"/>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row>
    <row r="264" ht="24.75" customHeight="1">
      <c r="A264" s="66"/>
      <c r="B264" s="66"/>
      <c r="C264" s="66"/>
      <c r="D264" s="66"/>
      <c r="E264" s="66"/>
      <c r="F264" s="66"/>
      <c r="G264" s="66"/>
      <c r="H264" s="66"/>
      <c r="I264" s="66"/>
      <c r="J264" s="66"/>
      <c r="K264" s="66"/>
      <c r="L264" s="66"/>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row>
    <row r="265" ht="24.75" customHeight="1">
      <c r="A265" s="66"/>
      <c r="B265" s="66"/>
      <c r="C265" s="66"/>
      <c r="D265" s="66"/>
      <c r="E265" s="66"/>
      <c r="F265" s="66"/>
      <c r="G265" s="66"/>
      <c r="H265" s="66"/>
      <c r="I265" s="66"/>
      <c r="J265" s="66"/>
      <c r="K265" s="66"/>
      <c r="L265" s="66"/>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row>
    <row r="266" ht="24.75" customHeight="1">
      <c r="A266" s="66"/>
      <c r="B266" s="66"/>
      <c r="C266" s="66"/>
      <c r="D266" s="66"/>
      <c r="E266" s="66"/>
      <c r="F266" s="66"/>
      <c r="G266" s="66"/>
      <c r="H266" s="66"/>
      <c r="I266" s="66"/>
      <c r="J266" s="66"/>
      <c r="K266" s="66"/>
      <c r="L266" s="66"/>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row>
    <row r="267" ht="24.75" customHeight="1">
      <c r="A267" s="66"/>
      <c r="B267" s="66"/>
      <c r="C267" s="66"/>
      <c r="D267" s="66"/>
      <c r="E267" s="66"/>
      <c r="F267" s="66"/>
      <c r="G267" s="66"/>
      <c r="H267" s="66"/>
      <c r="I267" s="66"/>
      <c r="J267" s="66"/>
      <c r="K267" s="66"/>
      <c r="L267" s="66"/>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row>
    <row r="268" ht="24.75" customHeight="1">
      <c r="A268" s="66"/>
      <c r="B268" s="66"/>
      <c r="C268" s="66"/>
      <c r="D268" s="66"/>
      <c r="E268" s="66"/>
      <c r="F268" s="66"/>
      <c r="G268" s="66"/>
      <c r="H268" s="66"/>
      <c r="I268" s="66"/>
      <c r="J268" s="66"/>
      <c r="K268" s="66"/>
      <c r="L268" s="66"/>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row>
    <row r="269" ht="24.75" customHeight="1">
      <c r="A269" s="66"/>
      <c r="B269" s="66"/>
      <c r="C269" s="66"/>
      <c r="D269" s="66"/>
      <c r="E269" s="66"/>
      <c r="F269" s="66"/>
      <c r="G269" s="66"/>
      <c r="H269" s="66"/>
      <c r="I269" s="66"/>
      <c r="J269" s="66"/>
      <c r="K269" s="66"/>
      <c r="L269" s="66"/>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row>
    <row r="270" ht="24.75" customHeight="1">
      <c r="A270" s="66"/>
      <c r="B270" s="66"/>
      <c r="C270" s="66"/>
      <c r="D270" s="66"/>
      <c r="E270" s="66"/>
      <c r="F270" s="66"/>
      <c r="G270" s="66"/>
      <c r="H270" s="66"/>
      <c r="I270" s="66"/>
      <c r="J270" s="66"/>
      <c r="K270" s="66"/>
      <c r="L270" s="66"/>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row>
    <row r="271" ht="24.75" customHeight="1">
      <c r="A271" s="66"/>
      <c r="B271" s="66"/>
      <c r="C271" s="66"/>
      <c r="D271" s="66"/>
      <c r="E271" s="66"/>
      <c r="F271" s="66"/>
      <c r="G271" s="66"/>
      <c r="H271" s="66"/>
      <c r="I271" s="66"/>
      <c r="J271" s="66"/>
      <c r="K271" s="66"/>
      <c r="L271" s="66"/>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row>
    <row r="272" ht="24.75" customHeight="1">
      <c r="A272" s="66"/>
      <c r="B272" s="66"/>
      <c r="C272" s="66"/>
      <c r="D272" s="66"/>
      <c r="E272" s="66"/>
      <c r="F272" s="66"/>
      <c r="G272" s="66"/>
      <c r="H272" s="66"/>
      <c r="I272" s="66"/>
      <c r="J272" s="66"/>
      <c r="K272" s="66"/>
      <c r="L272" s="66"/>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row>
    <row r="273" ht="24.75" customHeight="1">
      <c r="A273" s="66"/>
      <c r="B273" s="66"/>
      <c r="C273" s="66"/>
      <c r="D273" s="66"/>
      <c r="E273" s="66"/>
      <c r="F273" s="66"/>
      <c r="G273" s="66"/>
      <c r="H273" s="66"/>
      <c r="I273" s="66"/>
      <c r="J273" s="66"/>
      <c r="K273" s="66"/>
      <c r="L273" s="66"/>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row>
    <row r="274" ht="24.75" customHeight="1">
      <c r="A274" s="66"/>
      <c r="B274" s="66"/>
      <c r="C274" s="66"/>
      <c r="D274" s="66"/>
      <c r="E274" s="66"/>
      <c r="F274" s="66"/>
      <c r="G274" s="66"/>
      <c r="H274" s="66"/>
      <c r="I274" s="66"/>
      <c r="J274" s="66"/>
      <c r="K274" s="66"/>
      <c r="L274" s="66"/>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row>
    <row r="275" ht="24.75" customHeight="1">
      <c r="A275" s="66"/>
      <c r="B275" s="66"/>
      <c r="C275" s="66"/>
      <c r="D275" s="66"/>
      <c r="E275" s="66"/>
      <c r="F275" s="66"/>
      <c r="G275" s="66"/>
      <c r="H275" s="66"/>
      <c r="I275" s="66"/>
      <c r="J275" s="66"/>
      <c r="K275" s="66"/>
      <c r="L275" s="66"/>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row>
    <row r="276" ht="24.75" customHeight="1">
      <c r="A276" s="66"/>
      <c r="B276" s="66"/>
      <c r="C276" s="66"/>
      <c r="D276" s="66"/>
      <c r="E276" s="66"/>
      <c r="F276" s="66"/>
      <c r="G276" s="66"/>
      <c r="H276" s="66"/>
      <c r="I276" s="66"/>
      <c r="J276" s="66"/>
      <c r="K276" s="66"/>
      <c r="L276" s="66"/>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row>
    <row r="277" ht="24.75" customHeight="1">
      <c r="A277" s="66"/>
      <c r="B277" s="66"/>
      <c r="C277" s="66"/>
      <c r="D277" s="66"/>
      <c r="E277" s="66"/>
      <c r="F277" s="66"/>
      <c r="G277" s="66"/>
      <c r="H277" s="66"/>
      <c r="I277" s="66"/>
      <c r="J277" s="66"/>
      <c r="K277" s="66"/>
      <c r="L277" s="66"/>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row>
    <row r="278" ht="24.75" customHeight="1">
      <c r="A278" s="66"/>
      <c r="B278" s="66"/>
      <c r="C278" s="66"/>
      <c r="D278" s="66"/>
      <c r="E278" s="66"/>
      <c r="F278" s="66"/>
      <c r="G278" s="66"/>
      <c r="H278" s="66"/>
      <c r="I278" s="66"/>
      <c r="J278" s="66"/>
      <c r="K278" s="66"/>
      <c r="L278" s="66"/>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row>
    <row r="279" ht="24.75" customHeight="1">
      <c r="A279" s="66"/>
      <c r="B279" s="66"/>
      <c r="C279" s="66"/>
      <c r="D279" s="66"/>
      <c r="E279" s="66"/>
      <c r="F279" s="66"/>
      <c r="G279" s="66"/>
      <c r="H279" s="66"/>
      <c r="I279" s="66"/>
      <c r="J279" s="66"/>
      <c r="K279" s="66"/>
      <c r="L279" s="66"/>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row>
    <row r="280" ht="24.75" customHeight="1">
      <c r="A280" s="66"/>
      <c r="B280" s="66"/>
      <c r="C280" s="66"/>
      <c r="D280" s="66"/>
      <c r="E280" s="66"/>
      <c r="F280" s="66"/>
      <c r="G280" s="66"/>
      <c r="H280" s="66"/>
      <c r="I280" s="66"/>
      <c r="J280" s="66"/>
      <c r="K280" s="66"/>
      <c r="L280" s="66"/>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row>
    <row r="281" ht="24.75" customHeight="1">
      <c r="A281" s="66"/>
      <c r="B281" s="66"/>
      <c r="C281" s="66"/>
      <c r="D281" s="66"/>
      <c r="E281" s="66"/>
      <c r="F281" s="66"/>
      <c r="G281" s="66"/>
      <c r="H281" s="66"/>
      <c r="I281" s="66"/>
      <c r="J281" s="66"/>
      <c r="K281" s="66"/>
      <c r="L281" s="66"/>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row>
    <row r="282" ht="24.75" customHeight="1">
      <c r="A282" s="66"/>
      <c r="B282" s="66"/>
      <c r="C282" s="66"/>
      <c r="D282" s="66"/>
      <c r="E282" s="66"/>
      <c r="F282" s="66"/>
      <c r="G282" s="66"/>
      <c r="H282" s="66"/>
      <c r="I282" s="66"/>
      <c r="J282" s="66"/>
      <c r="K282" s="66"/>
      <c r="L282" s="66"/>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row>
    <row r="283" ht="24.75" customHeight="1">
      <c r="A283" s="66"/>
      <c r="B283" s="66"/>
      <c r="C283" s="66"/>
      <c r="D283" s="66"/>
      <c r="E283" s="66"/>
      <c r="F283" s="66"/>
      <c r="G283" s="66"/>
      <c r="H283" s="66"/>
      <c r="I283" s="66"/>
      <c r="J283" s="66"/>
      <c r="K283" s="66"/>
      <c r="L283" s="66"/>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row>
    <row r="284" ht="24.75" customHeight="1">
      <c r="A284" s="66"/>
      <c r="B284" s="66"/>
      <c r="C284" s="66"/>
      <c r="D284" s="66"/>
      <c r="E284" s="66"/>
      <c r="F284" s="66"/>
      <c r="G284" s="66"/>
      <c r="H284" s="66"/>
      <c r="I284" s="66"/>
      <c r="J284" s="66"/>
      <c r="K284" s="66"/>
      <c r="L284" s="66"/>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row>
    <row r="285" ht="24.75" customHeight="1">
      <c r="A285" s="66"/>
      <c r="B285" s="66"/>
      <c r="C285" s="66"/>
      <c r="D285" s="66"/>
      <c r="E285" s="66"/>
      <c r="F285" s="66"/>
      <c r="G285" s="66"/>
      <c r="H285" s="66"/>
      <c r="I285" s="66"/>
      <c r="J285" s="66"/>
      <c r="K285" s="66"/>
      <c r="L285" s="66"/>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row>
    <row r="286" ht="24.75" customHeight="1">
      <c r="A286" s="66"/>
      <c r="B286" s="66"/>
      <c r="C286" s="66"/>
      <c r="D286" s="66"/>
      <c r="E286" s="66"/>
      <c r="F286" s="66"/>
      <c r="G286" s="66"/>
      <c r="H286" s="66"/>
      <c r="I286" s="66"/>
      <c r="J286" s="66"/>
      <c r="K286" s="66"/>
      <c r="L286" s="66"/>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row>
    <row r="287" ht="24.75" customHeight="1">
      <c r="A287" s="66"/>
      <c r="B287" s="66"/>
      <c r="C287" s="66"/>
      <c r="D287" s="66"/>
      <c r="E287" s="66"/>
      <c r="F287" s="66"/>
      <c r="G287" s="66"/>
      <c r="H287" s="66"/>
      <c r="I287" s="66"/>
      <c r="J287" s="66"/>
      <c r="K287" s="66"/>
      <c r="L287" s="66"/>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row>
    <row r="288" ht="24.75" customHeight="1">
      <c r="A288" s="66"/>
      <c r="B288" s="66"/>
      <c r="C288" s="66"/>
      <c r="D288" s="66"/>
      <c r="E288" s="66"/>
      <c r="F288" s="66"/>
      <c r="G288" s="66"/>
      <c r="H288" s="66"/>
      <c r="I288" s="66"/>
      <c r="J288" s="66"/>
      <c r="K288" s="66"/>
      <c r="L288" s="66"/>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row>
    <row r="289" ht="24.75" customHeight="1">
      <c r="A289" s="66"/>
      <c r="B289" s="66"/>
      <c r="C289" s="66"/>
      <c r="D289" s="66"/>
      <c r="E289" s="66"/>
      <c r="F289" s="66"/>
      <c r="G289" s="66"/>
      <c r="H289" s="66"/>
      <c r="I289" s="66"/>
      <c r="J289" s="66"/>
      <c r="K289" s="66"/>
      <c r="L289" s="66"/>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row>
    <row r="290" ht="24.75" customHeight="1">
      <c r="A290" s="66"/>
      <c r="B290" s="66"/>
      <c r="C290" s="66"/>
      <c r="D290" s="66"/>
      <c r="E290" s="66"/>
      <c r="F290" s="66"/>
      <c r="G290" s="66"/>
      <c r="H290" s="66"/>
      <c r="I290" s="66"/>
      <c r="J290" s="66"/>
      <c r="K290" s="66"/>
      <c r="L290" s="66"/>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row>
    <row r="291" ht="24.75" customHeight="1">
      <c r="A291" s="66"/>
      <c r="B291" s="66"/>
      <c r="C291" s="66"/>
      <c r="D291" s="66"/>
      <c r="E291" s="66"/>
      <c r="F291" s="66"/>
      <c r="G291" s="66"/>
      <c r="H291" s="66"/>
      <c r="I291" s="66"/>
      <c r="J291" s="66"/>
      <c r="K291" s="66"/>
      <c r="L291" s="66"/>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row>
    <row r="292" ht="24.75" customHeight="1">
      <c r="A292" s="66"/>
      <c r="B292" s="66"/>
      <c r="C292" s="66"/>
      <c r="D292" s="66"/>
      <c r="E292" s="66"/>
      <c r="F292" s="66"/>
      <c r="G292" s="66"/>
      <c r="H292" s="66"/>
      <c r="I292" s="66"/>
      <c r="J292" s="66"/>
      <c r="K292" s="66"/>
      <c r="L292" s="66"/>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row>
    <row r="293" ht="24.75" customHeight="1">
      <c r="A293" s="66"/>
      <c r="B293" s="66"/>
      <c r="C293" s="66"/>
      <c r="D293" s="66"/>
      <c r="E293" s="66"/>
      <c r="F293" s="66"/>
      <c r="G293" s="66"/>
      <c r="H293" s="66"/>
      <c r="I293" s="66"/>
      <c r="J293" s="66"/>
      <c r="K293" s="66"/>
      <c r="L293" s="66"/>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row>
    <row r="294" ht="24.75" customHeight="1">
      <c r="A294" s="66"/>
      <c r="B294" s="66"/>
      <c r="C294" s="66"/>
      <c r="D294" s="66"/>
      <c r="E294" s="66"/>
      <c r="F294" s="66"/>
      <c r="G294" s="66"/>
      <c r="H294" s="66"/>
      <c r="I294" s="66"/>
      <c r="J294" s="66"/>
      <c r="K294" s="66"/>
      <c r="L294" s="66"/>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row>
    <row r="295" ht="24.75" customHeight="1">
      <c r="A295" s="66"/>
      <c r="B295" s="66"/>
      <c r="C295" s="66"/>
      <c r="D295" s="66"/>
      <c r="E295" s="66"/>
      <c r="F295" s="66"/>
      <c r="G295" s="66"/>
      <c r="H295" s="66"/>
      <c r="I295" s="66"/>
      <c r="J295" s="66"/>
      <c r="K295" s="66"/>
      <c r="L295" s="66"/>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row>
    <row r="296" ht="24.75" customHeight="1">
      <c r="A296" s="66"/>
      <c r="B296" s="66"/>
      <c r="C296" s="66"/>
      <c r="D296" s="66"/>
      <c r="E296" s="66"/>
      <c r="F296" s="66"/>
      <c r="G296" s="66"/>
      <c r="H296" s="66"/>
      <c r="I296" s="66"/>
      <c r="J296" s="66"/>
      <c r="K296" s="66"/>
      <c r="L296" s="66"/>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row>
    <row r="297" ht="24.75" customHeight="1">
      <c r="A297" s="66"/>
      <c r="B297" s="66"/>
      <c r="C297" s="66"/>
      <c r="D297" s="66"/>
      <c r="E297" s="66"/>
      <c r="F297" s="66"/>
      <c r="G297" s="66"/>
      <c r="H297" s="66"/>
      <c r="I297" s="66"/>
      <c r="J297" s="66"/>
      <c r="K297" s="66"/>
      <c r="L297" s="66"/>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row>
    <row r="298" ht="24.75" customHeight="1">
      <c r="A298" s="66"/>
      <c r="B298" s="66"/>
      <c r="C298" s="66"/>
      <c r="D298" s="66"/>
      <c r="E298" s="66"/>
      <c r="F298" s="66"/>
      <c r="G298" s="66"/>
      <c r="H298" s="66"/>
      <c r="I298" s="66"/>
      <c r="J298" s="66"/>
      <c r="K298" s="66"/>
      <c r="L298" s="66"/>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row>
    <row r="299" ht="24.75" customHeight="1">
      <c r="A299" s="66"/>
      <c r="B299" s="66"/>
      <c r="C299" s="66"/>
      <c r="D299" s="66"/>
      <c r="E299" s="66"/>
      <c r="F299" s="66"/>
      <c r="G299" s="66"/>
      <c r="H299" s="66"/>
      <c r="I299" s="66"/>
      <c r="J299" s="66"/>
      <c r="K299" s="66"/>
      <c r="L299" s="66"/>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row>
    <row r="300" ht="24.75" customHeight="1">
      <c r="A300" s="66"/>
      <c r="B300" s="66"/>
      <c r="C300" s="66"/>
      <c r="D300" s="66"/>
      <c r="E300" s="66"/>
      <c r="F300" s="66"/>
      <c r="G300" s="66"/>
      <c r="H300" s="66"/>
      <c r="I300" s="66"/>
      <c r="J300" s="66"/>
      <c r="K300" s="66"/>
      <c r="L300" s="66"/>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row>
    <row r="301" ht="24.75" customHeight="1">
      <c r="A301" s="66"/>
      <c r="B301" s="66"/>
      <c r="C301" s="66"/>
      <c r="D301" s="66"/>
      <c r="E301" s="66"/>
      <c r="F301" s="66"/>
      <c r="G301" s="66"/>
      <c r="H301" s="66"/>
      <c r="I301" s="66"/>
      <c r="J301" s="66"/>
      <c r="K301" s="66"/>
      <c r="L301" s="66"/>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row>
    <row r="302" ht="24.75" customHeight="1">
      <c r="A302" s="66"/>
      <c r="B302" s="66"/>
      <c r="C302" s="66"/>
      <c r="D302" s="66"/>
      <c r="E302" s="66"/>
      <c r="F302" s="66"/>
      <c r="G302" s="66"/>
      <c r="H302" s="66"/>
      <c r="I302" s="66"/>
      <c r="J302" s="66"/>
      <c r="K302" s="66"/>
      <c r="L302" s="66"/>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row>
    <row r="303" ht="24.75" customHeight="1">
      <c r="A303" s="66"/>
      <c r="B303" s="66"/>
      <c r="C303" s="66"/>
      <c r="D303" s="66"/>
      <c r="E303" s="66"/>
      <c r="F303" s="66"/>
      <c r="G303" s="66"/>
      <c r="H303" s="66"/>
      <c r="I303" s="66"/>
      <c r="J303" s="66"/>
      <c r="K303" s="66"/>
      <c r="L303" s="66"/>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row>
    <row r="304" ht="24.75" customHeight="1">
      <c r="A304" s="66"/>
      <c r="B304" s="66"/>
      <c r="C304" s="66"/>
      <c r="D304" s="66"/>
      <c r="E304" s="66"/>
      <c r="F304" s="66"/>
      <c r="G304" s="66"/>
      <c r="H304" s="66"/>
      <c r="I304" s="66"/>
      <c r="J304" s="66"/>
      <c r="K304" s="66"/>
      <c r="L304" s="66"/>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row>
    <row r="305" ht="24.75" customHeight="1">
      <c r="A305" s="66"/>
      <c r="B305" s="66"/>
      <c r="C305" s="66"/>
      <c r="D305" s="66"/>
      <c r="E305" s="66"/>
      <c r="F305" s="66"/>
      <c r="G305" s="66"/>
      <c r="H305" s="66"/>
      <c r="I305" s="66"/>
      <c r="J305" s="66"/>
      <c r="K305" s="66"/>
      <c r="L305" s="66"/>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row>
    <row r="306" ht="24.75" customHeight="1">
      <c r="A306" s="66"/>
      <c r="B306" s="66"/>
      <c r="C306" s="66"/>
      <c r="D306" s="66"/>
      <c r="E306" s="66"/>
      <c r="F306" s="66"/>
      <c r="G306" s="66"/>
      <c r="H306" s="66"/>
      <c r="I306" s="66"/>
      <c r="J306" s="66"/>
      <c r="K306" s="66"/>
      <c r="L306" s="66"/>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row>
    <row r="307" ht="24.75" customHeight="1">
      <c r="A307" s="66"/>
      <c r="B307" s="66"/>
      <c r="C307" s="66"/>
      <c r="D307" s="66"/>
      <c r="E307" s="66"/>
      <c r="F307" s="66"/>
      <c r="G307" s="66"/>
      <c r="H307" s="66"/>
      <c r="I307" s="66"/>
      <c r="J307" s="66"/>
      <c r="K307" s="66"/>
      <c r="L307" s="66"/>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row>
    <row r="308" ht="24.75" customHeight="1">
      <c r="A308" s="66"/>
      <c r="B308" s="66"/>
      <c r="C308" s="66"/>
      <c r="D308" s="66"/>
      <c r="E308" s="66"/>
      <c r="F308" s="66"/>
      <c r="G308" s="66"/>
      <c r="H308" s="66"/>
      <c r="I308" s="66"/>
      <c r="J308" s="66"/>
      <c r="K308" s="66"/>
      <c r="L308" s="66"/>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row>
    <row r="309" ht="24.75" customHeight="1">
      <c r="A309" s="66"/>
      <c r="B309" s="66"/>
      <c r="C309" s="66"/>
      <c r="D309" s="66"/>
      <c r="E309" s="66"/>
      <c r="F309" s="66"/>
      <c r="G309" s="66"/>
      <c r="H309" s="66"/>
      <c r="I309" s="66"/>
      <c r="J309" s="66"/>
      <c r="K309" s="66"/>
      <c r="L309" s="66"/>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row>
    <row r="310" ht="24.75" customHeight="1">
      <c r="A310" s="66"/>
      <c r="B310" s="66"/>
      <c r="C310" s="66"/>
      <c r="D310" s="66"/>
      <c r="E310" s="66"/>
      <c r="F310" s="66"/>
      <c r="G310" s="66"/>
      <c r="H310" s="66"/>
      <c r="I310" s="66"/>
      <c r="J310" s="66"/>
      <c r="K310" s="66"/>
      <c r="L310" s="66"/>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row>
    <row r="311" ht="24.75" customHeight="1">
      <c r="A311" s="66"/>
      <c r="B311" s="66"/>
      <c r="C311" s="66"/>
      <c r="D311" s="66"/>
      <c r="E311" s="66"/>
      <c r="F311" s="66"/>
      <c r="G311" s="66"/>
      <c r="H311" s="66"/>
      <c r="I311" s="66"/>
      <c r="J311" s="66"/>
      <c r="K311" s="66"/>
      <c r="L311" s="66"/>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row>
    <row r="312" ht="24.75" customHeight="1">
      <c r="A312" s="66"/>
      <c r="B312" s="66"/>
      <c r="C312" s="66"/>
      <c r="D312" s="66"/>
      <c r="E312" s="66"/>
      <c r="F312" s="66"/>
      <c r="G312" s="66"/>
      <c r="H312" s="66"/>
      <c r="I312" s="66"/>
      <c r="J312" s="66"/>
      <c r="K312" s="66"/>
      <c r="L312" s="66"/>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row>
    <row r="313" ht="24.75" customHeight="1">
      <c r="A313" s="66"/>
      <c r="B313" s="66"/>
      <c r="C313" s="66"/>
      <c r="D313" s="66"/>
      <c r="E313" s="66"/>
      <c r="F313" s="66"/>
      <c r="G313" s="66"/>
      <c r="H313" s="66"/>
      <c r="I313" s="66"/>
      <c r="J313" s="66"/>
      <c r="K313" s="66"/>
      <c r="L313" s="66"/>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row>
    <row r="314" ht="24.75" customHeight="1">
      <c r="A314" s="66"/>
      <c r="B314" s="66"/>
      <c r="C314" s="66"/>
      <c r="D314" s="66"/>
      <c r="E314" s="66"/>
      <c r="F314" s="66"/>
      <c r="G314" s="66"/>
      <c r="H314" s="66"/>
      <c r="I314" s="66"/>
      <c r="J314" s="66"/>
      <c r="K314" s="66"/>
      <c r="L314" s="66"/>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row>
    <row r="315" ht="24.75" customHeight="1">
      <c r="A315" s="66"/>
      <c r="B315" s="66"/>
      <c r="C315" s="66"/>
      <c r="D315" s="66"/>
      <c r="E315" s="66"/>
      <c r="F315" s="66"/>
      <c r="G315" s="66"/>
      <c r="H315" s="66"/>
      <c r="I315" s="66"/>
      <c r="J315" s="66"/>
      <c r="K315" s="66"/>
      <c r="L315" s="66"/>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row>
    <row r="316" ht="24.75" customHeight="1">
      <c r="A316" s="66"/>
      <c r="B316" s="66"/>
      <c r="C316" s="66"/>
      <c r="D316" s="66"/>
      <c r="E316" s="66"/>
      <c r="F316" s="66"/>
      <c r="G316" s="66"/>
      <c r="H316" s="66"/>
      <c r="I316" s="66"/>
      <c r="J316" s="66"/>
      <c r="K316" s="66"/>
      <c r="L316" s="66"/>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row>
    <row r="317" ht="24.75" customHeight="1">
      <c r="A317" s="66"/>
      <c r="B317" s="66"/>
      <c r="C317" s="66"/>
      <c r="D317" s="66"/>
      <c r="E317" s="66"/>
      <c r="F317" s="66"/>
      <c r="G317" s="66"/>
      <c r="H317" s="66"/>
      <c r="I317" s="66"/>
      <c r="J317" s="66"/>
      <c r="K317" s="66"/>
      <c r="L317" s="66"/>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row>
    <row r="318" ht="24.75" customHeight="1">
      <c r="A318" s="66"/>
      <c r="B318" s="66"/>
      <c r="C318" s="66"/>
      <c r="D318" s="66"/>
      <c r="E318" s="66"/>
      <c r="F318" s="66"/>
      <c r="G318" s="66"/>
      <c r="H318" s="66"/>
      <c r="I318" s="66"/>
      <c r="J318" s="66"/>
      <c r="K318" s="66"/>
      <c r="L318" s="66"/>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row>
    <row r="319" ht="24.75" customHeight="1">
      <c r="A319" s="66"/>
      <c r="B319" s="66"/>
      <c r="C319" s="66"/>
      <c r="D319" s="66"/>
      <c r="E319" s="66"/>
      <c r="F319" s="66"/>
      <c r="G319" s="66"/>
      <c r="H319" s="66"/>
      <c r="I319" s="66"/>
      <c r="J319" s="66"/>
      <c r="K319" s="66"/>
      <c r="L319" s="66"/>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row>
    <row r="320" ht="24.75" customHeight="1">
      <c r="A320" s="66"/>
      <c r="B320" s="66"/>
      <c r="C320" s="66"/>
      <c r="D320" s="66"/>
      <c r="E320" s="66"/>
      <c r="F320" s="66"/>
      <c r="G320" s="66"/>
      <c r="H320" s="66"/>
      <c r="I320" s="66"/>
      <c r="J320" s="66"/>
      <c r="K320" s="66"/>
      <c r="L320" s="66"/>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row>
    <row r="321" ht="24.75" customHeight="1">
      <c r="A321" s="66"/>
      <c r="B321" s="66"/>
      <c r="C321" s="66"/>
      <c r="D321" s="66"/>
      <c r="E321" s="66"/>
      <c r="F321" s="66"/>
      <c r="G321" s="66"/>
      <c r="H321" s="66"/>
      <c r="I321" s="66"/>
      <c r="J321" s="66"/>
      <c r="K321" s="66"/>
      <c r="L321" s="66"/>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row>
    <row r="322" ht="24.75" customHeight="1">
      <c r="A322" s="66"/>
      <c r="B322" s="66"/>
      <c r="C322" s="66"/>
      <c r="D322" s="66"/>
      <c r="E322" s="66"/>
      <c r="F322" s="66"/>
      <c r="G322" s="66"/>
      <c r="H322" s="66"/>
      <c r="I322" s="66"/>
      <c r="J322" s="66"/>
      <c r="K322" s="66"/>
      <c r="L322" s="66"/>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row>
    <row r="323" ht="24.75" customHeight="1">
      <c r="A323" s="66"/>
      <c r="B323" s="66"/>
      <c r="C323" s="66"/>
      <c r="D323" s="66"/>
      <c r="E323" s="66"/>
      <c r="F323" s="66"/>
      <c r="G323" s="66"/>
      <c r="H323" s="66"/>
      <c r="I323" s="66"/>
      <c r="J323" s="66"/>
      <c r="K323" s="66"/>
      <c r="L323" s="66"/>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row>
    <row r="324" ht="24.75" customHeight="1">
      <c r="A324" s="66"/>
      <c r="B324" s="66"/>
      <c r="C324" s="66"/>
      <c r="D324" s="66"/>
      <c r="E324" s="66"/>
      <c r="F324" s="66"/>
      <c r="G324" s="66"/>
      <c r="H324" s="66"/>
      <c r="I324" s="66"/>
      <c r="J324" s="66"/>
      <c r="K324" s="66"/>
      <c r="L324" s="66"/>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row>
    <row r="325" ht="24.75" customHeight="1">
      <c r="A325" s="66"/>
      <c r="B325" s="66"/>
      <c r="C325" s="66"/>
      <c r="D325" s="66"/>
      <c r="E325" s="66"/>
      <c r="F325" s="66"/>
      <c r="G325" s="66"/>
      <c r="H325" s="66"/>
      <c r="I325" s="66"/>
      <c r="J325" s="66"/>
      <c r="K325" s="66"/>
      <c r="L325" s="66"/>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row>
    <row r="326" ht="24.75" customHeight="1">
      <c r="A326" s="66"/>
      <c r="B326" s="66"/>
      <c r="C326" s="66"/>
      <c r="D326" s="66"/>
      <c r="E326" s="66"/>
      <c r="F326" s="66"/>
      <c r="G326" s="66"/>
      <c r="H326" s="66"/>
      <c r="I326" s="66"/>
      <c r="J326" s="66"/>
      <c r="K326" s="66"/>
      <c r="L326" s="66"/>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row>
    <row r="327" ht="24.75" customHeight="1">
      <c r="A327" s="66"/>
      <c r="B327" s="66"/>
      <c r="C327" s="66"/>
      <c r="D327" s="66"/>
      <c r="E327" s="66"/>
      <c r="F327" s="66"/>
      <c r="G327" s="66"/>
      <c r="H327" s="66"/>
      <c r="I327" s="66"/>
      <c r="J327" s="66"/>
      <c r="K327" s="66"/>
      <c r="L327" s="66"/>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row>
    <row r="328" ht="24.75" customHeight="1">
      <c r="A328" s="66"/>
      <c r="B328" s="66"/>
      <c r="C328" s="66"/>
      <c r="D328" s="66"/>
      <c r="E328" s="66"/>
      <c r="F328" s="66"/>
      <c r="G328" s="66"/>
      <c r="H328" s="66"/>
      <c r="I328" s="66"/>
      <c r="J328" s="66"/>
      <c r="K328" s="66"/>
      <c r="L328" s="66"/>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row>
    <row r="329" ht="24.75" customHeight="1">
      <c r="A329" s="66"/>
      <c r="B329" s="66"/>
      <c r="C329" s="66"/>
      <c r="D329" s="66"/>
      <c r="E329" s="66"/>
      <c r="F329" s="66"/>
      <c r="G329" s="66"/>
      <c r="H329" s="66"/>
      <c r="I329" s="66"/>
      <c r="J329" s="66"/>
      <c r="K329" s="66"/>
      <c r="L329" s="66"/>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row>
    <row r="330" ht="24.75" customHeight="1">
      <c r="A330" s="66"/>
      <c r="B330" s="66"/>
      <c r="C330" s="66"/>
      <c r="D330" s="66"/>
      <c r="E330" s="66"/>
      <c r="F330" s="66"/>
      <c r="G330" s="66"/>
      <c r="H330" s="66"/>
      <c r="I330" s="66"/>
      <c r="J330" s="66"/>
      <c r="K330" s="66"/>
      <c r="L330" s="66"/>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row>
    <row r="331" ht="24.75" customHeight="1">
      <c r="A331" s="66"/>
      <c r="B331" s="66"/>
      <c r="C331" s="66"/>
      <c r="D331" s="66"/>
      <c r="E331" s="66"/>
      <c r="F331" s="66"/>
      <c r="G331" s="66"/>
      <c r="H331" s="66"/>
      <c r="I331" s="66"/>
      <c r="J331" s="66"/>
      <c r="K331" s="66"/>
      <c r="L331" s="66"/>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row>
    <row r="332" ht="24.75" customHeight="1">
      <c r="A332" s="66"/>
      <c r="B332" s="66"/>
      <c r="C332" s="66"/>
      <c r="D332" s="66"/>
      <c r="E332" s="66"/>
      <c r="F332" s="66"/>
      <c r="G332" s="66"/>
      <c r="H332" s="66"/>
      <c r="I332" s="66"/>
      <c r="J332" s="66"/>
      <c r="K332" s="66"/>
      <c r="L332" s="66"/>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row>
    <row r="333" ht="24.75" customHeight="1">
      <c r="A333" s="66"/>
      <c r="B333" s="66"/>
      <c r="C333" s="66"/>
      <c r="D333" s="66"/>
      <c r="E333" s="66"/>
      <c r="F333" s="66"/>
      <c r="G333" s="66"/>
      <c r="H333" s="66"/>
      <c r="I333" s="66"/>
      <c r="J333" s="66"/>
      <c r="K333" s="66"/>
      <c r="L333" s="66"/>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row>
    <row r="334" ht="24.75" customHeight="1">
      <c r="A334" s="66"/>
      <c r="B334" s="66"/>
      <c r="C334" s="66"/>
      <c r="D334" s="66"/>
      <c r="E334" s="66"/>
      <c r="F334" s="66"/>
      <c r="G334" s="66"/>
      <c r="H334" s="66"/>
      <c r="I334" s="66"/>
      <c r="J334" s="66"/>
      <c r="K334" s="66"/>
      <c r="L334" s="66"/>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row>
    <row r="335" ht="24.75" customHeight="1">
      <c r="A335" s="66"/>
      <c r="B335" s="66"/>
      <c r="C335" s="66"/>
      <c r="D335" s="66"/>
      <c r="E335" s="66"/>
      <c r="F335" s="66"/>
      <c r="G335" s="66"/>
      <c r="H335" s="66"/>
      <c r="I335" s="66"/>
      <c r="J335" s="66"/>
      <c r="K335" s="66"/>
      <c r="L335" s="66"/>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row>
    <row r="336" ht="24.75" customHeight="1">
      <c r="A336" s="66"/>
      <c r="B336" s="66"/>
      <c r="C336" s="66"/>
      <c r="D336" s="66"/>
      <c r="E336" s="66"/>
      <c r="F336" s="66"/>
      <c r="G336" s="66"/>
      <c r="H336" s="66"/>
      <c r="I336" s="66"/>
      <c r="J336" s="66"/>
      <c r="K336" s="66"/>
      <c r="L336" s="66"/>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row>
    <row r="337" ht="24.75" customHeight="1">
      <c r="A337" s="66"/>
      <c r="B337" s="66"/>
      <c r="C337" s="66"/>
      <c r="D337" s="66"/>
      <c r="E337" s="66"/>
      <c r="F337" s="66"/>
      <c r="G337" s="66"/>
      <c r="H337" s="66"/>
      <c r="I337" s="66"/>
      <c r="J337" s="66"/>
      <c r="K337" s="66"/>
      <c r="L337" s="66"/>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row>
    <row r="338" ht="24.75" customHeight="1">
      <c r="A338" s="66"/>
      <c r="B338" s="66"/>
      <c r="C338" s="66"/>
      <c r="D338" s="66"/>
      <c r="E338" s="66"/>
      <c r="F338" s="66"/>
      <c r="G338" s="66"/>
      <c r="H338" s="66"/>
      <c r="I338" s="66"/>
      <c r="J338" s="66"/>
      <c r="K338" s="66"/>
      <c r="L338" s="66"/>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row>
    <row r="339" ht="24.75" customHeight="1">
      <c r="A339" s="66"/>
      <c r="B339" s="66"/>
      <c r="C339" s="66"/>
      <c r="D339" s="66"/>
      <c r="E339" s="66"/>
      <c r="F339" s="66"/>
      <c r="G339" s="66"/>
      <c r="H339" s="66"/>
      <c r="I339" s="66"/>
      <c r="J339" s="66"/>
      <c r="K339" s="66"/>
      <c r="L339" s="66"/>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row>
    <row r="340" ht="24.75" customHeight="1">
      <c r="A340" s="66"/>
      <c r="B340" s="66"/>
      <c r="C340" s="66"/>
      <c r="D340" s="66"/>
      <c r="E340" s="66"/>
      <c r="F340" s="66"/>
      <c r="G340" s="66"/>
      <c r="H340" s="66"/>
      <c r="I340" s="66"/>
      <c r="J340" s="66"/>
      <c r="K340" s="66"/>
      <c r="L340" s="66"/>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row>
    <row r="341" ht="24.75" customHeight="1">
      <c r="A341" s="66"/>
      <c r="B341" s="66"/>
      <c r="C341" s="66"/>
      <c r="D341" s="66"/>
      <c r="E341" s="66"/>
      <c r="F341" s="66"/>
      <c r="G341" s="66"/>
      <c r="H341" s="66"/>
      <c r="I341" s="66"/>
      <c r="J341" s="66"/>
      <c r="K341" s="66"/>
      <c r="L341" s="66"/>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row>
    <row r="342" ht="24.75" customHeight="1">
      <c r="A342" s="66"/>
      <c r="B342" s="66"/>
      <c r="C342" s="66"/>
      <c r="D342" s="66"/>
      <c r="E342" s="66"/>
      <c r="F342" s="66"/>
      <c r="G342" s="66"/>
      <c r="H342" s="66"/>
      <c r="I342" s="66"/>
      <c r="J342" s="66"/>
      <c r="K342" s="66"/>
      <c r="L342" s="66"/>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row>
    <row r="343" ht="24.75" customHeight="1">
      <c r="A343" s="66"/>
      <c r="B343" s="66"/>
      <c r="C343" s="66"/>
      <c r="D343" s="66"/>
      <c r="E343" s="66"/>
      <c r="F343" s="66"/>
      <c r="G343" s="66"/>
      <c r="H343" s="66"/>
      <c r="I343" s="66"/>
      <c r="J343" s="66"/>
      <c r="K343" s="66"/>
      <c r="L343" s="66"/>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row>
    <row r="344" ht="24.75" customHeight="1">
      <c r="A344" s="66"/>
      <c r="B344" s="66"/>
      <c r="C344" s="66"/>
      <c r="D344" s="66"/>
      <c r="E344" s="66"/>
      <c r="F344" s="66"/>
      <c r="G344" s="66"/>
      <c r="H344" s="66"/>
      <c r="I344" s="66"/>
      <c r="J344" s="66"/>
      <c r="K344" s="66"/>
      <c r="L344" s="66"/>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row>
    <row r="345" ht="24.75" customHeight="1">
      <c r="A345" s="66"/>
      <c r="B345" s="66"/>
      <c r="C345" s="66"/>
      <c r="D345" s="66"/>
      <c r="E345" s="66"/>
      <c r="F345" s="66"/>
      <c r="G345" s="66"/>
      <c r="H345" s="66"/>
      <c r="I345" s="66"/>
      <c r="J345" s="66"/>
      <c r="K345" s="66"/>
      <c r="L345" s="66"/>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row>
    <row r="346" ht="24.75" customHeight="1">
      <c r="A346" s="66"/>
      <c r="B346" s="66"/>
      <c r="C346" s="66"/>
      <c r="D346" s="66"/>
      <c r="E346" s="66"/>
      <c r="F346" s="66"/>
      <c r="G346" s="66"/>
      <c r="H346" s="66"/>
      <c r="I346" s="66"/>
      <c r="J346" s="66"/>
      <c r="K346" s="66"/>
      <c r="L346" s="66"/>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row>
    <row r="347" ht="24.75" customHeight="1">
      <c r="A347" s="66"/>
      <c r="B347" s="66"/>
      <c r="C347" s="66"/>
      <c r="D347" s="66"/>
      <c r="E347" s="66"/>
      <c r="F347" s="66"/>
      <c r="G347" s="66"/>
      <c r="H347" s="66"/>
      <c r="I347" s="66"/>
      <c r="J347" s="66"/>
      <c r="K347" s="66"/>
      <c r="L347" s="66"/>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row>
    <row r="348" ht="24.75" customHeight="1">
      <c r="A348" s="66"/>
      <c r="B348" s="66"/>
      <c r="C348" s="66"/>
      <c r="D348" s="66"/>
      <c r="E348" s="66"/>
      <c r="F348" s="66"/>
      <c r="G348" s="66"/>
      <c r="H348" s="66"/>
      <c r="I348" s="66"/>
      <c r="J348" s="66"/>
      <c r="K348" s="66"/>
      <c r="L348" s="66"/>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row>
    <row r="349" ht="24.75" customHeight="1">
      <c r="A349" s="66"/>
      <c r="B349" s="66"/>
      <c r="C349" s="66"/>
      <c r="D349" s="66"/>
      <c r="E349" s="66"/>
      <c r="F349" s="66"/>
      <c r="G349" s="66"/>
      <c r="H349" s="66"/>
      <c r="I349" s="66"/>
      <c r="J349" s="66"/>
      <c r="K349" s="66"/>
      <c r="L349" s="66"/>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row>
    <row r="350" ht="24.75" customHeight="1">
      <c r="A350" s="66"/>
      <c r="B350" s="66"/>
      <c r="C350" s="66"/>
      <c r="D350" s="66"/>
      <c r="E350" s="66"/>
      <c r="F350" s="66"/>
      <c r="G350" s="66"/>
      <c r="H350" s="66"/>
      <c r="I350" s="66"/>
      <c r="J350" s="66"/>
      <c r="K350" s="66"/>
      <c r="L350" s="66"/>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row>
    <row r="351" ht="24.75" customHeight="1">
      <c r="A351" s="66"/>
      <c r="B351" s="66"/>
      <c r="C351" s="66"/>
      <c r="D351" s="66"/>
      <c r="E351" s="66"/>
      <c r="F351" s="66"/>
      <c r="G351" s="66"/>
      <c r="H351" s="66"/>
      <c r="I351" s="66"/>
      <c r="J351" s="66"/>
      <c r="K351" s="66"/>
      <c r="L351" s="66"/>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row>
    <row r="352" ht="24.75" customHeight="1">
      <c r="A352" s="66"/>
      <c r="B352" s="66"/>
      <c r="C352" s="66"/>
      <c r="D352" s="66"/>
      <c r="E352" s="66"/>
      <c r="F352" s="66"/>
      <c r="G352" s="66"/>
      <c r="H352" s="66"/>
      <c r="I352" s="66"/>
      <c r="J352" s="66"/>
      <c r="K352" s="66"/>
      <c r="L352" s="66"/>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row>
    <row r="353" ht="24.75" customHeight="1">
      <c r="A353" s="66"/>
      <c r="B353" s="66"/>
      <c r="C353" s="66"/>
      <c r="D353" s="66"/>
      <c r="E353" s="66"/>
      <c r="F353" s="66"/>
      <c r="G353" s="66"/>
      <c r="H353" s="66"/>
      <c r="I353" s="66"/>
      <c r="J353" s="66"/>
      <c r="K353" s="66"/>
      <c r="L353" s="66"/>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row>
    <row r="354" ht="24.75" customHeight="1">
      <c r="A354" s="66"/>
      <c r="B354" s="66"/>
      <c r="C354" s="66"/>
      <c r="D354" s="66"/>
      <c r="E354" s="66"/>
      <c r="F354" s="66"/>
      <c r="G354" s="66"/>
      <c r="H354" s="66"/>
      <c r="I354" s="66"/>
      <c r="J354" s="66"/>
      <c r="K354" s="66"/>
      <c r="L354" s="66"/>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row>
    <row r="355" ht="24.75" customHeight="1">
      <c r="A355" s="66"/>
      <c r="B355" s="66"/>
      <c r="C355" s="66"/>
      <c r="D355" s="66"/>
      <c r="E355" s="66"/>
      <c r="F355" s="66"/>
      <c r="G355" s="66"/>
      <c r="H355" s="66"/>
      <c r="I355" s="66"/>
      <c r="J355" s="66"/>
      <c r="K355" s="66"/>
      <c r="L355" s="66"/>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row>
    <row r="356" ht="24.75" customHeight="1">
      <c r="A356" s="66"/>
      <c r="B356" s="66"/>
      <c r="C356" s="66"/>
      <c r="D356" s="66"/>
      <c r="E356" s="66"/>
      <c r="F356" s="66"/>
      <c r="G356" s="66"/>
      <c r="H356" s="66"/>
      <c r="I356" s="66"/>
      <c r="J356" s="66"/>
      <c r="K356" s="66"/>
      <c r="L356" s="66"/>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row>
    <row r="357" ht="24.75" customHeight="1">
      <c r="A357" s="66"/>
      <c r="B357" s="66"/>
      <c r="C357" s="66"/>
      <c r="D357" s="66"/>
      <c r="E357" s="66"/>
      <c r="F357" s="66"/>
      <c r="G357" s="66"/>
      <c r="H357" s="66"/>
      <c r="I357" s="66"/>
      <c r="J357" s="66"/>
      <c r="K357" s="66"/>
      <c r="L357" s="66"/>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row>
    <row r="358" ht="24.75" customHeight="1">
      <c r="A358" s="66"/>
      <c r="B358" s="66"/>
      <c r="C358" s="66"/>
      <c r="D358" s="66"/>
      <c r="E358" s="66"/>
      <c r="F358" s="66"/>
      <c r="G358" s="66"/>
      <c r="H358" s="66"/>
      <c r="I358" s="66"/>
      <c r="J358" s="66"/>
      <c r="K358" s="66"/>
      <c r="L358" s="66"/>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row>
    <row r="359" ht="24.75" customHeight="1">
      <c r="A359" s="66"/>
      <c r="B359" s="66"/>
      <c r="C359" s="66"/>
      <c r="D359" s="66"/>
      <c r="E359" s="66"/>
      <c r="F359" s="66"/>
      <c r="G359" s="66"/>
      <c r="H359" s="66"/>
      <c r="I359" s="66"/>
      <c r="J359" s="66"/>
      <c r="K359" s="66"/>
      <c r="L359" s="66"/>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row>
    <row r="360" ht="24.75" customHeight="1">
      <c r="A360" s="66"/>
      <c r="B360" s="66"/>
      <c r="C360" s="66"/>
      <c r="D360" s="66"/>
      <c r="E360" s="66"/>
      <c r="F360" s="66"/>
      <c r="G360" s="66"/>
      <c r="H360" s="66"/>
      <c r="I360" s="66"/>
      <c r="J360" s="66"/>
      <c r="K360" s="66"/>
      <c r="L360" s="66"/>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row>
    <row r="361" ht="24.75" customHeight="1">
      <c r="A361" s="66"/>
      <c r="B361" s="66"/>
      <c r="C361" s="66"/>
      <c r="D361" s="66"/>
      <c r="E361" s="66"/>
      <c r="F361" s="66"/>
      <c r="G361" s="66"/>
      <c r="H361" s="66"/>
      <c r="I361" s="66"/>
      <c r="J361" s="66"/>
      <c r="K361" s="66"/>
      <c r="L361" s="66"/>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row>
    <row r="362" ht="24.75" customHeight="1">
      <c r="A362" s="66"/>
      <c r="B362" s="66"/>
      <c r="C362" s="66"/>
      <c r="D362" s="66"/>
      <c r="E362" s="66"/>
      <c r="F362" s="66"/>
      <c r="G362" s="66"/>
      <c r="H362" s="66"/>
      <c r="I362" s="66"/>
      <c r="J362" s="66"/>
      <c r="K362" s="66"/>
      <c r="L362" s="66"/>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row>
    <row r="363" ht="24.75" customHeight="1">
      <c r="A363" s="66"/>
      <c r="B363" s="66"/>
      <c r="C363" s="66"/>
      <c r="D363" s="66"/>
      <c r="E363" s="66"/>
      <c r="F363" s="66"/>
      <c r="G363" s="66"/>
      <c r="H363" s="66"/>
      <c r="I363" s="66"/>
      <c r="J363" s="66"/>
      <c r="K363" s="66"/>
      <c r="L363" s="66"/>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row>
    <row r="364" ht="24.75" customHeight="1">
      <c r="A364" s="66"/>
      <c r="B364" s="66"/>
      <c r="C364" s="66"/>
      <c r="D364" s="66"/>
      <c r="E364" s="66"/>
      <c r="F364" s="66"/>
      <c r="G364" s="66"/>
      <c r="H364" s="66"/>
      <c r="I364" s="66"/>
      <c r="J364" s="66"/>
      <c r="K364" s="66"/>
      <c r="L364" s="66"/>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row>
    <row r="365" ht="24.75" customHeight="1">
      <c r="A365" s="66"/>
      <c r="B365" s="66"/>
      <c r="C365" s="66"/>
      <c r="D365" s="66"/>
      <c r="E365" s="66"/>
      <c r="F365" s="66"/>
      <c r="G365" s="66"/>
      <c r="H365" s="66"/>
      <c r="I365" s="66"/>
      <c r="J365" s="66"/>
      <c r="K365" s="66"/>
      <c r="L365" s="66"/>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row>
    <row r="366" ht="24.75" customHeight="1">
      <c r="A366" s="66"/>
      <c r="B366" s="66"/>
      <c r="C366" s="66"/>
      <c r="D366" s="66"/>
      <c r="E366" s="66"/>
      <c r="F366" s="66"/>
      <c r="G366" s="66"/>
      <c r="H366" s="66"/>
      <c r="I366" s="66"/>
      <c r="J366" s="66"/>
      <c r="K366" s="66"/>
      <c r="L366" s="66"/>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row>
    <row r="367" ht="24.75" customHeight="1">
      <c r="A367" s="66"/>
      <c r="B367" s="66"/>
      <c r="C367" s="66"/>
      <c r="D367" s="66"/>
      <c r="E367" s="66"/>
      <c r="F367" s="66"/>
      <c r="G367" s="66"/>
      <c r="H367" s="66"/>
      <c r="I367" s="66"/>
      <c r="J367" s="66"/>
      <c r="K367" s="66"/>
      <c r="L367" s="66"/>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row>
    <row r="368" ht="24.75" customHeight="1">
      <c r="A368" s="66"/>
      <c r="B368" s="66"/>
      <c r="C368" s="66"/>
      <c r="D368" s="66"/>
      <c r="E368" s="66"/>
      <c r="F368" s="66"/>
      <c r="G368" s="66"/>
      <c r="H368" s="66"/>
      <c r="I368" s="66"/>
      <c r="J368" s="66"/>
      <c r="K368" s="66"/>
      <c r="L368" s="66"/>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row>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sheetData>
  <mergeCells count="21">
    <mergeCell ref="I1:J1"/>
    <mergeCell ref="M1:O2"/>
    <mergeCell ref="M3:O4"/>
    <mergeCell ref="A10:J10"/>
    <mergeCell ref="A15:J15"/>
    <mergeCell ref="A20:J20"/>
    <mergeCell ref="A27:J27"/>
    <mergeCell ref="M57:O57"/>
    <mergeCell ref="M65:O65"/>
    <mergeCell ref="A72:J72"/>
    <mergeCell ref="A94:J94"/>
    <mergeCell ref="A105:J105"/>
    <mergeCell ref="A118:J118"/>
    <mergeCell ref="A125:J125"/>
    <mergeCell ref="A35:J35"/>
    <mergeCell ref="M40:O40"/>
    <mergeCell ref="A42:J42"/>
    <mergeCell ref="A47:J47"/>
    <mergeCell ref="M52:O52"/>
    <mergeCell ref="A56:J56"/>
    <mergeCell ref="A62:J62"/>
  </mergeCells>
  <dataValidations>
    <dataValidation type="list" allowBlank="1" showErrorMessage="1" sqref="H2:H9 H11:H13 H16:H19 H21:H26 H28:H34 H36:H41 H43:H46 H48:H55 H57:H61 H63:H71 H73:H93 H95:H104 H106:H117 H119:H124 H126:H129 H134:H139 H142:H147 H150:H156 H159:H164">
      <formula1>"Primary Keyword,Secondary Keyword"</formula1>
    </dataValidation>
    <dataValidation type="list" allowBlank="1" showErrorMessage="1" sqref="F127:F129 F137:F138 F142 F151 F159:F160 F168">
      <formula1>"Commercial,Informational,Navigational,Transational,Commercial+Informational,Navigational+Transational,Informational+Transational,Navigational+Commercial"</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58.0"/>
    <col customWidth="1" min="3" max="3" width="34.0"/>
    <col customWidth="1" min="4" max="4" width="15.0"/>
    <col customWidth="1" min="5" max="5" width="44.13"/>
    <col customWidth="1" min="6" max="6" width="12.63"/>
  </cols>
  <sheetData>
    <row r="1" ht="15.75" customHeight="1">
      <c r="A1" s="299" t="s">
        <v>253</v>
      </c>
      <c r="B1" s="26" t="s">
        <v>3384</v>
      </c>
      <c r="C1" s="300" t="s">
        <v>3385</v>
      </c>
      <c r="D1" s="303" t="str">
        <f>HYPERLINK("#'Guide'!A1","Open Guide")</f>
        <v>Open Guide</v>
      </c>
      <c r="E1" s="285"/>
      <c r="F1" s="285"/>
      <c r="G1" s="285"/>
    </row>
    <row r="2" ht="15.75" customHeight="1">
      <c r="A2" s="283" t="s">
        <v>3390</v>
      </c>
      <c r="B2" s="283" t="s">
        <v>3391</v>
      </c>
      <c r="C2" s="283" t="s">
        <v>3392</v>
      </c>
    </row>
    <row r="3" ht="15.75" customHeight="1">
      <c r="A3" s="283" t="s">
        <v>3390</v>
      </c>
      <c r="B3" s="283" t="s">
        <v>3393</v>
      </c>
      <c r="C3" s="283" t="s">
        <v>3394</v>
      </c>
    </row>
    <row r="4" ht="15.75" customHeight="1">
      <c r="A4" s="283" t="s">
        <v>3390</v>
      </c>
      <c r="B4" s="283" t="s">
        <v>3395</v>
      </c>
      <c r="C4" s="283" t="s">
        <v>3396</v>
      </c>
    </row>
    <row r="5" ht="15.75" customHeight="1">
      <c r="A5" s="283" t="s">
        <v>3390</v>
      </c>
      <c r="B5" s="283" t="s">
        <v>3397</v>
      </c>
      <c r="C5" s="283" t="s">
        <v>3398</v>
      </c>
    </row>
    <row r="6" ht="15.75" customHeight="1">
      <c r="A6" s="283" t="s">
        <v>3390</v>
      </c>
      <c r="B6" s="283" t="s">
        <v>3399</v>
      </c>
      <c r="C6" s="283" t="s">
        <v>3400</v>
      </c>
    </row>
    <row r="7" ht="15.75" customHeight="1">
      <c r="A7" s="283" t="s">
        <v>3390</v>
      </c>
      <c r="B7" s="283" t="s">
        <v>3401</v>
      </c>
      <c r="C7" s="283" t="s">
        <v>3402</v>
      </c>
      <c r="F7" s="283"/>
    </row>
    <row r="8" ht="15.75" customHeight="1">
      <c r="A8" s="283" t="s">
        <v>3390</v>
      </c>
      <c r="B8" s="283" t="s">
        <v>3403</v>
      </c>
      <c r="C8" s="283" t="s">
        <v>3400</v>
      </c>
    </row>
    <row r="9" ht="15.75" customHeight="1">
      <c r="A9" s="283" t="s">
        <v>3390</v>
      </c>
      <c r="B9" s="283" t="s">
        <v>3404</v>
      </c>
      <c r="C9" s="283" t="s">
        <v>3394</v>
      </c>
    </row>
    <row r="10" ht="15.75" customHeight="1">
      <c r="A10" s="283" t="s">
        <v>3390</v>
      </c>
      <c r="B10" s="283" t="s">
        <v>3405</v>
      </c>
      <c r="C10" s="283" t="s">
        <v>3406</v>
      </c>
    </row>
    <row r="11" ht="15.75" customHeight="1">
      <c r="A11" s="283" t="s">
        <v>3390</v>
      </c>
      <c r="B11" s="283" t="s">
        <v>3407</v>
      </c>
      <c r="C11" s="283" t="s">
        <v>3408</v>
      </c>
    </row>
    <row r="12" ht="15.75" customHeight="1">
      <c r="A12" s="283" t="s">
        <v>3390</v>
      </c>
      <c r="B12" s="283" t="s">
        <v>3409</v>
      </c>
      <c r="C12" s="283" t="s">
        <v>3392</v>
      </c>
    </row>
    <row r="13" ht="15.75" customHeight="1">
      <c r="A13" s="283" t="s">
        <v>3390</v>
      </c>
      <c r="B13" s="283" t="s">
        <v>3410</v>
      </c>
      <c r="C13" s="283" t="s">
        <v>3411</v>
      </c>
    </row>
    <row r="14" ht="15.75" customHeight="1">
      <c r="A14" s="283" t="s">
        <v>3390</v>
      </c>
      <c r="B14" s="283" t="s">
        <v>3412</v>
      </c>
      <c r="C14" s="283" t="s">
        <v>3413</v>
      </c>
    </row>
    <row r="15" ht="15.75" customHeight="1">
      <c r="A15" s="283" t="s">
        <v>3390</v>
      </c>
      <c r="B15" s="283" t="s">
        <v>3414</v>
      </c>
      <c r="C15" s="283" t="s">
        <v>3415</v>
      </c>
      <c r="E15" s="283"/>
    </row>
    <row r="16" ht="15.75" customHeight="1">
      <c r="A16" s="283" t="s">
        <v>3390</v>
      </c>
      <c r="B16" s="283" t="s">
        <v>3416</v>
      </c>
      <c r="C16" s="283" t="s">
        <v>3417</v>
      </c>
    </row>
    <row r="17" ht="15.75" customHeight="1">
      <c r="A17" s="283" t="s">
        <v>3390</v>
      </c>
      <c r="B17" s="283" t="s">
        <v>3418</v>
      </c>
      <c r="C17" s="283" t="s">
        <v>3419</v>
      </c>
    </row>
    <row r="18" ht="15.75" customHeight="1">
      <c r="A18" s="283" t="s">
        <v>3390</v>
      </c>
      <c r="B18" s="283" t="s">
        <v>3420</v>
      </c>
      <c r="C18" s="283" t="s">
        <v>3421</v>
      </c>
    </row>
    <row r="19" ht="15.75" customHeight="1">
      <c r="A19" s="283" t="s">
        <v>3390</v>
      </c>
      <c r="B19" s="283" t="s">
        <v>3422</v>
      </c>
      <c r="C19" s="283" t="s">
        <v>3394</v>
      </c>
    </row>
    <row r="20" ht="15.75" customHeight="1">
      <c r="A20" s="283" t="s">
        <v>3390</v>
      </c>
      <c r="B20" s="283" t="s">
        <v>3423</v>
      </c>
      <c r="C20" s="283" t="s">
        <v>3424</v>
      </c>
    </row>
    <row r="21" ht="15.75" customHeight="1">
      <c r="A21" s="283" t="s">
        <v>3390</v>
      </c>
      <c r="B21" s="283" t="s">
        <v>3426</v>
      </c>
      <c r="C21" s="283" t="s">
        <v>3427</v>
      </c>
    </row>
    <row r="22" ht="15.75" customHeight="1">
      <c r="A22" s="283" t="s">
        <v>3428</v>
      </c>
      <c r="B22" s="283" t="s">
        <v>3429</v>
      </c>
      <c r="C22" s="283" t="s">
        <v>3398</v>
      </c>
    </row>
    <row r="23" ht="15.75" customHeight="1">
      <c r="A23" s="283" t="s">
        <v>3428</v>
      </c>
      <c r="B23" s="283" t="s">
        <v>3430</v>
      </c>
      <c r="C23" s="283" t="s">
        <v>3431</v>
      </c>
    </row>
    <row r="24" ht="15.75" customHeight="1">
      <c r="A24" s="283" t="s">
        <v>3428</v>
      </c>
      <c r="B24" s="283" t="s">
        <v>3432</v>
      </c>
      <c r="C24" s="283" t="s">
        <v>3394</v>
      </c>
    </row>
    <row r="25" ht="15.75" customHeight="1">
      <c r="A25" s="283" t="s">
        <v>3428</v>
      </c>
      <c r="B25" s="283" t="s">
        <v>3435</v>
      </c>
      <c r="C25" s="283" t="s">
        <v>3406</v>
      </c>
    </row>
    <row r="26" ht="15.75" customHeight="1">
      <c r="A26" s="283" t="s">
        <v>3428</v>
      </c>
      <c r="B26" s="283" t="s">
        <v>3436</v>
      </c>
      <c r="C26" s="283" t="s">
        <v>3437</v>
      </c>
    </row>
    <row r="27" ht="15.75" customHeight="1">
      <c r="A27" s="283" t="s">
        <v>3428</v>
      </c>
      <c r="B27" s="283" t="s">
        <v>3438</v>
      </c>
      <c r="C27" s="283" t="s">
        <v>3439</v>
      </c>
    </row>
    <row r="28" ht="15.75" customHeight="1">
      <c r="A28" s="283" t="s">
        <v>3428</v>
      </c>
      <c r="B28" s="283" t="s">
        <v>3440</v>
      </c>
      <c r="C28" s="283" t="s">
        <v>3415</v>
      </c>
    </row>
    <row r="29" ht="15.75" customHeight="1">
      <c r="A29" s="283" t="s">
        <v>3428</v>
      </c>
      <c r="B29" s="283" t="s">
        <v>3441</v>
      </c>
      <c r="C29" s="283" t="s">
        <v>3442</v>
      </c>
    </row>
    <row r="30" ht="15.75" customHeight="1">
      <c r="A30" s="283" t="s">
        <v>3428</v>
      </c>
      <c r="B30" s="283" t="s">
        <v>3443</v>
      </c>
      <c r="C30" s="283" t="s">
        <v>3444</v>
      </c>
    </row>
    <row r="31" ht="15.75" customHeight="1">
      <c r="A31" s="283" t="s">
        <v>3428</v>
      </c>
      <c r="B31" s="283" t="s">
        <v>3445</v>
      </c>
      <c r="C31" s="283" t="s">
        <v>3446</v>
      </c>
    </row>
    <row r="32" ht="15.75" customHeight="1">
      <c r="A32" s="283" t="s">
        <v>3428</v>
      </c>
      <c r="B32" s="283" t="s">
        <v>3447</v>
      </c>
      <c r="C32" s="283" t="s">
        <v>3448</v>
      </c>
    </row>
    <row r="33" ht="15.75" customHeight="1">
      <c r="A33" s="283" t="s">
        <v>3428</v>
      </c>
      <c r="B33" s="283" t="s">
        <v>3449</v>
      </c>
      <c r="C33" s="283" t="s">
        <v>3413</v>
      </c>
    </row>
    <row r="34" ht="15.75" customHeight="1">
      <c r="A34" s="283" t="s">
        <v>3428</v>
      </c>
      <c r="B34" s="283" t="s">
        <v>3450</v>
      </c>
      <c r="C34" s="283" t="s">
        <v>3394</v>
      </c>
    </row>
    <row r="35" ht="15.75" customHeight="1">
      <c r="A35" s="283" t="s">
        <v>3428</v>
      </c>
      <c r="B35" s="283" t="s">
        <v>3452</v>
      </c>
      <c r="C35" s="283" t="s">
        <v>3453</v>
      </c>
    </row>
    <row r="36" ht="15.75" customHeight="1">
      <c r="A36" s="283" t="s">
        <v>3428</v>
      </c>
      <c r="B36" s="283" t="s">
        <v>3454</v>
      </c>
      <c r="C36" s="283" t="s">
        <v>3455</v>
      </c>
    </row>
    <row r="37" ht="15.75" customHeight="1">
      <c r="A37" s="289"/>
      <c r="B37" s="289"/>
      <c r="C37" s="289"/>
    </row>
    <row r="38" ht="15.75" customHeight="1">
      <c r="A38" s="289"/>
      <c r="B38" s="289"/>
      <c r="C38" s="289"/>
    </row>
    <row r="39" ht="15.75" customHeight="1">
      <c r="A39" s="289"/>
      <c r="B39" s="289"/>
      <c r="C39" s="289"/>
    </row>
    <row r="40" ht="15.75" customHeight="1">
      <c r="A40" s="289"/>
      <c r="B40" s="289"/>
      <c r="C40" s="289"/>
    </row>
    <row r="41" ht="15.75" customHeight="1">
      <c r="A41" s="289"/>
      <c r="B41" s="289"/>
      <c r="C41" s="289"/>
    </row>
    <row r="42" ht="15.75" customHeight="1">
      <c r="A42" s="289"/>
      <c r="B42" s="289"/>
      <c r="C42" s="289"/>
    </row>
    <row r="43" ht="15.75" customHeight="1">
      <c r="A43" s="289"/>
      <c r="B43" s="289"/>
      <c r="C43" s="289"/>
    </row>
    <row r="44" ht="15.75" customHeight="1">
      <c r="A44" s="289"/>
      <c r="B44" s="289"/>
      <c r="C44" s="289"/>
    </row>
    <row r="45" ht="15.75" customHeight="1">
      <c r="A45" s="289"/>
      <c r="B45" s="289"/>
      <c r="C45" s="289"/>
    </row>
    <row r="46" ht="15.75" customHeight="1">
      <c r="A46" s="289"/>
      <c r="B46" s="289"/>
      <c r="C46" s="289"/>
    </row>
    <row r="47" ht="15.75" customHeight="1">
      <c r="A47" s="289"/>
      <c r="B47" s="289"/>
      <c r="C47" s="289"/>
    </row>
    <row r="48" ht="15.75" customHeight="1">
      <c r="A48" s="289"/>
      <c r="B48" s="289"/>
      <c r="C48" s="289"/>
    </row>
    <row r="49" ht="15.75" customHeight="1">
      <c r="A49" s="289"/>
      <c r="B49" s="289"/>
      <c r="C49" s="289"/>
    </row>
    <row r="50" ht="15.75" customHeight="1">
      <c r="A50" s="289"/>
      <c r="B50" s="289"/>
      <c r="C50" s="289"/>
    </row>
    <row r="51" ht="15.75" customHeight="1">
      <c r="A51" s="289"/>
      <c r="B51" s="289"/>
      <c r="C51" s="289"/>
    </row>
    <row r="52" ht="15.75" customHeight="1">
      <c r="A52" s="289"/>
      <c r="B52" s="289"/>
      <c r="C52" s="289"/>
    </row>
    <row r="53" ht="15.75" customHeight="1">
      <c r="A53" s="289"/>
      <c r="B53" s="289"/>
      <c r="C53" s="289"/>
    </row>
    <row r="54" ht="15.75" customHeight="1">
      <c r="A54" s="289"/>
      <c r="B54" s="289"/>
      <c r="C54" s="289"/>
    </row>
    <row r="55" ht="15.75" customHeight="1">
      <c r="A55" s="289"/>
      <c r="B55" s="289"/>
      <c r="C55" s="289"/>
    </row>
    <row r="56" ht="15.75" customHeight="1">
      <c r="A56" s="289"/>
      <c r="B56" s="289"/>
      <c r="C56" s="289"/>
    </row>
    <row r="57" ht="15.75" customHeight="1">
      <c r="A57" s="289"/>
      <c r="B57" s="289"/>
      <c r="C57" s="289"/>
    </row>
    <row r="58" ht="15.75" customHeight="1">
      <c r="A58" s="289"/>
      <c r="B58" s="289"/>
      <c r="C58" s="289"/>
    </row>
    <row r="59" ht="15.75" customHeight="1">
      <c r="A59" s="289"/>
      <c r="B59" s="289"/>
      <c r="C59" s="289"/>
    </row>
    <row r="60" ht="15.75" customHeight="1">
      <c r="A60" s="289"/>
      <c r="B60" s="289"/>
      <c r="C60" s="289"/>
    </row>
    <row r="61" ht="15.75" customHeight="1">
      <c r="A61" s="289"/>
      <c r="B61" s="289"/>
      <c r="C61" s="289"/>
    </row>
    <row r="62" ht="15.75" customHeight="1">
      <c r="A62" s="289"/>
      <c r="B62" s="289"/>
      <c r="C62" s="289"/>
    </row>
    <row r="63" ht="15.75" customHeight="1">
      <c r="A63" s="289"/>
      <c r="B63" s="289"/>
      <c r="C63" s="289"/>
    </row>
    <row r="64" ht="15.75" customHeight="1">
      <c r="A64" s="289"/>
      <c r="B64" s="289"/>
      <c r="C64" s="289"/>
    </row>
    <row r="65" ht="15.75" customHeight="1">
      <c r="A65" s="289"/>
      <c r="B65" s="289"/>
      <c r="C65" s="289"/>
    </row>
    <row r="66" ht="15.75" customHeight="1">
      <c r="A66" s="289"/>
      <c r="B66" s="289"/>
      <c r="C66" s="289"/>
    </row>
    <row r="67" ht="15.75" customHeight="1">
      <c r="A67" s="289"/>
      <c r="B67" s="289"/>
      <c r="C67" s="289"/>
    </row>
    <row r="68" ht="15.75" customHeight="1">
      <c r="A68" s="289"/>
      <c r="B68" s="289"/>
      <c r="C68" s="289"/>
    </row>
    <row r="69" ht="15.75" customHeight="1">
      <c r="A69" s="289"/>
      <c r="B69" s="289"/>
      <c r="C69" s="289"/>
    </row>
    <row r="70" ht="15.75" customHeight="1">
      <c r="A70" s="289"/>
      <c r="B70" s="289"/>
      <c r="C70" s="289"/>
    </row>
    <row r="71" ht="15.75" customHeight="1">
      <c r="A71" s="289"/>
      <c r="B71" s="289"/>
      <c r="C71" s="289"/>
    </row>
    <row r="72" ht="15.75" customHeight="1">
      <c r="A72" s="289"/>
      <c r="B72" s="289"/>
      <c r="C72" s="289"/>
    </row>
    <row r="73" ht="15.75" customHeight="1">
      <c r="A73" s="289"/>
      <c r="B73" s="289"/>
      <c r="C73" s="289"/>
    </row>
    <row r="74" ht="15.75" customHeight="1">
      <c r="A74" s="289"/>
      <c r="B74" s="289"/>
      <c r="C74" s="289"/>
    </row>
    <row r="75" ht="15.75" customHeight="1">
      <c r="A75" s="289"/>
      <c r="B75" s="289"/>
      <c r="C75" s="289"/>
    </row>
    <row r="76" ht="15.75" customHeight="1">
      <c r="A76" s="289"/>
      <c r="B76" s="289"/>
      <c r="C76" s="289"/>
    </row>
    <row r="77" ht="15.75" customHeight="1">
      <c r="A77" s="289"/>
      <c r="B77" s="289"/>
      <c r="C77" s="289"/>
    </row>
    <row r="78" ht="15.75" customHeight="1">
      <c r="A78" s="289"/>
      <c r="B78" s="289"/>
      <c r="C78" s="289"/>
    </row>
    <row r="79" ht="15.75" customHeight="1">
      <c r="A79" s="289"/>
      <c r="B79" s="289"/>
      <c r="C79" s="289"/>
    </row>
    <row r="80" ht="15.75" customHeight="1">
      <c r="A80" s="289"/>
      <c r="B80" s="289"/>
      <c r="C80" s="289"/>
    </row>
    <row r="81" ht="15.75" customHeight="1">
      <c r="A81" s="289"/>
      <c r="B81" s="289"/>
      <c r="C81" s="289"/>
    </row>
    <row r="82" ht="15.75" customHeight="1">
      <c r="A82" s="289"/>
      <c r="B82" s="289"/>
      <c r="C82" s="289"/>
    </row>
    <row r="83" ht="15.75" customHeight="1">
      <c r="A83" s="289"/>
      <c r="B83" s="289"/>
      <c r="C83" s="289"/>
    </row>
    <row r="84" ht="15.75" customHeight="1">
      <c r="A84" s="289"/>
      <c r="B84" s="289"/>
      <c r="C84" s="289"/>
    </row>
    <row r="85" ht="15.75" customHeight="1">
      <c r="A85" s="289"/>
      <c r="B85" s="289"/>
      <c r="C85" s="289"/>
    </row>
    <row r="86" ht="15.75" customHeight="1">
      <c r="A86" s="289"/>
      <c r="B86" s="289"/>
      <c r="C86" s="289"/>
    </row>
    <row r="87" ht="15.75" customHeight="1">
      <c r="A87" s="289"/>
      <c r="B87" s="289"/>
      <c r="C87" s="289"/>
    </row>
    <row r="88" ht="15.75" customHeight="1">
      <c r="A88" s="289"/>
      <c r="B88" s="289"/>
      <c r="C88" s="289"/>
    </row>
    <row r="89" ht="15.75" customHeight="1">
      <c r="A89" s="289"/>
      <c r="B89" s="289"/>
      <c r="C89" s="289"/>
    </row>
    <row r="90" ht="15.75" customHeight="1">
      <c r="A90" s="289"/>
      <c r="B90" s="289"/>
      <c r="C90" s="289"/>
    </row>
    <row r="91" ht="15.75" customHeight="1">
      <c r="A91" s="289"/>
      <c r="B91" s="289"/>
      <c r="C91" s="289"/>
    </row>
    <row r="92" ht="15.75" customHeight="1">
      <c r="A92" s="289"/>
      <c r="B92" s="289"/>
      <c r="C92" s="289"/>
    </row>
    <row r="93" ht="15.75" customHeight="1">
      <c r="A93" s="289"/>
      <c r="B93" s="289"/>
      <c r="C93" s="289"/>
    </row>
    <row r="94" ht="15.75" customHeight="1">
      <c r="A94" s="289"/>
      <c r="B94" s="289"/>
      <c r="C94" s="289"/>
    </row>
    <row r="95" ht="15.75" customHeight="1">
      <c r="A95" s="289"/>
      <c r="B95" s="289"/>
      <c r="C95" s="289"/>
    </row>
    <row r="96" ht="15.75" customHeight="1">
      <c r="A96" s="289"/>
      <c r="B96" s="289"/>
      <c r="C96" s="289"/>
    </row>
    <row r="97" ht="15.75" customHeight="1">
      <c r="A97" s="289"/>
      <c r="B97" s="289"/>
      <c r="C97" s="289"/>
    </row>
    <row r="98" ht="15.75" customHeight="1">
      <c r="A98" s="289"/>
      <c r="B98" s="289"/>
      <c r="C98" s="289"/>
    </row>
    <row r="99" ht="15.75" customHeight="1">
      <c r="A99" s="289"/>
      <c r="B99" s="289"/>
      <c r="C99" s="289"/>
    </row>
    <row r="100" ht="15.75" customHeight="1">
      <c r="A100" s="289"/>
      <c r="B100" s="289"/>
      <c r="C100" s="289"/>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0"/>
    <col customWidth="1" min="2" max="2" width="90.0"/>
    <col customWidth="1" min="3" max="3" width="15.0"/>
    <col customWidth="1" min="4" max="6" width="12.63"/>
  </cols>
  <sheetData>
    <row r="1" ht="25.5" customHeight="1">
      <c r="A1" s="319" t="s">
        <v>2</v>
      </c>
      <c r="B1" s="321" t="s">
        <v>3478</v>
      </c>
      <c r="C1" s="324" t="str">
        <f>HYPERLINK("#'Guide'!A1","Open Guide")</f>
        <v>Open Guide</v>
      </c>
      <c r="D1" s="325"/>
      <c r="E1" s="325"/>
      <c r="F1" s="325"/>
      <c r="G1" s="325"/>
      <c r="H1" s="325"/>
      <c r="I1" s="325"/>
      <c r="J1" s="325"/>
      <c r="K1" s="325"/>
      <c r="L1" s="325"/>
      <c r="M1" s="325"/>
      <c r="N1" s="325"/>
      <c r="O1" s="325"/>
      <c r="P1" s="325"/>
      <c r="Q1" s="325"/>
      <c r="R1" s="325"/>
      <c r="S1" s="325"/>
      <c r="T1" s="325"/>
      <c r="U1" s="325"/>
      <c r="V1" s="325"/>
      <c r="W1" s="325"/>
      <c r="X1" s="325"/>
      <c r="Y1" s="325"/>
    </row>
    <row r="2" ht="25.5" customHeight="1">
      <c r="A2" s="327" t="s">
        <v>3482</v>
      </c>
      <c r="B2" s="328" t="s">
        <v>3483</v>
      </c>
    </row>
    <row r="3" ht="25.5" customHeight="1">
      <c r="A3" s="327" t="s">
        <v>3484</v>
      </c>
      <c r="B3" s="328" t="s">
        <v>3485</v>
      </c>
    </row>
    <row r="4" ht="25.5" customHeight="1">
      <c r="A4" s="327" t="s">
        <v>3487</v>
      </c>
      <c r="B4" s="328" t="s">
        <v>3488</v>
      </c>
    </row>
    <row r="5" ht="25.5" customHeight="1">
      <c r="A5" s="327" t="s">
        <v>3489</v>
      </c>
      <c r="B5" s="328" t="s">
        <v>3490</v>
      </c>
    </row>
    <row r="6" ht="25.5" customHeight="1">
      <c r="A6" s="327" t="s">
        <v>3491</v>
      </c>
      <c r="B6" s="328" t="s">
        <v>3492</v>
      </c>
    </row>
    <row r="7" ht="25.5" customHeight="1">
      <c r="A7" s="327" t="s">
        <v>3493</v>
      </c>
      <c r="B7" s="328" t="s">
        <v>3494</v>
      </c>
    </row>
    <row r="8" ht="25.5" customHeight="1">
      <c r="A8" s="327" t="s">
        <v>3495</v>
      </c>
      <c r="B8" s="328" t="s">
        <v>3496</v>
      </c>
    </row>
    <row r="9" ht="25.5" customHeight="1">
      <c r="A9" s="327" t="s">
        <v>3497</v>
      </c>
      <c r="B9" s="328" t="s">
        <v>3498</v>
      </c>
    </row>
    <row r="10" ht="25.5" customHeight="1">
      <c r="A10" s="327" t="s">
        <v>3499</v>
      </c>
      <c r="B10" s="328" t="s">
        <v>3500</v>
      </c>
    </row>
    <row r="11" ht="25.5" customHeight="1">
      <c r="A11" s="327" t="s">
        <v>3501</v>
      </c>
      <c r="B11" s="328" t="s">
        <v>3502</v>
      </c>
    </row>
    <row r="12" ht="25.5" customHeight="1">
      <c r="A12" s="327" t="s">
        <v>3503</v>
      </c>
      <c r="B12" s="328" t="s">
        <v>3504</v>
      </c>
    </row>
    <row r="13" ht="25.5" customHeight="1">
      <c r="A13" s="327" t="s">
        <v>3505</v>
      </c>
      <c r="B13" s="328" t="s">
        <v>3506</v>
      </c>
    </row>
    <row r="14" ht="25.5" customHeight="1">
      <c r="A14" s="327" t="s">
        <v>3507</v>
      </c>
      <c r="B14" s="328" t="s">
        <v>3508</v>
      </c>
    </row>
    <row r="15" ht="25.5" customHeight="1">
      <c r="A15" s="327" t="s">
        <v>3509</v>
      </c>
      <c r="B15" s="328" t="s">
        <v>3510</v>
      </c>
    </row>
    <row r="16" ht="25.5" customHeight="1">
      <c r="A16" s="327" t="s">
        <v>3511</v>
      </c>
      <c r="B16" s="328" t="s">
        <v>3513</v>
      </c>
    </row>
    <row r="17" ht="25.5" customHeight="1">
      <c r="A17" s="327" t="s">
        <v>3514</v>
      </c>
      <c r="B17" s="328" t="s">
        <v>3515</v>
      </c>
    </row>
    <row r="18" ht="25.5" customHeight="1">
      <c r="A18" s="327" t="s">
        <v>3516</v>
      </c>
      <c r="B18" s="328" t="s">
        <v>3517</v>
      </c>
    </row>
    <row r="19" ht="25.5" customHeight="1">
      <c r="A19" s="327" t="s">
        <v>3518</v>
      </c>
      <c r="B19" s="328" t="s">
        <v>3520</v>
      </c>
    </row>
    <row r="20" ht="25.5" customHeight="1">
      <c r="A20" s="327" t="s">
        <v>3521</v>
      </c>
      <c r="B20" s="328" t="s">
        <v>3522</v>
      </c>
    </row>
    <row r="21" ht="25.5" customHeight="1">
      <c r="A21" s="327" t="s">
        <v>3523</v>
      </c>
      <c r="B21" s="328" t="s">
        <v>3524</v>
      </c>
    </row>
    <row r="22" ht="25.5" customHeight="1">
      <c r="A22" s="327" t="s">
        <v>3525</v>
      </c>
      <c r="B22" s="328" t="s">
        <v>3526</v>
      </c>
    </row>
    <row r="23" ht="25.5" customHeight="1">
      <c r="A23" s="327" t="s">
        <v>3527</v>
      </c>
      <c r="B23" s="328" t="s">
        <v>3528</v>
      </c>
    </row>
    <row r="24" ht="25.5" customHeight="1">
      <c r="A24" s="327" t="s">
        <v>3529</v>
      </c>
      <c r="B24" s="328" t="s">
        <v>3531</v>
      </c>
    </row>
    <row r="25" ht="25.5" customHeight="1">
      <c r="A25" s="327" t="s">
        <v>3532</v>
      </c>
      <c r="B25" s="328" t="s">
        <v>3533</v>
      </c>
    </row>
    <row r="26" ht="25.5" customHeight="1">
      <c r="A26" s="327" t="s">
        <v>3534</v>
      </c>
      <c r="B26" s="328" t="s">
        <v>3535</v>
      </c>
    </row>
    <row r="27" ht="25.5" customHeight="1">
      <c r="A27" s="327" t="s">
        <v>3536</v>
      </c>
      <c r="B27" s="328" t="s">
        <v>3537</v>
      </c>
    </row>
    <row r="28" ht="25.5" customHeight="1">
      <c r="A28" s="327" t="s">
        <v>3538</v>
      </c>
      <c r="B28" s="328" t="s">
        <v>3540</v>
      </c>
    </row>
    <row r="29" ht="25.5" customHeight="1">
      <c r="A29" s="327" t="s">
        <v>3541</v>
      </c>
      <c r="B29" s="328" t="s">
        <v>3543</v>
      </c>
    </row>
    <row r="30" ht="25.5" customHeight="1">
      <c r="A30" s="327" t="s">
        <v>3544</v>
      </c>
      <c r="B30" s="328" t="s">
        <v>3545</v>
      </c>
    </row>
    <row r="31" ht="25.5" customHeight="1">
      <c r="A31" s="327" t="s">
        <v>3546</v>
      </c>
      <c r="B31" s="328" t="s">
        <v>3548</v>
      </c>
    </row>
    <row r="32" ht="25.5" customHeight="1">
      <c r="A32" s="327" t="s">
        <v>3549</v>
      </c>
      <c r="B32" s="328" t="s">
        <v>3550</v>
      </c>
    </row>
    <row r="33" ht="25.5" customHeight="1">
      <c r="A33" s="327" t="s">
        <v>3551</v>
      </c>
      <c r="B33" s="328" t="s">
        <v>3552</v>
      </c>
    </row>
    <row r="34" ht="25.5" customHeight="1">
      <c r="A34" s="327" t="s">
        <v>3554</v>
      </c>
      <c r="B34" s="328" t="s">
        <v>3555</v>
      </c>
    </row>
    <row r="35" ht="25.5" customHeight="1">
      <c r="A35" s="327"/>
      <c r="B35" s="328"/>
    </row>
    <row r="36" ht="25.5" customHeight="1">
      <c r="A36" s="327"/>
      <c r="B36" s="328"/>
    </row>
    <row r="37" ht="25.5" customHeight="1">
      <c r="A37" s="327"/>
      <c r="B37" s="328"/>
    </row>
    <row r="38" ht="25.5" customHeight="1">
      <c r="A38" s="327" t="s">
        <v>3556</v>
      </c>
      <c r="B38" s="22"/>
    </row>
    <row r="39" ht="25.5" customHeight="1">
      <c r="A39" s="327"/>
      <c r="B39" s="328"/>
    </row>
    <row r="40" ht="25.5" customHeight="1">
      <c r="A40" s="327"/>
      <c r="B40" s="328"/>
    </row>
    <row r="41" ht="25.5" customHeight="1">
      <c r="A41" s="327" t="s">
        <v>3558</v>
      </c>
      <c r="B41" s="328" t="s">
        <v>3559</v>
      </c>
    </row>
    <row r="42" ht="25.5" customHeight="1">
      <c r="A42" s="327" t="s">
        <v>0</v>
      </c>
      <c r="B42" s="328"/>
    </row>
    <row r="43" ht="25.5" customHeight="1">
      <c r="A43" s="327" t="s">
        <v>3560</v>
      </c>
      <c r="B43" s="328" t="s">
        <v>3561</v>
      </c>
    </row>
    <row r="44" ht="25.5" customHeight="1">
      <c r="A44" s="327"/>
      <c r="B44" s="328"/>
    </row>
    <row r="45" ht="25.5" customHeight="1">
      <c r="A45" s="327" t="s">
        <v>3562</v>
      </c>
      <c r="B45" s="328" t="s">
        <v>3563</v>
      </c>
    </row>
    <row r="46" ht="25.5" customHeight="1">
      <c r="A46" s="327" t="s">
        <v>3564</v>
      </c>
      <c r="B46" s="328" t="s">
        <v>3565</v>
      </c>
    </row>
    <row r="47" ht="25.5" customHeight="1">
      <c r="A47" s="327" t="s">
        <v>3566</v>
      </c>
      <c r="B47" s="328" t="s">
        <v>3567</v>
      </c>
    </row>
    <row r="48" ht="25.5" customHeight="1">
      <c r="A48" s="327" t="s">
        <v>3507</v>
      </c>
      <c r="B48" s="328" t="s">
        <v>3508</v>
      </c>
    </row>
    <row r="49" ht="25.5" customHeight="1">
      <c r="A49" s="327" t="s">
        <v>3569</v>
      </c>
      <c r="B49" s="328" t="s">
        <v>3570</v>
      </c>
    </row>
    <row r="50" ht="25.5" customHeight="1">
      <c r="A50" s="327" t="s">
        <v>3571</v>
      </c>
      <c r="B50" s="328" t="s">
        <v>3573</v>
      </c>
    </row>
    <row r="51" ht="25.5" customHeight="1">
      <c r="A51" s="327" t="s">
        <v>3574</v>
      </c>
      <c r="B51" s="328" t="s">
        <v>3575</v>
      </c>
    </row>
    <row r="52" ht="25.5" customHeight="1">
      <c r="A52" s="327" t="s">
        <v>3576</v>
      </c>
      <c r="B52" s="328" t="s">
        <v>3577</v>
      </c>
    </row>
    <row r="53" ht="25.5" customHeight="1">
      <c r="A53" s="327" t="s">
        <v>3578</v>
      </c>
      <c r="B53" s="328" t="s">
        <v>3579</v>
      </c>
    </row>
    <row r="54" ht="25.5" customHeight="1">
      <c r="A54" s="327" t="s">
        <v>3580</v>
      </c>
      <c r="B54" s="328" t="s">
        <v>3581</v>
      </c>
    </row>
    <row r="55" ht="25.5" customHeight="1">
      <c r="A55" s="327" t="s">
        <v>3582</v>
      </c>
      <c r="B55" s="328" t="s">
        <v>3583</v>
      </c>
    </row>
    <row r="56" ht="25.5" customHeight="1">
      <c r="A56" s="327" t="s">
        <v>3584</v>
      </c>
      <c r="B56" s="328" t="s">
        <v>3585</v>
      </c>
    </row>
    <row r="57" ht="25.5" customHeight="1">
      <c r="A57" s="327" t="s">
        <v>3587</v>
      </c>
      <c r="B57" s="328" t="s">
        <v>3588</v>
      </c>
    </row>
    <row r="58" ht="25.5" customHeight="1">
      <c r="A58" s="327" t="s">
        <v>3589</v>
      </c>
      <c r="B58" s="328" t="s">
        <v>3590</v>
      </c>
    </row>
    <row r="59" ht="25.5" customHeight="1">
      <c r="A59" s="327" t="s">
        <v>3591</v>
      </c>
      <c r="B59" s="328" t="s">
        <v>3592</v>
      </c>
    </row>
    <row r="60" ht="25.5" customHeight="1">
      <c r="A60" s="327" t="s">
        <v>3594</v>
      </c>
      <c r="B60" s="328" t="s">
        <v>3595</v>
      </c>
      <c r="C60" s="332"/>
      <c r="D60" s="332"/>
      <c r="E60" s="332"/>
      <c r="F60" s="332"/>
      <c r="G60" s="332"/>
      <c r="H60" s="332"/>
      <c r="I60" s="332"/>
      <c r="J60" s="332"/>
      <c r="K60" s="332"/>
      <c r="L60" s="332"/>
      <c r="M60" s="332"/>
      <c r="N60" s="332"/>
      <c r="O60" s="332"/>
      <c r="P60" s="332"/>
      <c r="Q60" s="332"/>
      <c r="R60" s="332"/>
      <c r="S60" s="332"/>
      <c r="T60" s="332"/>
      <c r="U60" s="332"/>
      <c r="V60" s="332"/>
      <c r="W60" s="332"/>
      <c r="X60" s="332"/>
      <c r="Y60" s="332"/>
    </row>
    <row r="61" ht="25.5" customHeight="1">
      <c r="A61" s="327" t="s">
        <v>3596</v>
      </c>
      <c r="B61" s="328" t="s">
        <v>3597</v>
      </c>
    </row>
    <row r="62" ht="25.5" customHeight="1">
      <c r="A62" s="327" t="s">
        <v>3598</v>
      </c>
      <c r="B62" s="328" t="s">
        <v>3599</v>
      </c>
    </row>
    <row r="63" ht="25.5" customHeight="1">
      <c r="A63" s="327" t="s">
        <v>3600</v>
      </c>
      <c r="B63" s="328" t="s">
        <v>3601</v>
      </c>
    </row>
    <row r="64" ht="25.5" customHeight="1">
      <c r="A64" s="327" t="s">
        <v>3602</v>
      </c>
      <c r="B64" s="328" t="s">
        <v>3603</v>
      </c>
    </row>
    <row r="65" ht="25.5" customHeight="1">
      <c r="A65" s="327" t="s">
        <v>3604</v>
      </c>
      <c r="B65" s="328" t="s">
        <v>3605</v>
      </c>
    </row>
    <row r="66" ht="25.5" customHeight="1">
      <c r="A66" s="327" t="s">
        <v>3536</v>
      </c>
      <c r="B66" s="328" t="s">
        <v>3537</v>
      </c>
    </row>
    <row r="67" ht="25.5" customHeight="1">
      <c r="A67" s="327" t="s">
        <v>3607</v>
      </c>
      <c r="B67" s="328" t="s">
        <v>3609</v>
      </c>
    </row>
    <row r="68" ht="25.5" customHeight="1">
      <c r="A68" s="327" t="s">
        <v>3610</v>
      </c>
      <c r="B68" s="328" t="s">
        <v>3611</v>
      </c>
    </row>
    <row r="69" ht="25.5" customHeight="1">
      <c r="A69" s="327" t="s">
        <v>3546</v>
      </c>
      <c r="B69" s="328" t="s">
        <v>3548</v>
      </c>
    </row>
    <row r="70" ht="25.5" customHeight="1">
      <c r="A70" s="327" t="s">
        <v>3612</v>
      </c>
      <c r="B70" s="328" t="s">
        <v>3613</v>
      </c>
    </row>
    <row r="71" ht="25.5" customHeight="1">
      <c r="A71" s="327" t="s">
        <v>3615</v>
      </c>
      <c r="B71" s="328" t="s">
        <v>3616</v>
      </c>
    </row>
    <row r="72" ht="25.5" customHeight="1">
      <c r="A72" s="327" t="s">
        <v>3617</v>
      </c>
      <c r="B72" s="22"/>
    </row>
    <row r="73" ht="25.5" customHeight="1">
      <c r="A73" s="327"/>
      <c r="B73" s="328"/>
    </row>
    <row r="74" ht="25.5" customHeight="1">
      <c r="A74" s="327" t="s">
        <v>3534</v>
      </c>
      <c r="B74" s="328" t="s">
        <v>3535</v>
      </c>
    </row>
    <row r="75" ht="25.5" customHeight="1">
      <c r="A75" s="327" t="s">
        <v>3618</v>
      </c>
      <c r="B75" s="328" t="s">
        <v>3620</v>
      </c>
    </row>
    <row r="76" ht="25.5" customHeight="1">
      <c r="A76" s="327" t="s">
        <v>3621</v>
      </c>
      <c r="B76" s="328" t="s">
        <v>3622</v>
      </c>
    </row>
    <row r="77" ht="25.5" customHeight="1">
      <c r="A77" s="327" t="s">
        <v>3623</v>
      </c>
      <c r="B77" s="328" t="s">
        <v>3624</v>
      </c>
    </row>
    <row r="78" ht="25.5" customHeight="1">
      <c r="A78" s="327" t="s">
        <v>3625</v>
      </c>
      <c r="B78" s="328" t="s">
        <v>3626</v>
      </c>
    </row>
    <row r="79" ht="25.5" customHeight="1">
      <c r="A79" s="327" t="s">
        <v>3525</v>
      </c>
      <c r="B79" s="328" t="s">
        <v>3526</v>
      </c>
    </row>
    <row r="80" ht="25.5" customHeight="1">
      <c r="A80" s="327" t="s">
        <v>3627</v>
      </c>
      <c r="B80" s="328" t="s">
        <v>3628</v>
      </c>
    </row>
    <row r="81" ht="25.5" customHeight="1">
      <c r="A81" s="327" t="s">
        <v>3629</v>
      </c>
      <c r="B81" s="328" t="s">
        <v>3631</v>
      </c>
    </row>
    <row r="82" ht="25.5" customHeight="1">
      <c r="A82" s="327" t="s">
        <v>3632</v>
      </c>
      <c r="B82" s="328" t="s">
        <v>3633</v>
      </c>
    </row>
    <row r="83" ht="25.5" customHeight="1">
      <c r="A83" s="327" t="s">
        <v>3634</v>
      </c>
      <c r="B83" s="328" t="s">
        <v>3636</v>
      </c>
    </row>
    <row r="84" ht="25.5" customHeight="1">
      <c r="A84" s="327" t="s">
        <v>3637</v>
      </c>
      <c r="B84" s="328" t="s">
        <v>3639</v>
      </c>
    </row>
    <row r="85" ht="25.5" customHeight="1">
      <c r="A85" s="327" t="s">
        <v>3640</v>
      </c>
      <c r="B85" s="328" t="s">
        <v>3642</v>
      </c>
    </row>
    <row r="86" ht="25.5" customHeight="1">
      <c r="A86" s="327" t="s">
        <v>3643</v>
      </c>
      <c r="B86" s="328" t="s">
        <v>3644</v>
      </c>
    </row>
    <row r="87" ht="25.5" customHeight="1">
      <c r="A87" s="327" t="s">
        <v>3645</v>
      </c>
      <c r="B87" s="328" t="s">
        <v>3646</v>
      </c>
    </row>
    <row r="88" ht="25.5" customHeight="1">
      <c r="A88" s="327" t="s">
        <v>3647</v>
      </c>
      <c r="B88" s="328" t="s">
        <v>3648</v>
      </c>
    </row>
    <row r="89" ht="25.5" customHeight="1">
      <c r="A89" s="327" t="s">
        <v>3649</v>
      </c>
      <c r="B89" s="328" t="s">
        <v>3651</v>
      </c>
    </row>
    <row r="90" ht="25.5" customHeight="1">
      <c r="A90" s="327" t="s">
        <v>3652</v>
      </c>
      <c r="B90" s="328" t="s">
        <v>3653</v>
      </c>
    </row>
    <row r="91" ht="25.5" customHeight="1">
      <c r="A91" s="327" t="s">
        <v>3654</v>
      </c>
      <c r="B91" s="328" t="s">
        <v>3656</v>
      </c>
      <c r="C91" s="335"/>
      <c r="D91" s="335"/>
      <c r="E91" s="335"/>
      <c r="F91" s="335"/>
      <c r="G91" s="335"/>
      <c r="H91" s="335"/>
      <c r="I91" s="335"/>
      <c r="J91" s="335"/>
      <c r="K91" s="335"/>
      <c r="L91" s="335"/>
      <c r="M91" s="335"/>
      <c r="N91" s="335"/>
      <c r="O91" s="335"/>
      <c r="P91" s="335"/>
      <c r="Q91" s="335"/>
      <c r="R91" s="335"/>
      <c r="S91" s="335"/>
      <c r="T91" s="335"/>
      <c r="U91" s="335"/>
      <c r="V91" s="335"/>
      <c r="W91" s="335"/>
      <c r="X91" s="335"/>
      <c r="Y91" s="335"/>
    </row>
    <row r="92" ht="25.5" customHeight="1">
      <c r="A92" s="327" t="s">
        <v>3657</v>
      </c>
      <c r="B92" s="328" t="s">
        <v>3658</v>
      </c>
    </row>
    <row r="93" ht="25.5" customHeight="1">
      <c r="A93" s="327" t="s">
        <v>3660</v>
      </c>
      <c r="B93" s="328" t="s">
        <v>3661</v>
      </c>
    </row>
    <row r="94" ht="25.5" customHeight="1">
      <c r="A94" s="327" t="s">
        <v>3527</v>
      </c>
      <c r="B94" s="328" t="s">
        <v>3528</v>
      </c>
    </row>
    <row r="95" ht="25.5" customHeight="1">
      <c r="A95" s="327" t="s">
        <v>3662</v>
      </c>
      <c r="B95" s="328" t="s">
        <v>3663</v>
      </c>
    </row>
    <row r="96" ht="25.5" customHeight="1">
      <c r="A96" s="327" t="s">
        <v>3664</v>
      </c>
      <c r="B96" s="328" t="s">
        <v>3666</v>
      </c>
    </row>
    <row r="97" ht="25.5" customHeight="1">
      <c r="A97" s="327" t="s">
        <v>3667</v>
      </c>
      <c r="B97" s="328" t="s">
        <v>3668</v>
      </c>
    </row>
    <row r="98" ht="25.5" customHeight="1">
      <c r="A98" s="327" t="s">
        <v>3669</v>
      </c>
      <c r="B98" s="328" t="s">
        <v>3670</v>
      </c>
    </row>
    <row r="99" ht="25.5" customHeight="1">
      <c r="A99" s="327" t="s">
        <v>3671</v>
      </c>
      <c r="B99" s="328" t="s">
        <v>3672</v>
      </c>
    </row>
    <row r="100" ht="25.5" customHeight="1">
      <c r="A100" s="327" t="s">
        <v>3673</v>
      </c>
      <c r="B100" s="328" t="s">
        <v>3674</v>
      </c>
    </row>
    <row r="101" ht="25.5" customHeight="1">
      <c r="A101" s="327" t="s">
        <v>3541</v>
      </c>
      <c r="B101" s="328" t="s">
        <v>3543</v>
      </c>
    </row>
    <row r="102" ht="25.5" customHeight="1">
      <c r="A102" s="327" t="s">
        <v>3675</v>
      </c>
      <c r="B102" s="328" t="s">
        <v>3677</v>
      </c>
    </row>
    <row r="103" ht="25.5" customHeight="1">
      <c r="A103" s="327"/>
      <c r="B103" s="328"/>
    </row>
    <row r="104" ht="25.5" customHeight="1">
      <c r="A104" s="327" t="s">
        <v>3678</v>
      </c>
      <c r="B104" s="328" t="s">
        <v>3679</v>
      </c>
      <c r="C104" s="337"/>
      <c r="D104" s="337"/>
      <c r="E104" s="337"/>
      <c r="F104" s="337"/>
      <c r="G104" s="337"/>
      <c r="H104" s="337"/>
      <c r="I104" s="337"/>
      <c r="J104" s="337"/>
      <c r="K104" s="337"/>
      <c r="L104" s="337"/>
      <c r="M104" s="337"/>
      <c r="N104" s="337"/>
      <c r="O104" s="337"/>
      <c r="P104" s="337"/>
      <c r="Q104" s="337"/>
      <c r="R104" s="337"/>
      <c r="S104" s="337"/>
      <c r="T104" s="337"/>
      <c r="U104" s="337"/>
      <c r="V104" s="337"/>
      <c r="W104" s="337"/>
      <c r="X104" s="337"/>
      <c r="Y104" s="337"/>
    </row>
    <row r="105" ht="25.5" customHeight="1">
      <c r="A105" s="327" t="s">
        <v>3681</v>
      </c>
      <c r="B105" s="328" t="s">
        <v>3682</v>
      </c>
    </row>
    <row r="106" ht="25.5" customHeight="1">
      <c r="A106" s="327" t="s">
        <v>3683</v>
      </c>
      <c r="B106" s="328" t="s">
        <v>3684</v>
      </c>
    </row>
    <row r="107" ht="25.5" customHeight="1">
      <c r="A107" s="327" t="s">
        <v>3685</v>
      </c>
      <c r="B107" s="328" t="s">
        <v>3686</v>
      </c>
    </row>
    <row r="108" ht="25.5" customHeight="1">
      <c r="A108" s="327" t="s">
        <v>3687</v>
      </c>
      <c r="B108" s="328" t="s">
        <v>3688</v>
      </c>
    </row>
    <row r="109" ht="25.5" customHeight="1">
      <c r="A109" s="327" t="s">
        <v>3689</v>
      </c>
      <c r="B109" s="328" t="s">
        <v>3691</v>
      </c>
    </row>
    <row r="110" ht="25.5" customHeight="1">
      <c r="A110" s="327" t="s">
        <v>3692</v>
      </c>
      <c r="B110" s="328" t="s">
        <v>3693</v>
      </c>
    </row>
    <row r="111" ht="25.5" customHeight="1">
      <c r="A111" s="327" t="s">
        <v>3694</v>
      </c>
      <c r="B111" s="328" t="s">
        <v>3695</v>
      </c>
    </row>
    <row r="112" ht="25.5" customHeight="1">
      <c r="A112" s="327" t="s">
        <v>3696</v>
      </c>
      <c r="B112" s="328" t="s">
        <v>3697</v>
      </c>
    </row>
    <row r="113" ht="25.5" customHeight="1">
      <c r="A113" s="327" t="s">
        <v>3699</v>
      </c>
      <c r="B113" s="328" t="s">
        <v>3700</v>
      </c>
    </row>
    <row r="114" ht="25.5" customHeight="1">
      <c r="A114" s="327" t="s">
        <v>3701</v>
      </c>
      <c r="B114" s="328" t="s">
        <v>3702</v>
      </c>
    </row>
    <row r="115" ht="25.5" customHeight="1">
      <c r="A115" s="327" t="s">
        <v>3703</v>
      </c>
      <c r="B115" s="328" t="s">
        <v>3704</v>
      </c>
    </row>
    <row r="116" ht="25.5" customHeight="1">
      <c r="A116" s="327" t="s">
        <v>3705</v>
      </c>
      <c r="B116" s="328" t="s">
        <v>3706</v>
      </c>
    </row>
    <row r="117" ht="25.5" customHeight="1">
      <c r="A117" s="327" t="s">
        <v>3707</v>
      </c>
      <c r="B117" s="328" t="s">
        <v>3708</v>
      </c>
    </row>
    <row r="118" ht="25.5" customHeight="1">
      <c r="A118" s="327" t="s">
        <v>3709</v>
      </c>
      <c r="B118" s="328" t="s">
        <v>3710</v>
      </c>
    </row>
    <row r="119" ht="25.5" customHeight="1">
      <c r="A119" s="327" t="s">
        <v>3711</v>
      </c>
      <c r="B119" s="328" t="s">
        <v>3712</v>
      </c>
    </row>
    <row r="120" ht="25.5" customHeight="1">
      <c r="A120" s="327" t="s">
        <v>3713</v>
      </c>
      <c r="B120" s="328" t="s">
        <v>3714</v>
      </c>
    </row>
    <row r="121" ht="25.5" customHeight="1">
      <c r="A121" s="327" t="s">
        <v>3716</v>
      </c>
      <c r="B121" s="328" t="s">
        <v>3718</v>
      </c>
    </row>
    <row r="122" ht="25.5" customHeight="1">
      <c r="A122" s="327" t="s">
        <v>3719</v>
      </c>
      <c r="B122" s="328" t="s">
        <v>3720</v>
      </c>
    </row>
    <row r="123" ht="25.5" customHeight="1">
      <c r="A123" s="327" t="s">
        <v>3721</v>
      </c>
      <c r="B123" s="328" t="s">
        <v>3723</v>
      </c>
    </row>
    <row r="124" ht="25.5" customHeight="1">
      <c r="A124" s="327" t="s">
        <v>3724</v>
      </c>
      <c r="B124" s="328" t="s">
        <v>3725</v>
      </c>
    </row>
    <row r="125" ht="25.5" customHeight="1">
      <c r="A125" s="327" t="s">
        <v>3726</v>
      </c>
      <c r="B125" s="328" t="s">
        <v>3727</v>
      </c>
    </row>
    <row r="126" ht="25.5" customHeight="1">
      <c r="A126" s="327" t="s">
        <v>3728</v>
      </c>
      <c r="B126" s="328" t="s">
        <v>3729</v>
      </c>
    </row>
    <row r="127" ht="25.5" customHeight="1">
      <c r="A127" s="327" t="s">
        <v>3730</v>
      </c>
      <c r="B127" s="328" t="s">
        <v>3731</v>
      </c>
    </row>
    <row r="128" ht="25.5" customHeight="1">
      <c r="A128" s="327"/>
      <c r="B128" s="328" t="s">
        <v>3733</v>
      </c>
    </row>
    <row r="129" ht="25.5" customHeight="1">
      <c r="A129" s="327" t="s">
        <v>3734</v>
      </c>
      <c r="B129" s="328" t="s">
        <v>3736</v>
      </c>
    </row>
    <row r="130" ht="25.5" customHeight="1">
      <c r="A130" s="327" t="s">
        <v>3549</v>
      </c>
      <c r="B130" s="328" t="s">
        <v>3550</v>
      </c>
    </row>
    <row r="131" ht="25.5" customHeight="1">
      <c r="A131" s="327" t="s">
        <v>3737</v>
      </c>
      <c r="B131" s="328" t="s">
        <v>3738</v>
      </c>
    </row>
    <row r="132" ht="25.5" customHeight="1">
      <c r="A132" s="327" t="s">
        <v>3739</v>
      </c>
      <c r="B132" s="328" t="s">
        <v>3740</v>
      </c>
    </row>
    <row r="133" ht="25.5" customHeight="1">
      <c r="A133" s="327" t="s">
        <v>3499</v>
      </c>
      <c r="B133" s="328" t="s">
        <v>3500</v>
      </c>
    </row>
    <row r="134" ht="25.5" customHeight="1">
      <c r="A134" s="327" t="s">
        <v>3518</v>
      </c>
      <c r="B134" s="328" t="s">
        <v>3520</v>
      </c>
    </row>
    <row r="135" ht="25.5" customHeight="1">
      <c r="A135" s="327" t="s">
        <v>3741</v>
      </c>
      <c r="B135" s="328" t="s">
        <v>3742</v>
      </c>
    </row>
    <row r="136" ht="25.5" customHeight="1">
      <c r="A136" s="327" t="s">
        <v>3743</v>
      </c>
      <c r="B136" s="328" t="s">
        <v>3744</v>
      </c>
    </row>
    <row r="137" ht="25.5" customHeight="1">
      <c r="A137" s="327" t="s">
        <v>3745</v>
      </c>
      <c r="B137" s="328" t="s">
        <v>3746</v>
      </c>
    </row>
    <row r="138" ht="25.5" customHeight="1">
      <c r="A138" s="327" t="s">
        <v>3747</v>
      </c>
      <c r="B138" s="328" t="s">
        <v>3748</v>
      </c>
    </row>
    <row r="139" ht="25.5" customHeight="1">
      <c r="A139" s="327" t="s">
        <v>3749</v>
      </c>
      <c r="B139" s="328" t="s">
        <v>3750</v>
      </c>
    </row>
    <row r="140" ht="25.5" customHeight="1">
      <c r="A140" s="327" t="s">
        <v>3751</v>
      </c>
      <c r="B140" s="328" t="s">
        <v>3752</v>
      </c>
    </row>
    <row r="141" ht="25.5" customHeight="1">
      <c r="A141" s="327" t="s">
        <v>3753</v>
      </c>
      <c r="B141" s="328" t="s">
        <v>3754</v>
      </c>
    </row>
    <row r="142" ht="25.5" customHeight="1">
      <c r="A142" s="327" t="s">
        <v>3489</v>
      </c>
      <c r="B142" s="328" t="s">
        <v>3755</v>
      </c>
    </row>
    <row r="143" ht="25.5" customHeight="1">
      <c r="A143" s="327" t="s">
        <v>3756</v>
      </c>
      <c r="B143" s="328" t="s">
        <v>3757</v>
      </c>
    </row>
    <row r="144" ht="25.5" customHeight="1">
      <c r="A144" s="327" t="s">
        <v>3758</v>
      </c>
      <c r="B144" s="328" t="s">
        <v>3759</v>
      </c>
    </row>
    <row r="145" ht="25.5" customHeight="1">
      <c r="A145" s="327" t="s">
        <v>3760</v>
      </c>
      <c r="B145" s="328" t="s">
        <v>3761</v>
      </c>
    </row>
    <row r="146" ht="25.5" customHeight="1">
      <c r="A146" s="327" t="s">
        <v>3762</v>
      </c>
      <c r="B146" s="328" t="s">
        <v>3763</v>
      </c>
    </row>
    <row r="147" ht="25.5" customHeight="1">
      <c r="A147" s="327" t="s">
        <v>3764</v>
      </c>
      <c r="B147" s="328" t="s">
        <v>3765</v>
      </c>
    </row>
    <row r="148" ht="25.5" customHeight="1">
      <c r="A148" s="327" t="s">
        <v>3766</v>
      </c>
      <c r="B148" s="328" t="s">
        <v>3767</v>
      </c>
    </row>
    <row r="149" ht="25.5" customHeight="1">
      <c r="A149" s="327" t="s">
        <v>3768</v>
      </c>
      <c r="B149" s="328" t="s">
        <v>3769</v>
      </c>
    </row>
    <row r="150" ht="25.5" customHeight="1">
      <c r="A150" s="327" t="s">
        <v>3770</v>
      </c>
      <c r="B150" s="328" t="s">
        <v>3771</v>
      </c>
    </row>
    <row r="151" ht="25.5" customHeight="1">
      <c r="A151" s="327" t="s">
        <v>3772</v>
      </c>
      <c r="B151" s="328" t="s">
        <v>3773</v>
      </c>
    </row>
    <row r="152" ht="25.5" customHeight="1">
      <c r="A152" s="327" t="s">
        <v>3774</v>
      </c>
      <c r="B152" s="328" t="s">
        <v>3776</v>
      </c>
    </row>
    <row r="153" ht="25.5" customHeight="1">
      <c r="A153" s="327" t="s">
        <v>3777</v>
      </c>
      <c r="B153" s="328" t="s">
        <v>3778</v>
      </c>
    </row>
    <row r="154" ht="25.5" customHeight="1">
      <c r="A154" s="327" t="s">
        <v>3779</v>
      </c>
      <c r="B154" s="328" t="s">
        <v>3780</v>
      </c>
    </row>
    <row r="155" ht="25.5" customHeight="1">
      <c r="A155" s="327" t="s">
        <v>3781</v>
      </c>
      <c r="B155" s="328" t="s">
        <v>3782</v>
      </c>
    </row>
    <row r="156" ht="25.5" customHeight="1">
      <c r="A156" s="327" t="s">
        <v>3509</v>
      </c>
      <c r="B156" s="328" t="s">
        <v>3510</v>
      </c>
    </row>
    <row r="157" ht="25.5" customHeight="1">
      <c r="A157" s="327" t="s">
        <v>3783</v>
      </c>
      <c r="B157" s="328" t="s">
        <v>3784</v>
      </c>
    </row>
    <row r="158" ht="25.5" customHeight="1">
      <c r="A158" s="327" t="s">
        <v>3785</v>
      </c>
      <c r="B158" s="328" t="s">
        <v>3786</v>
      </c>
    </row>
    <row r="159" ht="25.5" customHeight="1">
      <c r="A159" s="327" t="s">
        <v>3787</v>
      </c>
      <c r="B159" s="328" t="s">
        <v>3789</v>
      </c>
    </row>
    <row r="160" ht="25.5" customHeight="1">
      <c r="A160" s="327" t="s">
        <v>3790</v>
      </c>
      <c r="B160" s="328" t="s">
        <v>3792</v>
      </c>
    </row>
    <row r="161" ht="25.5" customHeight="1">
      <c r="A161" s="327" t="s">
        <v>3793</v>
      </c>
      <c r="B161" s="328" t="s">
        <v>3794</v>
      </c>
    </row>
    <row r="162" ht="25.5" customHeight="1">
      <c r="A162" s="327" t="s">
        <v>3501</v>
      </c>
      <c r="B162" s="328" t="s">
        <v>3502</v>
      </c>
    </row>
    <row r="163" ht="25.5" customHeight="1">
      <c r="A163" s="327" t="s">
        <v>3795</v>
      </c>
      <c r="B163" s="328" t="s">
        <v>3796</v>
      </c>
    </row>
    <row r="164" ht="25.5" customHeight="1">
      <c r="A164" s="327" t="s">
        <v>3523</v>
      </c>
      <c r="B164" s="328" t="s">
        <v>3524</v>
      </c>
    </row>
    <row r="165" ht="25.5" customHeight="1">
      <c r="A165" s="327" t="s">
        <v>3797</v>
      </c>
      <c r="B165" s="328" t="s">
        <v>3798</v>
      </c>
    </row>
    <row r="166" ht="25.5" customHeight="1">
      <c r="A166" s="327" t="s">
        <v>3799</v>
      </c>
      <c r="B166" s="328" t="s">
        <v>3800</v>
      </c>
    </row>
    <row r="167" ht="25.5" customHeight="1">
      <c r="A167" s="327" t="s">
        <v>3801</v>
      </c>
      <c r="B167" s="328" t="s">
        <v>3802</v>
      </c>
    </row>
    <row r="168" ht="25.5" customHeight="1">
      <c r="A168" s="327" t="s">
        <v>3538</v>
      </c>
      <c r="B168" s="328" t="s">
        <v>3540</v>
      </c>
    </row>
    <row r="169" ht="25.5" customHeight="1">
      <c r="A169" s="327" t="s">
        <v>3482</v>
      </c>
      <c r="B169" s="328" t="s">
        <v>3483</v>
      </c>
    </row>
    <row r="170" ht="25.5" customHeight="1">
      <c r="A170" s="327"/>
      <c r="B170" s="328"/>
    </row>
    <row r="171" ht="25.5" customHeight="1">
      <c r="A171" s="340"/>
      <c r="B171" s="328" t="s">
        <v>3806</v>
      </c>
    </row>
    <row r="172" ht="25.5" customHeight="1">
      <c r="A172" s="327" t="s">
        <v>3807</v>
      </c>
      <c r="B172" s="328" t="s">
        <v>3808</v>
      </c>
    </row>
    <row r="173" ht="25.5" customHeight="1">
      <c r="A173" s="327" t="s">
        <v>3685</v>
      </c>
      <c r="B173" s="328" t="s">
        <v>3686</v>
      </c>
    </row>
    <row r="174" ht="25.5" customHeight="1">
      <c r="A174" s="327"/>
      <c r="B174" s="328"/>
    </row>
    <row r="175" ht="25.5" customHeight="1">
      <c r="A175" s="327" t="s">
        <v>3809</v>
      </c>
      <c r="B175" s="328" t="s">
        <v>3811</v>
      </c>
    </row>
    <row r="176" ht="25.5" customHeight="1">
      <c r="A176" s="327" t="s">
        <v>3812</v>
      </c>
      <c r="B176" s="328" t="s">
        <v>3813</v>
      </c>
    </row>
    <row r="177" ht="25.5" customHeight="1">
      <c r="A177" s="327" t="s">
        <v>3814</v>
      </c>
      <c r="B177" s="328" t="s">
        <v>3815</v>
      </c>
    </row>
    <row r="178" ht="25.5" customHeight="1">
      <c r="A178" s="327" t="s">
        <v>3505</v>
      </c>
      <c r="B178" s="328" t="s">
        <v>3506</v>
      </c>
    </row>
    <row r="179" ht="25.5" customHeight="1">
      <c r="A179" s="327" t="s">
        <v>3816</v>
      </c>
      <c r="B179" s="328" t="s">
        <v>3817</v>
      </c>
    </row>
    <row r="180" ht="25.5" customHeight="1">
      <c r="A180" s="327" t="s">
        <v>3818</v>
      </c>
      <c r="B180" s="328" t="s">
        <v>3820</v>
      </c>
    </row>
    <row r="181" ht="25.5" customHeight="1">
      <c r="A181" s="327" t="s">
        <v>3516</v>
      </c>
      <c r="B181" s="328" t="s">
        <v>3517</v>
      </c>
    </row>
    <row r="182" ht="25.5" customHeight="1">
      <c r="A182" s="327" t="s">
        <v>3821</v>
      </c>
      <c r="B182" s="328" t="s">
        <v>3823</v>
      </c>
    </row>
    <row r="183" ht="25.5" customHeight="1">
      <c r="A183" s="327" t="s">
        <v>3824</v>
      </c>
      <c r="B183" s="328" t="s">
        <v>3825</v>
      </c>
    </row>
    <row r="184" ht="25.5" customHeight="1">
      <c r="A184" s="327" t="s">
        <v>3826</v>
      </c>
      <c r="B184" s="328" t="s">
        <v>3827</v>
      </c>
    </row>
    <row r="185" ht="25.5" customHeight="1">
      <c r="A185" s="327" t="s">
        <v>3828</v>
      </c>
      <c r="B185" s="328" t="s">
        <v>3830</v>
      </c>
    </row>
    <row r="186" ht="25.5" customHeight="1">
      <c r="A186" s="327" t="s">
        <v>3831</v>
      </c>
      <c r="B186" s="328" t="s">
        <v>3832</v>
      </c>
    </row>
    <row r="187" ht="25.5" customHeight="1">
      <c r="A187" s="327" t="s">
        <v>3833</v>
      </c>
      <c r="B187" s="328" t="s">
        <v>3834</v>
      </c>
    </row>
    <row r="188" ht="25.5" customHeight="1">
      <c r="A188" s="327" t="s">
        <v>3835</v>
      </c>
      <c r="B188" s="328" t="s">
        <v>3837</v>
      </c>
    </row>
    <row r="189" ht="25.5" customHeight="1">
      <c r="A189" s="327" t="s">
        <v>3838</v>
      </c>
      <c r="B189" s="328" t="s">
        <v>3839</v>
      </c>
    </row>
    <row r="190" ht="25.5" customHeight="1">
      <c r="A190" s="327" t="s">
        <v>3487</v>
      </c>
      <c r="B190" s="328" t="s">
        <v>3840</v>
      </c>
    </row>
    <row r="191" ht="25.5" customHeight="1">
      <c r="A191" s="327" t="s">
        <v>3841</v>
      </c>
      <c r="B191" s="328" t="s">
        <v>3842</v>
      </c>
    </row>
    <row r="192" ht="25.5" customHeight="1">
      <c r="A192" s="327" t="s">
        <v>3493</v>
      </c>
      <c r="B192" s="328" t="s">
        <v>3494</v>
      </c>
    </row>
    <row r="193" ht="25.5" customHeight="1">
      <c r="A193" s="327" t="s">
        <v>3532</v>
      </c>
      <c r="B193" s="328" t="s">
        <v>3533</v>
      </c>
    </row>
    <row r="194" ht="25.5" customHeight="1">
      <c r="A194" s="327" t="s">
        <v>3843</v>
      </c>
      <c r="B194" s="328" t="s">
        <v>3844</v>
      </c>
    </row>
    <row r="195" ht="25.5" customHeight="1">
      <c r="A195" s="327" t="s">
        <v>3845</v>
      </c>
      <c r="B195" s="328" t="s">
        <v>3846</v>
      </c>
    </row>
    <row r="196" ht="25.5" customHeight="1">
      <c r="A196" s="327" t="s">
        <v>3521</v>
      </c>
      <c r="B196" s="328" t="s">
        <v>3522</v>
      </c>
    </row>
    <row r="197" ht="25.5" customHeight="1">
      <c r="A197" s="327" t="s">
        <v>3847</v>
      </c>
      <c r="B197" s="328" t="s">
        <v>3849</v>
      </c>
    </row>
    <row r="198" ht="25.5" customHeight="1">
      <c r="A198" s="327" t="s">
        <v>3850</v>
      </c>
      <c r="B198" s="328" t="s">
        <v>3851</v>
      </c>
    </row>
    <row r="199" ht="25.5" customHeight="1">
      <c r="A199" s="327" t="s">
        <v>3852</v>
      </c>
      <c r="B199" s="328" t="s">
        <v>3853</v>
      </c>
    </row>
    <row r="200" ht="25.5" customHeight="1">
      <c r="A200" s="327" t="s">
        <v>3634</v>
      </c>
      <c r="B200" s="328" t="s">
        <v>3855</v>
      </c>
    </row>
    <row r="201" ht="25.5" customHeight="1">
      <c r="A201" s="327" t="s">
        <v>3511</v>
      </c>
      <c r="B201" s="328" t="s">
        <v>3513</v>
      </c>
    </row>
    <row r="202" ht="25.5" customHeight="1">
      <c r="A202" s="327" t="s">
        <v>3856</v>
      </c>
      <c r="B202" s="328" t="s">
        <v>3857</v>
      </c>
    </row>
    <row r="203" ht="25.5" customHeight="1">
      <c r="A203" s="327" t="s">
        <v>3787</v>
      </c>
      <c r="B203" s="328" t="s">
        <v>3858</v>
      </c>
    </row>
    <row r="204" ht="25.5" customHeight="1">
      <c r="A204" s="327" t="s">
        <v>3859</v>
      </c>
      <c r="B204" s="328" t="s">
        <v>3860</v>
      </c>
    </row>
    <row r="205" ht="25.5" customHeight="1">
      <c r="A205" s="327" t="s">
        <v>3861</v>
      </c>
      <c r="B205" s="328" t="s">
        <v>3862</v>
      </c>
    </row>
    <row r="206" ht="25.5" customHeight="1">
      <c r="A206" s="327" t="s">
        <v>3863</v>
      </c>
      <c r="B206" s="328" t="s">
        <v>3864</v>
      </c>
    </row>
    <row r="207" ht="25.5" customHeight="1">
      <c r="A207" s="327" t="s">
        <v>3865</v>
      </c>
      <c r="B207" s="328" t="s">
        <v>3866</v>
      </c>
    </row>
    <row r="208" ht="25.5" customHeight="1">
      <c r="A208" s="327" t="s">
        <v>3867</v>
      </c>
      <c r="B208" s="328" t="s">
        <v>3869</v>
      </c>
    </row>
    <row r="209" ht="25.5" customHeight="1">
      <c r="A209" s="327" t="s">
        <v>3870</v>
      </c>
      <c r="B209" s="328" t="s">
        <v>3871</v>
      </c>
    </row>
    <row r="210" ht="25.5" customHeight="1">
      <c r="A210" s="327" t="s">
        <v>3493</v>
      </c>
      <c r="B210" s="328" t="s">
        <v>3873</v>
      </c>
    </row>
    <row r="211" ht="25.5" customHeight="1">
      <c r="A211" s="327" t="s">
        <v>3874</v>
      </c>
      <c r="B211" s="328" t="s">
        <v>3875</v>
      </c>
    </row>
    <row r="212" ht="25.5" customHeight="1">
      <c r="A212" s="327" t="s">
        <v>3876</v>
      </c>
      <c r="B212" s="328" t="s">
        <v>3877</v>
      </c>
    </row>
    <row r="213" ht="25.5" customHeight="1">
      <c r="A213" s="327" t="s">
        <v>3878</v>
      </c>
      <c r="B213" s="328" t="s">
        <v>3880</v>
      </c>
    </row>
    <row r="214" ht="25.5" customHeight="1">
      <c r="A214" s="327" t="s">
        <v>3881</v>
      </c>
      <c r="B214" s="328" t="s">
        <v>3883</v>
      </c>
    </row>
    <row r="215" ht="25.5" customHeight="1">
      <c r="A215" s="327" t="s">
        <v>3884</v>
      </c>
      <c r="B215" s="328" t="s">
        <v>3885</v>
      </c>
    </row>
    <row r="216" ht="25.5" customHeight="1">
      <c r="A216" s="327" t="s">
        <v>3886</v>
      </c>
      <c r="B216" s="328" t="s">
        <v>3887</v>
      </c>
    </row>
    <row r="217" ht="25.5" customHeight="1">
      <c r="A217" s="327" t="s">
        <v>3888</v>
      </c>
      <c r="B217" s="328" t="s">
        <v>3890</v>
      </c>
    </row>
    <row r="218" ht="25.5" customHeight="1">
      <c r="A218" s="327" t="s">
        <v>3891</v>
      </c>
      <c r="B218" s="328" t="s">
        <v>3892</v>
      </c>
    </row>
    <row r="219" ht="25.5" customHeight="1">
      <c r="A219" s="327" t="s">
        <v>3893</v>
      </c>
      <c r="B219" s="328" t="s">
        <v>3894</v>
      </c>
    </row>
    <row r="220" ht="25.5" customHeight="1">
      <c r="A220" s="327" t="s">
        <v>3895</v>
      </c>
      <c r="B220" s="328" t="s">
        <v>3897</v>
      </c>
    </row>
    <row r="221" ht="25.5" customHeight="1">
      <c r="A221" s="327" t="s">
        <v>3898</v>
      </c>
      <c r="B221" s="328" t="s">
        <v>3899</v>
      </c>
    </row>
    <row r="222" ht="25.5" customHeight="1">
      <c r="A222" s="327" t="s">
        <v>3900</v>
      </c>
      <c r="B222" s="328" t="s">
        <v>3901</v>
      </c>
    </row>
    <row r="223" ht="25.5" customHeight="1">
      <c r="A223" s="327" t="s">
        <v>3902</v>
      </c>
      <c r="B223" s="328" t="s">
        <v>3903</v>
      </c>
    </row>
    <row r="224" ht="25.5" customHeight="1">
      <c r="A224" s="327" t="s">
        <v>3904</v>
      </c>
      <c r="B224" s="328" t="s">
        <v>3905</v>
      </c>
    </row>
    <row r="225" ht="25.5" customHeight="1">
      <c r="A225" s="327" t="s">
        <v>3906</v>
      </c>
      <c r="B225" s="328" t="s">
        <v>3907</v>
      </c>
    </row>
    <row r="226" ht="25.5" customHeight="1">
      <c r="A226" s="327" t="s">
        <v>3908</v>
      </c>
      <c r="B226" s="328" t="s">
        <v>3909</v>
      </c>
    </row>
    <row r="227" ht="25.5" customHeight="1">
      <c r="A227" s="327" t="s">
        <v>3910</v>
      </c>
      <c r="B227" s="328" t="s">
        <v>3911</v>
      </c>
    </row>
    <row r="228" ht="25.5" customHeight="1">
      <c r="A228" s="327" t="s">
        <v>3912</v>
      </c>
      <c r="B228" s="328" t="s">
        <v>3909</v>
      </c>
    </row>
    <row r="229" ht="25.5" customHeight="1">
      <c r="A229" s="327" t="s">
        <v>3913</v>
      </c>
      <c r="B229" s="328" t="s">
        <v>3914</v>
      </c>
    </row>
    <row r="230" ht="25.5" customHeight="1">
      <c r="A230" s="327" t="s">
        <v>3915</v>
      </c>
      <c r="B230" s="328" t="s">
        <v>3916</v>
      </c>
    </row>
    <row r="231" ht="25.5" customHeight="1">
      <c r="A231" s="327" t="s">
        <v>3917</v>
      </c>
      <c r="B231" s="328" t="s">
        <v>3918</v>
      </c>
    </row>
    <row r="232" ht="25.5" customHeight="1">
      <c r="A232" s="327" t="s">
        <v>3919</v>
      </c>
      <c r="B232" s="328" t="s">
        <v>3920</v>
      </c>
    </row>
    <row r="233" ht="25.5" customHeight="1">
      <c r="A233" s="327" t="s">
        <v>3921</v>
      </c>
      <c r="B233" s="328" t="s">
        <v>3922</v>
      </c>
    </row>
    <row r="234" ht="25.5" customHeight="1">
      <c r="A234" s="327" t="s">
        <v>3923</v>
      </c>
      <c r="B234" s="328" t="s">
        <v>3924</v>
      </c>
    </row>
    <row r="235" ht="25.5" customHeight="1">
      <c r="A235" s="327" t="s">
        <v>3925</v>
      </c>
      <c r="B235" s="328" t="s">
        <v>3926</v>
      </c>
    </row>
    <row r="236" ht="25.5" customHeight="1">
      <c r="A236" s="327" t="s">
        <v>3927</v>
      </c>
      <c r="B236" s="328" t="s">
        <v>3928</v>
      </c>
    </row>
    <row r="237" ht="25.5" customHeight="1">
      <c r="A237" s="327" t="s">
        <v>3929</v>
      </c>
      <c r="B237" s="328" t="s">
        <v>3930</v>
      </c>
    </row>
    <row r="238" ht="25.5" customHeight="1">
      <c r="A238" s="327" t="s">
        <v>3931</v>
      </c>
      <c r="B238" s="328" t="s">
        <v>3932</v>
      </c>
    </row>
    <row r="239" ht="25.5" customHeight="1">
      <c r="A239" s="327" t="s">
        <v>3933</v>
      </c>
      <c r="B239" s="328" t="s">
        <v>3934</v>
      </c>
    </row>
    <row r="240" ht="25.5" customHeight="1">
      <c r="A240" s="327" t="s">
        <v>3935</v>
      </c>
      <c r="B240" s="328" t="s">
        <v>3936</v>
      </c>
    </row>
    <row r="241" ht="25.5" customHeight="1">
      <c r="A241" s="327" t="s">
        <v>3937</v>
      </c>
      <c r="B241" s="328" t="s">
        <v>3939</v>
      </c>
    </row>
    <row r="242" ht="25.5" customHeight="1">
      <c r="A242" s="327" t="s">
        <v>3940</v>
      </c>
      <c r="B242" s="328" t="s">
        <v>3942</v>
      </c>
    </row>
    <row r="243" ht="25.5" customHeight="1">
      <c r="A243" s="327" t="s">
        <v>3943</v>
      </c>
      <c r="B243" s="328" t="s">
        <v>3944</v>
      </c>
    </row>
    <row r="244" ht="25.5" customHeight="1">
      <c r="A244" s="327" t="s">
        <v>3945</v>
      </c>
      <c r="B244" s="328" t="s">
        <v>3946</v>
      </c>
    </row>
    <row r="245" ht="25.5" customHeight="1">
      <c r="A245" s="327" t="s">
        <v>3947</v>
      </c>
      <c r="B245" s="328" t="s">
        <v>3948</v>
      </c>
    </row>
    <row r="246" ht="25.5" customHeight="1">
      <c r="A246" s="327" t="s">
        <v>3949</v>
      </c>
      <c r="B246" s="328" t="s">
        <v>3950</v>
      </c>
    </row>
    <row r="247" ht="25.5" customHeight="1">
      <c r="A247" s="327" t="s">
        <v>3951</v>
      </c>
      <c r="B247" s="328" t="s">
        <v>3952</v>
      </c>
    </row>
    <row r="248" ht="25.5" customHeight="1">
      <c r="A248" s="327" t="s">
        <v>3953</v>
      </c>
      <c r="B248" s="328" t="s">
        <v>3954</v>
      </c>
      <c r="C248" s="341"/>
      <c r="D248" s="341"/>
      <c r="E248" s="341"/>
      <c r="F248" s="341"/>
      <c r="G248" s="341"/>
      <c r="H248" s="341"/>
      <c r="I248" s="341"/>
      <c r="J248" s="341"/>
      <c r="K248" s="341"/>
      <c r="L248" s="341"/>
      <c r="M248" s="341"/>
      <c r="N248" s="341"/>
      <c r="O248" s="341"/>
      <c r="P248" s="341"/>
      <c r="Q248" s="341"/>
      <c r="R248" s="341"/>
      <c r="S248" s="341"/>
      <c r="T248" s="341"/>
      <c r="U248" s="341"/>
      <c r="V248" s="341"/>
      <c r="W248" s="341"/>
      <c r="X248" s="341"/>
      <c r="Y248" s="341"/>
    </row>
    <row r="249" ht="25.5" customHeight="1">
      <c r="A249" s="327" t="s">
        <v>3867</v>
      </c>
      <c r="B249" s="328" t="s">
        <v>3827</v>
      </c>
    </row>
    <row r="250" ht="25.5" customHeight="1">
      <c r="A250" s="327" t="s">
        <v>3956</v>
      </c>
      <c r="B250" s="328" t="s">
        <v>3957</v>
      </c>
    </row>
    <row r="251" ht="25.5" customHeight="1">
      <c r="A251" s="327" t="s">
        <v>3958</v>
      </c>
      <c r="B251" s="328" t="s">
        <v>3960</v>
      </c>
    </row>
    <row r="252" ht="25.5" customHeight="1">
      <c r="A252" s="327" t="s">
        <v>3961</v>
      </c>
      <c r="B252" s="328" t="s">
        <v>3962</v>
      </c>
    </row>
    <row r="253" ht="25.5" customHeight="1">
      <c r="A253" s="327" t="s">
        <v>3963</v>
      </c>
      <c r="B253" s="328" t="s">
        <v>3964</v>
      </c>
    </row>
    <row r="254" ht="25.5" customHeight="1">
      <c r="A254" s="327" t="s">
        <v>3965</v>
      </c>
      <c r="B254" s="328" t="s">
        <v>3966</v>
      </c>
    </row>
    <row r="255" ht="25.5" customHeight="1">
      <c r="A255" s="327" t="s">
        <v>3937</v>
      </c>
      <c r="B255" s="328" t="s">
        <v>3968</v>
      </c>
    </row>
    <row r="256" ht="25.5" customHeight="1">
      <c r="A256" s="327" t="s">
        <v>3935</v>
      </c>
      <c r="B256" s="328" t="s">
        <v>3936</v>
      </c>
    </row>
    <row r="257" ht="25.5" customHeight="1">
      <c r="A257" s="327" t="s">
        <v>3969</v>
      </c>
      <c r="B257" s="328" t="s">
        <v>3971</v>
      </c>
    </row>
    <row r="258" ht="25.5" customHeight="1">
      <c r="A258" s="327" t="s">
        <v>3874</v>
      </c>
      <c r="B258" s="328" t="s">
        <v>3972</v>
      </c>
      <c r="C258" s="342"/>
      <c r="D258" s="342"/>
      <c r="E258" s="342"/>
      <c r="F258" s="342"/>
      <c r="G258" s="342"/>
      <c r="H258" s="342"/>
      <c r="I258" s="342"/>
      <c r="J258" s="342"/>
      <c r="K258" s="342"/>
      <c r="L258" s="342"/>
      <c r="M258" s="342"/>
      <c r="N258" s="342"/>
      <c r="O258" s="342"/>
      <c r="P258" s="342"/>
      <c r="Q258" s="342"/>
      <c r="R258" s="342"/>
      <c r="S258" s="342"/>
      <c r="T258" s="342"/>
      <c r="U258" s="342"/>
      <c r="V258" s="342"/>
      <c r="W258" s="342"/>
      <c r="X258" s="342"/>
      <c r="Y258" s="342"/>
    </row>
    <row r="259" ht="25.5" customHeight="1">
      <c r="A259" s="327" t="s">
        <v>3973</v>
      </c>
      <c r="B259" s="328" t="s">
        <v>3974</v>
      </c>
    </row>
    <row r="260" ht="25.5" customHeight="1">
      <c r="A260" s="327" t="s">
        <v>3921</v>
      </c>
      <c r="B260" s="328" t="s">
        <v>3976</v>
      </c>
    </row>
    <row r="261" ht="25.5" customHeight="1">
      <c r="A261" s="327" t="s">
        <v>3977</v>
      </c>
      <c r="B261" s="328" t="s">
        <v>3869</v>
      </c>
    </row>
    <row r="262" ht="25.5" customHeight="1">
      <c r="A262" s="327" t="s">
        <v>3978</v>
      </c>
      <c r="B262" s="328" t="s">
        <v>3979</v>
      </c>
    </row>
    <row r="263" ht="25.5" customHeight="1">
      <c r="A263" s="102"/>
      <c r="B263" s="102"/>
    </row>
    <row r="264" ht="25.5" customHeight="1">
      <c r="A264" s="327" t="s">
        <v>3980</v>
      </c>
      <c r="B264" s="328" t="s">
        <v>3981</v>
      </c>
    </row>
    <row r="265" ht="25.5" customHeight="1">
      <c r="A265" s="327" t="s">
        <v>3982</v>
      </c>
      <c r="B265" s="328" t="s">
        <v>3983</v>
      </c>
    </row>
    <row r="266" ht="25.5" customHeight="1">
      <c r="A266" s="327" t="s">
        <v>3984</v>
      </c>
      <c r="B266" s="328" t="s">
        <v>3985</v>
      </c>
    </row>
    <row r="267" ht="25.5" customHeight="1">
      <c r="A267" s="327" t="s">
        <v>3986</v>
      </c>
      <c r="B267" s="328" t="s">
        <v>3987</v>
      </c>
    </row>
    <row r="268" ht="25.5" customHeight="1">
      <c r="A268" s="327" t="s">
        <v>3988</v>
      </c>
      <c r="B268" s="328" t="s">
        <v>3989</v>
      </c>
    </row>
    <row r="269" ht="25.5" customHeight="1">
      <c r="A269" s="327" t="s">
        <v>3990</v>
      </c>
      <c r="B269" s="328" t="s">
        <v>3991</v>
      </c>
    </row>
    <row r="270" ht="25.5" customHeight="1">
      <c r="A270" s="327" t="s">
        <v>3992</v>
      </c>
      <c r="B270" s="328" t="s">
        <v>3993</v>
      </c>
    </row>
    <row r="271" ht="25.5" customHeight="1">
      <c r="A271" s="327" t="s">
        <v>3994</v>
      </c>
      <c r="B271" s="328" t="s">
        <v>3995</v>
      </c>
    </row>
    <row r="272" ht="25.5" customHeight="1">
      <c r="A272" s="327" t="s">
        <v>3937</v>
      </c>
      <c r="B272" s="328" t="s">
        <v>3939</v>
      </c>
    </row>
    <row r="273" ht="25.5" customHeight="1">
      <c r="A273" s="327" t="s">
        <v>3961</v>
      </c>
      <c r="B273" s="328" t="s">
        <v>3996</v>
      </c>
    </row>
    <row r="274" ht="25.5" customHeight="1">
      <c r="A274" s="327" t="s">
        <v>3997</v>
      </c>
      <c r="B274" s="328" t="s">
        <v>3998</v>
      </c>
    </row>
    <row r="275" ht="25.5" customHeight="1">
      <c r="A275" s="327" t="s">
        <v>3874</v>
      </c>
      <c r="B275" s="328" t="s">
        <v>3875</v>
      </c>
    </row>
    <row r="276" ht="25.5" customHeight="1">
      <c r="A276" s="327" t="s">
        <v>3999</v>
      </c>
      <c r="B276" s="328" t="s">
        <v>4000</v>
      </c>
    </row>
    <row r="277" ht="25.5" customHeight="1">
      <c r="A277" s="327" t="s">
        <v>4001</v>
      </c>
      <c r="B277" s="328" t="s">
        <v>4002</v>
      </c>
    </row>
    <row r="278" ht="25.5" customHeight="1">
      <c r="A278" s="327" t="s">
        <v>4003</v>
      </c>
      <c r="B278" s="328" t="s">
        <v>4005</v>
      </c>
    </row>
    <row r="279" ht="25.5" customHeight="1">
      <c r="A279" s="327" t="s">
        <v>3878</v>
      </c>
      <c r="B279" s="328" t="s">
        <v>3880</v>
      </c>
    </row>
    <row r="280" ht="25.5" customHeight="1">
      <c r="A280" s="327" t="s">
        <v>4006</v>
      </c>
      <c r="B280" s="328" t="s">
        <v>4007</v>
      </c>
    </row>
    <row r="281" ht="25.5" customHeight="1">
      <c r="A281" s="327" t="s">
        <v>4008</v>
      </c>
      <c r="B281" s="328" t="s">
        <v>4009</v>
      </c>
    </row>
    <row r="282" ht="25.5" customHeight="1">
      <c r="A282" s="327" t="s">
        <v>4010</v>
      </c>
      <c r="B282" s="328" t="s">
        <v>4011</v>
      </c>
    </row>
    <row r="283" ht="25.5" customHeight="1">
      <c r="A283" s="327" t="s">
        <v>4013</v>
      </c>
      <c r="B283" s="328" t="s">
        <v>4014</v>
      </c>
    </row>
    <row r="284" ht="25.5" customHeight="1">
      <c r="A284" s="327" t="s">
        <v>4015</v>
      </c>
      <c r="B284" s="328" t="s">
        <v>4016</v>
      </c>
    </row>
    <row r="285" ht="25.5" customHeight="1">
      <c r="A285" s="327" t="s">
        <v>4017</v>
      </c>
      <c r="B285" s="328" t="s">
        <v>4018</v>
      </c>
    </row>
    <row r="286" ht="25.5" customHeight="1">
      <c r="A286" s="327" t="s">
        <v>4019</v>
      </c>
      <c r="B286" s="328" t="s">
        <v>4020</v>
      </c>
    </row>
    <row r="287" ht="25.5" customHeight="1">
      <c r="A287" s="327" t="s">
        <v>4021</v>
      </c>
      <c r="B287" s="328" t="s">
        <v>4022</v>
      </c>
    </row>
    <row r="288" ht="25.5" customHeight="1">
      <c r="A288" s="327" t="s">
        <v>3986</v>
      </c>
      <c r="B288" s="328" t="s">
        <v>3987</v>
      </c>
    </row>
    <row r="289" ht="25.5" customHeight="1">
      <c r="A289" s="327" t="s">
        <v>4023</v>
      </c>
      <c r="B289" s="328" t="s">
        <v>4024</v>
      </c>
    </row>
    <row r="290" ht="25.5" customHeight="1">
      <c r="A290" s="327" t="s">
        <v>4025</v>
      </c>
      <c r="B290" s="328" t="s">
        <v>4027</v>
      </c>
    </row>
    <row r="291" ht="25.5" customHeight="1">
      <c r="A291" s="327" t="s">
        <v>4028</v>
      </c>
      <c r="B291" s="328" t="s">
        <v>4029</v>
      </c>
    </row>
    <row r="292" ht="25.5" customHeight="1">
      <c r="A292" s="327" t="s">
        <v>4030</v>
      </c>
      <c r="B292" s="328" t="s">
        <v>4031</v>
      </c>
    </row>
    <row r="293" ht="25.5" customHeight="1">
      <c r="A293" s="327" t="s">
        <v>4032</v>
      </c>
      <c r="B293" s="328" t="s">
        <v>4033</v>
      </c>
    </row>
    <row r="294" ht="25.5" customHeight="1">
      <c r="A294" s="327" t="s">
        <v>4034</v>
      </c>
      <c r="B294" s="328" t="s">
        <v>4036</v>
      </c>
    </row>
    <row r="295" ht="25.5" customHeight="1">
      <c r="A295" s="327" t="s">
        <v>4037</v>
      </c>
      <c r="B295" s="328" t="s">
        <v>4038</v>
      </c>
    </row>
    <row r="296" ht="25.5" customHeight="1">
      <c r="A296" s="327"/>
      <c r="B296" s="328"/>
    </row>
    <row r="297" ht="25.5" customHeight="1">
      <c r="A297" s="327" t="s">
        <v>4039</v>
      </c>
      <c r="B297" s="328" t="s">
        <v>4040</v>
      </c>
    </row>
    <row r="298" ht="25.5" customHeight="1">
      <c r="A298" s="327" t="s">
        <v>4041</v>
      </c>
      <c r="B298" s="328" t="s">
        <v>4042</v>
      </c>
    </row>
    <row r="299" ht="25.5" customHeight="1">
      <c r="A299" s="327" t="s">
        <v>4043</v>
      </c>
      <c r="B299" s="328" t="s">
        <v>4045</v>
      </c>
    </row>
    <row r="300" ht="25.5" customHeight="1">
      <c r="A300" s="327" t="s">
        <v>4046</v>
      </c>
      <c r="B300" s="328" t="s">
        <v>4047</v>
      </c>
    </row>
    <row r="301" ht="25.5" customHeight="1">
      <c r="A301" s="327" t="s">
        <v>4048</v>
      </c>
      <c r="B301" s="328" t="s">
        <v>4049</v>
      </c>
    </row>
    <row r="302" ht="25.5" customHeight="1">
      <c r="A302" s="327" t="s">
        <v>4050</v>
      </c>
      <c r="B302" s="328" t="s">
        <v>4051</v>
      </c>
    </row>
    <row r="303" ht="25.5" customHeight="1">
      <c r="A303" s="327" t="s">
        <v>4052</v>
      </c>
      <c r="B303" s="328" t="s">
        <v>4053</v>
      </c>
    </row>
    <row r="304" ht="25.5" customHeight="1">
      <c r="A304" s="327" t="s">
        <v>4054</v>
      </c>
      <c r="B304" s="328" t="s">
        <v>4055</v>
      </c>
    </row>
    <row r="305" ht="25.5" customHeight="1">
      <c r="A305" s="327" t="s">
        <v>4057</v>
      </c>
      <c r="B305" s="328" t="s">
        <v>4058</v>
      </c>
    </row>
    <row r="306" ht="25.5" customHeight="1">
      <c r="A306" s="327" t="s">
        <v>4059</v>
      </c>
      <c r="B306" s="328" t="s">
        <v>4060</v>
      </c>
    </row>
    <row r="307" ht="25.5" customHeight="1">
      <c r="A307" s="327" t="s">
        <v>4061</v>
      </c>
      <c r="B307" s="328" t="s">
        <v>4062</v>
      </c>
    </row>
    <row r="308" ht="25.5" customHeight="1">
      <c r="A308" s="327" t="s">
        <v>4063</v>
      </c>
      <c r="B308" s="328" t="s">
        <v>4064</v>
      </c>
    </row>
    <row r="309" ht="25.5" customHeight="1">
      <c r="A309" s="327" t="s">
        <v>4039</v>
      </c>
      <c r="B309" s="328" t="s">
        <v>4040</v>
      </c>
    </row>
    <row r="310" ht="25.5" customHeight="1">
      <c r="A310" s="344" t="s">
        <v>3525</v>
      </c>
      <c r="B310" s="328" t="s">
        <v>4066</v>
      </c>
    </row>
    <row r="311" ht="25.5" customHeight="1">
      <c r="A311" s="327" t="s">
        <v>4068</v>
      </c>
      <c r="B311" s="328" t="s">
        <v>4069</v>
      </c>
    </row>
    <row r="312" ht="25.5" customHeight="1">
      <c r="A312" s="327" t="s">
        <v>4070</v>
      </c>
      <c r="B312" s="328" t="s">
        <v>4071</v>
      </c>
    </row>
    <row r="313" ht="25.5" customHeight="1">
      <c r="A313" s="327" t="s">
        <v>4072</v>
      </c>
      <c r="B313" s="328" t="s">
        <v>4073</v>
      </c>
    </row>
    <row r="314" ht="25.5" customHeight="1">
      <c r="A314" s="327" t="s">
        <v>4074</v>
      </c>
      <c r="B314" s="328" t="s">
        <v>4076</v>
      </c>
    </row>
    <row r="315" ht="25.5" customHeight="1">
      <c r="A315" s="327" t="s">
        <v>4077</v>
      </c>
      <c r="B315" s="328" t="s">
        <v>4078</v>
      </c>
    </row>
    <row r="316" ht="25.5" customHeight="1">
      <c r="A316" s="327" t="s">
        <v>4079</v>
      </c>
      <c r="B316" s="328" t="s">
        <v>4080</v>
      </c>
    </row>
    <row r="317" ht="25.5" customHeight="1">
      <c r="A317" s="327" t="s">
        <v>4081</v>
      </c>
      <c r="B317" s="328" t="s">
        <v>4083</v>
      </c>
    </row>
    <row r="318" ht="25.5" customHeight="1">
      <c r="A318" s="327" t="s">
        <v>4084</v>
      </c>
      <c r="B318" s="328" t="s">
        <v>4086</v>
      </c>
    </row>
    <row r="319" ht="25.5" customHeight="1">
      <c r="A319" s="327" t="s">
        <v>4087</v>
      </c>
      <c r="B319" s="328" t="s">
        <v>4088</v>
      </c>
    </row>
    <row r="320" ht="25.5" customHeight="1">
      <c r="A320" s="327" t="s">
        <v>4089</v>
      </c>
      <c r="B320" s="328" t="s">
        <v>4090</v>
      </c>
    </row>
    <row r="321" ht="25.5" customHeight="1">
      <c r="A321" s="327" t="s">
        <v>4091</v>
      </c>
      <c r="B321" s="328" t="s">
        <v>4092</v>
      </c>
    </row>
    <row r="322" ht="25.5" customHeight="1">
      <c r="A322" s="327" t="s">
        <v>4032</v>
      </c>
      <c r="B322" s="328" t="s">
        <v>4094</v>
      </c>
    </row>
    <row r="323" ht="25.5" customHeight="1">
      <c r="A323" s="327" t="s">
        <v>4039</v>
      </c>
      <c r="B323" s="328" t="s">
        <v>4040</v>
      </c>
    </row>
    <row r="324" ht="25.5" customHeight="1">
      <c r="A324" s="327" t="s">
        <v>4095</v>
      </c>
      <c r="B324" s="328" t="s">
        <v>4096</v>
      </c>
    </row>
    <row r="325" ht="25.5" customHeight="1">
      <c r="A325" s="327" t="s">
        <v>4097</v>
      </c>
      <c r="B325" s="328" t="s">
        <v>4098</v>
      </c>
    </row>
    <row r="326" ht="25.5" customHeight="1">
      <c r="A326" s="327" t="s">
        <v>4099</v>
      </c>
      <c r="B326" s="328" t="s">
        <v>4101</v>
      </c>
    </row>
    <row r="327" ht="25.5" customHeight="1">
      <c r="A327" s="327" t="s">
        <v>4102</v>
      </c>
      <c r="B327" s="328" t="s">
        <v>4103</v>
      </c>
    </row>
    <row r="328" ht="25.5" customHeight="1">
      <c r="A328" s="327" t="s">
        <v>4105</v>
      </c>
      <c r="B328" s="328" t="s">
        <v>4106</v>
      </c>
    </row>
    <row r="329" ht="25.5" customHeight="1">
      <c r="A329" s="340"/>
      <c r="B329" s="328" t="s">
        <v>4107</v>
      </c>
    </row>
    <row r="330" ht="25.5" customHeight="1">
      <c r="A330" s="327" t="s">
        <v>4108</v>
      </c>
      <c r="B330" s="328" t="s">
        <v>4109</v>
      </c>
    </row>
    <row r="331" ht="25.5" customHeight="1">
      <c r="A331" s="327" t="s">
        <v>4110</v>
      </c>
      <c r="B331" s="328" t="s">
        <v>4111</v>
      </c>
    </row>
    <row r="332" ht="25.5" customHeight="1">
      <c r="A332" s="327" t="s">
        <v>4112</v>
      </c>
      <c r="B332" s="328" t="s">
        <v>4115</v>
      </c>
    </row>
    <row r="333" ht="25.5" customHeight="1">
      <c r="A333" s="327" t="s">
        <v>4116</v>
      </c>
      <c r="B333" s="328" t="s">
        <v>4117</v>
      </c>
    </row>
    <row r="334" ht="25.5" customHeight="1">
      <c r="A334" s="327" t="s">
        <v>4118</v>
      </c>
      <c r="B334" s="328" t="s">
        <v>4119</v>
      </c>
    </row>
    <row r="335" ht="25.5" customHeight="1">
      <c r="A335" s="327" t="s">
        <v>3793</v>
      </c>
      <c r="B335" s="328" t="s">
        <v>4121</v>
      </c>
    </row>
    <row r="336" ht="25.5" customHeight="1">
      <c r="A336" s="327" t="s">
        <v>4122</v>
      </c>
      <c r="B336" s="328" t="s">
        <v>4123</v>
      </c>
    </row>
    <row r="337" ht="25.5" customHeight="1">
      <c r="A337" s="327" t="s">
        <v>4125</v>
      </c>
      <c r="B337" s="328" t="s">
        <v>4126</v>
      </c>
    </row>
    <row r="338" ht="25.5" customHeight="1">
      <c r="A338" s="327" t="s">
        <v>4127</v>
      </c>
      <c r="B338" s="328" t="s">
        <v>4128</v>
      </c>
    </row>
    <row r="339" ht="25.5" customHeight="1">
      <c r="A339" s="327" t="s">
        <v>4129</v>
      </c>
      <c r="B339" s="328" t="s">
        <v>4140</v>
      </c>
    </row>
    <row r="340" ht="25.5" customHeight="1">
      <c r="A340" s="327" t="s">
        <v>4032</v>
      </c>
      <c r="B340" s="328" t="s">
        <v>4094</v>
      </c>
    </row>
    <row r="341" ht="25.5" customHeight="1">
      <c r="A341" s="327" t="s">
        <v>4039</v>
      </c>
      <c r="B341" s="328" t="s">
        <v>4040</v>
      </c>
    </row>
    <row r="342" ht="25.5" customHeight="1">
      <c r="A342" s="327" t="s">
        <v>4145</v>
      </c>
      <c r="B342" s="328" t="s">
        <v>4146</v>
      </c>
    </row>
    <row r="343" ht="25.5" customHeight="1">
      <c r="A343" s="327" t="s">
        <v>4147</v>
      </c>
      <c r="B343" s="328" t="s">
        <v>4150</v>
      </c>
    </row>
    <row r="344" ht="25.5" customHeight="1">
      <c r="A344" s="327" t="s">
        <v>4151</v>
      </c>
      <c r="B344" s="328" t="s">
        <v>4153</v>
      </c>
    </row>
    <row r="345" ht="25.5" customHeight="1">
      <c r="A345" s="327" t="s">
        <v>4154</v>
      </c>
      <c r="B345" s="328" t="s">
        <v>4159</v>
      </c>
    </row>
    <row r="346" ht="25.5" customHeight="1">
      <c r="A346" s="327" t="s">
        <v>4160</v>
      </c>
      <c r="B346" s="328" t="s">
        <v>4161</v>
      </c>
    </row>
    <row r="347" ht="25.5" customHeight="1">
      <c r="A347" s="327" t="s">
        <v>4099</v>
      </c>
      <c r="B347" s="328" t="s">
        <v>4101</v>
      </c>
    </row>
    <row r="348" ht="25.5" customHeight="1">
      <c r="A348" s="327" t="s">
        <v>4165</v>
      </c>
      <c r="B348" s="328" t="s">
        <v>4166</v>
      </c>
    </row>
    <row r="349" ht="25.5" customHeight="1">
      <c r="A349" s="327" t="s">
        <v>4167</v>
      </c>
      <c r="B349" s="328" t="s">
        <v>4169</v>
      </c>
    </row>
    <row r="350" ht="25.5" customHeight="1">
      <c r="A350" s="327" t="s">
        <v>4172</v>
      </c>
      <c r="B350" s="328" t="s">
        <v>4174</v>
      </c>
    </row>
    <row r="351" ht="25.5" customHeight="1">
      <c r="A351" s="327" t="s">
        <v>4175</v>
      </c>
      <c r="B351" s="328" t="s">
        <v>4176</v>
      </c>
    </row>
    <row r="352" ht="25.5" customHeight="1">
      <c r="A352" s="327" t="s">
        <v>4177</v>
      </c>
      <c r="B352" s="328" t="s">
        <v>4179</v>
      </c>
    </row>
    <row r="353" ht="25.5" customHeight="1">
      <c r="A353" s="327" t="s">
        <v>4180</v>
      </c>
      <c r="B353" s="328" t="s">
        <v>4183</v>
      </c>
    </row>
    <row r="354" ht="25.5" customHeight="1">
      <c r="A354" s="327" t="s">
        <v>4186</v>
      </c>
      <c r="B354" s="328" t="s">
        <v>4187</v>
      </c>
    </row>
    <row r="355" ht="25.5" customHeight="1">
      <c r="A355" s="327" t="s">
        <v>4188</v>
      </c>
      <c r="B355" s="328" t="s">
        <v>4192</v>
      </c>
    </row>
    <row r="356" ht="25.5" customHeight="1">
      <c r="A356" s="327" t="s">
        <v>4193</v>
      </c>
      <c r="B356" s="328" t="s">
        <v>4195</v>
      </c>
    </row>
    <row r="357" ht="25.5" customHeight="1">
      <c r="A357" s="327" t="s">
        <v>4196</v>
      </c>
      <c r="B357" s="328" t="s">
        <v>4198</v>
      </c>
    </row>
    <row r="358" ht="25.5" customHeight="1">
      <c r="A358" s="327" t="s">
        <v>4200</v>
      </c>
      <c r="B358" s="328" t="s">
        <v>4202</v>
      </c>
    </row>
    <row r="359" ht="25.5" customHeight="1">
      <c r="A359" s="327" t="s">
        <v>4203</v>
      </c>
      <c r="B359" s="328" t="s">
        <v>4208</v>
      </c>
    </row>
    <row r="360" ht="25.5" customHeight="1">
      <c r="A360" s="327" t="s">
        <v>4209</v>
      </c>
      <c r="B360" s="328" t="s">
        <v>4211</v>
      </c>
    </row>
    <row r="361" ht="25.5" customHeight="1">
      <c r="A361" s="327" t="s">
        <v>4212</v>
      </c>
      <c r="B361" s="328" t="s">
        <v>4213</v>
      </c>
    </row>
    <row r="362" ht="25.5" customHeight="1">
      <c r="A362" s="327" t="s">
        <v>4214</v>
      </c>
      <c r="B362" s="328" t="s">
        <v>4215</v>
      </c>
    </row>
    <row r="363" ht="25.5" customHeight="1">
      <c r="A363" s="340"/>
      <c r="B363" s="328" t="s">
        <v>4217</v>
      </c>
    </row>
    <row r="364" ht="25.5" customHeight="1">
      <c r="A364" s="327" t="s">
        <v>4218</v>
      </c>
      <c r="B364" s="328" t="s">
        <v>4220</v>
      </c>
    </row>
    <row r="365" ht="25.5" customHeight="1">
      <c r="A365" s="327" t="s">
        <v>4221</v>
      </c>
      <c r="B365" s="22"/>
    </row>
    <row r="366" ht="25.5" customHeight="1">
      <c r="A366" s="327" t="s">
        <v>4222</v>
      </c>
      <c r="B366" s="22"/>
    </row>
    <row r="367" ht="25.5" customHeight="1">
      <c r="A367" s="327" t="s">
        <v>4223</v>
      </c>
      <c r="B367" s="22"/>
    </row>
    <row r="368" ht="25.5" customHeight="1">
      <c r="A368" s="327" t="s">
        <v>4224</v>
      </c>
      <c r="B368" s="22"/>
    </row>
    <row r="369" ht="25.5" customHeight="1">
      <c r="A369" s="327" t="s">
        <v>4225</v>
      </c>
      <c r="B369" s="22"/>
      <c r="C369" s="332"/>
      <c r="D369" s="332"/>
      <c r="E369" s="332"/>
      <c r="F369" s="332"/>
      <c r="G369" s="332"/>
      <c r="H369" s="332"/>
      <c r="I369" s="332"/>
      <c r="J369" s="332"/>
      <c r="K369" s="332"/>
      <c r="L369" s="332"/>
      <c r="M369" s="332"/>
      <c r="N369" s="332"/>
      <c r="O369" s="332"/>
      <c r="P369" s="332"/>
      <c r="Q369" s="332"/>
      <c r="R369" s="332"/>
      <c r="S369" s="332"/>
      <c r="T369" s="332"/>
      <c r="U369" s="332"/>
      <c r="V369" s="332"/>
      <c r="W369" s="332"/>
      <c r="X369" s="332"/>
      <c r="Y369" s="332"/>
    </row>
    <row r="370" ht="25.5" customHeight="1">
      <c r="A370" s="327" t="s">
        <v>4226</v>
      </c>
      <c r="B370" s="22"/>
    </row>
    <row r="371" ht="25.5" customHeight="1">
      <c r="A371" s="327" t="s">
        <v>4227</v>
      </c>
      <c r="B371" s="22"/>
    </row>
    <row r="372" ht="25.5" customHeight="1">
      <c r="A372" s="340"/>
      <c r="B372" s="22"/>
    </row>
    <row r="373" ht="25.5" customHeight="1">
      <c r="A373" s="327" t="s">
        <v>4229</v>
      </c>
      <c r="B373" s="22"/>
    </row>
    <row r="374" ht="25.5" customHeight="1">
      <c r="A374" s="327" t="s">
        <v>4230</v>
      </c>
      <c r="B374" s="22"/>
    </row>
    <row r="375" ht="25.5" customHeight="1">
      <c r="A375" s="327" t="s">
        <v>4231</v>
      </c>
      <c r="B375" s="328" t="s">
        <v>4232</v>
      </c>
    </row>
    <row r="376" ht="25.5" customHeight="1">
      <c r="A376" s="327" t="s">
        <v>4233</v>
      </c>
      <c r="B376" s="328" t="s">
        <v>4234</v>
      </c>
    </row>
    <row r="377" ht="25.5" customHeight="1">
      <c r="A377" s="327" t="s">
        <v>4236</v>
      </c>
      <c r="B377" s="328" t="s">
        <v>4238</v>
      </c>
    </row>
    <row r="378" ht="25.5" customHeight="1">
      <c r="A378" s="327" t="s">
        <v>4239</v>
      </c>
      <c r="B378" s="328" t="s">
        <v>4240</v>
      </c>
    </row>
    <row r="379" ht="25.5" customHeight="1">
      <c r="A379" s="327" t="s">
        <v>4241</v>
      </c>
      <c r="B379" s="328" t="s">
        <v>4242</v>
      </c>
    </row>
    <row r="380" ht="25.5" customHeight="1">
      <c r="A380" s="327" t="s">
        <v>3779</v>
      </c>
      <c r="B380" s="328" t="s">
        <v>4244</v>
      </c>
    </row>
    <row r="381" ht="25.5" customHeight="1">
      <c r="A381" s="327" t="s">
        <v>4245</v>
      </c>
      <c r="B381" s="328" t="s">
        <v>4246</v>
      </c>
    </row>
    <row r="382" ht="25.5" customHeight="1">
      <c r="A382" s="327" t="s">
        <v>4247</v>
      </c>
      <c r="B382" s="328" t="s">
        <v>4248</v>
      </c>
    </row>
    <row r="383" ht="25.5" customHeight="1">
      <c r="A383" s="340"/>
      <c r="B383" s="328" t="s">
        <v>4217</v>
      </c>
    </row>
    <row r="384" ht="25.5" customHeight="1">
      <c r="A384" s="327" t="s">
        <v>4249</v>
      </c>
      <c r="B384" s="328" t="s">
        <v>4250</v>
      </c>
    </row>
    <row r="385" ht="25.5" customHeight="1">
      <c r="A385" s="327" t="s">
        <v>4251</v>
      </c>
      <c r="B385" s="328" t="s">
        <v>4254</v>
      </c>
    </row>
    <row r="386" ht="25.5" customHeight="1">
      <c r="A386" s="327" t="s">
        <v>4229</v>
      </c>
      <c r="B386" s="328" t="s">
        <v>4255</v>
      </c>
    </row>
    <row r="387" ht="25.5" customHeight="1">
      <c r="A387" s="327" t="s">
        <v>4256</v>
      </c>
      <c r="B387" s="328" t="s">
        <v>4257</v>
      </c>
    </row>
    <row r="388" ht="25.5" customHeight="1">
      <c r="A388" s="327" t="s">
        <v>4224</v>
      </c>
      <c r="B388" s="328" t="s">
        <v>4258</v>
      </c>
    </row>
    <row r="389" ht="25.5" customHeight="1">
      <c r="A389" s="327" t="s">
        <v>4089</v>
      </c>
      <c r="B389" s="328" t="s">
        <v>4090</v>
      </c>
    </row>
    <row r="390" ht="25.5" customHeight="1">
      <c r="A390" s="327" t="s">
        <v>4259</v>
      </c>
      <c r="B390" s="328" t="s">
        <v>4260</v>
      </c>
    </row>
    <row r="391" ht="25.5" customHeight="1">
      <c r="A391" s="327" t="s">
        <v>4218</v>
      </c>
      <c r="B391" s="328" t="s">
        <v>4220</v>
      </c>
    </row>
    <row r="392" ht="25.5" customHeight="1">
      <c r="A392" s="327" t="s">
        <v>4261</v>
      </c>
      <c r="B392" s="328" t="s">
        <v>4262</v>
      </c>
    </row>
    <row r="393" ht="25.5" customHeight="1">
      <c r="A393" s="327" t="s">
        <v>4263</v>
      </c>
      <c r="B393" s="328" t="s">
        <v>4192</v>
      </c>
    </row>
    <row r="394" ht="25.5" customHeight="1">
      <c r="A394" s="327" t="s">
        <v>4264</v>
      </c>
      <c r="B394" s="328" t="s">
        <v>4265</v>
      </c>
    </row>
    <row r="395" ht="25.5" customHeight="1">
      <c r="A395" s="327" t="s">
        <v>4266</v>
      </c>
      <c r="B395" s="328" t="s">
        <v>4267</v>
      </c>
    </row>
    <row r="396" ht="25.5" customHeight="1">
      <c r="A396" s="327" t="s">
        <v>4268</v>
      </c>
      <c r="B396" s="328" t="s">
        <v>4269</v>
      </c>
    </row>
    <row r="397" ht="25.5" customHeight="1">
      <c r="A397" s="327" t="s">
        <v>4270</v>
      </c>
      <c r="B397" s="328" t="s">
        <v>4271</v>
      </c>
    </row>
    <row r="398" ht="25.5" customHeight="1">
      <c r="A398" s="327" t="s">
        <v>4272</v>
      </c>
      <c r="B398" s="328" t="s">
        <v>4273</v>
      </c>
    </row>
    <row r="399" ht="25.5" customHeight="1">
      <c r="A399" s="340"/>
      <c r="B399" s="328" t="s">
        <v>4274</v>
      </c>
    </row>
    <row r="400" ht="25.5" customHeight="1">
      <c r="A400" s="327" t="s">
        <v>4275</v>
      </c>
      <c r="B400" s="328" t="s">
        <v>4276</v>
      </c>
    </row>
    <row r="401" ht="25.5" customHeight="1">
      <c r="A401" s="327" t="s">
        <v>4277</v>
      </c>
      <c r="B401" s="328" t="s">
        <v>4278</v>
      </c>
    </row>
    <row r="402" ht="25.5" customHeight="1">
      <c r="A402" s="327" t="s">
        <v>4279</v>
      </c>
      <c r="B402" s="328" t="s">
        <v>4280</v>
      </c>
    </row>
    <row r="403" ht="25.5" customHeight="1">
      <c r="A403" s="327" t="s">
        <v>4281</v>
      </c>
      <c r="B403" s="328" t="s">
        <v>4282</v>
      </c>
    </row>
    <row r="404" ht="25.5" customHeight="1">
      <c r="A404" s="327" t="s">
        <v>4283</v>
      </c>
      <c r="B404" s="328" t="s">
        <v>4285</v>
      </c>
    </row>
    <row r="405" ht="25.5" customHeight="1">
      <c r="A405" s="327" t="s">
        <v>4286</v>
      </c>
      <c r="B405" s="328" t="s">
        <v>4287</v>
      </c>
    </row>
    <row r="406" ht="25.5" customHeight="1">
      <c r="A406" s="327" t="s">
        <v>4288</v>
      </c>
      <c r="B406" s="328" t="s">
        <v>4289</v>
      </c>
    </row>
    <row r="407" ht="25.5" customHeight="1">
      <c r="A407" s="327" t="s">
        <v>4290</v>
      </c>
      <c r="B407" s="328" t="s">
        <v>4291</v>
      </c>
    </row>
    <row r="408" ht="25.5" customHeight="1">
      <c r="A408" s="327" t="s">
        <v>4292</v>
      </c>
      <c r="B408" s="328" t="s">
        <v>4293</v>
      </c>
    </row>
    <row r="409" ht="25.5" customHeight="1">
      <c r="A409" s="327" t="s">
        <v>4229</v>
      </c>
      <c r="B409" s="328" t="s">
        <v>4255</v>
      </c>
    </row>
    <row r="410" ht="25.5" customHeight="1">
      <c r="A410" s="327" t="s">
        <v>3779</v>
      </c>
      <c r="B410" s="328" t="s">
        <v>4244</v>
      </c>
    </row>
    <row r="411" ht="25.5" customHeight="1">
      <c r="A411" s="327" t="s">
        <v>4268</v>
      </c>
      <c r="B411" s="328" t="s">
        <v>4269</v>
      </c>
    </row>
    <row r="412" ht="25.5" customHeight="1">
      <c r="A412" s="327" t="s">
        <v>4295</v>
      </c>
      <c r="B412" s="328" t="s">
        <v>4296</v>
      </c>
    </row>
    <row r="413" ht="25.5" customHeight="1">
      <c r="A413" s="327" t="s">
        <v>4297</v>
      </c>
      <c r="B413" s="328" t="s">
        <v>4298</v>
      </c>
    </row>
    <row r="414" ht="25.5" customHeight="1">
      <c r="A414" s="327" t="s">
        <v>4300</v>
      </c>
      <c r="B414" s="328" t="s">
        <v>4302</v>
      </c>
    </row>
    <row r="415" ht="25.5" customHeight="1">
      <c r="A415" s="327" t="s">
        <v>4303</v>
      </c>
      <c r="B415" s="328" t="s">
        <v>4304</v>
      </c>
    </row>
    <row r="416" ht="25.5" customHeight="1">
      <c r="A416" s="327" t="s">
        <v>4305</v>
      </c>
      <c r="B416" s="328" t="s">
        <v>4306</v>
      </c>
    </row>
    <row r="417" ht="25.5" customHeight="1">
      <c r="A417" s="327" t="s">
        <v>4307</v>
      </c>
      <c r="B417" s="328" t="s">
        <v>4309</v>
      </c>
    </row>
    <row r="418" ht="25.5" customHeight="1">
      <c r="A418" s="327" t="s">
        <v>4310</v>
      </c>
      <c r="B418" s="328" t="s">
        <v>4311</v>
      </c>
    </row>
    <row r="419" ht="25.5" customHeight="1">
      <c r="A419" s="327" t="s">
        <v>4312</v>
      </c>
      <c r="B419" s="328" t="s">
        <v>4313</v>
      </c>
    </row>
    <row r="420" ht="25.5" customHeight="1">
      <c r="A420" s="327" t="s">
        <v>4314</v>
      </c>
      <c r="B420" s="328" t="s">
        <v>4315</v>
      </c>
    </row>
    <row r="421" ht="25.5" customHeight="1">
      <c r="A421" s="327" t="s">
        <v>4316</v>
      </c>
      <c r="B421" s="328" t="s">
        <v>4317</v>
      </c>
    </row>
    <row r="422" ht="25.5" customHeight="1">
      <c r="A422" s="327" t="s">
        <v>4318</v>
      </c>
      <c r="B422" s="328" t="s">
        <v>4319</v>
      </c>
    </row>
    <row r="423" ht="25.5" customHeight="1">
      <c r="A423" s="327" t="s">
        <v>4320</v>
      </c>
      <c r="B423" s="328" t="s">
        <v>4322</v>
      </c>
    </row>
    <row r="424" ht="25.5" customHeight="1">
      <c r="A424" s="327" t="s">
        <v>4323</v>
      </c>
      <c r="B424" s="328" t="s">
        <v>4324</v>
      </c>
    </row>
    <row r="425" ht="25.5" customHeight="1">
      <c r="A425" s="327" t="s">
        <v>4305</v>
      </c>
      <c r="B425" s="328" t="s">
        <v>4306</v>
      </c>
    </row>
    <row r="426" ht="25.5" customHeight="1">
      <c r="A426" s="327" t="s">
        <v>4314</v>
      </c>
      <c r="B426" s="328" t="s">
        <v>4315</v>
      </c>
    </row>
    <row r="427" ht="25.5" customHeight="1">
      <c r="A427" s="327" t="s">
        <v>4316</v>
      </c>
      <c r="B427" s="328" t="s">
        <v>4317</v>
      </c>
    </row>
    <row r="428" ht="25.5" customHeight="1">
      <c r="A428" s="327" t="s">
        <v>4290</v>
      </c>
      <c r="B428" s="328" t="s">
        <v>4291</v>
      </c>
    </row>
    <row r="429" ht="25.5" customHeight="1">
      <c r="A429" s="327" t="s">
        <v>4229</v>
      </c>
      <c r="B429" s="328" t="s">
        <v>4255</v>
      </c>
    </row>
    <row r="430" ht="25.5" customHeight="1">
      <c r="A430" s="327" t="s">
        <v>4326</v>
      </c>
      <c r="B430" s="328" t="s">
        <v>4327</v>
      </c>
    </row>
    <row r="431" ht="25.5" customHeight="1">
      <c r="A431" s="327" t="s">
        <v>4328</v>
      </c>
      <c r="B431" s="328" t="s">
        <v>4330</v>
      </c>
    </row>
    <row r="432" ht="25.5" customHeight="1">
      <c r="A432" s="327" t="s">
        <v>4331</v>
      </c>
      <c r="B432" s="328" t="s">
        <v>4332</v>
      </c>
    </row>
    <row r="433" ht="25.5" customHeight="1">
      <c r="A433" s="327" t="s">
        <v>4333</v>
      </c>
      <c r="B433" s="328" t="s">
        <v>4334</v>
      </c>
    </row>
    <row r="434" ht="25.5" customHeight="1">
      <c r="A434" s="327" t="s">
        <v>4335</v>
      </c>
      <c r="B434" s="328" t="s">
        <v>4336</v>
      </c>
    </row>
    <row r="435" ht="25.5" customHeight="1">
      <c r="A435" s="327" t="s">
        <v>4337</v>
      </c>
      <c r="B435" s="328" t="s">
        <v>4338</v>
      </c>
    </row>
    <row r="436" ht="25.5" customHeight="1">
      <c r="A436" s="327" t="s">
        <v>4290</v>
      </c>
      <c r="B436" s="328" t="s">
        <v>4291</v>
      </c>
    </row>
    <row r="437" ht="25.5" customHeight="1">
      <c r="A437" s="327" t="s">
        <v>4305</v>
      </c>
      <c r="B437" s="328" t="s">
        <v>4306</v>
      </c>
    </row>
    <row r="438" ht="25.5" customHeight="1">
      <c r="A438" s="327" t="s">
        <v>4314</v>
      </c>
      <c r="B438" s="328" t="s">
        <v>4315</v>
      </c>
    </row>
    <row r="439" ht="25.5" customHeight="1">
      <c r="A439" s="327" t="s">
        <v>4339</v>
      </c>
      <c r="B439" s="328" t="s">
        <v>4340</v>
      </c>
    </row>
    <row r="440" ht="25.5" customHeight="1">
      <c r="A440" s="327" t="s">
        <v>4341</v>
      </c>
      <c r="B440" s="328" t="s">
        <v>4342</v>
      </c>
    </row>
    <row r="441" ht="25.5" customHeight="1">
      <c r="A441" s="327" t="s">
        <v>4343</v>
      </c>
      <c r="B441" s="328" t="s">
        <v>4344</v>
      </c>
    </row>
    <row r="442" ht="25.5" customHeight="1">
      <c r="A442" s="327" t="s">
        <v>4345</v>
      </c>
      <c r="B442" s="328" t="s">
        <v>4346</v>
      </c>
    </row>
    <row r="443" ht="25.5" customHeight="1">
      <c r="A443" s="327" t="s">
        <v>4347</v>
      </c>
      <c r="B443" s="328" t="s">
        <v>4348</v>
      </c>
    </row>
    <row r="444" ht="25.5" customHeight="1">
      <c r="A444" s="327" t="s">
        <v>4349</v>
      </c>
      <c r="B444" s="328" t="s">
        <v>4350</v>
      </c>
    </row>
    <row r="445" ht="25.5" customHeight="1">
      <c r="A445" s="327" t="s">
        <v>4351</v>
      </c>
      <c r="B445" s="328" t="s">
        <v>4352</v>
      </c>
    </row>
    <row r="446" ht="25.5" customHeight="1">
      <c r="A446" s="327" t="s">
        <v>4353</v>
      </c>
      <c r="B446" s="328" t="s">
        <v>4354</v>
      </c>
    </row>
    <row r="447" ht="25.5" customHeight="1">
      <c r="A447" s="327" t="s">
        <v>4355</v>
      </c>
      <c r="B447" s="328" t="s">
        <v>4356</v>
      </c>
    </row>
    <row r="448" ht="25.5" customHeight="1">
      <c r="A448" s="327" t="s">
        <v>4357</v>
      </c>
      <c r="B448" s="328" t="s">
        <v>4358</v>
      </c>
    </row>
    <row r="449" ht="25.5" customHeight="1">
      <c r="A449" s="327" t="s">
        <v>4359</v>
      </c>
      <c r="B449" s="328" t="s">
        <v>4360</v>
      </c>
    </row>
    <row r="450" ht="25.5" customHeight="1">
      <c r="A450" s="327" t="s">
        <v>4361</v>
      </c>
      <c r="B450" s="328" t="s">
        <v>4362</v>
      </c>
    </row>
    <row r="451" ht="25.5" customHeight="1">
      <c r="A451" s="327" t="s">
        <v>3764</v>
      </c>
      <c r="B451" s="328" t="s">
        <v>4364</v>
      </c>
    </row>
    <row r="452" ht="25.5" customHeight="1">
      <c r="A452" s="327" t="s">
        <v>4365</v>
      </c>
      <c r="B452" s="328" t="s">
        <v>4366</v>
      </c>
    </row>
    <row r="453" ht="25.5" customHeight="1">
      <c r="A453" s="327" t="s">
        <v>4367</v>
      </c>
      <c r="B453" s="328" t="s">
        <v>4368</v>
      </c>
    </row>
    <row r="454" ht="25.5" customHeight="1">
      <c r="A454" s="327" t="s">
        <v>4369</v>
      </c>
      <c r="B454" s="328" t="s">
        <v>4370</v>
      </c>
    </row>
    <row r="455" ht="25.5" customHeight="1">
      <c r="A455" s="327" t="s">
        <v>4371</v>
      </c>
      <c r="B455" s="328" t="s">
        <v>4372</v>
      </c>
    </row>
    <row r="456" ht="25.5" customHeight="1">
      <c r="A456" s="327" t="s">
        <v>4373</v>
      </c>
      <c r="B456" s="328" t="s">
        <v>4374</v>
      </c>
    </row>
    <row r="457" ht="25.5" customHeight="1">
      <c r="A457" s="327" t="s">
        <v>4375</v>
      </c>
      <c r="B457" s="328" t="s">
        <v>4376</v>
      </c>
    </row>
    <row r="458" ht="25.5" customHeight="1">
      <c r="A458" s="327" t="s">
        <v>4377</v>
      </c>
      <c r="B458" s="328" t="s">
        <v>4378</v>
      </c>
    </row>
    <row r="459" ht="25.5" customHeight="1">
      <c r="A459" s="327" t="s">
        <v>4379</v>
      </c>
      <c r="B459" s="328" t="s">
        <v>4380</v>
      </c>
    </row>
    <row r="460" ht="25.5" customHeight="1">
      <c r="A460" s="327" t="s">
        <v>4381</v>
      </c>
      <c r="B460" s="328" t="s">
        <v>4382</v>
      </c>
    </row>
    <row r="461" ht="25.5" customHeight="1">
      <c r="A461" s="327" t="s">
        <v>4383</v>
      </c>
      <c r="B461" s="328" t="s">
        <v>4240</v>
      </c>
    </row>
    <row r="462" ht="25.5" customHeight="1">
      <c r="A462" s="327" t="s">
        <v>4236</v>
      </c>
      <c r="B462" s="328" t="s">
        <v>4238</v>
      </c>
    </row>
    <row r="463" ht="25.5" customHeight="1">
      <c r="A463" s="327" t="s">
        <v>3779</v>
      </c>
      <c r="B463" s="328" t="s">
        <v>4385</v>
      </c>
    </row>
    <row r="464" ht="25.5" customHeight="1">
      <c r="A464" s="327" t="s">
        <v>4341</v>
      </c>
      <c r="B464" s="328" t="s">
        <v>4342</v>
      </c>
    </row>
    <row r="465" ht="25.5" customHeight="1">
      <c r="A465" s="327" t="s">
        <v>3779</v>
      </c>
      <c r="B465" s="328" t="s">
        <v>4244</v>
      </c>
    </row>
    <row r="466" ht="25.5" customHeight="1">
      <c r="A466" s="327" t="s">
        <v>4343</v>
      </c>
      <c r="B466" s="328" t="s">
        <v>4344</v>
      </c>
    </row>
    <row r="467" ht="25.5" customHeight="1">
      <c r="A467" s="327" t="s">
        <v>4388</v>
      </c>
      <c r="B467" s="328" t="s">
        <v>4389</v>
      </c>
    </row>
    <row r="468" ht="25.5" customHeight="1">
      <c r="A468" s="327" t="s">
        <v>4390</v>
      </c>
      <c r="B468" s="328" t="s">
        <v>4391</v>
      </c>
    </row>
    <row r="469" ht="25.5" customHeight="1">
      <c r="A469" s="327" t="s">
        <v>4392</v>
      </c>
      <c r="B469" s="328" t="s">
        <v>3869</v>
      </c>
    </row>
    <row r="470" ht="25.5" customHeight="1">
      <c r="A470" s="327" t="s">
        <v>4393</v>
      </c>
      <c r="B470" s="328" t="s">
        <v>4394</v>
      </c>
    </row>
    <row r="471" ht="25.5" customHeight="1">
      <c r="A471" s="327" t="s">
        <v>4395</v>
      </c>
      <c r="B471" s="328" t="s">
        <v>4396</v>
      </c>
    </row>
    <row r="472" ht="25.5" customHeight="1">
      <c r="A472" s="327" t="s">
        <v>4357</v>
      </c>
      <c r="B472" s="328" t="s">
        <v>4358</v>
      </c>
    </row>
    <row r="473" ht="25.5" customHeight="1">
      <c r="A473" s="327" t="s">
        <v>4359</v>
      </c>
      <c r="B473" s="328" t="s">
        <v>4360</v>
      </c>
    </row>
    <row r="474" ht="25.5" customHeight="1">
      <c r="A474" s="327" t="s">
        <v>4367</v>
      </c>
      <c r="B474" s="328" t="s">
        <v>4368</v>
      </c>
    </row>
    <row r="475" ht="25.5" customHeight="1">
      <c r="A475" s="327" t="s">
        <v>4398</v>
      </c>
      <c r="B475" s="328" t="s">
        <v>4399</v>
      </c>
    </row>
    <row r="476" ht="25.5" customHeight="1">
      <c r="A476" s="327" t="s">
        <v>4400</v>
      </c>
      <c r="B476" s="328" t="s">
        <v>4401</v>
      </c>
    </row>
    <row r="477" ht="25.5" customHeight="1">
      <c r="A477" s="327" t="s">
        <v>4402</v>
      </c>
      <c r="B477" s="328" t="s">
        <v>4404</v>
      </c>
    </row>
    <row r="478" ht="25.5" customHeight="1">
      <c r="A478" s="327" t="s">
        <v>4405</v>
      </c>
      <c r="B478" s="328" t="s">
        <v>4407</v>
      </c>
    </row>
    <row r="479" ht="25.5" customHeight="1">
      <c r="A479" s="327" t="s">
        <v>4408</v>
      </c>
      <c r="B479" s="328" t="s">
        <v>4409</v>
      </c>
    </row>
    <row r="480" ht="25.5" customHeight="1">
      <c r="A480" s="327" t="s">
        <v>4410</v>
      </c>
      <c r="B480" s="328" t="s">
        <v>4411</v>
      </c>
    </row>
    <row r="481" ht="25.5" customHeight="1">
      <c r="A481" s="327" t="s">
        <v>4412</v>
      </c>
      <c r="B481" s="328" t="s">
        <v>4413</v>
      </c>
    </row>
    <row r="482" ht="25.5" customHeight="1">
      <c r="A482" s="327" t="s">
        <v>4414</v>
      </c>
      <c r="B482" s="328" t="s">
        <v>4415</v>
      </c>
    </row>
    <row r="483" ht="25.5" customHeight="1">
      <c r="A483" s="327" t="s">
        <v>4416</v>
      </c>
      <c r="B483" s="328" t="s">
        <v>4418</v>
      </c>
    </row>
    <row r="484" ht="25.5" customHeight="1">
      <c r="A484" s="327" t="s">
        <v>4359</v>
      </c>
      <c r="B484" s="328" t="s">
        <v>4360</v>
      </c>
    </row>
    <row r="485" ht="25.5" customHeight="1">
      <c r="A485" s="327" t="s">
        <v>4419</v>
      </c>
      <c r="B485" s="328" t="s">
        <v>4420</v>
      </c>
    </row>
    <row r="486" ht="25.5" customHeight="1">
      <c r="A486" s="327" t="s">
        <v>4421</v>
      </c>
      <c r="B486" s="328" t="s">
        <v>4422</v>
      </c>
    </row>
    <row r="487" ht="25.5" customHeight="1">
      <c r="A487" s="327" t="s">
        <v>3779</v>
      </c>
      <c r="B487" s="328" t="s">
        <v>4244</v>
      </c>
    </row>
    <row r="488" ht="25.5" customHeight="1">
      <c r="A488" s="327" t="s">
        <v>4424</v>
      </c>
      <c r="B488" s="328" t="s">
        <v>4425</v>
      </c>
    </row>
    <row r="489" ht="25.5" customHeight="1">
      <c r="A489" s="327" t="s">
        <v>4426</v>
      </c>
      <c r="B489" s="328" t="s">
        <v>4428</v>
      </c>
    </row>
    <row r="490" ht="25.5" customHeight="1">
      <c r="A490" s="327" t="s">
        <v>4290</v>
      </c>
      <c r="B490" s="328" t="s">
        <v>4291</v>
      </c>
    </row>
    <row r="491" ht="25.5" customHeight="1">
      <c r="A491" s="327" t="s">
        <v>4429</v>
      </c>
      <c r="B491" s="328" t="s">
        <v>4430</v>
      </c>
    </row>
    <row r="492" ht="25.5" customHeight="1">
      <c r="A492" s="327" t="s">
        <v>4431</v>
      </c>
      <c r="B492" s="328" t="s">
        <v>4432</v>
      </c>
    </row>
    <row r="493" ht="25.5" customHeight="1">
      <c r="A493" s="327" t="s">
        <v>4433</v>
      </c>
      <c r="B493" s="328" t="s">
        <v>4435</v>
      </c>
    </row>
    <row r="494" ht="25.5" customHeight="1">
      <c r="A494" s="327" t="s">
        <v>4436</v>
      </c>
      <c r="B494" s="328" t="s">
        <v>4437</v>
      </c>
    </row>
    <row r="495" ht="25.5" customHeight="1">
      <c r="A495" s="327" t="s">
        <v>4438</v>
      </c>
      <c r="B495" s="328" t="s">
        <v>4439</v>
      </c>
    </row>
    <row r="496" ht="25.5" customHeight="1">
      <c r="A496" s="327" t="s">
        <v>4440</v>
      </c>
      <c r="B496" s="328" t="s">
        <v>4441</v>
      </c>
    </row>
    <row r="497" ht="25.5" customHeight="1">
      <c r="A497" s="327" t="s">
        <v>4442</v>
      </c>
      <c r="B497" s="328" t="s">
        <v>4444</v>
      </c>
    </row>
    <row r="498" ht="25.5" customHeight="1">
      <c r="A498" s="327" t="s">
        <v>4445</v>
      </c>
      <c r="B498" s="328" t="s">
        <v>4447</v>
      </c>
    </row>
    <row r="499" ht="25.5" customHeight="1">
      <c r="A499" s="327" t="s">
        <v>4448</v>
      </c>
      <c r="B499" s="328" t="s">
        <v>4449</v>
      </c>
    </row>
    <row r="500" ht="25.5" customHeight="1">
      <c r="A500" s="327" t="s">
        <v>4450</v>
      </c>
      <c r="B500" s="328" t="s">
        <v>4451</v>
      </c>
    </row>
    <row r="501" ht="25.5" customHeight="1">
      <c r="A501" s="327" t="s">
        <v>4452</v>
      </c>
      <c r="B501" s="328" t="s">
        <v>4453</v>
      </c>
    </row>
    <row r="502" ht="25.5" customHeight="1">
      <c r="A502" s="327" t="s">
        <v>4454</v>
      </c>
      <c r="B502" s="328" t="s">
        <v>4455</v>
      </c>
    </row>
    <row r="503" ht="25.5" customHeight="1">
      <c r="A503" s="327" t="s">
        <v>4456</v>
      </c>
      <c r="B503" s="328" t="s">
        <v>4457</v>
      </c>
    </row>
    <row r="504" ht="25.5" customHeight="1">
      <c r="A504" s="327" t="s">
        <v>4458</v>
      </c>
      <c r="B504" s="328" t="s">
        <v>4460</v>
      </c>
    </row>
    <row r="505" ht="25.5" customHeight="1">
      <c r="A505" s="327" t="s">
        <v>4461</v>
      </c>
      <c r="B505" s="328" t="s">
        <v>4462</v>
      </c>
    </row>
    <row r="506" ht="25.5" customHeight="1">
      <c r="A506" s="327" t="s">
        <v>4463</v>
      </c>
      <c r="B506" s="328" t="s">
        <v>4464</v>
      </c>
    </row>
    <row r="507" ht="25.5" customHeight="1">
      <c r="A507" s="327" t="s">
        <v>4465</v>
      </c>
      <c r="B507" s="328" t="s">
        <v>4466</v>
      </c>
    </row>
    <row r="508" ht="25.5" customHeight="1">
      <c r="A508" s="327" t="s">
        <v>4467</v>
      </c>
      <c r="B508" s="328" t="s">
        <v>4468</v>
      </c>
    </row>
    <row r="509" ht="25.5" customHeight="1">
      <c r="A509" s="327" t="s">
        <v>4470</v>
      </c>
      <c r="B509" s="328" t="s">
        <v>4471</v>
      </c>
    </row>
    <row r="510" ht="25.5" customHeight="1">
      <c r="A510" s="327" t="s">
        <v>4472</v>
      </c>
      <c r="B510" s="328" t="s">
        <v>4474</v>
      </c>
    </row>
    <row r="511" ht="25.5" customHeight="1">
      <c r="A511" s="327" t="s">
        <v>4431</v>
      </c>
      <c r="B511" s="328" t="s">
        <v>4432</v>
      </c>
    </row>
    <row r="512" ht="25.5" customHeight="1">
      <c r="A512" s="327" t="s">
        <v>4475</v>
      </c>
      <c r="B512" s="328" t="s">
        <v>4476</v>
      </c>
    </row>
    <row r="513" ht="25.5" customHeight="1">
      <c r="A513" s="327" t="s">
        <v>4477</v>
      </c>
      <c r="B513" s="328" t="s">
        <v>4479</v>
      </c>
    </row>
    <row r="514" ht="25.5" customHeight="1">
      <c r="A514" s="327" t="s">
        <v>4480</v>
      </c>
      <c r="B514" s="328" t="s">
        <v>4481</v>
      </c>
    </row>
    <row r="515" ht="25.5" customHeight="1">
      <c r="A515" s="327" t="s">
        <v>4239</v>
      </c>
      <c r="B515" s="328" t="s">
        <v>4240</v>
      </c>
    </row>
    <row r="516" ht="25.5" customHeight="1">
      <c r="A516" s="327" t="s">
        <v>4483</v>
      </c>
      <c r="B516" s="328" t="s">
        <v>4484</v>
      </c>
    </row>
    <row r="517" ht="25.5" customHeight="1">
      <c r="A517" s="327" t="s">
        <v>4485</v>
      </c>
      <c r="B517" s="328" t="s">
        <v>4487</v>
      </c>
    </row>
    <row r="518" ht="25.5" customHeight="1">
      <c r="A518" s="327" t="s">
        <v>4488</v>
      </c>
      <c r="B518" s="328" t="s">
        <v>4489</v>
      </c>
    </row>
    <row r="519" ht="25.5" customHeight="1">
      <c r="A519" s="353"/>
      <c r="B519" s="328" t="s">
        <v>4490</v>
      </c>
    </row>
    <row r="520" ht="25.5" customHeight="1">
      <c r="A520" s="327" t="s">
        <v>4491</v>
      </c>
      <c r="B520" s="328" t="s">
        <v>4493</v>
      </c>
    </row>
    <row r="521" ht="25.5" customHeight="1">
      <c r="A521" s="327" t="s">
        <v>4494</v>
      </c>
      <c r="B521" s="328" t="s">
        <v>4495</v>
      </c>
    </row>
    <row r="522" ht="25.5" customHeight="1">
      <c r="A522" s="327" t="s">
        <v>4496</v>
      </c>
      <c r="B522" s="328" t="s">
        <v>4498</v>
      </c>
    </row>
    <row r="523" ht="25.5" customHeight="1">
      <c r="A523" s="327" t="s">
        <v>4499</v>
      </c>
      <c r="B523" s="328" t="s">
        <v>4500</v>
      </c>
    </row>
    <row r="524" ht="25.5" customHeight="1">
      <c r="A524" s="327" t="s">
        <v>4501</v>
      </c>
      <c r="B524" s="328" t="s">
        <v>4503</v>
      </c>
    </row>
    <row r="525" ht="25.5" customHeight="1">
      <c r="A525" s="327" t="s">
        <v>4504</v>
      </c>
      <c r="B525" s="328" t="s">
        <v>4505</v>
      </c>
    </row>
    <row r="526" ht="25.5" customHeight="1">
      <c r="A526" s="327" t="s">
        <v>4506</v>
      </c>
      <c r="B526" s="328" t="s">
        <v>4508</v>
      </c>
    </row>
    <row r="527" ht="25.5" customHeight="1">
      <c r="A527" s="327" t="s">
        <v>3999</v>
      </c>
      <c r="B527" s="328" t="s">
        <v>4000</v>
      </c>
    </row>
    <row r="528" ht="25.5" customHeight="1">
      <c r="A528" s="353"/>
      <c r="B528" s="328" t="s">
        <v>4490</v>
      </c>
    </row>
    <row r="529" ht="25.5" customHeight="1">
      <c r="A529" s="327" t="s">
        <v>4510</v>
      </c>
      <c r="B529" s="328" t="s">
        <v>4511</v>
      </c>
    </row>
    <row r="530" ht="25.5" customHeight="1">
      <c r="A530" s="327" t="s">
        <v>4512</v>
      </c>
      <c r="B530" s="328" t="s">
        <v>4514</v>
      </c>
    </row>
    <row r="531" ht="25.5" customHeight="1">
      <c r="A531" s="327" t="s">
        <v>4491</v>
      </c>
      <c r="B531" s="328" t="s">
        <v>4493</v>
      </c>
    </row>
    <row r="532" ht="25.5" customHeight="1">
      <c r="A532" s="327" t="s">
        <v>4239</v>
      </c>
      <c r="B532" s="328" t="s">
        <v>4519</v>
      </c>
    </row>
    <row r="533" ht="25.5" customHeight="1">
      <c r="A533" s="327" t="s">
        <v>4442</v>
      </c>
      <c r="B533" s="328" t="s">
        <v>4444</v>
      </c>
    </row>
    <row r="534" ht="25.5" customHeight="1">
      <c r="A534" s="327" t="s">
        <v>4521</v>
      </c>
      <c r="B534" s="328" t="s">
        <v>4522</v>
      </c>
    </row>
    <row r="535" ht="25.5" customHeight="1">
      <c r="A535" s="327" t="s">
        <v>4359</v>
      </c>
      <c r="B535" s="328" t="s">
        <v>4360</v>
      </c>
    </row>
    <row r="536" ht="25.5" customHeight="1">
      <c r="A536" s="327" t="s">
        <v>4416</v>
      </c>
      <c r="B536" s="328" t="s">
        <v>4418</v>
      </c>
    </row>
    <row r="537" ht="25.5" customHeight="1">
      <c r="A537" s="327" t="s">
        <v>4528</v>
      </c>
      <c r="B537" s="328" t="s">
        <v>4530</v>
      </c>
    </row>
    <row r="538" ht="25.5" customHeight="1">
      <c r="A538" s="327" t="s">
        <v>4531</v>
      </c>
      <c r="B538" s="328" t="s">
        <v>4533</v>
      </c>
    </row>
    <row r="539" ht="25.5" customHeight="1">
      <c r="A539" s="327" t="s">
        <v>4535</v>
      </c>
      <c r="B539" s="328" t="s">
        <v>4538</v>
      </c>
    </row>
    <row r="540" ht="25.5" customHeight="1">
      <c r="A540" s="327" t="s">
        <v>4539</v>
      </c>
      <c r="B540" s="328" t="s">
        <v>4544</v>
      </c>
    </row>
    <row r="541" ht="25.5" customHeight="1">
      <c r="A541" s="327" t="s">
        <v>4546</v>
      </c>
      <c r="B541" s="328" t="s">
        <v>4550</v>
      </c>
    </row>
    <row r="542" ht="25.5" customHeight="1">
      <c r="A542" s="327" t="s">
        <v>4552</v>
      </c>
      <c r="B542" s="328" t="s">
        <v>4556</v>
      </c>
    </row>
    <row r="543" ht="25.5" customHeight="1">
      <c r="A543" s="327" t="s">
        <v>4557</v>
      </c>
      <c r="B543" s="328" t="s">
        <v>4559</v>
      </c>
    </row>
    <row r="544" ht="25.5" customHeight="1">
      <c r="A544" s="327" t="s">
        <v>4561</v>
      </c>
      <c r="B544" s="328" t="s">
        <v>4566</v>
      </c>
    </row>
    <row r="545" ht="25.5" customHeight="1">
      <c r="A545" s="327" t="s">
        <v>4567</v>
      </c>
      <c r="B545" s="328" t="s">
        <v>4569</v>
      </c>
    </row>
    <row r="546" ht="25.5" customHeight="1">
      <c r="A546" s="327" t="s">
        <v>4571</v>
      </c>
      <c r="B546" s="328" t="s">
        <v>4575</v>
      </c>
    </row>
    <row r="547" ht="25.5" customHeight="1">
      <c r="A547" s="353"/>
      <c r="B547" s="328" t="s">
        <v>4490</v>
      </c>
    </row>
    <row r="548" ht="25.5" customHeight="1">
      <c r="A548" s="327" t="s">
        <v>4578</v>
      </c>
      <c r="B548" s="328" t="s">
        <v>4582</v>
      </c>
    </row>
    <row r="549" ht="25.5" customHeight="1">
      <c r="A549" s="327" t="s">
        <v>4496</v>
      </c>
      <c r="B549" s="328" t="s">
        <v>4498</v>
      </c>
    </row>
    <row r="550" ht="25.5" customHeight="1">
      <c r="A550" s="327" t="s">
        <v>3999</v>
      </c>
      <c r="B550" s="328" t="s">
        <v>4000</v>
      </c>
    </row>
    <row r="551" ht="25.5" customHeight="1">
      <c r="A551" s="327" t="s">
        <v>4587</v>
      </c>
      <c r="B551" s="328" t="s">
        <v>4589</v>
      </c>
    </row>
    <row r="552" ht="25.5" customHeight="1">
      <c r="A552" s="327" t="s">
        <v>4438</v>
      </c>
      <c r="B552" s="328" t="s">
        <v>4439</v>
      </c>
    </row>
    <row r="553" ht="25.5" customHeight="1">
      <c r="A553" s="327" t="s">
        <v>4592</v>
      </c>
      <c r="B553" s="328" t="s">
        <v>4594</v>
      </c>
    </row>
    <row r="554" ht="25.5" customHeight="1">
      <c r="A554" s="327" t="s">
        <v>4596</v>
      </c>
      <c r="B554" s="328" t="s">
        <v>4597</v>
      </c>
    </row>
    <row r="555" ht="25.5" customHeight="1">
      <c r="A555" s="327" t="s">
        <v>4598</v>
      </c>
      <c r="B555" s="328" t="s">
        <v>4599</v>
      </c>
    </row>
    <row r="556" ht="25.5" customHeight="1">
      <c r="A556" s="327" t="s">
        <v>4600</v>
      </c>
      <c r="B556" s="328" t="s">
        <v>4601</v>
      </c>
    </row>
    <row r="557" ht="25.5" customHeight="1">
      <c r="A557" s="327" t="s">
        <v>4603</v>
      </c>
      <c r="B557" s="328" t="s">
        <v>4605</v>
      </c>
    </row>
    <row r="558" ht="25.5" customHeight="1">
      <c r="A558" s="327" t="s">
        <v>4606</v>
      </c>
      <c r="B558" s="328" t="s">
        <v>4608</v>
      </c>
    </row>
    <row r="559" ht="25.5" customHeight="1">
      <c r="A559" s="353"/>
      <c r="B559" s="328" t="s">
        <v>4490</v>
      </c>
    </row>
    <row r="560" ht="25.5" customHeight="1">
      <c r="A560" s="327" t="s">
        <v>4611</v>
      </c>
      <c r="B560" s="328" t="s">
        <v>4616</v>
      </c>
    </row>
    <row r="561" ht="25.5" customHeight="1">
      <c r="A561" s="327" t="s">
        <v>4491</v>
      </c>
      <c r="B561" s="328" t="s">
        <v>4493</v>
      </c>
    </row>
    <row r="562" ht="25.5" customHeight="1">
      <c r="A562" s="327" t="s">
        <v>4621</v>
      </c>
      <c r="B562" s="328" t="s">
        <v>4623</v>
      </c>
    </row>
    <row r="563" ht="25.5" customHeight="1">
      <c r="A563" s="327" t="s">
        <v>4625</v>
      </c>
      <c r="B563" s="328" t="s">
        <v>4627</v>
      </c>
    </row>
    <row r="564" ht="25.5" customHeight="1">
      <c r="A564" s="327" t="s">
        <v>4628</v>
      </c>
      <c r="B564" s="328" t="s">
        <v>4631</v>
      </c>
    </row>
    <row r="565" ht="25.5" customHeight="1">
      <c r="A565" s="327" t="s">
        <v>4606</v>
      </c>
      <c r="B565" s="328" t="s">
        <v>4608</v>
      </c>
    </row>
    <row r="566" ht="25.5" customHeight="1">
      <c r="A566" s="327" t="s">
        <v>4634</v>
      </c>
      <c r="B566" s="22"/>
    </row>
    <row r="567" ht="25.5" customHeight="1">
      <c r="A567" s="327" t="s">
        <v>4635</v>
      </c>
      <c r="B567" s="22"/>
    </row>
    <row r="568" ht="25.5" customHeight="1">
      <c r="A568" s="327" t="s">
        <v>4637</v>
      </c>
      <c r="B568" s="22"/>
    </row>
    <row r="569" ht="25.5" customHeight="1">
      <c r="A569" s="327" t="s">
        <v>4639</v>
      </c>
      <c r="B569" s="22"/>
    </row>
    <row r="570" ht="25.5" customHeight="1">
      <c r="A570" s="327" t="s">
        <v>4641</v>
      </c>
      <c r="B570" s="22"/>
    </row>
    <row r="571" ht="25.5" customHeight="1">
      <c r="A571" s="327" t="s">
        <v>4644</v>
      </c>
      <c r="B571" s="22"/>
    </row>
    <row r="572" ht="25.5" customHeight="1">
      <c r="A572" s="327" t="s">
        <v>4645</v>
      </c>
      <c r="B572" s="328" t="s">
        <v>4646</v>
      </c>
    </row>
    <row r="573" ht="25.5" customHeight="1">
      <c r="A573" s="327" t="s">
        <v>4648</v>
      </c>
      <c r="B573" s="22"/>
    </row>
    <row r="574" ht="25.5" customHeight="1">
      <c r="A574" s="327" t="s">
        <v>4650</v>
      </c>
      <c r="B574" s="22"/>
    </row>
    <row r="575" ht="25.5" customHeight="1">
      <c r="A575" s="327" t="s">
        <v>4652</v>
      </c>
      <c r="B575" s="22"/>
    </row>
    <row r="576" ht="25.5" customHeight="1">
      <c r="A576" s="327" t="s">
        <v>4653</v>
      </c>
      <c r="B576" s="22"/>
    </row>
    <row r="577" ht="25.5" customHeight="1">
      <c r="A577" s="327" t="s">
        <v>4655</v>
      </c>
      <c r="B577" s="328" t="s">
        <v>4656</v>
      </c>
    </row>
    <row r="578" ht="25.5" customHeight="1">
      <c r="A578" s="327" t="s">
        <v>4658</v>
      </c>
      <c r="B578" s="328" t="s">
        <v>4659</v>
      </c>
    </row>
    <row r="579" ht="25.5" customHeight="1">
      <c r="A579" s="327" t="s">
        <v>4660</v>
      </c>
      <c r="B579" s="22"/>
    </row>
    <row r="580" ht="25.5" customHeight="1">
      <c r="A580" s="327" t="s">
        <v>4662</v>
      </c>
      <c r="B580" s="328" t="s">
        <v>4656</v>
      </c>
    </row>
    <row r="581" ht="25.5" customHeight="1">
      <c r="A581" s="327" t="s">
        <v>4664</v>
      </c>
      <c r="B581" s="22"/>
    </row>
    <row r="582" ht="25.5" customHeight="1">
      <c r="A582" s="327" t="s">
        <v>4666</v>
      </c>
      <c r="B582" s="22"/>
    </row>
    <row r="583" ht="25.5" customHeight="1">
      <c r="A583" s="327" t="s">
        <v>4668</v>
      </c>
      <c r="B583" s="22"/>
    </row>
    <row r="584" ht="25.5" customHeight="1">
      <c r="A584" s="327" t="s">
        <v>4670</v>
      </c>
      <c r="B584" s="22"/>
    </row>
    <row r="585" ht="25.5" customHeight="1">
      <c r="A585" s="327" t="s">
        <v>4672</v>
      </c>
      <c r="B585" s="22"/>
    </row>
    <row r="586" ht="25.5" customHeight="1">
      <c r="A586" s="327" t="s">
        <v>4674</v>
      </c>
      <c r="B586" s="22"/>
    </row>
    <row r="587" ht="25.5" customHeight="1">
      <c r="A587" s="327" t="s">
        <v>4675</v>
      </c>
      <c r="B587" s="328" t="s">
        <v>4677</v>
      </c>
    </row>
    <row r="588" ht="25.5" customHeight="1">
      <c r="A588" s="327" t="s">
        <v>4679</v>
      </c>
      <c r="B588" s="328" t="s">
        <v>4680</v>
      </c>
    </row>
    <row r="589" ht="25.5" customHeight="1">
      <c r="A589" s="327" t="s">
        <v>4682</v>
      </c>
      <c r="B589" s="328" t="s">
        <v>4680</v>
      </c>
    </row>
    <row r="590" ht="25.5" customHeight="1">
      <c r="A590" s="327" t="s">
        <v>4684</v>
      </c>
      <c r="B590" s="328" t="s">
        <v>4680</v>
      </c>
    </row>
    <row r="591" ht="25.5" customHeight="1">
      <c r="A591" s="327" t="s">
        <v>4685</v>
      </c>
      <c r="B591" s="22"/>
    </row>
    <row r="592" ht="25.5" customHeight="1">
      <c r="A592" s="327" t="s">
        <v>4687</v>
      </c>
      <c r="B592" s="328" t="s">
        <v>4680</v>
      </c>
    </row>
    <row r="593" ht="25.5" customHeight="1">
      <c r="A593" s="327" t="s">
        <v>4688</v>
      </c>
      <c r="B593" s="328" t="s">
        <v>4689</v>
      </c>
    </row>
    <row r="594" ht="25.5" customHeight="1">
      <c r="A594" s="327" t="s">
        <v>4691</v>
      </c>
      <c r="B594" s="328" t="s">
        <v>4680</v>
      </c>
    </row>
    <row r="595" ht="25.5" customHeight="1">
      <c r="A595" s="327" t="s">
        <v>4692</v>
      </c>
      <c r="B595" s="328" t="s">
        <v>4693</v>
      </c>
    </row>
    <row r="596" ht="25.5" customHeight="1">
      <c r="A596" s="327" t="s">
        <v>4695</v>
      </c>
      <c r="B596" s="328" t="s">
        <v>4680</v>
      </c>
    </row>
    <row r="597" ht="25.5" customHeight="1">
      <c r="A597" s="327" t="s">
        <v>4696</v>
      </c>
      <c r="B597" s="22"/>
    </row>
    <row r="598" ht="25.5" customHeight="1">
      <c r="A598" s="327" t="s">
        <v>4699</v>
      </c>
      <c r="B598" s="328" t="s">
        <v>4689</v>
      </c>
    </row>
    <row r="599" ht="25.5" customHeight="1">
      <c r="A599" s="327" t="s">
        <v>4700</v>
      </c>
      <c r="B599" s="22"/>
    </row>
    <row r="600" ht="25.5" customHeight="1">
      <c r="A600" s="327" t="s">
        <v>4700</v>
      </c>
      <c r="B600" s="22"/>
    </row>
    <row r="601" ht="25.5" customHeight="1">
      <c r="A601" s="327" t="s">
        <v>4702</v>
      </c>
      <c r="B601" s="22"/>
    </row>
    <row r="602" ht="25.5" customHeight="1">
      <c r="A602" s="327" t="s">
        <v>4528</v>
      </c>
      <c r="B602" s="328" t="s">
        <v>4689</v>
      </c>
    </row>
    <row r="603" ht="25.5" customHeight="1">
      <c r="A603" s="327" t="s">
        <v>4704</v>
      </c>
      <c r="B603" s="22"/>
    </row>
    <row r="604" ht="25.5" customHeight="1">
      <c r="A604" s="327" t="s">
        <v>3692</v>
      </c>
      <c r="B604" s="22"/>
    </row>
    <row r="605" ht="25.5" customHeight="1">
      <c r="A605" s="327" t="s">
        <v>4521</v>
      </c>
      <c r="B605" s="22"/>
    </row>
    <row r="606" ht="25.5" customHeight="1">
      <c r="A606" s="327" t="s">
        <v>4587</v>
      </c>
      <c r="B606" s="22"/>
    </row>
    <row r="607" ht="25.5" customHeight="1">
      <c r="A607" s="327" t="s">
        <v>4708</v>
      </c>
      <c r="B607" s="328" t="s">
        <v>4689</v>
      </c>
    </row>
    <row r="608" ht="25.5" customHeight="1">
      <c r="A608" s="327" t="s">
        <v>4710</v>
      </c>
      <c r="B608" s="328" t="s">
        <v>4693</v>
      </c>
    </row>
    <row r="609" ht="25.5" customHeight="1">
      <c r="A609" s="327" t="s">
        <v>4712</v>
      </c>
      <c r="B609" s="328" t="s">
        <v>4680</v>
      </c>
    </row>
    <row r="610" ht="25.5" customHeight="1">
      <c r="A610" s="327" t="s">
        <v>4714</v>
      </c>
      <c r="B610" s="22"/>
    </row>
    <row r="611" ht="25.5" customHeight="1">
      <c r="A611" s="327" t="s">
        <v>4716</v>
      </c>
      <c r="B611" s="328" t="s">
        <v>4717</v>
      </c>
    </row>
    <row r="612" ht="25.5" customHeight="1">
      <c r="A612" s="327" t="s">
        <v>4718</v>
      </c>
      <c r="B612" s="22"/>
    </row>
    <row r="613" ht="25.5" customHeight="1">
      <c r="A613" s="327" t="s">
        <v>4480</v>
      </c>
      <c r="B613" s="22"/>
    </row>
    <row r="614" ht="25.5" customHeight="1">
      <c r="A614" s="327" t="s">
        <v>4720</v>
      </c>
      <c r="B614" s="22"/>
    </row>
    <row r="615" ht="25.5" customHeight="1">
      <c r="A615" s="327" t="s">
        <v>4721</v>
      </c>
      <c r="B615" s="328" t="s">
        <v>4722</v>
      </c>
    </row>
    <row r="616" ht="25.5" customHeight="1">
      <c r="A616" s="327" t="s">
        <v>4725</v>
      </c>
      <c r="B616" s="22"/>
    </row>
    <row r="617" ht="25.5" customHeight="1">
      <c r="A617" s="327" t="s">
        <v>4483</v>
      </c>
      <c r="B617" s="22"/>
    </row>
    <row r="618" ht="25.5" customHeight="1">
      <c r="A618" s="327" t="s">
        <v>4546</v>
      </c>
      <c r="B618" s="22"/>
    </row>
    <row r="619" ht="25.5" customHeight="1">
      <c r="A619" s="327" t="s">
        <v>4727</v>
      </c>
      <c r="B619" s="328" t="s">
        <v>4680</v>
      </c>
    </row>
    <row r="620" ht="25.5" customHeight="1">
      <c r="A620" s="327" t="s">
        <v>4729</v>
      </c>
      <c r="B620" s="22"/>
    </row>
    <row r="621" ht="25.5" customHeight="1">
      <c r="A621" s="327" t="s">
        <v>4731</v>
      </c>
      <c r="B621" s="22"/>
    </row>
    <row r="622" ht="25.5" customHeight="1">
      <c r="A622" s="327" t="s">
        <v>4733</v>
      </c>
      <c r="B622" s="22"/>
    </row>
    <row r="623" ht="25.5" customHeight="1">
      <c r="A623" s="327" t="s">
        <v>4461</v>
      </c>
      <c r="B623" s="22"/>
    </row>
    <row r="624" ht="25.5" customHeight="1">
      <c r="A624" s="327" t="s">
        <v>4735</v>
      </c>
      <c r="B624" s="22"/>
    </row>
    <row r="625" ht="25.5" customHeight="1">
      <c r="A625" s="327" t="s">
        <v>4737</v>
      </c>
      <c r="B625" s="22"/>
    </row>
    <row r="626" ht="25.5" customHeight="1">
      <c r="A626" s="327" t="s">
        <v>4739</v>
      </c>
      <c r="B626" s="22"/>
    </row>
    <row r="627" ht="25.5" customHeight="1">
      <c r="A627" s="327" t="s">
        <v>4740</v>
      </c>
      <c r="B627" s="22"/>
    </row>
    <row r="628" ht="25.5" customHeight="1">
      <c r="A628" s="327" t="s">
        <v>4743</v>
      </c>
      <c r="B628" s="22"/>
    </row>
    <row r="629" ht="25.5" customHeight="1">
      <c r="A629" s="327" t="s">
        <v>4744</v>
      </c>
      <c r="B629" s="22"/>
    </row>
    <row r="630" ht="25.5" customHeight="1">
      <c r="A630" s="327" t="s">
        <v>4746</v>
      </c>
      <c r="B630" s="22"/>
    </row>
    <row r="631" ht="25.5" customHeight="1">
      <c r="A631" s="327" t="s">
        <v>4748</v>
      </c>
      <c r="B631" s="22"/>
    </row>
    <row r="632" ht="25.5" customHeight="1">
      <c r="A632" s="327" t="s">
        <v>4750</v>
      </c>
      <c r="B632" s="22"/>
    </row>
    <row r="633" ht="25.5" customHeight="1">
      <c r="A633" s="327" t="s">
        <v>4751</v>
      </c>
      <c r="B633" s="22"/>
    </row>
    <row r="634" ht="25.5" customHeight="1">
      <c r="A634" s="327" t="s">
        <v>4753</v>
      </c>
      <c r="B634" s="22"/>
    </row>
    <row r="635" ht="25.5" customHeight="1">
      <c r="A635" s="327" t="s">
        <v>4755</v>
      </c>
      <c r="B635" s="22"/>
    </row>
    <row r="636" ht="25.5" customHeight="1">
      <c r="A636" s="327" t="s">
        <v>4757</v>
      </c>
      <c r="B636" s="22"/>
    </row>
    <row r="637" ht="25.5" customHeight="1">
      <c r="A637" s="327" t="s">
        <v>4759</v>
      </c>
      <c r="B637" s="22"/>
    </row>
    <row r="638" ht="25.5" customHeight="1">
      <c r="A638" s="327" t="s">
        <v>4760</v>
      </c>
      <c r="B638" s="22"/>
    </row>
    <row r="639" ht="25.5" customHeight="1">
      <c r="A639" s="327" t="s">
        <v>4762</v>
      </c>
      <c r="B639" s="22"/>
    </row>
    <row r="640" ht="25.5" customHeight="1">
      <c r="A640" s="327" t="s">
        <v>4764</v>
      </c>
      <c r="B640" s="22"/>
    </row>
    <row r="641" ht="25.5" customHeight="1">
      <c r="A641" s="327" t="s">
        <v>4765</v>
      </c>
      <c r="B641" s="22"/>
    </row>
    <row r="642" ht="25.5" customHeight="1">
      <c r="A642" s="327" t="s">
        <v>4767</v>
      </c>
      <c r="B642" s="22"/>
    </row>
    <row r="643" ht="25.5" customHeight="1">
      <c r="A643" s="327" t="s">
        <v>4769</v>
      </c>
      <c r="B643" s="22"/>
    </row>
    <row r="644" ht="25.5" customHeight="1">
      <c r="A644" s="327" t="s">
        <v>4770</v>
      </c>
      <c r="B644" s="22"/>
    </row>
    <row r="645" ht="25.5" customHeight="1">
      <c r="A645" s="327" t="s">
        <v>4772</v>
      </c>
      <c r="B645" s="22"/>
    </row>
    <row r="646" ht="25.5" customHeight="1">
      <c r="A646" s="327" t="s">
        <v>4774</v>
      </c>
      <c r="B646" s="22"/>
    </row>
    <row r="647" ht="25.5" customHeight="1">
      <c r="A647" s="327" t="s">
        <v>4531</v>
      </c>
      <c r="B647" s="22"/>
    </row>
    <row r="648" ht="25.5" customHeight="1">
      <c r="A648" s="327" t="s">
        <v>4475</v>
      </c>
      <c r="B648" s="22"/>
    </row>
    <row r="649" ht="25.5" customHeight="1">
      <c r="A649" s="327" t="s">
        <v>4777</v>
      </c>
      <c r="B649" s="22"/>
    </row>
    <row r="650" ht="25.5" customHeight="1">
      <c r="A650" s="327" t="s">
        <v>4779</v>
      </c>
      <c r="B650" s="22"/>
    </row>
    <row r="651" ht="25.5" customHeight="1">
      <c r="A651" s="327" t="s">
        <v>4780</v>
      </c>
      <c r="B651" s="22"/>
    </row>
    <row r="652" ht="25.5" customHeight="1">
      <c r="A652" s="327" t="s">
        <v>4782</v>
      </c>
      <c r="B652" s="22"/>
    </row>
    <row r="653" ht="25.5" customHeight="1">
      <c r="A653" s="327" t="s">
        <v>4784</v>
      </c>
      <c r="B653" s="22"/>
    </row>
    <row r="654" ht="25.5" customHeight="1">
      <c r="A654" s="327" t="s">
        <v>4786</v>
      </c>
      <c r="B654" s="22"/>
    </row>
    <row r="655" ht="25.5" customHeight="1">
      <c r="A655" s="327" t="s">
        <v>4787</v>
      </c>
      <c r="B655" s="22"/>
    </row>
    <row r="656" ht="25.5" customHeight="1">
      <c r="A656" s="327" t="s">
        <v>4789</v>
      </c>
      <c r="B656" s="22"/>
    </row>
    <row r="657" ht="25.5" customHeight="1">
      <c r="A657" s="327" t="s">
        <v>4791</v>
      </c>
      <c r="B657" s="22"/>
    </row>
    <row r="658" ht="25.5" customHeight="1">
      <c r="A658" s="327" t="s">
        <v>4792</v>
      </c>
      <c r="B658" s="22"/>
    </row>
    <row r="659" ht="25.5" customHeight="1">
      <c r="A659" s="327" t="s">
        <v>4794</v>
      </c>
      <c r="B659" s="22"/>
    </row>
    <row r="660" ht="25.5" customHeight="1">
      <c r="A660" s="327" t="s">
        <v>4796</v>
      </c>
      <c r="B660" s="22"/>
    </row>
    <row r="661" ht="25.5" customHeight="1">
      <c r="A661" s="327" t="s">
        <v>4797</v>
      </c>
      <c r="B661" s="22"/>
    </row>
    <row r="662" ht="25.5" customHeight="1">
      <c r="A662" s="327" t="s">
        <v>4799</v>
      </c>
      <c r="B662" s="22"/>
    </row>
    <row r="663" ht="25.5" customHeight="1">
      <c r="A663" s="327" t="s">
        <v>4801</v>
      </c>
      <c r="B663" s="22"/>
    </row>
    <row r="664" ht="25.5" customHeight="1">
      <c r="A664" s="327" t="s">
        <v>4803</v>
      </c>
      <c r="B664" s="22"/>
    </row>
    <row r="665" ht="25.5" customHeight="1">
      <c r="A665" s="327" t="s">
        <v>4628</v>
      </c>
      <c r="B665" s="22"/>
    </row>
    <row r="666" ht="25.5" customHeight="1">
      <c r="A666" s="327" t="s">
        <v>4805</v>
      </c>
      <c r="B666" s="22"/>
    </row>
    <row r="667" ht="25.5" customHeight="1">
      <c r="A667" s="327" t="s">
        <v>4807</v>
      </c>
      <c r="B667" s="22"/>
    </row>
    <row r="668" ht="25.5" customHeight="1">
      <c r="A668" s="327" t="s">
        <v>4808</v>
      </c>
      <c r="B668" s="22"/>
    </row>
    <row r="669" ht="25.5" customHeight="1">
      <c r="A669" s="327" t="s">
        <v>4810</v>
      </c>
      <c r="B669" s="22"/>
    </row>
    <row r="670" ht="25.5" customHeight="1">
      <c r="A670" s="327" t="s">
        <v>4812</v>
      </c>
      <c r="B670" s="22"/>
    </row>
    <row r="671" ht="25.5" customHeight="1">
      <c r="A671" s="327" t="s">
        <v>4814</v>
      </c>
      <c r="B671" s="22"/>
    </row>
    <row r="672" ht="25.5" customHeight="1">
      <c r="A672" s="327" t="s">
        <v>4815</v>
      </c>
      <c r="B672" s="22"/>
    </row>
    <row r="673" ht="25.5" customHeight="1">
      <c r="A673" s="327" t="s">
        <v>4817</v>
      </c>
      <c r="B673" s="22"/>
    </row>
    <row r="674" ht="25.5" customHeight="1">
      <c r="A674" s="327" t="s">
        <v>4819</v>
      </c>
      <c r="B674" s="22"/>
    </row>
    <row r="675" ht="25.5" customHeight="1">
      <c r="A675" s="327" t="s">
        <v>4821</v>
      </c>
      <c r="B675" s="22"/>
    </row>
    <row r="676" ht="25.5" customHeight="1">
      <c r="A676" s="327" t="s">
        <v>4823</v>
      </c>
      <c r="B676" s="22"/>
    </row>
    <row r="677" ht="25.5" customHeight="1">
      <c r="A677" s="327" t="s">
        <v>4825</v>
      </c>
      <c r="B677" s="22"/>
    </row>
    <row r="678" ht="25.5" customHeight="1">
      <c r="A678" s="327" t="s">
        <v>4827</v>
      </c>
      <c r="B678" s="22"/>
    </row>
    <row r="679" ht="25.5" customHeight="1">
      <c r="A679" s="327" t="s">
        <v>4828</v>
      </c>
      <c r="B679" s="22"/>
    </row>
    <row r="680" ht="25.5" customHeight="1">
      <c r="A680" s="327" t="s">
        <v>4831</v>
      </c>
      <c r="B680" s="22"/>
    </row>
    <row r="681" ht="25.5" customHeight="1">
      <c r="A681" s="327" t="s">
        <v>4833</v>
      </c>
      <c r="B681" s="22"/>
    </row>
    <row r="682" ht="25.5" customHeight="1">
      <c r="A682" s="327" t="s">
        <v>4834</v>
      </c>
      <c r="B682" s="22"/>
    </row>
    <row r="683" ht="25.5" customHeight="1">
      <c r="A683" s="327" t="s">
        <v>4836</v>
      </c>
      <c r="B683" s="22"/>
    </row>
    <row r="684" ht="25.5" customHeight="1">
      <c r="A684" s="327" t="s">
        <v>4838</v>
      </c>
      <c r="B684" s="22"/>
    </row>
    <row r="685" ht="25.5" customHeight="1">
      <c r="A685" s="327" t="s">
        <v>4840</v>
      </c>
      <c r="B685" s="22"/>
    </row>
    <row r="686" ht="25.5" customHeight="1">
      <c r="A686" s="327" t="s">
        <v>4755</v>
      </c>
      <c r="B686" s="22"/>
    </row>
    <row r="687" ht="25.5" customHeight="1">
      <c r="A687" s="327" t="s">
        <v>4842</v>
      </c>
      <c r="B687" s="22"/>
    </row>
    <row r="688" ht="25.5" customHeight="1">
      <c r="A688" s="327" t="s">
        <v>4843</v>
      </c>
      <c r="B688" s="22"/>
    </row>
    <row r="689" ht="25.5" customHeight="1">
      <c r="A689" s="327" t="s">
        <v>4845</v>
      </c>
      <c r="B689" s="22"/>
    </row>
    <row r="690" ht="25.5" customHeight="1">
      <c r="A690" s="327" t="s">
        <v>4847</v>
      </c>
      <c r="B690" s="22"/>
    </row>
    <row r="691" ht="25.5" customHeight="1">
      <c r="A691" s="327" t="s">
        <v>4849</v>
      </c>
      <c r="B691" s="22"/>
    </row>
    <row r="692" ht="25.5" customHeight="1">
      <c r="A692" s="327" t="s">
        <v>4850</v>
      </c>
      <c r="B692" s="22"/>
    </row>
    <row r="693" ht="25.5" customHeight="1">
      <c r="A693" s="327" t="s">
        <v>4853</v>
      </c>
      <c r="B693" s="22"/>
    </row>
    <row r="694" ht="25.5" customHeight="1">
      <c r="A694" s="327" t="s">
        <v>4854</v>
      </c>
      <c r="B694" s="22"/>
    </row>
    <row r="695" ht="25.5" customHeight="1">
      <c r="A695" s="327" t="s">
        <v>4856</v>
      </c>
      <c r="B695" s="22"/>
    </row>
    <row r="696" ht="25.5" customHeight="1">
      <c r="A696" s="327" t="s">
        <v>4858</v>
      </c>
      <c r="B696" s="22"/>
    </row>
    <row r="697" ht="25.5" customHeight="1">
      <c r="A697" s="327" t="s">
        <v>4859</v>
      </c>
      <c r="B697" s="22"/>
    </row>
    <row r="698" ht="25.5" customHeight="1">
      <c r="A698" s="327" t="s">
        <v>4861</v>
      </c>
      <c r="B698" s="22"/>
    </row>
    <row r="699" ht="25.5" customHeight="1">
      <c r="A699" s="327" t="s">
        <v>4863</v>
      </c>
      <c r="B699" s="22"/>
    </row>
    <row r="700" ht="25.5" customHeight="1">
      <c r="A700" s="327" t="s">
        <v>4760</v>
      </c>
      <c r="B700" s="22"/>
    </row>
    <row r="701" ht="25.5" customHeight="1">
      <c r="A701" s="327" t="s">
        <v>4865</v>
      </c>
      <c r="B701" s="22"/>
    </row>
    <row r="702" ht="25.5" customHeight="1">
      <c r="A702" s="327" t="s">
        <v>4867</v>
      </c>
      <c r="B702" s="22"/>
    </row>
    <row r="703" ht="25.5" customHeight="1">
      <c r="A703" s="327" t="s">
        <v>4868</v>
      </c>
      <c r="B703" s="22"/>
    </row>
    <row r="704" ht="25.5" customHeight="1">
      <c r="A704" s="327" t="s">
        <v>4870</v>
      </c>
      <c r="B704" s="22"/>
    </row>
    <row r="705" ht="25.5" customHeight="1">
      <c r="A705" s="327" t="s">
        <v>4872</v>
      </c>
      <c r="B705" s="22"/>
    </row>
    <row r="706" ht="25.5" customHeight="1">
      <c r="A706" s="327" t="s">
        <v>4874</v>
      </c>
      <c r="B706" s="22"/>
    </row>
    <row r="707" ht="25.5" customHeight="1">
      <c r="A707" s="327" t="s">
        <v>4875</v>
      </c>
      <c r="B707" s="22"/>
    </row>
    <row r="708" ht="25.5" customHeight="1">
      <c r="A708" s="327" t="s">
        <v>4877</v>
      </c>
      <c r="B708" s="22"/>
    </row>
    <row r="709" ht="25.5" customHeight="1">
      <c r="A709" s="327" t="s">
        <v>4879</v>
      </c>
      <c r="B709" s="22"/>
    </row>
    <row r="710" ht="25.5" customHeight="1">
      <c r="A710" s="327" t="s">
        <v>4880</v>
      </c>
      <c r="B710" s="22"/>
    </row>
    <row r="711" ht="25.5" customHeight="1">
      <c r="A711" s="327" t="s">
        <v>4882</v>
      </c>
      <c r="B711" s="22"/>
    </row>
    <row r="712" ht="25.5" customHeight="1">
      <c r="A712" s="327" t="s">
        <v>4884</v>
      </c>
      <c r="B712" s="22"/>
    </row>
    <row r="713" ht="25.5" customHeight="1">
      <c r="A713" s="327" t="s">
        <v>4886</v>
      </c>
      <c r="B713" s="22"/>
    </row>
    <row r="714" ht="25.5" customHeight="1">
      <c r="A714" s="327" t="s">
        <v>4887</v>
      </c>
      <c r="B714" s="22"/>
    </row>
    <row r="715" ht="25.5" customHeight="1">
      <c r="A715" s="327" t="s">
        <v>4889</v>
      </c>
      <c r="B715" s="22"/>
    </row>
    <row r="716" ht="25.5" customHeight="1">
      <c r="A716" s="327" t="s">
        <v>4891</v>
      </c>
      <c r="B716" s="22"/>
    </row>
    <row r="717" ht="25.5" customHeight="1">
      <c r="A717" s="327" t="s">
        <v>4893</v>
      </c>
      <c r="B717" s="22"/>
    </row>
    <row r="718" ht="25.5" customHeight="1">
      <c r="A718" s="327" t="s">
        <v>4894</v>
      </c>
      <c r="B718" s="22"/>
    </row>
    <row r="719" ht="25.5" customHeight="1">
      <c r="A719" s="327" t="s">
        <v>4896</v>
      </c>
      <c r="B719" s="22"/>
    </row>
    <row r="720" ht="25.5" customHeight="1">
      <c r="A720" s="327" t="s">
        <v>4898</v>
      </c>
      <c r="B720" s="22"/>
    </row>
    <row r="721" ht="25.5" customHeight="1">
      <c r="A721" s="327" t="s">
        <v>4900</v>
      </c>
      <c r="B721" s="22"/>
    </row>
    <row r="722" ht="25.5" customHeight="1">
      <c r="A722" s="327" t="s">
        <v>4901</v>
      </c>
      <c r="B722" s="22"/>
    </row>
    <row r="723" ht="25.5" customHeight="1">
      <c r="A723" s="327" t="s">
        <v>4903</v>
      </c>
      <c r="B723" s="22"/>
    </row>
    <row r="724" ht="25.5" customHeight="1">
      <c r="A724" s="327" t="s">
        <v>4757</v>
      </c>
      <c r="B724" s="22"/>
    </row>
    <row r="725" ht="25.5" customHeight="1">
      <c r="A725" s="340"/>
      <c r="B725" s="22"/>
    </row>
    <row r="726" ht="25.5" customHeight="1">
      <c r="A726" s="340"/>
      <c r="B726" s="22"/>
    </row>
    <row r="727" ht="25.5" customHeight="1">
      <c r="A727" s="340"/>
      <c r="B727" s="22"/>
    </row>
    <row r="728" ht="25.5" customHeight="1">
      <c r="A728" s="340"/>
      <c r="B728" s="22"/>
    </row>
    <row r="729" ht="25.5" customHeight="1">
      <c r="A729" s="340"/>
      <c r="B729" s="22"/>
    </row>
    <row r="730" ht="25.5" customHeight="1">
      <c r="A730" s="340"/>
      <c r="B730" s="22"/>
    </row>
    <row r="731" ht="25.5" customHeight="1">
      <c r="A731" s="340"/>
      <c r="B731" s="22"/>
    </row>
    <row r="732" ht="25.5" customHeight="1">
      <c r="A732" s="340"/>
      <c r="B732" s="22"/>
    </row>
    <row r="733" ht="25.5" customHeight="1">
      <c r="A733" s="340"/>
      <c r="B733" s="22"/>
    </row>
    <row r="734" ht="25.5" customHeight="1">
      <c r="A734" s="340"/>
      <c r="B734" s="22"/>
    </row>
    <row r="735" ht="25.5" customHeight="1">
      <c r="A735" s="340"/>
      <c r="B735" s="22"/>
    </row>
    <row r="736" ht="25.5" customHeight="1">
      <c r="A736" s="340"/>
      <c r="B736" s="22"/>
    </row>
    <row r="737" ht="25.5" customHeight="1">
      <c r="A737" s="327" t="s">
        <v>4911</v>
      </c>
      <c r="B737" s="22"/>
    </row>
    <row r="738" ht="25.5" customHeight="1">
      <c r="A738" s="327" t="s">
        <v>3793</v>
      </c>
      <c r="B738" s="22"/>
    </row>
    <row r="739" ht="25.5" customHeight="1">
      <c r="A739" s="327" t="s">
        <v>4913</v>
      </c>
      <c r="B739" s="22"/>
    </row>
    <row r="740" ht="25.5" customHeight="1">
      <c r="A740" s="327" t="s">
        <v>4915</v>
      </c>
      <c r="B740" s="22"/>
    </row>
    <row r="741" ht="25.5" customHeight="1">
      <c r="A741" s="327" t="s">
        <v>4748</v>
      </c>
      <c r="B741" s="22"/>
    </row>
    <row r="742" ht="25.5" customHeight="1">
      <c r="A742" s="327" t="s">
        <v>4917</v>
      </c>
      <c r="B742" s="22"/>
    </row>
    <row r="743" ht="25.5" customHeight="1">
      <c r="A743" s="327" t="s">
        <v>4919</v>
      </c>
      <c r="B743" s="22"/>
    </row>
    <row r="744" ht="25.5" customHeight="1">
      <c r="A744" s="327" t="s">
        <v>4921</v>
      </c>
      <c r="B744" s="22"/>
    </row>
    <row r="745" ht="25.5" customHeight="1">
      <c r="A745" s="327" t="s">
        <v>4924</v>
      </c>
      <c r="B745" s="22"/>
    </row>
    <row r="746" ht="25.5" customHeight="1">
      <c r="A746" s="327" t="s">
        <v>4662</v>
      </c>
      <c r="B746" s="22"/>
    </row>
    <row r="747" ht="25.5" customHeight="1">
      <c r="A747" s="327" t="s">
        <v>4926</v>
      </c>
      <c r="B747" s="22"/>
    </row>
    <row r="748" ht="25.5" customHeight="1">
      <c r="A748" s="327" t="s">
        <v>4928</v>
      </c>
      <c r="B748" s="22"/>
    </row>
    <row r="749" ht="25.5" customHeight="1">
      <c r="A749" s="327" t="s">
        <v>4929</v>
      </c>
      <c r="B749" s="22"/>
    </row>
    <row r="750" ht="25.5" customHeight="1">
      <c r="A750" s="327" t="s">
        <v>4931</v>
      </c>
      <c r="B750" s="22"/>
    </row>
    <row r="751" ht="25.5" customHeight="1">
      <c r="A751" s="327" t="s">
        <v>4933</v>
      </c>
      <c r="B751" s="22"/>
    </row>
    <row r="752" ht="25.5" customHeight="1">
      <c r="A752" s="327" t="s">
        <v>4664</v>
      </c>
      <c r="B752" s="22"/>
    </row>
    <row r="753" ht="25.5" customHeight="1">
      <c r="A753" s="327" t="s">
        <v>4688</v>
      </c>
      <c r="B753" s="22"/>
    </row>
    <row r="754" ht="25.5" customHeight="1">
      <c r="A754" s="327" t="s">
        <v>4679</v>
      </c>
      <c r="B754" s="22"/>
    </row>
    <row r="755" ht="25.5" customHeight="1">
      <c r="A755" s="327" t="s">
        <v>4936</v>
      </c>
      <c r="B755" s="22"/>
    </row>
    <row r="756" ht="25.5" customHeight="1">
      <c r="A756" s="327" t="s">
        <v>4938</v>
      </c>
      <c r="B756" s="22"/>
    </row>
    <row r="757" ht="25.5" customHeight="1">
      <c r="A757" s="327" t="s">
        <v>4940</v>
      </c>
      <c r="B757" s="22"/>
    </row>
    <row r="758" ht="25.5" customHeight="1">
      <c r="A758" s="327" t="s">
        <v>4682</v>
      </c>
      <c r="B758" s="22"/>
    </row>
    <row r="759" ht="25.5" customHeight="1">
      <c r="A759" s="327" t="s">
        <v>4672</v>
      </c>
      <c r="B759" s="22"/>
    </row>
    <row r="760" ht="25.5" customHeight="1">
      <c r="A760" s="327" t="s">
        <v>4944</v>
      </c>
      <c r="B760" s="22"/>
    </row>
    <row r="761" ht="25.5" customHeight="1">
      <c r="A761" s="327" t="s">
        <v>4945</v>
      </c>
      <c r="B761" s="22"/>
    </row>
    <row r="762" ht="25.5" customHeight="1">
      <c r="A762" s="327" t="s">
        <v>4947</v>
      </c>
      <c r="B762" s="22"/>
    </row>
    <row r="763" ht="25.5" customHeight="1">
      <c r="A763" s="327" t="s">
        <v>4949</v>
      </c>
      <c r="B763" s="22"/>
    </row>
    <row r="764" ht="25.5" customHeight="1">
      <c r="A764" s="327" t="s">
        <v>4666</v>
      </c>
      <c r="B764" s="22"/>
    </row>
    <row r="765" ht="25.5" customHeight="1">
      <c r="A765" s="327" t="s">
        <v>4951</v>
      </c>
      <c r="B765" s="22"/>
    </row>
    <row r="766" ht="25.5" customHeight="1">
      <c r="A766" s="340"/>
      <c r="B766" s="22"/>
    </row>
    <row r="767" ht="25.5" customHeight="1">
      <c r="A767" s="327" t="s">
        <v>4953</v>
      </c>
      <c r="B767" s="22"/>
    </row>
    <row r="768" ht="25.5" customHeight="1">
      <c r="A768" s="340"/>
      <c r="B768" s="22"/>
    </row>
    <row r="769" ht="25.5" customHeight="1">
      <c r="A769" s="340"/>
      <c r="B769" s="22"/>
    </row>
    <row r="770" ht="25.5" customHeight="1">
      <c r="A770" s="340"/>
      <c r="B770" s="22"/>
    </row>
    <row r="771" ht="25.5" customHeight="1">
      <c r="A771" s="340"/>
      <c r="B771" s="22"/>
    </row>
    <row r="772" ht="25.5" customHeight="1">
      <c r="A772" s="340"/>
      <c r="B772" s="22"/>
    </row>
    <row r="773" ht="25.5" customHeight="1">
      <c r="A773" s="327" t="s">
        <v>4958</v>
      </c>
      <c r="B773" s="22"/>
    </row>
    <row r="774" ht="25.5" customHeight="1">
      <c r="A774" s="327" t="s">
        <v>4959</v>
      </c>
      <c r="B774" s="22"/>
    </row>
    <row r="775" ht="25.5" customHeight="1">
      <c r="A775" s="327" t="s">
        <v>4961</v>
      </c>
      <c r="B775" s="22"/>
    </row>
    <row r="776" ht="25.5" customHeight="1">
      <c r="A776" s="327" t="s">
        <v>4962</v>
      </c>
      <c r="B776" s="22"/>
    </row>
    <row r="777" ht="25.5" customHeight="1">
      <c r="A777" s="327" t="s">
        <v>4964</v>
      </c>
      <c r="B777" s="22"/>
    </row>
    <row r="778" ht="25.5" customHeight="1">
      <c r="A778" s="327" t="s">
        <v>4966</v>
      </c>
      <c r="B778" s="22"/>
    </row>
    <row r="779" ht="25.5" customHeight="1">
      <c r="A779" s="327" t="s">
        <v>4967</v>
      </c>
      <c r="B779" s="22"/>
    </row>
    <row r="780" ht="25.5" customHeight="1">
      <c r="A780" s="327" t="s">
        <v>4969</v>
      </c>
      <c r="B780" s="22"/>
    </row>
    <row r="781" ht="25.5" customHeight="1">
      <c r="A781" s="327" t="s">
        <v>4971</v>
      </c>
      <c r="B781" s="22"/>
    </row>
    <row r="782" ht="25.5" customHeight="1">
      <c r="A782" s="327" t="s">
        <v>4972</v>
      </c>
      <c r="B782" s="22"/>
    </row>
    <row r="783" ht="25.5" customHeight="1">
      <c r="A783" s="327" t="s">
        <v>4974</v>
      </c>
      <c r="B783" s="22"/>
    </row>
    <row r="784" ht="25.5" customHeight="1">
      <c r="A784" s="327" t="s">
        <v>4975</v>
      </c>
      <c r="B784" s="22"/>
    </row>
    <row r="785" ht="25.5" customHeight="1">
      <c r="A785" s="327" t="s">
        <v>4977</v>
      </c>
      <c r="B785" s="22"/>
    </row>
    <row r="786" ht="25.5" customHeight="1">
      <c r="A786" s="327" t="s">
        <v>4979</v>
      </c>
      <c r="B786" s="22"/>
    </row>
    <row r="787" ht="25.5" customHeight="1">
      <c r="A787" s="327" t="s">
        <v>4981</v>
      </c>
      <c r="B787" s="22"/>
    </row>
    <row r="788" ht="25.5" customHeight="1">
      <c r="A788" s="327" t="s">
        <v>4982</v>
      </c>
      <c r="B788" s="22"/>
    </row>
    <row r="789" ht="25.5" customHeight="1">
      <c r="A789" s="327" t="s">
        <v>4984</v>
      </c>
      <c r="B789" s="22"/>
    </row>
    <row r="790" ht="25.5" customHeight="1">
      <c r="A790" s="327" t="s">
        <v>4986</v>
      </c>
      <c r="B790" s="22"/>
    </row>
    <row r="791" ht="25.5" customHeight="1">
      <c r="A791" s="327" t="s">
        <v>4987</v>
      </c>
      <c r="B791" s="22"/>
    </row>
    <row r="792" ht="25.5" customHeight="1">
      <c r="A792" s="327" t="s">
        <v>4989</v>
      </c>
      <c r="B792" s="22"/>
    </row>
    <row r="793" ht="25.5" customHeight="1">
      <c r="A793" s="327" t="s">
        <v>4991</v>
      </c>
      <c r="B793" s="22"/>
    </row>
    <row r="794" ht="25.5" customHeight="1">
      <c r="A794" s="327" t="s">
        <v>4992</v>
      </c>
      <c r="B794" s="22"/>
    </row>
    <row r="795" ht="25.5" customHeight="1">
      <c r="A795" s="327" t="s">
        <v>4961</v>
      </c>
      <c r="B795" s="22"/>
    </row>
    <row r="796" ht="25.5" customHeight="1">
      <c r="A796" s="327" t="s">
        <v>4966</v>
      </c>
      <c r="B796" s="22"/>
    </row>
    <row r="797" ht="25.5" customHeight="1">
      <c r="A797" s="327" t="s">
        <v>4995</v>
      </c>
      <c r="B797" s="22"/>
    </row>
    <row r="798" ht="25.5" customHeight="1">
      <c r="A798" s="327" t="s">
        <v>4997</v>
      </c>
      <c r="B798" s="22"/>
    </row>
    <row r="799" ht="25.5" customHeight="1">
      <c r="A799" s="327" t="s">
        <v>4999</v>
      </c>
      <c r="B799" s="22"/>
    </row>
    <row r="800" ht="25.5" customHeight="1">
      <c r="A800" s="327" t="s">
        <v>5001</v>
      </c>
      <c r="B800" s="22"/>
    </row>
    <row r="801" ht="25.5" customHeight="1">
      <c r="A801" s="327" t="s">
        <v>5002</v>
      </c>
      <c r="B801" s="22"/>
    </row>
    <row r="802" ht="25.5" customHeight="1">
      <c r="A802" s="327" t="s">
        <v>5004</v>
      </c>
      <c r="B802" s="22"/>
    </row>
    <row r="803" ht="25.5" customHeight="1">
      <c r="A803" s="327" t="s">
        <v>4981</v>
      </c>
      <c r="B803" s="22"/>
    </row>
    <row r="804" ht="25.5" customHeight="1">
      <c r="A804" s="327" t="s">
        <v>5006</v>
      </c>
      <c r="B804" s="22"/>
    </row>
    <row r="805" ht="25.5" customHeight="1">
      <c r="A805" s="327" t="s">
        <v>5008</v>
      </c>
      <c r="B805" s="22"/>
    </row>
    <row r="806" ht="25.5" customHeight="1">
      <c r="A806" s="327" t="s">
        <v>4967</v>
      </c>
      <c r="B806" s="22"/>
    </row>
    <row r="807" ht="25.5" customHeight="1">
      <c r="A807" s="327" t="s">
        <v>5010</v>
      </c>
      <c r="B807" s="22"/>
    </row>
    <row r="808" ht="25.5" customHeight="1">
      <c r="A808" s="327" t="s">
        <v>4982</v>
      </c>
      <c r="B808" s="22"/>
    </row>
    <row r="809" ht="25.5" customHeight="1">
      <c r="A809" s="327" t="s">
        <v>5012</v>
      </c>
      <c r="B809" s="22"/>
    </row>
    <row r="810" ht="25.5" customHeight="1">
      <c r="A810" s="327" t="s">
        <v>5014</v>
      </c>
      <c r="B810" s="22"/>
    </row>
    <row r="811" ht="25.5" customHeight="1">
      <c r="A811" s="327" t="s">
        <v>5015</v>
      </c>
      <c r="B811" s="22"/>
    </row>
    <row r="812" ht="25.5" customHeight="1">
      <c r="A812" s="327" t="s">
        <v>5017</v>
      </c>
      <c r="B812" s="22"/>
    </row>
    <row r="813" ht="25.5" customHeight="1">
      <c r="A813" s="327" t="s">
        <v>5019</v>
      </c>
      <c r="B813" s="22"/>
    </row>
    <row r="814" ht="25.5" customHeight="1">
      <c r="A814" s="327" t="s">
        <v>5022</v>
      </c>
      <c r="B814" s="22"/>
    </row>
    <row r="815" ht="25.5" customHeight="1">
      <c r="A815" s="340"/>
      <c r="B815" s="22"/>
    </row>
    <row r="816" ht="25.5" customHeight="1">
      <c r="A816" s="340"/>
      <c r="B816" s="22"/>
    </row>
    <row r="817" ht="25.5" customHeight="1">
      <c r="A817" s="340"/>
      <c r="B817" s="22"/>
    </row>
    <row r="818" ht="25.5" customHeight="1">
      <c r="A818" s="340"/>
      <c r="B818" s="22"/>
    </row>
    <row r="819" ht="25.5" customHeight="1">
      <c r="A819" s="340"/>
      <c r="B819" s="22"/>
    </row>
    <row r="820" ht="25.5" customHeight="1">
      <c r="A820" s="340"/>
      <c r="B820" s="22"/>
    </row>
    <row r="821" ht="25.5" customHeight="1">
      <c r="A821" s="340"/>
      <c r="B821" s="22"/>
    </row>
    <row r="822" ht="25.5" customHeight="1">
      <c r="A822" s="340"/>
      <c r="B822" s="22"/>
    </row>
    <row r="823" ht="25.5" customHeight="1">
      <c r="A823" s="340"/>
      <c r="B823" s="22"/>
    </row>
    <row r="824" ht="25.5" customHeight="1">
      <c r="A824" s="340"/>
      <c r="B824" s="22"/>
    </row>
    <row r="825" ht="25.5" customHeight="1">
      <c r="A825" s="340"/>
      <c r="B825" s="22"/>
    </row>
    <row r="826" ht="25.5" customHeight="1">
      <c r="A826" s="340"/>
      <c r="B826" s="22"/>
    </row>
    <row r="827" ht="25.5" customHeight="1">
      <c r="A827" s="340"/>
      <c r="B827" s="22"/>
    </row>
    <row r="828" ht="25.5" customHeight="1">
      <c r="A828" s="22"/>
      <c r="B828" s="22"/>
    </row>
    <row r="829" ht="25.5" customHeight="1">
      <c r="A829" s="85" t="s">
        <v>5032</v>
      </c>
      <c r="B829" s="22"/>
    </row>
    <row r="830" ht="25.5" customHeight="1">
      <c r="A830" s="85" t="s">
        <v>5034</v>
      </c>
      <c r="B830" s="22"/>
    </row>
    <row r="831" ht="25.5" customHeight="1">
      <c r="A831" s="85" t="s">
        <v>5036</v>
      </c>
      <c r="B831" s="102"/>
    </row>
    <row r="832" ht="25.5" customHeight="1">
      <c r="A832" s="85" t="s">
        <v>5038</v>
      </c>
      <c r="B832" s="102"/>
    </row>
    <row r="833" ht="25.5" customHeight="1">
      <c r="A833" s="85" t="s">
        <v>5039</v>
      </c>
      <c r="B833" s="102"/>
    </row>
    <row r="834" ht="25.5" customHeight="1">
      <c r="A834" s="85" t="s">
        <v>5041</v>
      </c>
      <c r="B834" s="102"/>
    </row>
    <row r="835" ht="25.5" customHeight="1">
      <c r="A835" s="85" t="s">
        <v>5043</v>
      </c>
      <c r="B835" s="102"/>
    </row>
    <row r="836" ht="25.5" customHeight="1">
      <c r="A836" s="85" t="s">
        <v>5045</v>
      </c>
      <c r="B836" s="102"/>
    </row>
    <row r="837" ht="25.5" customHeight="1">
      <c r="A837" s="85" t="s">
        <v>5046</v>
      </c>
      <c r="B837" s="102"/>
    </row>
    <row r="838" ht="25.5" customHeight="1">
      <c r="A838" s="85" t="s">
        <v>5048</v>
      </c>
      <c r="B838" s="102"/>
    </row>
    <row r="839" ht="25.5" customHeight="1">
      <c r="A839" s="85" t="s">
        <v>5050</v>
      </c>
      <c r="B839" s="102"/>
    </row>
    <row r="840" ht="25.5" customHeight="1">
      <c r="A840" s="85" t="s">
        <v>5052</v>
      </c>
      <c r="B840" s="102"/>
    </row>
    <row r="841" ht="25.5" customHeight="1">
      <c r="A841" s="85" t="s">
        <v>5053</v>
      </c>
      <c r="B841" s="102"/>
    </row>
    <row r="842" ht="25.5" customHeight="1">
      <c r="A842" s="85" t="s">
        <v>5055</v>
      </c>
      <c r="B842" s="102"/>
    </row>
    <row r="843" ht="25.5" customHeight="1">
      <c r="A843" s="102"/>
      <c r="B843" s="102"/>
    </row>
    <row r="844" ht="25.5" customHeight="1">
      <c r="A844" s="102"/>
      <c r="B844" s="102"/>
    </row>
    <row r="845" ht="25.5" customHeight="1">
      <c r="A845" s="102"/>
      <c r="B845" s="102"/>
    </row>
    <row r="846" ht="25.5" customHeight="1">
      <c r="A846" s="102"/>
      <c r="B846" s="102"/>
    </row>
    <row r="847" ht="25.5" customHeight="1">
      <c r="A847" s="102"/>
      <c r="B847" s="102"/>
    </row>
    <row r="848" ht="25.5" customHeight="1">
      <c r="A848" s="102"/>
      <c r="B848" s="102"/>
    </row>
    <row r="849" ht="25.5" customHeight="1">
      <c r="A849" s="102"/>
      <c r="B849" s="102"/>
    </row>
    <row r="850" ht="25.5" customHeight="1">
      <c r="A850" s="102"/>
      <c r="B850" s="102"/>
    </row>
    <row r="851" ht="25.5" customHeight="1">
      <c r="A851" s="102"/>
      <c r="B851" s="102"/>
    </row>
    <row r="852" ht="25.5" customHeight="1">
      <c r="A852" s="102"/>
      <c r="B852" s="102"/>
    </row>
    <row r="853" ht="25.5" customHeight="1">
      <c r="A853" s="102"/>
      <c r="B853" s="102"/>
    </row>
    <row r="854" ht="25.5" customHeight="1">
      <c r="A854" s="102"/>
      <c r="B854" s="102"/>
    </row>
    <row r="855" ht="25.5" customHeight="1">
      <c r="A855" s="102"/>
      <c r="B855" s="102"/>
    </row>
    <row r="856" ht="25.5" customHeight="1">
      <c r="A856" s="102"/>
      <c r="B856" s="102"/>
    </row>
    <row r="857" ht="25.5" customHeight="1">
      <c r="A857" s="102"/>
      <c r="B857" s="102"/>
    </row>
    <row r="858" ht="25.5" customHeight="1">
      <c r="A858" s="102"/>
      <c r="B858" s="102"/>
    </row>
    <row r="859" ht="25.5" customHeight="1">
      <c r="A859" s="102"/>
      <c r="B859" s="102"/>
    </row>
    <row r="860" ht="25.5" customHeight="1">
      <c r="A860" s="102"/>
      <c r="B860" s="102"/>
    </row>
    <row r="861" ht="25.5" customHeight="1">
      <c r="A861" s="102"/>
      <c r="B861" s="102"/>
    </row>
    <row r="862" ht="25.5" customHeight="1">
      <c r="A862" s="102"/>
      <c r="B862" s="102"/>
    </row>
    <row r="863" ht="25.5" customHeight="1">
      <c r="A863" s="102"/>
      <c r="B863" s="102"/>
    </row>
    <row r="864" ht="25.5" customHeight="1">
      <c r="A864" s="102"/>
      <c r="B864" s="102"/>
    </row>
    <row r="865" ht="25.5" customHeight="1">
      <c r="A865" s="102"/>
      <c r="B865" s="102"/>
    </row>
    <row r="866" ht="25.5" customHeight="1">
      <c r="A866" s="102"/>
      <c r="B866" s="102"/>
    </row>
    <row r="867" ht="15.75" customHeight="1">
      <c r="A867" s="102"/>
      <c r="B867" s="102"/>
    </row>
    <row r="868" ht="15.75" customHeight="1">
      <c r="A868" s="102"/>
      <c r="B868" s="102"/>
    </row>
    <row r="869" ht="15.75" customHeight="1">
      <c r="A869" s="102"/>
      <c r="B869" s="102"/>
    </row>
    <row r="870" ht="15.75" customHeight="1">
      <c r="A870" s="102"/>
      <c r="B870" s="102"/>
    </row>
    <row r="871" ht="15.75" customHeight="1">
      <c r="A871" s="102"/>
      <c r="B871" s="102"/>
    </row>
    <row r="872" ht="15.75" customHeight="1">
      <c r="A872" s="102"/>
      <c r="B872" s="102"/>
    </row>
    <row r="873" ht="15.75" customHeight="1">
      <c r="A873" s="102"/>
      <c r="B873" s="102"/>
    </row>
    <row r="874" ht="15.75" customHeight="1">
      <c r="A874" s="102"/>
      <c r="B874" s="102"/>
    </row>
    <row r="875" ht="15.75" customHeight="1">
      <c r="A875" s="102"/>
      <c r="B875" s="102"/>
    </row>
    <row r="876" ht="15.75" customHeight="1">
      <c r="A876" s="102"/>
      <c r="B876" s="102"/>
    </row>
    <row r="877" ht="15.75" customHeight="1">
      <c r="A877" s="102"/>
      <c r="B877" s="102"/>
    </row>
    <row r="878" ht="15.75" customHeight="1">
      <c r="A878" s="102"/>
      <c r="B878" s="102"/>
    </row>
    <row r="879" ht="15.75" customHeight="1">
      <c r="A879" s="102"/>
      <c r="B879" s="102"/>
    </row>
    <row r="880" ht="15.75" customHeight="1">
      <c r="A880" s="102"/>
      <c r="B880" s="102"/>
    </row>
    <row r="881" ht="15.75" customHeight="1">
      <c r="A881" s="102"/>
      <c r="B881" s="102"/>
    </row>
    <row r="882" ht="15.75" customHeight="1">
      <c r="A882" s="102"/>
      <c r="B882" s="102"/>
    </row>
    <row r="883" ht="15.75" customHeight="1">
      <c r="A883" s="102"/>
      <c r="B883" s="102"/>
    </row>
    <row r="884" ht="15.75" customHeight="1">
      <c r="A884" s="102"/>
      <c r="B884" s="102"/>
    </row>
    <row r="885" ht="15.75" customHeight="1">
      <c r="A885" s="102"/>
      <c r="B885" s="102"/>
    </row>
    <row r="886" ht="15.75" customHeight="1">
      <c r="A886" s="102"/>
      <c r="B886" s="102"/>
    </row>
    <row r="887" ht="15.75" customHeight="1">
      <c r="A887" s="102"/>
      <c r="B887" s="102"/>
    </row>
    <row r="888" ht="15.75" customHeight="1">
      <c r="A888" s="102"/>
      <c r="B888" s="102"/>
    </row>
    <row r="889" ht="15.75" customHeight="1">
      <c r="A889" s="102"/>
      <c r="B889" s="102"/>
    </row>
    <row r="890" ht="15.75" customHeight="1">
      <c r="A890" s="102"/>
      <c r="B890" s="102"/>
    </row>
    <row r="891" ht="15.75" customHeight="1">
      <c r="A891" s="102"/>
      <c r="B891" s="102"/>
    </row>
    <row r="892" ht="15.75" customHeight="1">
      <c r="A892" s="102"/>
      <c r="B892" s="102"/>
    </row>
    <row r="893" ht="15.75" customHeight="1">
      <c r="A893" s="102"/>
      <c r="B893" s="102"/>
    </row>
    <row r="894" ht="15.75" customHeight="1">
      <c r="A894" s="102"/>
      <c r="B894" s="102"/>
    </row>
    <row r="895" ht="15.75" customHeight="1">
      <c r="A895" s="102"/>
      <c r="B895" s="102"/>
    </row>
    <row r="896" ht="15.75" customHeight="1">
      <c r="A896" s="102"/>
      <c r="B896" s="102"/>
    </row>
    <row r="897" ht="15.75" customHeight="1">
      <c r="A897" s="102"/>
      <c r="B897" s="102"/>
    </row>
    <row r="898" ht="15.75" customHeight="1">
      <c r="A898" s="102"/>
      <c r="B898" s="102"/>
    </row>
    <row r="899" ht="15.75" customHeight="1">
      <c r="A899" s="102"/>
      <c r="B899" s="102"/>
    </row>
    <row r="900" ht="15.75" customHeight="1">
      <c r="A900" s="102"/>
      <c r="B900" s="102"/>
    </row>
    <row r="901" ht="15.75" customHeight="1">
      <c r="A901" s="102"/>
      <c r="B901" s="102"/>
    </row>
    <row r="902" ht="15.75" customHeight="1">
      <c r="A902" s="102"/>
      <c r="B902" s="102"/>
    </row>
    <row r="903" ht="15.75" customHeight="1">
      <c r="A903" s="102"/>
      <c r="B903" s="102"/>
    </row>
    <row r="904" ht="15.75" customHeight="1">
      <c r="A904" s="102"/>
      <c r="B904" s="102"/>
    </row>
    <row r="905" ht="15.75" customHeight="1">
      <c r="A905" s="102"/>
      <c r="B905" s="102"/>
    </row>
    <row r="906" ht="15.75" customHeight="1">
      <c r="A906" s="102"/>
      <c r="B906" s="102"/>
    </row>
    <row r="907" ht="15.75" customHeight="1">
      <c r="A907" s="102"/>
      <c r="B907" s="102"/>
    </row>
    <row r="908" ht="15.75" customHeight="1">
      <c r="A908" s="102"/>
      <c r="B908" s="102"/>
    </row>
    <row r="909" ht="15.75" customHeight="1">
      <c r="A909" s="102"/>
      <c r="B909" s="102"/>
    </row>
    <row r="910" ht="15.75" customHeight="1">
      <c r="A910" s="102"/>
      <c r="B910" s="102"/>
    </row>
    <row r="911" ht="15.75" customHeight="1">
      <c r="A911" s="102"/>
      <c r="B911" s="102"/>
    </row>
    <row r="912" ht="15.75" customHeight="1">
      <c r="A912" s="102"/>
      <c r="B912" s="102"/>
    </row>
    <row r="913" ht="15.75" customHeight="1">
      <c r="A913" s="102"/>
      <c r="B913" s="102"/>
    </row>
    <row r="914" ht="15.75" customHeight="1">
      <c r="A914" s="102"/>
      <c r="B914" s="102"/>
    </row>
    <row r="915" ht="15.75" customHeight="1">
      <c r="A915" s="102"/>
      <c r="B915" s="102"/>
    </row>
    <row r="916" ht="15.75" customHeight="1">
      <c r="A916" s="102"/>
      <c r="B916" s="102"/>
    </row>
    <row r="917" ht="15.75" customHeight="1">
      <c r="A917" s="102"/>
      <c r="B917" s="102"/>
    </row>
    <row r="918" ht="15.75" customHeight="1">
      <c r="A918" s="102"/>
      <c r="B918" s="102"/>
    </row>
    <row r="919" ht="15.75" customHeight="1">
      <c r="A919" s="102"/>
      <c r="B919" s="102"/>
    </row>
    <row r="920" ht="15.75" customHeight="1">
      <c r="A920" s="102"/>
      <c r="B920" s="102"/>
    </row>
    <row r="921" ht="15.75" customHeight="1">
      <c r="A921" s="102"/>
      <c r="B921" s="102"/>
    </row>
    <row r="922" ht="15.75" customHeight="1">
      <c r="A922" s="102"/>
      <c r="B922" s="102"/>
    </row>
    <row r="923" ht="15.75" customHeight="1">
      <c r="A923" s="102"/>
      <c r="B923" s="102"/>
    </row>
    <row r="924" ht="15.75" customHeight="1">
      <c r="A924" s="102"/>
      <c r="B924" s="102"/>
    </row>
    <row r="925" ht="15.75" customHeight="1">
      <c r="A925" s="102"/>
      <c r="B925" s="102"/>
    </row>
    <row r="926" ht="15.75" customHeight="1">
      <c r="A926" s="102"/>
      <c r="B926" s="102"/>
    </row>
    <row r="927" ht="15.75" customHeight="1">
      <c r="A927" s="102"/>
      <c r="B927" s="102"/>
    </row>
    <row r="928" ht="15.75" customHeight="1">
      <c r="A928" s="102"/>
      <c r="B928" s="102"/>
    </row>
    <row r="929" ht="15.75" customHeight="1">
      <c r="A929" s="102"/>
      <c r="B929" s="102"/>
    </row>
    <row r="930" ht="15.75" customHeight="1">
      <c r="A930" s="102"/>
      <c r="B930" s="102"/>
    </row>
    <row r="931" ht="15.75" customHeight="1">
      <c r="A931" s="102"/>
      <c r="B931" s="102"/>
    </row>
    <row r="932" ht="15.75" customHeight="1">
      <c r="A932" s="102"/>
      <c r="B932" s="102"/>
    </row>
    <row r="933" ht="15.75" customHeight="1">
      <c r="A933" s="102"/>
      <c r="B933" s="102"/>
    </row>
    <row r="934" ht="15.75" customHeight="1">
      <c r="A934" s="102"/>
      <c r="B934" s="102"/>
    </row>
    <row r="935" ht="15.75" customHeight="1">
      <c r="A935" s="102"/>
      <c r="B935" s="102"/>
    </row>
    <row r="936" ht="15.75" customHeight="1">
      <c r="A936" s="102"/>
      <c r="B936" s="102"/>
    </row>
    <row r="937" ht="15.75" customHeight="1">
      <c r="A937" s="102"/>
      <c r="B937" s="102"/>
    </row>
    <row r="938" ht="15.75" customHeight="1">
      <c r="A938" s="102"/>
      <c r="B938" s="102"/>
    </row>
    <row r="939" ht="15.75" customHeight="1">
      <c r="A939" s="102"/>
      <c r="B939" s="102"/>
    </row>
    <row r="940" ht="15.75" customHeight="1">
      <c r="A940" s="102"/>
      <c r="B940" s="102"/>
    </row>
    <row r="941" ht="15.75" customHeight="1">
      <c r="A941" s="102"/>
      <c r="B941" s="102"/>
    </row>
    <row r="942" ht="15.75" customHeight="1">
      <c r="A942" s="102"/>
      <c r="B942" s="102"/>
    </row>
    <row r="943" ht="15.75" customHeight="1">
      <c r="A943" s="102"/>
      <c r="B943" s="102"/>
    </row>
    <row r="944" ht="15.75" customHeight="1">
      <c r="A944" s="102"/>
      <c r="B944" s="102"/>
    </row>
    <row r="945" ht="15.75" customHeight="1">
      <c r="A945" s="102"/>
      <c r="B945" s="102"/>
    </row>
    <row r="946" ht="15.75" customHeight="1">
      <c r="A946" s="102"/>
      <c r="B946" s="102"/>
    </row>
    <row r="947" ht="15.75" customHeight="1">
      <c r="A947" s="102"/>
      <c r="B947" s="102"/>
    </row>
    <row r="948" ht="15.75" customHeight="1">
      <c r="A948" s="102"/>
      <c r="B948" s="102"/>
    </row>
    <row r="949" ht="15.75" customHeight="1">
      <c r="A949" s="102"/>
      <c r="B949" s="102"/>
    </row>
    <row r="950" ht="15.75" customHeight="1">
      <c r="A950" s="102"/>
      <c r="B950" s="102"/>
    </row>
    <row r="951" ht="15.75" customHeight="1">
      <c r="A951" s="102"/>
      <c r="B951" s="102"/>
    </row>
    <row r="952" ht="15.75" customHeight="1">
      <c r="A952" s="102"/>
      <c r="B952" s="102"/>
    </row>
    <row r="953" ht="15.75" customHeight="1">
      <c r="A953" s="102"/>
      <c r="B953" s="102"/>
    </row>
    <row r="954" ht="15.75" customHeight="1">
      <c r="A954" s="102"/>
      <c r="B954" s="102"/>
    </row>
    <row r="955" ht="15.75" customHeight="1">
      <c r="A955" s="102"/>
      <c r="B955" s="102"/>
    </row>
    <row r="956" ht="15.75" customHeight="1">
      <c r="A956" s="102"/>
      <c r="B956" s="102"/>
    </row>
    <row r="957" ht="15.75" customHeight="1">
      <c r="A957" s="102"/>
      <c r="B957" s="102"/>
    </row>
    <row r="958" ht="15.75" customHeight="1">
      <c r="A958" s="102"/>
      <c r="B958" s="102"/>
    </row>
    <row r="959" ht="15.75" customHeight="1">
      <c r="A959" s="102"/>
      <c r="B959" s="102"/>
    </row>
    <row r="960" ht="15.75" customHeight="1">
      <c r="A960" s="102"/>
      <c r="B960" s="102"/>
    </row>
    <row r="961" ht="15.75" customHeight="1">
      <c r="A961" s="102"/>
      <c r="B961" s="102"/>
    </row>
    <row r="962" ht="15.75" customHeight="1">
      <c r="A962" s="102"/>
      <c r="B962" s="102"/>
    </row>
    <row r="963" ht="15.75" customHeight="1">
      <c r="A963" s="102"/>
      <c r="B963" s="102"/>
    </row>
    <row r="964" ht="15.75" customHeight="1">
      <c r="A964" s="102"/>
      <c r="B964" s="102"/>
    </row>
    <row r="965" ht="15.75" customHeight="1">
      <c r="A965" s="102"/>
      <c r="B965" s="102"/>
    </row>
    <row r="966" ht="15.75" customHeight="1">
      <c r="A966" s="102"/>
      <c r="B966" s="102"/>
    </row>
    <row r="967" ht="15.75" customHeight="1">
      <c r="A967" s="102"/>
      <c r="B967" s="102"/>
    </row>
    <row r="968" ht="15.75" customHeight="1">
      <c r="A968" s="102"/>
      <c r="B968" s="102"/>
    </row>
    <row r="969" ht="15.75" customHeight="1">
      <c r="A969" s="102"/>
      <c r="B969" s="102"/>
    </row>
    <row r="970" ht="15.75" customHeight="1">
      <c r="A970" s="102"/>
      <c r="B970" s="102"/>
    </row>
    <row r="971" ht="15.75" customHeight="1">
      <c r="A971" s="102"/>
      <c r="B971" s="102"/>
    </row>
    <row r="972" ht="15.75" customHeight="1">
      <c r="A972" s="102"/>
      <c r="B972" s="102"/>
    </row>
    <row r="973" ht="15.75" customHeight="1">
      <c r="A973" s="102"/>
      <c r="B973" s="102"/>
    </row>
    <row r="974" ht="15.75" customHeight="1">
      <c r="A974" s="102"/>
      <c r="B974" s="102"/>
    </row>
    <row r="975" ht="15.75" customHeight="1">
      <c r="A975" s="102"/>
      <c r="B975" s="102"/>
    </row>
    <row r="976" ht="15.75" customHeight="1">
      <c r="A976" s="102"/>
      <c r="B976" s="102"/>
    </row>
    <row r="977" ht="15.75" customHeight="1">
      <c r="A977" s="102"/>
      <c r="B977" s="102"/>
    </row>
    <row r="978" ht="15.75" customHeight="1">
      <c r="A978" s="102"/>
      <c r="B978" s="102"/>
    </row>
    <row r="979" ht="15.75" customHeight="1">
      <c r="A979" s="102"/>
      <c r="B979" s="102"/>
    </row>
    <row r="980" ht="15.75" customHeight="1">
      <c r="A980" s="102"/>
      <c r="B980" s="102"/>
    </row>
    <row r="981" ht="15.75" customHeight="1">
      <c r="A981" s="102"/>
      <c r="B981" s="102"/>
    </row>
    <row r="982" ht="15.75" customHeight="1">
      <c r="A982" s="102"/>
      <c r="B982" s="102"/>
    </row>
    <row r="983" ht="15.75" customHeight="1">
      <c r="A983" s="102"/>
      <c r="B983" s="102"/>
    </row>
    <row r="984" ht="15.75" customHeight="1">
      <c r="A984" s="102"/>
      <c r="B984" s="102"/>
    </row>
    <row r="985" ht="15.75" customHeight="1">
      <c r="A985" s="102"/>
      <c r="B985" s="102"/>
    </row>
    <row r="986" ht="15.75" customHeight="1">
      <c r="A986" s="102"/>
      <c r="B986" s="102"/>
    </row>
    <row r="987" ht="15.75" customHeight="1">
      <c r="A987" s="102"/>
      <c r="B987" s="102"/>
    </row>
    <row r="988" ht="15.75" customHeight="1">
      <c r="A988" s="102"/>
      <c r="B988" s="102"/>
    </row>
    <row r="989" ht="15.75" customHeight="1">
      <c r="A989" s="102"/>
      <c r="B989" s="102"/>
    </row>
    <row r="990" ht="15.75" customHeight="1">
      <c r="A990" s="102"/>
      <c r="B990" s="102"/>
    </row>
    <row r="991" ht="15.75" customHeight="1">
      <c r="A991" s="102"/>
      <c r="B991" s="102"/>
    </row>
    <row r="992" ht="15.75" customHeight="1">
      <c r="A992" s="102"/>
      <c r="B992" s="102"/>
    </row>
    <row r="993" ht="15.75" customHeight="1">
      <c r="A993" s="102"/>
      <c r="B993" s="102"/>
    </row>
    <row r="994" ht="15.75" customHeight="1">
      <c r="A994" s="102"/>
      <c r="B994" s="102"/>
    </row>
    <row r="995" ht="15.75" customHeight="1">
      <c r="A995" s="102"/>
      <c r="B995" s="102"/>
    </row>
    <row r="996" ht="15.75" customHeight="1">
      <c r="A996" s="102"/>
      <c r="B996" s="102"/>
    </row>
    <row r="997" ht="15.75" customHeight="1">
      <c r="A997" s="102"/>
      <c r="B997" s="102"/>
    </row>
    <row r="998" ht="15.75" customHeight="1">
      <c r="A998" s="102"/>
      <c r="B998" s="102"/>
    </row>
    <row r="999" ht="15.75" customHeight="1">
      <c r="A999" s="102"/>
      <c r="B999" s="102"/>
    </row>
    <row r="1000" ht="15.75" customHeight="1">
      <c r="A1000" s="102"/>
      <c r="B1000" s="102"/>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42.0"/>
    <col customWidth="1" min="3" max="8" width="34.0"/>
    <col customWidth="1" min="9" max="14" width="24.5"/>
  </cols>
  <sheetData>
    <row r="1" ht="15.75" customHeight="1">
      <c r="A1" s="345" t="s">
        <v>4114</v>
      </c>
      <c r="B1" s="41"/>
      <c r="C1" s="41"/>
      <c r="D1" s="41"/>
      <c r="E1" s="41"/>
      <c r="F1" s="41"/>
      <c r="G1" s="41"/>
      <c r="H1" s="41"/>
      <c r="I1" s="41"/>
      <c r="J1" s="41"/>
      <c r="K1" s="41"/>
      <c r="L1" s="41"/>
      <c r="M1" s="41"/>
      <c r="N1" s="51"/>
    </row>
    <row r="2" ht="15.75" customHeight="1">
      <c r="A2" s="90"/>
      <c r="B2" s="91"/>
      <c r="C2" s="91"/>
      <c r="D2" s="91"/>
      <c r="E2" s="91"/>
      <c r="F2" s="91"/>
      <c r="G2" s="91"/>
      <c r="H2" s="91"/>
      <c r="I2" s="91"/>
      <c r="J2" s="91"/>
      <c r="K2" s="91"/>
      <c r="L2" s="91"/>
      <c r="M2" s="91"/>
      <c r="N2" s="92"/>
    </row>
    <row r="3" ht="15.75" customHeight="1">
      <c r="A3" s="270" t="s">
        <v>31</v>
      </c>
      <c r="B3" s="28" t="s">
        <v>4131</v>
      </c>
      <c r="C3" s="28" t="s">
        <v>4132</v>
      </c>
      <c r="D3" s="28" t="s">
        <v>4133</v>
      </c>
      <c r="E3" s="28" t="s">
        <v>4134</v>
      </c>
      <c r="F3" s="28" t="s">
        <v>4135</v>
      </c>
      <c r="G3" s="28" t="s">
        <v>4136</v>
      </c>
      <c r="H3" s="28" t="s">
        <v>4137</v>
      </c>
      <c r="I3" s="30" t="s">
        <v>4138</v>
      </c>
      <c r="J3" s="77"/>
      <c r="K3" s="77"/>
      <c r="L3" s="77"/>
      <c r="M3" s="77"/>
      <c r="N3" s="77"/>
    </row>
    <row r="4" ht="15.75" customHeight="1">
      <c r="A4" s="105">
        <v>1.0</v>
      </c>
      <c r="B4" s="346" t="s">
        <v>4141</v>
      </c>
      <c r="C4" s="272" t="s">
        <v>4143</v>
      </c>
      <c r="D4" s="272" t="s">
        <v>4144</v>
      </c>
      <c r="E4" s="40"/>
      <c r="F4" s="40"/>
      <c r="G4" s="40"/>
      <c r="H4" s="40"/>
      <c r="I4" s="347" t="s">
        <v>4148</v>
      </c>
      <c r="J4" s="77"/>
      <c r="K4" s="77"/>
      <c r="L4" s="77"/>
      <c r="M4" s="77"/>
      <c r="N4" s="77"/>
    </row>
    <row r="5" ht="15.75" customHeight="1">
      <c r="A5" s="105">
        <v>2.0</v>
      </c>
      <c r="B5" s="346" t="s">
        <v>4152</v>
      </c>
      <c r="C5" s="272" t="s">
        <v>4144</v>
      </c>
      <c r="D5" s="40"/>
      <c r="E5" s="40"/>
      <c r="F5" s="40"/>
      <c r="G5" s="40"/>
      <c r="H5" s="40"/>
      <c r="I5" s="347" t="s">
        <v>4148</v>
      </c>
      <c r="J5" s="77"/>
      <c r="K5" s="77"/>
      <c r="L5" s="77"/>
      <c r="M5" s="77"/>
      <c r="N5" s="77"/>
    </row>
    <row r="6" ht="15.75" customHeight="1">
      <c r="A6" s="105">
        <v>3.0</v>
      </c>
      <c r="B6" s="346" t="s">
        <v>4155</v>
      </c>
      <c r="C6" s="348" t="s">
        <v>4156</v>
      </c>
      <c r="D6" s="272" t="s">
        <v>4158</v>
      </c>
      <c r="E6" s="40"/>
      <c r="F6" s="40"/>
      <c r="G6" s="40"/>
      <c r="H6" s="40"/>
      <c r="I6" s="347" t="s">
        <v>4148</v>
      </c>
      <c r="J6" s="77"/>
      <c r="K6" s="77"/>
      <c r="L6" s="77"/>
      <c r="M6" s="77"/>
      <c r="N6" s="77"/>
    </row>
    <row r="7" ht="15.75" customHeight="1">
      <c r="A7" s="105">
        <v>4.0</v>
      </c>
      <c r="B7" s="346" t="s">
        <v>4162</v>
      </c>
      <c r="C7" s="272" t="s">
        <v>4163</v>
      </c>
      <c r="D7" s="40"/>
      <c r="E7" s="40"/>
      <c r="F7" s="40"/>
      <c r="G7" s="40"/>
      <c r="H7" s="40"/>
      <c r="I7" s="347" t="s">
        <v>4148</v>
      </c>
      <c r="J7" s="77"/>
      <c r="K7" s="77"/>
      <c r="L7" s="77"/>
      <c r="M7" s="77"/>
      <c r="N7" s="77"/>
    </row>
    <row r="8" ht="15.75" customHeight="1">
      <c r="A8" s="105">
        <v>5.0</v>
      </c>
      <c r="B8" s="346" t="s">
        <v>4168</v>
      </c>
      <c r="C8" s="272" t="s">
        <v>4170</v>
      </c>
      <c r="D8" s="272" t="s">
        <v>4171</v>
      </c>
      <c r="E8" s="272" t="s">
        <v>4173</v>
      </c>
      <c r="F8" s="40"/>
      <c r="G8" s="40"/>
      <c r="H8" s="40"/>
      <c r="I8" s="347" t="s">
        <v>4148</v>
      </c>
      <c r="J8" s="77"/>
      <c r="K8" s="77"/>
      <c r="L8" s="77"/>
      <c r="M8" s="77"/>
      <c r="N8" s="77"/>
    </row>
    <row r="9" ht="15.75" customHeight="1">
      <c r="A9" s="105">
        <v>6.0</v>
      </c>
      <c r="B9" s="346" t="s">
        <v>4168</v>
      </c>
      <c r="C9" s="272" t="s">
        <v>4178</v>
      </c>
      <c r="D9" s="272" t="s">
        <v>4171</v>
      </c>
      <c r="E9" s="272" t="s">
        <v>4173</v>
      </c>
      <c r="F9" s="40"/>
      <c r="G9" s="40"/>
      <c r="H9" s="40"/>
      <c r="I9" s="347" t="s">
        <v>4148</v>
      </c>
      <c r="J9" s="77"/>
      <c r="K9" s="77"/>
      <c r="L9" s="77"/>
      <c r="M9" s="77"/>
      <c r="N9" s="77"/>
    </row>
    <row r="10" ht="15.75" customHeight="1">
      <c r="A10" s="105">
        <v>7.0</v>
      </c>
      <c r="B10" s="346" t="s">
        <v>4168</v>
      </c>
      <c r="C10" s="272" t="s">
        <v>4181</v>
      </c>
      <c r="D10" s="272" t="s">
        <v>4182</v>
      </c>
      <c r="E10" s="272" t="s">
        <v>4184</v>
      </c>
      <c r="F10" s="272" t="s">
        <v>4156</v>
      </c>
      <c r="G10" s="272" t="s">
        <v>4163</v>
      </c>
      <c r="H10" s="272" t="s">
        <v>4143</v>
      </c>
      <c r="I10" s="347" t="s">
        <v>4148</v>
      </c>
      <c r="J10" s="77"/>
      <c r="K10" s="77"/>
      <c r="L10" s="77"/>
      <c r="M10" s="77"/>
      <c r="N10" s="77"/>
    </row>
    <row r="11" ht="15.75" customHeight="1">
      <c r="A11" s="105">
        <v>8.0</v>
      </c>
      <c r="B11" s="346" t="s">
        <v>4168</v>
      </c>
      <c r="C11" s="272" t="s">
        <v>4178</v>
      </c>
      <c r="D11" s="272" t="s">
        <v>4189</v>
      </c>
      <c r="E11" s="40"/>
      <c r="F11" s="40"/>
      <c r="G11" s="40"/>
      <c r="H11" s="40"/>
      <c r="I11" s="347" t="s">
        <v>4148</v>
      </c>
      <c r="J11" s="77"/>
      <c r="K11" s="77"/>
      <c r="L11" s="77"/>
      <c r="M11" s="77"/>
      <c r="N11" s="77"/>
    </row>
    <row r="12" ht="15.75" customHeight="1">
      <c r="A12" s="105">
        <v>9.0</v>
      </c>
      <c r="B12" s="346" t="s">
        <v>4168</v>
      </c>
      <c r="C12" s="272" t="s">
        <v>4190</v>
      </c>
      <c r="D12" s="272" t="s">
        <v>4144</v>
      </c>
      <c r="E12" s="272" t="s">
        <v>4191</v>
      </c>
      <c r="F12" s="40"/>
      <c r="G12" s="40"/>
      <c r="H12" s="40"/>
      <c r="I12" s="347" t="s">
        <v>4148</v>
      </c>
      <c r="J12" s="77"/>
      <c r="K12" s="77"/>
      <c r="L12" s="77"/>
      <c r="M12" s="77"/>
      <c r="N12" s="77"/>
    </row>
    <row r="13" ht="15.75" customHeight="1">
      <c r="A13" s="308"/>
      <c r="B13" s="200" t="s">
        <v>4197</v>
      </c>
      <c r="C13" s="50"/>
      <c r="D13" s="50"/>
      <c r="E13" s="50"/>
      <c r="F13" s="50"/>
      <c r="G13" s="50"/>
      <c r="H13" s="50"/>
      <c r="I13" s="349"/>
    </row>
    <row r="14" ht="15.75" customHeight="1">
      <c r="A14" s="308"/>
      <c r="B14" s="350"/>
      <c r="C14" s="351" t="s">
        <v>4201</v>
      </c>
      <c r="D14" s="350"/>
      <c r="E14" s="350"/>
      <c r="F14" s="350"/>
      <c r="G14" s="350"/>
      <c r="H14" s="350"/>
      <c r="I14" s="349" t="s">
        <v>4204</v>
      </c>
    </row>
    <row r="15" ht="15.75" customHeight="1">
      <c r="A15" s="308"/>
      <c r="B15" s="350"/>
      <c r="C15" s="351" t="s">
        <v>4205</v>
      </c>
      <c r="D15" s="350"/>
      <c r="E15" s="350"/>
      <c r="F15" s="350"/>
      <c r="G15" s="350"/>
      <c r="H15" s="350"/>
      <c r="I15" s="349" t="s">
        <v>4204</v>
      </c>
    </row>
    <row r="16" ht="15.75" customHeight="1">
      <c r="A16" s="308"/>
      <c r="B16" s="350"/>
      <c r="C16" s="351" t="s">
        <v>4207</v>
      </c>
      <c r="D16" s="350"/>
      <c r="E16" s="350"/>
      <c r="F16" s="350"/>
      <c r="G16" s="350"/>
      <c r="H16" s="350"/>
      <c r="I16" s="349" t="s">
        <v>4204</v>
      </c>
    </row>
    <row r="17" ht="15.75" customHeight="1">
      <c r="A17" s="308"/>
      <c r="B17" s="350"/>
      <c r="C17" s="351" t="s">
        <v>4210</v>
      </c>
      <c r="D17" s="350"/>
      <c r="E17" s="350"/>
      <c r="F17" s="350"/>
      <c r="G17" s="350"/>
      <c r="H17" s="350"/>
      <c r="I17" s="349" t="s">
        <v>4204</v>
      </c>
    </row>
    <row r="18" ht="15.75" customHeight="1">
      <c r="A18" s="308"/>
      <c r="B18" s="50"/>
      <c r="C18" s="50"/>
      <c r="D18" s="50"/>
      <c r="E18" s="50"/>
      <c r="F18" s="50"/>
      <c r="G18" s="50"/>
      <c r="H18" s="50"/>
      <c r="I18" s="349"/>
    </row>
    <row r="19" ht="15.75" customHeight="1">
      <c r="A19" s="308"/>
      <c r="B19" s="50"/>
      <c r="C19" s="50"/>
      <c r="D19" s="50"/>
      <c r="E19" s="50"/>
      <c r="F19" s="50"/>
      <c r="G19" s="50"/>
      <c r="H19" s="50"/>
      <c r="I19" s="349"/>
    </row>
    <row r="20" ht="15.75" customHeight="1">
      <c r="A20" s="308"/>
      <c r="B20" s="50"/>
      <c r="C20" s="50"/>
      <c r="D20" s="50"/>
      <c r="E20" s="50"/>
      <c r="F20" s="50"/>
      <c r="G20" s="50"/>
      <c r="H20" s="50"/>
      <c r="I20" s="349"/>
    </row>
    <row r="21" ht="15.75" customHeight="1">
      <c r="A21" s="308"/>
      <c r="B21" s="50"/>
      <c r="C21" s="50"/>
      <c r="D21" s="50"/>
      <c r="E21" s="50"/>
      <c r="F21" s="50"/>
      <c r="G21" s="50"/>
      <c r="H21" s="50"/>
      <c r="I21" s="349"/>
    </row>
    <row r="22" ht="15.75" customHeight="1">
      <c r="A22" s="308"/>
      <c r="B22" s="50"/>
      <c r="C22" s="50"/>
      <c r="D22" s="50"/>
      <c r="E22" s="50"/>
      <c r="F22" s="50"/>
      <c r="G22" s="50"/>
      <c r="H22" s="50"/>
      <c r="I22" s="349"/>
    </row>
    <row r="23" ht="15.75" customHeight="1">
      <c r="A23" s="308"/>
      <c r="B23" s="50"/>
      <c r="C23" s="50"/>
      <c r="D23" s="50"/>
      <c r="E23" s="50"/>
      <c r="F23" s="50"/>
      <c r="G23" s="50"/>
      <c r="H23" s="50"/>
      <c r="I23" s="349"/>
    </row>
    <row r="24" ht="15.75" customHeight="1">
      <c r="A24" s="308"/>
      <c r="B24" s="50"/>
      <c r="C24" s="50"/>
      <c r="D24" s="50"/>
      <c r="E24" s="50"/>
      <c r="F24" s="50"/>
      <c r="G24" s="50"/>
      <c r="H24" s="50"/>
      <c r="I24" s="349"/>
    </row>
    <row r="25" ht="15.75" customHeight="1">
      <c r="A25" s="308"/>
      <c r="B25" s="50"/>
      <c r="C25" s="50"/>
      <c r="D25" s="50"/>
      <c r="E25" s="50"/>
      <c r="F25" s="50"/>
      <c r="G25" s="50"/>
      <c r="H25" s="50"/>
      <c r="I25" s="349"/>
    </row>
    <row r="26" ht="15.75" customHeight="1">
      <c r="A26" s="308"/>
      <c r="B26" s="50"/>
      <c r="C26" s="50"/>
      <c r="D26" s="50"/>
      <c r="E26" s="50"/>
      <c r="F26" s="50"/>
      <c r="G26" s="50"/>
      <c r="H26" s="50"/>
      <c r="I26" s="349"/>
    </row>
    <row r="27" ht="15.75" customHeight="1">
      <c r="A27" s="308"/>
      <c r="B27" s="50"/>
      <c r="C27" s="50"/>
      <c r="D27" s="50"/>
      <c r="E27" s="50"/>
      <c r="F27" s="50"/>
      <c r="G27" s="50"/>
      <c r="H27" s="50"/>
      <c r="I27" s="349"/>
    </row>
    <row r="28" ht="15.75" customHeight="1">
      <c r="A28" s="308"/>
      <c r="B28" s="50"/>
      <c r="C28" s="50"/>
      <c r="D28" s="50"/>
      <c r="E28" s="50"/>
      <c r="F28" s="50"/>
      <c r="G28" s="50"/>
      <c r="H28" s="50"/>
      <c r="I28" s="349"/>
    </row>
    <row r="29" ht="15.75" customHeight="1">
      <c r="A29" s="308"/>
      <c r="B29" s="50"/>
      <c r="C29" s="50"/>
      <c r="D29" s="50"/>
      <c r="E29" s="50"/>
      <c r="F29" s="50"/>
      <c r="G29" s="50"/>
      <c r="H29" s="50"/>
      <c r="I29" s="349"/>
    </row>
    <row r="30" ht="15.75" customHeight="1">
      <c r="A30" s="308"/>
      <c r="B30" s="50"/>
      <c r="C30" s="50"/>
      <c r="D30" s="50"/>
      <c r="E30" s="50"/>
      <c r="F30" s="50"/>
      <c r="G30" s="50"/>
      <c r="H30" s="50"/>
      <c r="I30" s="349"/>
    </row>
    <row r="31" ht="15.75" customHeight="1">
      <c r="A31" s="308"/>
      <c r="B31" s="50"/>
      <c r="C31" s="50"/>
      <c r="D31" s="50"/>
      <c r="E31" s="50"/>
      <c r="F31" s="50"/>
      <c r="G31" s="50"/>
      <c r="H31" s="50"/>
      <c r="I31" s="349"/>
    </row>
    <row r="32" ht="15.75" customHeight="1">
      <c r="A32" s="308"/>
      <c r="B32" s="50"/>
      <c r="C32" s="50"/>
      <c r="D32" s="50"/>
      <c r="E32" s="50"/>
      <c r="F32" s="50"/>
      <c r="G32" s="50"/>
      <c r="H32" s="50"/>
      <c r="I32" s="349"/>
    </row>
    <row r="33" ht="15.75" customHeight="1">
      <c r="A33" s="308"/>
      <c r="B33" s="50"/>
      <c r="C33" s="50"/>
      <c r="D33" s="50"/>
      <c r="E33" s="50"/>
      <c r="F33" s="50"/>
      <c r="G33" s="50"/>
      <c r="H33" s="50"/>
      <c r="I33" s="349"/>
    </row>
    <row r="34" ht="15.75" customHeight="1">
      <c r="A34" s="308"/>
      <c r="B34" s="50"/>
      <c r="C34" s="50"/>
      <c r="D34" s="50"/>
      <c r="E34" s="50"/>
      <c r="F34" s="50"/>
      <c r="G34" s="50"/>
      <c r="H34" s="50"/>
      <c r="I34" s="349"/>
    </row>
    <row r="35" ht="15.75" customHeight="1">
      <c r="A35" s="308"/>
      <c r="B35" s="50"/>
      <c r="C35" s="50"/>
      <c r="D35" s="50"/>
      <c r="E35" s="50"/>
      <c r="F35" s="50"/>
      <c r="G35" s="50"/>
      <c r="H35" s="50"/>
      <c r="I35" s="349"/>
    </row>
    <row r="36" ht="15.75" customHeight="1">
      <c r="A36" s="308"/>
      <c r="B36" s="50"/>
      <c r="C36" s="50"/>
      <c r="D36" s="50"/>
      <c r="E36" s="50"/>
      <c r="F36" s="50"/>
      <c r="G36" s="50"/>
      <c r="H36" s="50"/>
      <c r="I36" s="349"/>
    </row>
    <row r="37" ht="15.75" customHeight="1">
      <c r="A37" s="308"/>
      <c r="B37" s="50"/>
      <c r="C37" s="50"/>
      <c r="D37" s="50"/>
      <c r="E37" s="50"/>
      <c r="F37" s="50"/>
      <c r="G37" s="50"/>
      <c r="H37" s="50"/>
      <c r="I37" s="349"/>
    </row>
    <row r="38" ht="15.75" customHeight="1">
      <c r="A38" s="308"/>
      <c r="B38" s="50"/>
      <c r="C38" s="50"/>
      <c r="D38" s="50"/>
      <c r="E38" s="50"/>
      <c r="F38" s="50"/>
      <c r="G38" s="50"/>
      <c r="H38" s="50"/>
      <c r="I38" s="349"/>
    </row>
    <row r="39" ht="15.75" customHeight="1">
      <c r="A39" s="308"/>
      <c r="B39" s="50"/>
      <c r="C39" s="50"/>
      <c r="D39" s="50"/>
      <c r="E39" s="50"/>
      <c r="F39" s="50"/>
      <c r="G39" s="50"/>
      <c r="H39" s="50"/>
      <c r="I39" s="349"/>
    </row>
    <row r="40" ht="15.75" customHeight="1">
      <c r="A40" s="308"/>
      <c r="B40" s="50"/>
      <c r="C40" s="50"/>
      <c r="D40" s="50"/>
      <c r="E40" s="50"/>
      <c r="F40" s="50"/>
      <c r="G40" s="50"/>
      <c r="H40" s="50"/>
      <c r="I40" s="349"/>
    </row>
    <row r="41" ht="15.75" customHeight="1">
      <c r="A41" s="102"/>
      <c r="B41" s="102"/>
      <c r="C41" s="102"/>
      <c r="D41" s="102"/>
      <c r="E41" s="102"/>
      <c r="F41" s="102"/>
      <c r="G41" s="102"/>
      <c r="H41" s="102"/>
      <c r="I41" s="102"/>
    </row>
    <row r="42" ht="15.75" customHeight="1">
      <c r="A42" s="102"/>
      <c r="B42" s="102"/>
      <c r="C42" s="102"/>
      <c r="D42" s="102"/>
      <c r="E42" s="102"/>
      <c r="F42" s="102"/>
      <c r="G42" s="102"/>
      <c r="H42" s="102"/>
      <c r="I42" s="102"/>
    </row>
    <row r="43" ht="15.75" customHeight="1">
      <c r="A43" s="102"/>
      <c r="B43" s="102"/>
      <c r="C43" s="102"/>
      <c r="D43" s="102"/>
      <c r="E43" s="102"/>
      <c r="F43" s="102"/>
      <c r="G43" s="102"/>
      <c r="H43" s="102"/>
      <c r="I43" s="102"/>
    </row>
    <row r="44" ht="15.75" customHeight="1">
      <c r="A44" s="102"/>
      <c r="B44" s="102"/>
      <c r="C44" s="102"/>
      <c r="D44" s="102"/>
      <c r="E44" s="102"/>
      <c r="F44" s="102"/>
      <c r="G44" s="102"/>
      <c r="H44" s="102"/>
      <c r="I44" s="102"/>
    </row>
    <row r="45" ht="15.75" customHeight="1">
      <c r="A45" s="102"/>
      <c r="B45" s="102"/>
      <c r="C45" s="102"/>
      <c r="D45" s="102"/>
      <c r="E45" s="102"/>
      <c r="F45" s="102"/>
      <c r="G45" s="102"/>
      <c r="H45" s="102"/>
      <c r="I45" s="102"/>
    </row>
    <row r="46" ht="15.75" customHeight="1">
      <c r="A46" s="102"/>
      <c r="B46" s="102"/>
      <c r="C46" s="102"/>
      <c r="D46" s="102"/>
      <c r="E46" s="102"/>
      <c r="F46" s="102"/>
      <c r="G46" s="102"/>
      <c r="H46" s="102"/>
      <c r="I46" s="102"/>
    </row>
    <row r="47" ht="15.75" customHeight="1">
      <c r="A47" s="102"/>
      <c r="B47" s="102"/>
      <c r="C47" s="102"/>
      <c r="D47" s="102"/>
      <c r="E47" s="102"/>
      <c r="F47" s="102"/>
      <c r="G47" s="102"/>
      <c r="H47" s="102"/>
      <c r="I47" s="102"/>
    </row>
    <row r="48" ht="15.75" customHeight="1">
      <c r="A48" s="102"/>
      <c r="B48" s="102"/>
      <c r="C48" s="102"/>
      <c r="D48" s="102"/>
      <c r="E48" s="102"/>
      <c r="F48" s="102"/>
      <c r="G48" s="102"/>
      <c r="H48" s="102"/>
      <c r="I48" s="102"/>
    </row>
    <row r="49" ht="15.75" customHeight="1">
      <c r="A49" s="102"/>
      <c r="B49" s="102"/>
      <c r="C49" s="102"/>
      <c r="D49" s="102"/>
      <c r="E49" s="102"/>
      <c r="F49" s="102"/>
      <c r="G49" s="102"/>
      <c r="H49" s="102"/>
      <c r="I49" s="102"/>
    </row>
    <row r="50" ht="15.75" customHeight="1">
      <c r="A50" s="102"/>
      <c r="B50" s="102"/>
      <c r="C50" s="102"/>
      <c r="D50" s="102"/>
      <c r="E50" s="102"/>
      <c r="F50" s="102"/>
      <c r="G50" s="102"/>
      <c r="H50" s="102"/>
      <c r="I50" s="102"/>
    </row>
    <row r="51" ht="15.75" customHeight="1">
      <c r="A51" s="102"/>
      <c r="B51" s="102"/>
      <c r="C51" s="102"/>
      <c r="D51" s="102"/>
      <c r="E51" s="102"/>
      <c r="F51" s="102"/>
      <c r="G51" s="102"/>
      <c r="H51" s="102"/>
      <c r="I51" s="102"/>
    </row>
    <row r="52" ht="15.75" customHeight="1">
      <c r="A52" s="102"/>
      <c r="B52" s="102"/>
      <c r="C52" s="102"/>
      <c r="D52" s="102"/>
      <c r="E52" s="102"/>
      <c r="F52" s="102"/>
      <c r="G52" s="102"/>
      <c r="H52" s="102"/>
      <c r="I52" s="102"/>
    </row>
    <row r="53" ht="15.75" customHeight="1">
      <c r="A53" s="102"/>
      <c r="B53" s="102"/>
      <c r="C53" s="102"/>
      <c r="D53" s="102"/>
      <c r="E53" s="102"/>
      <c r="F53" s="102"/>
      <c r="G53" s="102"/>
      <c r="H53" s="102"/>
      <c r="I53" s="102"/>
    </row>
    <row r="54" ht="15.75" customHeight="1">
      <c r="A54" s="102"/>
      <c r="B54" s="102"/>
      <c r="C54" s="102"/>
      <c r="D54" s="102"/>
      <c r="E54" s="102"/>
      <c r="F54" s="102"/>
      <c r="G54" s="102"/>
      <c r="H54" s="102"/>
      <c r="I54" s="102"/>
    </row>
    <row r="55" ht="15.75" customHeight="1">
      <c r="A55" s="102"/>
      <c r="B55" s="102"/>
      <c r="C55" s="102"/>
      <c r="D55" s="102"/>
      <c r="E55" s="102"/>
      <c r="F55" s="102"/>
      <c r="G55" s="102"/>
      <c r="H55" s="102"/>
      <c r="I55" s="102"/>
    </row>
    <row r="56" ht="15.75" customHeight="1">
      <c r="A56" s="102"/>
      <c r="B56" s="102"/>
      <c r="C56" s="102"/>
      <c r="D56" s="102"/>
      <c r="E56" s="102"/>
      <c r="F56" s="102"/>
      <c r="G56" s="102"/>
      <c r="H56" s="102"/>
      <c r="I56" s="102"/>
    </row>
    <row r="57" ht="15.75" customHeight="1">
      <c r="A57" s="102"/>
      <c r="B57" s="102"/>
      <c r="C57" s="102"/>
      <c r="D57" s="102"/>
      <c r="E57" s="102"/>
      <c r="F57" s="102"/>
      <c r="G57" s="102"/>
      <c r="H57" s="102"/>
      <c r="I57" s="102"/>
    </row>
    <row r="58" ht="15.75" customHeight="1">
      <c r="A58" s="102"/>
      <c r="B58" s="102"/>
      <c r="C58" s="102"/>
      <c r="D58" s="102"/>
      <c r="E58" s="102"/>
      <c r="F58" s="102"/>
      <c r="G58" s="102"/>
      <c r="H58" s="102"/>
      <c r="I58" s="102"/>
    </row>
    <row r="59" ht="15.75" customHeight="1">
      <c r="A59" s="102"/>
      <c r="B59" s="102"/>
      <c r="C59" s="102"/>
      <c r="D59" s="102"/>
      <c r="E59" s="102"/>
      <c r="F59" s="102"/>
      <c r="G59" s="102"/>
      <c r="H59" s="102"/>
      <c r="I59" s="102"/>
    </row>
    <row r="60" ht="15.75" customHeight="1">
      <c r="A60" s="102"/>
      <c r="B60" s="102"/>
      <c r="C60" s="102"/>
      <c r="D60" s="102"/>
      <c r="E60" s="102"/>
      <c r="F60" s="102"/>
      <c r="G60" s="102"/>
      <c r="H60" s="102"/>
      <c r="I60" s="102"/>
    </row>
    <row r="61" ht="15.75" customHeight="1">
      <c r="A61" s="102"/>
      <c r="B61" s="102"/>
      <c r="C61" s="102"/>
      <c r="D61" s="102"/>
      <c r="E61" s="102"/>
      <c r="F61" s="102"/>
      <c r="G61" s="102"/>
      <c r="H61" s="102"/>
      <c r="I61" s="102"/>
    </row>
    <row r="62" ht="15.75" customHeight="1">
      <c r="A62" s="102"/>
      <c r="B62" s="102"/>
      <c r="C62" s="102"/>
      <c r="D62" s="102"/>
      <c r="E62" s="102"/>
      <c r="F62" s="102"/>
      <c r="G62" s="102"/>
      <c r="H62" s="102"/>
      <c r="I62" s="102"/>
    </row>
    <row r="63" ht="15.75" customHeight="1">
      <c r="A63" s="102"/>
      <c r="B63" s="102"/>
      <c r="C63" s="102"/>
      <c r="D63" s="102"/>
      <c r="E63" s="102"/>
      <c r="F63" s="102"/>
      <c r="G63" s="102"/>
      <c r="H63" s="102"/>
      <c r="I63" s="102"/>
    </row>
    <row r="64" ht="15.75" customHeight="1">
      <c r="A64" s="102"/>
      <c r="B64" s="102"/>
      <c r="C64" s="102"/>
      <c r="D64" s="102"/>
      <c r="E64" s="102"/>
      <c r="F64" s="102"/>
      <c r="G64" s="102"/>
      <c r="H64" s="102"/>
      <c r="I64" s="102"/>
    </row>
    <row r="65" ht="15.75" customHeight="1">
      <c r="A65" s="102"/>
      <c r="B65" s="102"/>
      <c r="C65" s="102"/>
      <c r="D65" s="102"/>
      <c r="E65" s="102"/>
      <c r="F65" s="102"/>
      <c r="G65" s="102"/>
      <c r="H65" s="102"/>
      <c r="I65" s="102"/>
    </row>
    <row r="66" ht="15.75" customHeight="1">
      <c r="A66" s="102"/>
      <c r="B66" s="102"/>
      <c r="C66" s="102"/>
      <c r="D66" s="102"/>
      <c r="E66" s="102"/>
      <c r="F66" s="102"/>
      <c r="G66" s="102"/>
      <c r="H66" s="102"/>
      <c r="I66" s="102"/>
    </row>
    <row r="67" ht="15.75" customHeight="1">
      <c r="A67" s="102"/>
      <c r="B67" s="102"/>
      <c r="C67" s="102"/>
      <c r="D67" s="102"/>
      <c r="E67" s="102"/>
      <c r="F67" s="102"/>
      <c r="G67" s="102"/>
      <c r="H67" s="102"/>
      <c r="I67" s="102"/>
    </row>
    <row r="68" ht="15.75" customHeight="1">
      <c r="A68" s="102"/>
      <c r="B68" s="102"/>
      <c r="C68" s="102"/>
      <c r="D68" s="102"/>
      <c r="E68" s="102"/>
      <c r="F68" s="102"/>
      <c r="G68" s="102"/>
      <c r="H68" s="102"/>
      <c r="I68" s="102"/>
    </row>
    <row r="69" ht="15.75" customHeight="1">
      <c r="A69" s="102"/>
      <c r="B69" s="102"/>
      <c r="C69" s="102"/>
      <c r="D69" s="102"/>
      <c r="E69" s="102"/>
      <c r="F69" s="102"/>
      <c r="G69" s="102"/>
      <c r="H69" s="102"/>
      <c r="I69" s="102"/>
    </row>
    <row r="70" ht="15.75" customHeight="1">
      <c r="A70" s="102"/>
      <c r="B70" s="102"/>
      <c r="C70" s="102"/>
      <c r="D70" s="102"/>
      <c r="E70" s="102"/>
      <c r="F70" s="102"/>
      <c r="G70" s="102"/>
      <c r="H70" s="102"/>
      <c r="I70" s="102"/>
    </row>
    <row r="71" ht="15.75" customHeight="1">
      <c r="A71" s="102"/>
      <c r="B71" s="102"/>
      <c r="C71" s="102"/>
      <c r="D71" s="102"/>
      <c r="E71" s="102"/>
      <c r="F71" s="102"/>
      <c r="G71" s="102"/>
      <c r="H71" s="102"/>
      <c r="I71" s="102"/>
    </row>
    <row r="72" ht="15.75" customHeight="1">
      <c r="A72" s="102"/>
      <c r="B72" s="102"/>
      <c r="C72" s="102"/>
      <c r="D72" s="102"/>
      <c r="E72" s="102"/>
      <c r="F72" s="102"/>
      <c r="G72" s="102"/>
      <c r="H72" s="102"/>
      <c r="I72" s="102"/>
    </row>
    <row r="73" ht="15.75" customHeight="1">
      <c r="A73" s="102"/>
      <c r="B73" s="102"/>
      <c r="C73" s="102"/>
      <c r="D73" s="102"/>
      <c r="E73" s="102"/>
      <c r="F73" s="102"/>
      <c r="G73" s="102"/>
      <c r="H73" s="102"/>
      <c r="I73" s="102"/>
    </row>
    <row r="74" ht="15.75" customHeight="1">
      <c r="A74" s="102"/>
      <c r="B74" s="102"/>
      <c r="C74" s="102"/>
      <c r="D74" s="102"/>
      <c r="E74" s="102"/>
      <c r="F74" s="102"/>
      <c r="G74" s="102"/>
      <c r="H74" s="102"/>
      <c r="I74" s="102"/>
    </row>
    <row r="75" ht="15.75" customHeight="1">
      <c r="A75" s="102"/>
      <c r="B75" s="102"/>
      <c r="C75" s="102"/>
      <c r="D75" s="102"/>
      <c r="E75" s="102"/>
      <c r="F75" s="102"/>
      <c r="G75" s="102"/>
      <c r="H75" s="102"/>
      <c r="I75" s="102"/>
    </row>
    <row r="76" ht="15.75" customHeight="1">
      <c r="A76" s="102"/>
      <c r="B76" s="102"/>
      <c r="C76" s="102"/>
      <c r="D76" s="102"/>
      <c r="E76" s="102"/>
      <c r="F76" s="102"/>
      <c r="G76" s="102"/>
      <c r="H76" s="102"/>
      <c r="I76" s="102"/>
    </row>
    <row r="77" ht="15.75" customHeight="1">
      <c r="A77" s="102"/>
      <c r="B77" s="102"/>
      <c r="C77" s="102"/>
      <c r="D77" s="102"/>
      <c r="E77" s="102"/>
      <c r="F77" s="102"/>
      <c r="G77" s="102"/>
      <c r="H77" s="102"/>
      <c r="I77" s="102"/>
    </row>
    <row r="78" ht="15.75" customHeight="1">
      <c r="A78" s="102"/>
      <c r="B78" s="102"/>
      <c r="C78" s="102"/>
      <c r="D78" s="102"/>
      <c r="E78" s="102"/>
      <c r="F78" s="102"/>
      <c r="G78" s="102"/>
      <c r="H78" s="102"/>
      <c r="I78" s="102"/>
    </row>
    <row r="79" ht="15.75" customHeight="1">
      <c r="A79" s="102"/>
      <c r="B79" s="102"/>
      <c r="C79" s="102"/>
      <c r="D79" s="102"/>
      <c r="E79" s="102"/>
      <c r="F79" s="102"/>
      <c r="G79" s="102"/>
      <c r="H79" s="102"/>
      <c r="I79" s="102"/>
    </row>
    <row r="80" ht="15.75" customHeight="1">
      <c r="A80" s="102"/>
      <c r="B80" s="102"/>
      <c r="C80" s="102"/>
      <c r="D80" s="102"/>
      <c r="E80" s="102"/>
      <c r="F80" s="102"/>
      <c r="G80" s="102"/>
      <c r="H80" s="102"/>
      <c r="I80" s="102"/>
    </row>
    <row r="81" ht="15.75" customHeight="1">
      <c r="A81" s="102"/>
      <c r="B81" s="102"/>
      <c r="C81" s="102"/>
      <c r="D81" s="102"/>
      <c r="E81" s="102"/>
      <c r="F81" s="102"/>
      <c r="G81" s="102"/>
      <c r="H81" s="102"/>
      <c r="I81" s="102"/>
    </row>
    <row r="82" ht="15.75" customHeight="1">
      <c r="A82" s="102"/>
      <c r="B82" s="102"/>
      <c r="C82" s="102"/>
      <c r="D82" s="102"/>
      <c r="E82" s="102"/>
      <c r="F82" s="102"/>
      <c r="G82" s="102"/>
      <c r="H82" s="102"/>
      <c r="I82" s="102"/>
    </row>
    <row r="83" ht="15.75" customHeight="1">
      <c r="A83" s="102"/>
      <c r="B83" s="102"/>
      <c r="C83" s="102"/>
      <c r="D83" s="102"/>
      <c r="E83" s="102"/>
      <c r="F83" s="102"/>
      <c r="G83" s="102"/>
      <c r="H83" s="102"/>
      <c r="I83" s="102"/>
    </row>
    <row r="84" ht="15.75" customHeight="1">
      <c r="A84" s="102"/>
      <c r="B84" s="102"/>
      <c r="C84" s="102"/>
      <c r="D84" s="102"/>
      <c r="E84" s="102"/>
      <c r="F84" s="102"/>
      <c r="G84" s="102"/>
      <c r="H84" s="102"/>
      <c r="I84" s="102"/>
    </row>
    <row r="85" ht="15.75" customHeight="1">
      <c r="A85" s="102"/>
      <c r="B85" s="102"/>
      <c r="C85" s="102"/>
      <c r="D85" s="102"/>
      <c r="E85" s="102"/>
      <c r="F85" s="102"/>
      <c r="G85" s="102"/>
      <c r="H85" s="102"/>
      <c r="I85" s="102"/>
    </row>
    <row r="86" ht="15.75" customHeight="1">
      <c r="A86" s="102"/>
      <c r="B86" s="102"/>
      <c r="C86" s="102"/>
      <c r="D86" s="102"/>
      <c r="E86" s="102"/>
      <c r="F86" s="102"/>
      <c r="G86" s="102"/>
      <c r="H86" s="102"/>
      <c r="I86" s="102"/>
    </row>
    <row r="87" ht="15.75" customHeight="1">
      <c r="A87" s="102"/>
      <c r="B87" s="102"/>
      <c r="C87" s="102"/>
      <c r="D87" s="102"/>
      <c r="E87" s="102"/>
      <c r="F87" s="102"/>
      <c r="G87" s="102"/>
      <c r="H87" s="102"/>
      <c r="I87" s="102"/>
    </row>
    <row r="88" ht="15.75" customHeight="1">
      <c r="A88" s="102"/>
      <c r="B88" s="102"/>
      <c r="C88" s="102"/>
      <c r="D88" s="102"/>
      <c r="E88" s="102"/>
      <c r="F88" s="102"/>
      <c r="G88" s="102"/>
      <c r="H88" s="102"/>
      <c r="I88" s="102"/>
    </row>
    <row r="89" ht="15.75" customHeight="1">
      <c r="A89" s="102"/>
      <c r="B89" s="102"/>
      <c r="C89" s="102"/>
      <c r="D89" s="102"/>
      <c r="E89" s="102"/>
      <c r="F89" s="102"/>
      <c r="G89" s="102"/>
      <c r="H89" s="102"/>
      <c r="I89" s="102"/>
    </row>
    <row r="90" ht="15.75" customHeight="1">
      <c r="A90" s="102"/>
      <c r="B90" s="102"/>
      <c r="C90" s="102"/>
      <c r="D90" s="102"/>
      <c r="E90" s="102"/>
      <c r="F90" s="102"/>
      <c r="G90" s="102"/>
      <c r="H90" s="102"/>
      <c r="I90" s="102"/>
    </row>
    <row r="91" ht="15.75" customHeight="1">
      <c r="A91" s="102"/>
      <c r="B91" s="102"/>
      <c r="C91" s="102"/>
      <c r="D91" s="102"/>
      <c r="E91" s="102"/>
      <c r="F91" s="102"/>
      <c r="G91" s="102"/>
      <c r="H91" s="102"/>
      <c r="I91" s="102"/>
    </row>
    <row r="92" ht="15.75" customHeight="1">
      <c r="A92" s="102"/>
      <c r="B92" s="102"/>
      <c r="C92" s="102"/>
      <c r="D92" s="102"/>
      <c r="E92" s="102"/>
      <c r="F92" s="102"/>
      <c r="G92" s="102"/>
      <c r="H92" s="102"/>
      <c r="I92" s="102"/>
    </row>
    <row r="93" ht="15.75" customHeight="1">
      <c r="A93" s="102"/>
      <c r="B93" s="102"/>
      <c r="C93" s="102"/>
      <c r="D93" s="102"/>
      <c r="E93" s="102"/>
      <c r="F93" s="102"/>
      <c r="G93" s="102"/>
      <c r="H93" s="102"/>
      <c r="I93" s="102"/>
    </row>
    <row r="94" ht="15.75" customHeight="1">
      <c r="A94" s="102"/>
      <c r="B94" s="102"/>
      <c r="C94" s="102"/>
      <c r="D94" s="102"/>
      <c r="E94" s="102"/>
      <c r="F94" s="102"/>
      <c r="G94" s="102"/>
      <c r="H94" s="102"/>
      <c r="I94" s="102"/>
    </row>
    <row r="95" ht="15.75" customHeight="1">
      <c r="A95" s="102"/>
      <c r="B95" s="102"/>
      <c r="C95" s="102"/>
      <c r="D95" s="102"/>
      <c r="E95" s="102"/>
      <c r="F95" s="102"/>
      <c r="G95" s="102"/>
      <c r="H95" s="102"/>
      <c r="I95" s="102"/>
    </row>
    <row r="96" ht="15.75" customHeight="1">
      <c r="A96" s="102"/>
      <c r="B96" s="102"/>
      <c r="C96" s="102"/>
      <c r="D96" s="102"/>
      <c r="E96" s="102"/>
      <c r="F96" s="102"/>
      <c r="G96" s="102"/>
      <c r="H96" s="102"/>
      <c r="I96" s="102"/>
    </row>
    <row r="97" ht="15.75" customHeight="1">
      <c r="A97" s="102"/>
      <c r="B97" s="102"/>
      <c r="C97" s="102"/>
      <c r="D97" s="102"/>
      <c r="E97" s="102"/>
      <c r="F97" s="102"/>
      <c r="G97" s="102"/>
      <c r="H97" s="102"/>
      <c r="I97" s="102"/>
    </row>
    <row r="98" ht="15.75" customHeight="1">
      <c r="A98" s="102"/>
      <c r="B98" s="102"/>
      <c r="C98" s="102"/>
      <c r="D98" s="102"/>
      <c r="E98" s="102"/>
      <c r="F98" s="102"/>
      <c r="G98" s="102"/>
      <c r="H98" s="102"/>
      <c r="I98" s="102"/>
    </row>
    <row r="99" ht="15.75" customHeight="1">
      <c r="A99" s="102"/>
      <c r="B99" s="102"/>
      <c r="C99" s="102"/>
      <c r="D99" s="102"/>
      <c r="E99" s="102"/>
      <c r="F99" s="102"/>
      <c r="G99" s="102"/>
      <c r="H99" s="102"/>
      <c r="I99" s="102"/>
    </row>
    <row r="100" ht="15.75" customHeight="1">
      <c r="A100" s="102"/>
      <c r="B100" s="102"/>
      <c r="C100" s="102"/>
      <c r="D100" s="102"/>
      <c r="E100" s="102"/>
      <c r="F100" s="102"/>
      <c r="G100" s="102"/>
      <c r="H100" s="102"/>
      <c r="I100" s="102"/>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2"/>
  </mergeCells>
  <conditionalFormatting sqref="I3:I52">
    <cfRule type="cellIs" dxfId="3" priority="1" operator="equal">
      <formula>"Resolved"</formula>
    </cfRule>
  </conditionalFormatting>
  <conditionalFormatting sqref="I3:I52">
    <cfRule type="cellIs" dxfId="4" priority="2" operator="equal">
      <formula>"Not Resolved"</formula>
    </cfRule>
  </conditionalFormatting>
  <conditionalFormatting sqref="I4:I100">
    <cfRule type="expression" dxfId="1" priority="3">
      <formula>I4="Resolved"</formula>
    </cfRule>
  </conditionalFormatting>
  <conditionalFormatting sqref="I4:I100">
    <cfRule type="expression" dxfId="2" priority="4">
      <formula>I4="Not Resolved"</formula>
    </cfRule>
  </conditionalFormatting>
  <dataValidations>
    <dataValidation type="list" allowBlank="1" sqref="I4:I100">
      <formula1>"Not Started,In Progress,Blocked,Resolved,Not Resolved"</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70.0"/>
    <col customWidth="1" min="3" max="4" width="20.0"/>
    <col customWidth="1" min="5" max="5" width="15.0"/>
    <col customWidth="1" min="6" max="6" width="12.63"/>
  </cols>
  <sheetData>
    <row r="1" ht="15.75" customHeight="1">
      <c r="A1" s="16" t="s">
        <v>4497</v>
      </c>
      <c r="B1" s="18" t="s">
        <v>4502</v>
      </c>
      <c r="C1" s="26" t="s">
        <v>48</v>
      </c>
      <c r="D1" s="300" t="s">
        <v>4507</v>
      </c>
      <c r="E1" s="303" t="str">
        <f>HYPERLINK("#'Guide'!A1","Open Guide")</f>
        <v>Open Guide</v>
      </c>
      <c r="F1" s="354"/>
    </row>
    <row r="2" ht="15.75" customHeight="1">
      <c r="A2" s="308">
        <v>1.0</v>
      </c>
      <c r="B2" s="355" t="s">
        <v>4515</v>
      </c>
      <c r="C2" s="356" t="s">
        <v>4516</v>
      </c>
      <c r="D2" s="179" t="s">
        <v>4517</v>
      </c>
      <c r="E2" s="354"/>
      <c r="F2" s="354"/>
    </row>
    <row r="3" ht="15.75" customHeight="1">
      <c r="A3" s="308">
        <v>2.0</v>
      </c>
      <c r="B3" s="355" t="s">
        <v>415</v>
      </c>
      <c r="C3" s="356"/>
      <c r="D3" s="179" t="s">
        <v>4517</v>
      </c>
      <c r="E3" s="354"/>
      <c r="F3" s="354"/>
    </row>
    <row r="4" ht="15.75" customHeight="1">
      <c r="A4" s="308">
        <v>3.0</v>
      </c>
      <c r="B4" s="355" t="s">
        <v>2962</v>
      </c>
      <c r="C4" s="356"/>
      <c r="D4" s="179"/>
      <c r="E4" s="354"/>
      <c r="F4" s="354"/>
    </row>
    <row r="5" ht="15.75" customHeight="1">
      <c r="A5" s="308">
        <v>4.0</v>
      </c>
      <c r="B5" s="355" t="s">
        <v>456</v>
      </c>
      <c r="C5" s="356" t="s">
        <v>4520</v>
      </c>
      <c r="D5" s="179"/>
      <c r="E5" s="354"/>
      <c r="F5" s="354"/>
    </row>
    <row r="6" ht="15.75" customHeight="1">
      <c r="A6" s="308">
        <v>5.0</v>
      </c>
      <c r="B6" s="355" t="s">
        <v>2953</v>
      </c>
      <c r="C6" s="356" t="s">
        <v>4520</v>
      </c>
      <c r="D6" s="179"/>
      <c r="E6" s="354"/>
      <c r="F6" s="354"/>
    </row>
    <row r="7" ht="15.75" customHeight="1">
      <c r="A7" s="308">
        <v>6.0</v>
      </c>
      <c r="B7" s="355" t="s">
        <v>2950</v>
      </c>
      <c r="C7" s="356" t="s">
        <v>4520</v>
      </c>
      <c r="D7" s="179"/>
      <c r="E7" s="354"/>
      <c r="F7" s="354"/>
    </row>
    <row r="8" ht="15.75" customHeight="1">
      <c r="A8" s="308">
        <v>7.0</v>
      </c>
      <c r="B8" s="355" t="s">
        <v>2943</v>
      </c>
      <c r="C8" s="356" t="s">
        <v>4520</v>
      </c>
      <c r="D8" s="179"/>
      <c r="E8" s="354"/>
      <c r="F8" s="354"/>
    </row>
    <row r="9" ht="15.75" customHeight="1">
      <c r="A9" s="308">
        <v>8.0</v>
      </c>
      <c r="B9" s="355" t="s">
        <v>2942</v>
      </c>
      <c r="C9" s="356"/>
      <c r="D9" s="179"/>
      <c r="E9" s="354"/>
      <c r="F9" s="354"/>
    </row>
    <row r="10" ht="15.75" customHeight="1">
      <c r="A10" s="308">
        <v>9.0</v>
      </c>
      <c r="B10" s="355" t="s">
        <v>4524</v>
      </c>
      <c r="C10" s="356"/>
      <c r="D10" s="179"/>
      <c r="E10" s="354"/>
      <c r="F10" s="354"/>
    </row>
    <row r="11" ht="15.75" customHeight="1">
      <c r="A11" s="308">
        <v>10.0</v>
      </c>
      <c r="B11" s="355" t="s">
        <v>4525</v>
      </c>
      <c r="C11" s="356"/>
      <c r="D11" s="179"/>
      <c r="E11" s="354"/>
      <c r="F11" s="354"/>
    </row>
    <row r="12" ht="15.75" customHeight="1">
      <c r="A12" s="308">
        <v>11.0</v>
      </c>
      <c r="B12" s="355" t="s">
        <v>4526</v>
      </c>
      <c r="C12" s="356"/>
      <c r="D12" s="179"/>
      <c r="E12" s="354"/>
      <c r="F12" s="354"/>
    </row>
    <row r="13" ht="15.75" customHeight="1">
      <c r="A13" s="308">
        <v>12.0</v>
      </c>
      <c r="B13" s="355" t="s">
        <v>4527</v>
      </c>
      <c r="C13" s="356"/>
      <c r="D13" s="179"/>
      <c r="E13" s="354"/>
      <c r="F13" s="354"/>
    </row>
    <row r="14" ht="15.75" customHeight="1">
      <c r="A14" s="308">
        <v>13.0</v>
      </c>
      <c r="B14" s="355" t="s">
        <v>4529</v>
      </c>
      <c r="C14" s="356"/>
      <c r="D14" s="179"/>
      <c r="E14" s="354"/>
      <c r="F14" s="354"/>
    </row>
    <row r="15" ht="15.75" customHeight="1">
      <c r="A15" s="308">
        <v>14.0</v>
      </c>
      <c r="B15" s="355" t="s">
        <v>4534</v>
      </c>
      <c r="C15" s="356"/>
      <c r="D15" s="179"/>
      <c r="E15" s="354"/>
      <c r="F15" s="354"/>
    </row>
    <row r="16" ht="15.75" customHeight="1">
      <c r="A16" s="308">
        <v>15.0</v>
      </c>
      <c r="B16" s="355" t="s">
        <v>4536</v>
      </c>
      <c r="C16" s="356"/>
      <c r="D16" s="179"/>
      <c r="E16" s="354"/>
      <c r="F16" s="354"/>
    </row>
    <row r="17" ht="15.75" customHeight="1">
      <c r="A17" s="308">
        <v>16.0</v>
      </c>
      <c r="B17" s="355" t="s">
        <v>4537</v>
      </c>
      <c r="C17" s="356"/>
      <c r="D17" s="179"/>
      <c r="E17" s="354"/>
      <c r="F17" s="354"/>
    </row>
    <row r="18" ht="15.75" customHeight="1">
      <c r="A18" s="308">
        <v>17.0</v>
      </c>
      <c r="B18" s="355" t="s">
        <v>4540</v>
      </c>
      <c r="C18" s="356"/>
      <c r="D18" s="179"/>
      <c r="E18" s="354"/>
      <c r="F18" s="354"/>
    </row>
    <row r="19" ht="15.75" customHeight="1">
      <c r="A19" s="308">
        <v>18.0</v>
      </c>
      <c r="B19" s="355" t="s">
        <v>4541</v>
      </c>
      <c r="C19" s="356"/>
      <c r="D19" s="179"/>
      <c r="E19" s="354"/>
      <c r="F19" s="354"/>
    </row>
    <row r="20" ht="15.75" customHeight="1">
      <c r="A20" s="308">
        <v>19.0</v>
      </c>
      <c r="B20" s="355" t="s">
        <v>4542</v>
      </c>
      <c r="C20" s="356"/>
      <c r="D20" s="179"/>
      <c r="E20" s="354"/>
      <c r="F20" s="354"/>
    </row>
    <row r="21" ht="15.75" customHeight="1">
      <c r="A21" s="308">
        <v>20.0</v>
      </c>
      <c r="B21" s="355" t="s">
        <v>4543</v>
      </c>
      <c r="C21" s="356"/>
      <c r="D21" s="179"/>
      <c r="E21" s="354"/>
      <c r="F21" s="354"/>
    </row>
    <row r="22" ht="15.75" customHeight="1">
      <c r="A22" s="308">
        <v>21.0</v>
      </c>
      <c r="B22" s="355" t="s">
        <v>4545</v>
      </c>
      <c r="C22" s="356"/>
      <c r="D22" s="179"/>
      <c r="E22" s="354"/>
      <c r="F22" s="354"/>
    </row>
    <row r="23" ht="15.75" customHeight="1">
      <c r="A23" s="308">
        <v>22.0</v>
      </c>
      <c r="B23" s="355" t="s">
        <v>4547</v>
      </c>
      <c r="C23" s="356"/>
      <c r="D23" s="179"/>
      <c r="E23" s="354"/>
      <c r="F23" s="354"/>
    </row>
    <row r="24" ht="15.75" customHeight="1">
      <c r="A24" s="308">
        <v>23.0</v>
      </c>
      <c r="B24" s="355" t="s">
        <v>4549</v>
      </c>
      <c r="C24" s="356"/>
      <c r="D24" s="179"/>
      <c r="E24" s="354"/>
      <c r="F24" s="354"/>
    </row>
    <row r="25" ht="15.75" customHeight="1">
      <c r="A25" s="308">
        <v>24.0</v>
      </c>
      <c r="B25" s="355" t="s">
        <v>4551</v>
      </c>
      <c r="C25" s="356"/>
      <c r="D25" s="179"/>
      <c r="E25" s="354"/>
      <c r="F25" s="354"/>
    </row>
    <row r="26" ht="15.75" customHeight="1">
      <c r="A26" s="308">
        <v>25.0</v>
      </c>
      <c r="B26" s="355" t="s">
        <v>4553</v>
      </c>
      <c r="C26" s="356"/>
      <c r="D26" s="179"/>
      <c r="E26" s="354"/>
      <c r="F26" s="354"/>
    </row>
    <row r="27" ht="15.75" customHeight="1">
      <c r="A27" s="308">
        <v>26.0</v>
      </c>
      <c r="B27" s="355" t="s">
        <v>4554</v>
      </c>
      <c r="C27" s="356"/>
      <c r="D27" s="179"/>
      <c r="E27" s="354"/>
      <c r="F27" s="354"/>
    </row>
    <row r="28" ht="15.75" customHeight="1">
      <c r="A28" s="308">
        <v>27.0</v>
      </c>
      <c r="B28" s="355" t="s">
        <v>4555</v>
      </c>
      <c r="C28" s="356"/>
      <c r="D28" s="179"/>
      <c r="E28" s="354"/>
      <c r="F28" s="354"/>
    </row>
    <row r="29" ht="15.75" customHeight="1">
      <c r="A29" s="308">
        <v>28.0</v>
      </c>
      <c r="B29" s="357" t="s">
        <v>4558</v>
      </c>
      <c r="C29" s="358"/>
      <c r="D29" s="359"/>
      <c r="E29" s="360"/>
      <c r="F29" s="360"/>
    </row>
    <row r="30" ht="15.75" customHeight="1">
      <c r="A30" s="308">
        <v>29.0</v>
      </c>
      <c r="B30" s="357" t="s">
        <v>4560</v>
      </c>
      <c r="C30" s="358"/>
      <c r="D30" s="359"/>
      <c r="E30" s="360"/>
      <c r="F30" s="360"/>
    </row>
    <row r="31" ht="15.75" customHeight="1">
      <c r="A31" s="308">
        <v>30.0</v>
      </c>
      <c r="B31" s="357" t="s">
        <v>4562</v>
      </c>
      <c r="C31" s="358"/>
      <c r="D31" s="359"/>
      <c r="E31" s="360"/>
      <c r="F31" s="360"/>
    </row>
    <row r="32" ht="15.75" customHeight="1">
      <c r="A32" s="308">
        <v>31.0</v>
      </c>
      <c r="B32" s="357" t="s">
        <v>4564</v>
      </c>
      <c r="C32" s="358"/>
      <c r="D32" s="359"/>
      <c r="E32" s="360"/>
      <c r="F32" s="360"/>
    </row>
    <row r="33" ht="15.75" customHeight="1">
      <c r="A33" s="308">
        <v>32.0</v>
      </c>
      <c r="B33" s="357" t="s">
        <v>4565</v>
      </c>
      <c r="C33" s="358"/>
      <c r="D33" s="359"/>
      <c r="E33" s="360"/>
      <c r="F33" s="360"/>
    </row>
    <row r="34" ht="15.75" customHeight="1">
      <c r="A34" s="308">
        <v>33.0</v>
      </c>
      <c r="B34" s="357" t="s">
        <v>4568</v>
      </c>
      <c r="C34" s="358"/>
      <c r="D34" s="359"/>
      <c r="E34" s="360"/>
      <c r="F34" s="360"/>
    </row>
    <row r="35" ht="15.75" customHeight="1">
      <c r="A35" s="308">
        <v>34.0</v>
      </c>
      <c r="B35" s="357" t="s">
        <v>4570</v>
      </c>
      <c r="C35" s="358"/>
      <c r="D35" s="359"/>
      <c r="E35" s="360"/>
      <c r="F35" s="360"/>
    </row>
    <row r="36" ht="15.75" customHeight="1">
      <c r="A36" s="308">
        <v>35.0</v>
      </c>
      <c r="B36" s="357" t="s">
        <v>4572</v>
      </c>
      <c r="C36" s="358"/>
      <c r="D36" s="359"/>
      <c r="E36" s="360"/>
      <c r="F36" s="360"/>
    </row>
    <row r="37" ht="15.75" customHeight="1">
      <c r="A37" s="308">
        <v>36.0</v>
      </c>
      <c r="B37" s="357" t="s">
        <v>4573</v>
      </c>
      <c r="C37" s="358"/>
      <c r="D37" s="359"/>
      <c r="E37" s="360"/>
      <c r="F37" s="360"/>
    </row>
    <row r="38" ht="15.75" customHeight="1">
      <c r="A38" s="308">
        <v>37.0</v>
      </c>
      <c r="B38" s="357" t="s">
        <v>4574</v>
      </c>
      <c r="C38" s="358"/>
      <c r="D38" s="359"/>
      <c r="E38" s="360"/>
      <c r="F38" s="360"/>
    </row>
    <row r="39" ht="15.75" customHeight="1">
      <c r="A39" s="308">
        <v>38.0</v>
      </c>
      <c r="B39" s="357" t="s">
        <v>4576</v>
      </c>
      <c r="C39" s="358"/>
      <c r="D39" s="359"/>
      <c r="E39" s="360"/>
      <c r="F39" s="360"/>
    </row>
    <row r="40" ht="15.75" customHeight="1">
      <c r="A40" s="308">
        <v>39.0</v>
      </c>
      <c r="B40" s="357" t="s">
        <v>4577</v>
      </c>
      <c r="C40" s="358"/>
      <c r="D40" s="359"/>
      <c r="E40" s="360"/>
      <c r="F40" s="360"/>
    </row>
    <row r="41" ht="15.75" customHeight="1">
      <c r="A41" s="308">
        <v>40.0</v>
      </c>
      <c r="B41" s="357" t="s">
        <v>4579</v>
      </c>
      <c r="C41" s="358"/>
      <c r="D41" s="359"/>
      <c r="E41" s="360"/>
      <c r="F41" s="360"/>
    </row>
    <row r="42" ht="15.75" customHeight="1">
      <c r="A42" s="308">
        <v>41.0</v>
      </c>
      <c r="B42" s="357" t="s">
        <v>4580</v>
      </c>
      <c r="C42" s="358"/>
      <c r="D42" s="359"/>
      <c r="E42" s="360"/>
      <c r="F42" s="360"/>
    </row>
    <row r="43" ht="15.75" customHeight="1">
      <c r="A43" s="308">
        <v>42.0</v>
      </c>
      <c r="B43" s="357" t="s">
        <v>4581</v>
      </c>
      <c r="C43" s="358"/>
      <c r="D43" s="359"/>
      <c r="E43" s="360"/>
      <c r="F43" s="360"/>
    </row>
    <row r="44" ht="15.75" customHeight="1">
      <c r="A44" s="308">
        <v>43.0</v>
      </c>
      <c r="B44" s="357" t="s">
        <v>4583</v>
      </c>
      <c r="C44" s="358"/>
      <c r="D44" s="359"/>
      <c r="E44" s="360"/>
      <c r="F44" s="360"/>
    </row>
    <row r="45" ht="15.75" customHeight="1">
      <c r="A45" s="308">
        <v>44.0</v>
      </c>
      <c r="B45" s="357" t="s">
        <v>4584</v>
      </c>
      <c r="C45" s="358"/>
      <c r="D45" s="359"/>
      <c r="E45" s="360"/>
      <c r="F45" s="360"/>
    </row>
    <row r="46" ht="15.75" customHeight="1">
      <c r="A46" s="308">
        <v>45.0</v>
      </c>
      <c r="B46" s="357" t="s">
        <v>4585</v>
      </c>
      <c r="C46" s="358"/>
      <c r="D46" s="359"/>
      <c r="E46" s="360"/>
      <c r="F46" s="360"/>
    </row>
    <row r="47" ht="15.75" customHeight="1">
      <c r="A47" s="308">
        <v>46.0</v>
      </c>
      <c r="B47" s="357" t="s">
        <v>4588</v>
      </c>
      <c r="C47" s="358"/>
      <c r="D47" s="359"/>
      <c r="E47" s="360"/>
      <c r="F47" s="360"/>
    </row>
    <row r="48" ht="15.75" customHeight="1">
      <c r="A48" s="308">
        <v>47.0</v>
      </c>
      <c r="B48" s="357" t="s">
        <v>4590</v>
      </c>
      <c r="C48" s="358"/>
      <c r="D48" s="359"/>
      <c r="E48" s="360"/>
      <c r="F48" s="360"/>
    </row>
    <row r="49" ht="15.75" customHeight="1">
      <c r="A49" s="308">
        <v>48.0</v>
      </c>
      <c r="B49" s="357" t="s">
        <v>4593</v>
      </c>
      <c r="C49" s="358"/>
      <c r="D49" s="359"/>
      <c r="E49" s="360"/>
      <c r="F49" s="360"/>
    </row>
    <row r="50" ht="15.75" customHeight="1">
      <c r="A50" s="308">
        <v>49.0</v>
      </c>
      <c r="B50" s="357" t="s">
        <v>4595</v>
      </c>
      <c r="C50" s="358"/>
      <c r="D50" s="359"/>
      <c r="E50" s="360"/>
      <c r="F50" s="360"/>
    </row>
    <row r="51" ht="15.75" customHeight="1">
      <c r="A51" s="308">
        <v>50.0</v>
      </c>
      <c r="B51" s="361" t="s">
        <v>2684</v>
      </c>
      <c r="C51" s="358"/>
      <c r="D51" s="359"/>
      <c r="E51" s="360"/>
      <c r="F51" s="360"/>
    </row>
    <row r="52" ht="15.75" customHeight="1">
      <c r="A52" s="308">
        <v>51.0</v>
      </c>
      <c r="B52" s="357" t="s">
        <v>4602</v>
      </c>
      <c r="C52" s="358"/>
      <c r="D52" s="359"/>
      <c r="E52" s="360"/>
      <c r="F52" s="360"/>
    </row>
    <row r="53" ht="15.75" customHeight="1">
      <c r="A53" s="308">
        <v>52.0</v>
      </c>
      <c r="B53" s="357" t="s">
        <v>4604</v>
      </c>
      <c r="C53" s="358"/>
      <c r="D53" s="359"/>
      <c r="E53" s="360"/>
      <c r="F53" s="360"/>
    </row>
    <row r="54" ht="15.75" customHeight="1">
      <c r="A54" s="308">
        <v>53.0</v>
      </c>
      <c r="B54" s="357" t="s">
        <v>4607</v>
      </c>
      <c r="C54" s="358"/>
      <c r="D54" s="359"/>
      <c r="E54" s="360"/>
      <c r="F54" s="360"/>
    </row>
    <row r="55" ht="15.75" customHeight="1">
      <c r="A55" s="308">
        <v>54.0</v>
      </c>
      <c r="B55" s="357" t="s">
        <v>4609</v>
      </c>
      <c r="C55" s="358"/>
      <c r="D55" s="359"/>
      <c r="E55" s="360"/>
      <c r="F55" s="360"/>
    </row>
    <row r="56" ht="15.75" customHeight="1">
      <c r="A56" s="308">
        <v>55.0</v>
      </c>
      <c r="B56" s="357" t="s">
        <v>4610</v>
      </c>
      <c r="C56" s="358"/>
      <c r="D56" s="359"/>
      <c r="E56" s="360"/>
      <c r="F56" s="360"/>
    </row>
    <row r="57" ht="15.75" customHeight="1">
      <c r="A57" s="308">
        <v>56.0</v>
      </c>
      <c r="B57" s="357" t="s">
        <v>4612</v>
      </c>
      <c r="C57" s="358"/>
      <c r="D57" s="359"/>
      <c r="E57" s="360"/>
      <c r="F57" s="360"/>
    </row>
    <row r="58" ht="15.75" customHeight="1">
      <c r="A58" s="308">
        <v>57.0</v>
      </c>
      <c r="B58" s="357" t="s">
        <v>4613</v>
      </c>
      <c r="C58" s="358"/>
      <c r="D58" s="359"/>
      <c r="E58" s="360"/>
      <c r="F58" s="360"/>
    </row>
    <row r="59" ht="15.75" customHeight="1">
      <c r="A59" s="308">
        <v>58.0</v>
      </c>
      <c r="B59" s="357" t="s">
        <v>4614</v>
      </c>
      <c r="C59" s="358"/>
      <c r="D59" s="359"/>
      <c r="E59" s="360"/>
      <c r="F59" s="360"/>
    </row>
    <row r="60" ht="15.75" customHeight="1">
      <c r="A60" s="308">
        <v>59.0</v>
      </c>
      <c r="B60" s="357" t="s">
        <v>4615</v>
      </c>
      <c r="C60" s="358"/>
      <c r="D60" s="359"/>
      <c r="E60" s="360"/>
      <c r="F60" s="360"/>
    </row>
    <row r="61" ht="15.75" customHeight="1">
      <c r="A61" s="308">
        <v>60.0</v>
      </c>
      <c r="B61" s="357" t="s">
        <v>4617</v>
      </c>
      <c r="C61" s="358"/>
      <c r="D61" s="359"/>
      <c r="E61" s="360"/>
      <c r="F61" s="360"/>
    </row>
    <row r="62" ht="15.75" customHeight="1">
      <c r="A62" s="308">
        <v>61.0</v>
      </c>
      <c r="B62" s="357" t="s">
        <v>4619</v>
      </c>
      <c r="C62" s="358"/>
      <c r="D62" s="359"/>
      <c r="E62" s="360"/>
      <c r="F62" s="360"/>
    </row>
    <row r="63" ht="15.75" customHeight="1">
      <c r="A63" s="308">
        <v>62.0</v>
      </c>
      <c r="B63" s="357" t="s">
        <v>4620</v>
      </c>
      <c r="C63" s="358"/>
      <c r="D63" s="359"/>
      <c r="E63" s="360"/>
      <c r="F63" s="360"/>
    </row>
    <row r="64" ht="15.75" customHeight="1">
      <c r="A64" s="308">
        <v>63.0</v>
      </c>
      <c r="B64" s="357" t="s">
        <v>4622</v>
      </c>
      <c r="C64" s="358"/>
      <c r="D64" s="359"/>
      <c r="E64" s="360"/>
      <c r="F64" s="360"/>
    </row>
    <row r="65" ht="15.75" customHeight="1">
      <c r="A65" s="308">
        <v>64.0</v>
      </c>
      <c r="B65" s="357" t="s">
        <v>4626</v>
      </c>
      <c r="C65" s="358"/>
      <c r="D65" s="359"/>
      <c r="E65" s="360"/>
      <c r="F65" s="360"/>
    </row>
    <row r="66" ht="15.75" customHeight="1">
      <c r="A66" s="308">
        <v>65.0</v>
      </c>
      <c r="B66" s="357" t="s">
        <v>4629</v>
      </c>
      <c r="C66" s="358"/>
      <c r="D66" s="359"/>
      <c r="E66" s="360"/>
      <c r="F66" s="360"/>
    </row>
    <row r="67" ht="15.75" customHeight="1">
      <c r="A67" s="308">
        <v>66.0</v>
      </c>
      <c r="B67" s="357" t="s">
        <v>4630</v>
      </c>
      <c r="C67" s="358"/>
      <c r="D67" s="359"/>
      <c r="E67" s="360"/>
      <c r="F67" s="360"/>
    </row>
    <row r="68" ht="15.75" customHeight="1">
      <c r="A68" s="308">
        <v>67.0</v>
      </c>
      <c r="B68" s="357" t="s">
        <v>4632</v>
      </c>
      <c r="C68" s="358"/>
      <c r="D68" s="359"/>
      <c r="E68" s="360"/>
      <c r="F68" s="360"/>
    </row>
    <row r="69" ht="15.75" customHeight="1">
      <c r="A69" s="308">
        <v>68.0</v>
      </c>
      <c r="B69" s="357" t="s">
        <v>4633</v>
      </c>
      <c r="C69" s="358"/>
      <c r="D69" s="359"/>
      <c r="E69" s="360"/>
      <c r="F69" s="360"/>
    </row>
    <row r="70" ht="15.75" customHeight="1">
      <c r="A70" s="308">
        <v>69.0</v>
      </c>
      <c r="B70" s="357" t="s">
        <v>4636</v>
      </c>
      <c r="C70" s="358"/>
      <c r="D70" s="359"/>
      <c r="E70" s="360"/>
      <c r="F70" s="360"/>
    </row>
    <row r="71" ht="15.75" customHeight="1">
      <c r="A71" s="308">
        <v>70.0</v>
      </c>
      <c r="B71" s="357" t="s">
        <v>4638</v>
      </c>
      <c r="C71" s="358"/>
      <c r="D71" s="359"/>
      <c r="E71" s="360"/>
      <c r="F71" s="360"/>
    </row>
    <row r="72" ht="15.75" customHeight="1">
      <c r="A72" s="308">
        <v>71.0</v>
      </c>
      <c r="B72" s="357" t="s">
        <v>4640</v>
      </c>
      <c r="C72" s="358"/>
      <c r="D72" s="359"/>
      <c r="E72" s="360"/>
      <c r="F72" s="360"/>
    </row>
    <row r="73" ht="15.75" customHeight="1">
      <c r="A73" s="308">
        <v>72.0</v>
      </c>
      <c r="B73" s="357" t="s">
        <v>4643</v>
      </c>
      <c r="C73" s="358"/>
      <c r="D73" s="359"/>
      <c r="E73" s="360"/>
      <c r="F73" s="360"/>
    </row>
    <row r="74" ht="15.75" customHeight="1">
      <c r="A74" s="308">
        <v>73.0</v>
      </c>
      <c r="B74" s="357" t="s">
        <v>4647</v>
      </c>
      <c r="C74" s="358"/>
      <c r="D74" s="359"/>
      <c r="E74" s="360"/>
      <c r="F74" s="360"/>
    </row>
    <row r="75" ht="15.75" customHeight="1">
      <c r="A75" s="308">
        <v>74.0</v>
      </c>
      <c r="B75" s="357" t="s">
        <v>4649</v>
      </c>
      <c r="C75" s="358"/>
      <c r="D75" s="359"/>
      <c r="E75" s="360"/>
      <c r="F75" s="360"/>
    </row>
    <row r="76" ht="15.75" customHeight="1">
      <c r="A76" s="308">
        <v>75.0</v>
      </c>
      <c r="B76" s="357" t="s">
        <v>4651</v>
      </c>
      <c r="C76" s="358"/>
      <c r="D76" s="359"/>
      <c r="E76" s="360"/>
      <c r="F76" s="360"/>
    </row>
    <row r="77" ht="15.75" customHeight="1">
      <c r="A77" s="308">
        <v>76.0</v>
      </c>
      <c r="B77" s="357" t="s">
        <v>4654</v>
      </c>
      <c r="C77" s="358"/>
      <c r="D77" s="359"/>
      <c r="E77" s="360"/>
      <c r="F77" s="360"/>
    </row>
    <row r="78" ht="15.75" customHeight="1">
      <c r="A78" s="308">
        <v>77.0</v>
      </c>
      <c r="B78" s="357" t="s">
        <v>4657</v>
      </c>
      <c r="C78" s="358"/>
      <c r="D78" s="359"/>
      <c r="E78" s="360"/>
      <c r="F78" s="360"/>
    </row>
    <row r="79" ht="15.75" customHeight="1">
      <c r="A79" s="308">
        <v>78.0</v>
      </c>
      <c r="B79" s="357" t="s">
        <v>4661</v>
      </c>
      <c r="C79" s="358"/>
      <c r="D79" s="359"/>
      <c r="E79" s="360"/>
      <c r="F79" s="360"/>
    </row>
    <row r="80" ht="15.75" customHeight="1">
      <c r="A80" s="308">
        <v>79.0</v>
      </c>
      <c r="B80" s="357" t="s">
        <v>4663</v>
      </c>
      <c r="C80" s="358"/>
      <c r="D80" s="359"/>
      <c r="E80" s="360"/>
      <c r="F80" s="360"/>
    </row>
    <row r="81" ht="15.75" customHeight="1">
      <c r="A81" s="308">
        <v>80.0</v>
      </c>
      <c r="B81" s="357" t="s">
        <v>4665</v>
      </c>
      <c r="C81" s="358"/>
      <c r="D81" s="359"/>
      <c r="E81" s="360"/>
      <c r="F81" s="360"/>
    </row>
    <row r="82" ht="15.75" customHeight="1">
      <c r="A82" s="308">
        <v>81.0</v>
      </c>
      <c r="B82" s="357" t="s">
        <v>4667</v>
      </c>
      <c r="C82" s="358"/>
      <c r="D82" s="359"/>
      <c r="E82" s="360"/>
      <c r="F82" s="360"/>
    </row>
    <row r="83" ht="15.75" customHeight="1">
      <c r="A83" s="308">
        <v>82.0</v>
      </c>
      <c r="B83" s="357" t="s">
        <v>4671</v>
      </c>
      <c r="C83" s="358"/>
      <c r="D83" s="359"/>
      <c r="E83" s="360"/>
      <c r="F83" s="360"/>
    </row>
    <row r="84" ht="15.75" customHeight="1">
      <c r="A84" s="308">
        <v>83.0</v>
      </c>
      <c r="B84" s="357" t="s">
        <v>4673</v>
      </c>
      <c r="C84" s="358"/>
      <c r="D84" s="359"/>
      <c r="E84" s="360"/>
      <c r="F84" s="360"/>
    </row>
    <row r="85" ht="15.75" customHeight="1">
      <c r="A85" s="308">
        <v>84.0</v>
      </c>
      <c r="B85" s="357" t="s">
        <v>4676</v>
      </c>
      <c r="C85" s="358"/>
      <c r="D85" s="359"/>
      <c r="E85" s="360"/>
      <c r="F85" s="360"/>
    </row>
    <row r="86" ht="15.75" customHeight="1">
      <c r="A86" s="308">
        <v>85.0</v>
      </c>
      <c r="B86" s="357" t="s">
        <v>4681</v>
      </c>
      <c r="C86" s="358"/>
      <c r="D86" s="359"/>
      <c r="E86" s="360"/>
      <c r="F86" s="360"/>
    </row>
    <row r="87" ht="15.75" customHeight="1">
      <c r="A87" s="308">
        <v>86.0</v>
      </c>
      <c r="B87" s="357" t="s">
        <v>4683</v>
      </c>
      <c r="C87" s="358"/>
      <c r="D87" s="359"/>
      <c r="E87" s="360"/>
      <c r="F87" s="360"/>
    </row>
    <row r="88" ht="15.75" customHeight="1">
      <c r="A88" s="308">
        <v>87.0</v>
      </c>
      <c r="B88" s="357" t="s">
        <v>4686</v>
      </c>
      <c r="C88" s="358"/>
      <c r="D88" s="359"/>
      <c r="E88" s="360"/>
      <c r="F88" s="360"/>
    </row>
    <row r="89" ht="15.75" customHeight="1">
      <c r="A89" s="308">
        <v>88.0</v>
      </c>
      <c r="B89" s="357" t="s">
        <v>4690</v>
      </c>
      <c r="C89" s="358"/>
      <c r="D89" s="359"/>
      <c r="E89" s="360"/>
      <c r="F89" s="360"/>
    </row>
    <row r="90" ht="15.75" customHeight="1">
      <c r="A90" s="308">
        <v>89.0</v>
      </c>
      <c r="B90" s="357" t="s">
        <v>4694</v>
      </c>
      <c r="C90" s="358"/>
      <c r="D90" s="359"/>
      <c r="E90" s="360"/>
      <c r="F90" s="360"/>
    </row>
    <row r="91" ht="15.75" customHeight="1">
      <c r="A91" s="308">
        <v>90.0</v>
      </c>
      <c r="B91" s="357" t="s">
        <v>4697</v>
      </c>
      <c r="C91" s="358"/>
      <c r="D91" s="359"/>
      <c r="E91" s="360"/>
      <c r="F91" s="360"/>
    </row>
    <row r="92" ht="15.75" customHeight="1">
      <c r="A92" s="308">
        <v>91.0</v>
      </c>
      <c r="B92" s="357" t="s">
        <v>4701</v>
      </c>
      <c r="C92" s="358"/>
      <c r="D92" s="359"/>
      <c r="E92" s="360"/>
      <c r="F92" s="360"/>
    </row>
    <row r="93" ht="15.75" customHeight="1">
      <c r="A93" s="308">
        <v>92.0</v>
      </c>
      <c r="B93" s="357" t="s">
        <v>4703</v>
      </c>
      <c r="C93" s="358"/>
      <c r="D93" s="359"/>
      <c r="E93" s="360"/>
      <c r="F93" s="360"/>
    </row>
    <row r="94" ht="15.75" customHeight="1">
      <c r="A94" s="308">
        <v>93.0</v>
      </c>
      <c r="B94" s="357" t="s">
        <v>4705</v>
      </c>
      <c r="C94" s="358"/>
      <c r="D94" s="359"/>
      <c r="E94" s="360"/>
      <c r="F94" s="360"/>
    </row>
    <row r="95" ht="15.75" customHeight="1">
      <c r="A95" s="308">
        <v>94.0</v>
      </c>
      <c r="B95" s="357" t="s">
        <v>4706</v>
      </c>
      <c r="C95" s="358"/>
      <c r="D95" s="359"/>
      <c r="E95" s="360"/>
      <c r="F95" s="360"/>
    </row>
    <row r="96" ht="15.75" customHeight="1">
      <c r="A96" s="308">
        <v>95.0</v>
      </c>
      <c r="B96" s="357" t="s">
        <v>4707</v>
      </c>
      <c r="C96" s="358"/>
      <c r="D96" s="359"/>
      <c r="E96" s="360"/>
      <c r="F96" s="360"/>
    </row>
    <row r="97" ht="15.75" customHeight="1">
      <c r="A97" s="308">
        <v>96.0</v>
      </c>
      <c r="B97" s="357" t="s">
        <v>4709</v>
      </c>
      <c r="C97" s="358"/>
      <c r="D97" s="359"/>
      <c r="E97" s="360"/>
      <c r="F97" s="360"/>
    </row>
    <row r="98" ht="15.75" customHeight="1">
      <c r="A98" s="308">
        <v>97.0</v>
      </c>
      <c r="B98" s="357" t="s">
        <v>4711</v>
      </c>
      <c r="C98" s="358"/>
      <c r="D98" s="359"/>
      <c r="E98" s="360"/>
      <c r="F98" s="360"/>
    </row>
    <row r="99" ht="15.75" customHeight="1">
      <c r="A99" s="308">
        <v>98.0</v>
      </c>
      <c r="B99" s="357" t="s">
        <v>4713</v>
      </c>
      <c r="C99" s="358"/>
      <c r="D99" s="359"/>
      <c r="E99" s="360"/>
      <c r="F99" s="360"/>
    </row>
    <row r="100" ht="15.75" customHeight="1">
      <c r="A100" s="308">
        <v>99.0</v>
      </c>
      <c r="B100" s="357" t="s">
        <v>4719</v>
      </c>
      <c r="C100" s="358"/>
      <c r="D100" s="359"/>
      <c r="E100" s="360"/>
      <c r="F100" s="360"/>
    </row>
    <row r="101" ht="15.75" customHeight="1">
      <c r="A101" s="308">
        <v>100.0</v>
      </c>
      <c r="B101" s="357" t="s">
        <v>4723</v>
      </c>
      <c r="C101" s="358"/>
      <c r="D101" s="359"/>
      <c r="E101" s="360"/>
      <c r="F101" s="360"/>
    </row>
    <row r="102" ht="15.75" customHeight="1">
      <c r="A102" s="308">
        <v>101.0</v>
      </c>
      <c r="B102" s="357" t="s">
        <v>4726</v>
      </c>
      <c r="C102" s="358"/>
      <c r="D102" s="359"/>
      <c r="E102" s="360"/>
      <c r="F102" s="360"/>
    </row>
    <row r="103" ht="15.75" customHeight="1">
      <c r="A103" s="308">
        <v>102.0</v>
      </c>
      <c r="B103" s="357" t="s">
        <v>4728</v>
      </c>
      <c r="C103" s="358"/>
      <c r="D103" s="359"/>
      <c r="E103" s="360"/>
      <c r="F103" s="360"/>
    </row>
    <row r="104" ht="15.75" customHeight="1">
      <c r="A104" s="308">
        <v>103.0</v>
      </c>
      <c r="B104" s="357" t="s">
        <v>4730</v>
      </c>
      <c r="C104" s="358"/>
      <c r="D104" s="359"/>
      <c r="E104" s="360"/>
      <c r="F104" s="360"/>
    </row>
    <row r="105" ht="15.75" customHeight="1">
      <c r="A105" s="308">
        <v>104.0</v>
      </c>
      <c r="B105" s="357" t="s">
        <v>4732</v>
      </c>
      <c r="C105" s="358"/>
      <c r="D105" s="359"/>
      <c r="E105" s="360"/>
      <c r="F105" s="360"/>
    </row>
    <row r="106" ht="15.75" customHeight="1">
      <c r="A106" s="308">
        <v>105.0</v>
      </c>
      <c r="B106" s="357" t="s">
        <v>4734</v>
      </c>
      <c r="C106" s="358"/>
      <c r="D106" s="359"/>
      <c r="E106" s="360"/>
      <c r="F106" s="360"/>
    </row>
    <row r="107" ht="15.75" customHeight="1">
      <c r="A107" s="308">
        <v>106.0</v>
      </c>
      <c r="B107" s="357" t="s">
        <v>4736</v>
      </c>
      <c r="C107" s="358"/>
      <c r="D107" s="359"/>
      <c r="E107" s="360"/>
      <c r="F107" s="360"/>
    </row>
    <row r="108" ht="15.75" customHeight="1">
      <c r="A108" s="308">
        <v>107.0</v>
      </c>
      <c r="B108" s="357" t="s">
        <v>4738</v>
      </c>
      <c r="C108" s="358"/>
      <c r="D108" s="359"/>
      <c r="E108" s="360"/>
      <c r="F108" s="360"/>
    </row>
    <row r="109" ht="15.75" customHeight="1">
      <c r="A109" s="308">
        <v>108.0</v>
      </c>
      <c r="B109" s="357" t="s">
        <v>4741</v>
      </c>
      <c r="C109" s="358"/>
      <c r="D109" s="359"/>
      <c r="E109" s="360"/>
      <c r="F109" s="360"/>
    </row>
    <row r="110" ht="15.75" customHeight="1">
      <c r="A110" s="308">
        <v>109.0</v>
      </c>
      <c r="B110" s="357" t="s">
        <v>4745</v>
      </c>
      <c r="C110" s="358"/>
      <c r="D110" s="359"/>
      <c r="E110" s="360"/>
      <c r="F110" s="360"/>
    </row>
    <row r="111" ht="15.75" customHeight="1">
      <c r="A111" s="308">
        <v>110.0</v>
      </c>
      <c r="B111" s="357" t="s">
        <v>4747</v>
      </c>
      <c r="C111" s="358"/>
      <c r="D111" s="359"/>
      <c r="E111" s="360"/>
      <c r="F111" s="360"/>
    </row>
    <row r="112" ht="15.75" customHeight="1">
      <c r="A112" s="308">
        <v>111.0</v>
      </c>
      <c r="B112" s="357" t="s">
        <v>4749</v>
      </c>
      <c r="C112" s="358"/>
      <c r="D112" s="359"/>
      <c r="E112" s="360"/>
      <c r="F112" s="360"/>
    </row>
    <row r="113" ht="15.75" customHeight="1">
      <c r="A113" s="308">
        <v>112.0</v>
      </c>
      <c r="B113" s="357" t="s">
        <v>4752</v>
      </c>
      <c r="C113" s="358"/>
      <c r="D113" s="359"/>
      <c r="E113" s="360"/>
      <c r="F113" s="360"/>
    </row>
    <row r="114" ht="15.75" customHeight="1">
      <c r="A114" s="308">
        <v>113.0</v>
      </c>
      <c r="B114" s="357" t="s">
        <v>4754</v>
      </c>
      <c r="C114" s="358"/>
      <c r="D114" s="359"/>
      <c r="E114" s="360"/>
      <c r="F114" s="360"/>
    </row>
    <row r="115" ht="15.75" customHeight="1">
      <c r="A115" s="308">
        <v>114.0</v>
      </c>
      <c r="B115" s="357" t="s">
        <v>4756</v>
      </c>
      <c r="C115" s="358"/>
      <c r="D115" s="359"/>
      <c r="E115" s="360"/>
      <c r="F115" s="360"/>
    </row>
    <row r="116" ht="15.75" customHeight="1">
      <c r="A116" s="308">
        <v>115.0</v>
      </c>
      <c r="B116" s="357" t="s">
        <v>4758</v>
      </c>
      <c r="C116" s="358"/>
      <c r="D116" s="359"/>
      <c r="E116" s="360"/>
      <c r="F116" s="360"/>
    </row>
    <row r="117" ht="15.75" customHeight="1">
      <c r="A117" s="308">
        <v>116.0</v>
      </c>
      <c r="B117" s="357" t="s">
        <v>4761</v>
      </c>
      <c r="C117" s="358"/>
      <c r="D117" s="359"/>
      <c r="E117" s="360"/>
      <c r="F117" s="360"/>
    </row>
    <row r="118" ht="15.75" customHeight="1">
      <c r="A118" s="308">
        <v>117.0</v>
      </c>
      <c r="B118" s="357" t="s">
        <v>4763</v>
      </c>
      <c r="C118" s="358"/>
      <c r="D118" s="359"/>
      <c r="E118" s="360"/>
      <c r="F118" s="360"/>
    </row>
    <row r="119" ht="15.75" customHeight="1">
      <c r="A119" s="308">
        <v>118.0</v>
      </c>
      <c r="B119" s="357" t="s">
        <v>4766</v>
      </c>
      <c r="C119" s="358"/>
      <c r="D119" s="359"/>
      <c r="E119" s="360"/>
      <c r="F119" s="360"/>
    </row>
    <row r="120" ht="15.75" customHeight="1">
      <c r="A120" s="308">
        <v>119.0</v>
      </c>
      <c r="B120" s="357" t="s">
        <v>4768</v>
      </c>
      <c r="C120" s="358"/>
      <c r="D120" s="359"/>
      <c r="E120" s="360"/>
      <c r="F120" s="360"/>
    </row>
    <row r="121" ht="15.75" customHeight="1">
      <c r="A121" s="308">
        <v>120.0</v>
      </c>
      <c r="B121" s="357" t="s">
        <v>4771</v>
      </c>
      <c r="C121" s="358"/>
      <c r="D121" s="359"/>
      <c r="E121" s="360"/>
      <c r="F121" s="360"/>
    </row>
    <row r="122" ht="15.75" customHeight="1">
      <c r="A122" s="308">
        <v>121.0</v>
      </c>
      <c r="B122" s="357" t="s">
        <v>4773</v>
      </c>
      <c r="C122" s="358"/>
      <c r="D122" s="359"/>
      <c r="E122" s="360"/>
      <c r="F122" s="360"/>
    </row>
    <row r="123" ht="15.75" customHeight="1">
      <c r="A123" s="308">
        <v>122.0</v>
      </c>
      <c r="B123" s="357" t="s">
        <v>4775</v>
      </c>
      <c r="C123" s="358"/>
      <c r="D123" s="359"/>
      <c r="E123" s="360"/>
      <c r="F123" s="360"/>
    </row>
    <row r="124" ht="15.75" customHeight="1">
      <c r="A124" s="308">
        <v>123.0</v>
      </c>
      <c r="B124" s="357" t="s">
        <v>4776</v>
      </c>
      <c r="C124" s="358"/>
      <c r="D124" s="359"/>
      <c r="E124" s="360"/>
      <c r="F124" s="360"/>
    </row>
    <row r="125" ht="15.75" customHeight="1">
      <c r="A125" s="308">
        <v>124.0</v>
      </c>
      <c r="B125" s="357" t="s">
        <v>4778</v>
      </c>
      <c r="C125" s="358"/>
      <c r="D125" s="359"/>
      <c r="E125" s="360"/>
      <c r="F125" s="360"/>
    </row>
    <row r="126" ht="15.75" customHeight="1">
      <c r="A126" s="308">
        <v>125.0</v>
      </c>
      <c r="B126" s="357" t="s">
        <v>4781</v>
      </c>
      <c r="C126" s="358"/>
      <c r="D126" s="359"/>
      <c r="E126" s="360"/>
      <c r="F126" s="360"/>
    </row>
    <row r="127" ht="15.75" customHeight="1">
      <c r="A127" s="308">
        <v>126.0</v>
      </c>
      <c r="B127" s="357" t="s">
        <v>4783</v>
      </c>
      <c r="C127" s="358"/>
      <c r="D127" s="359"/>
      <c r="E127" s="360"/>
      <c r="F127" s="360"/>
    </row>
    <row r="128" ht="15.75" customHeight="1">
      <c r="A128" s="308">
        <v>127.0</v>
      </c>
      <c r="B128" s="357" t="s">
        <v>4785</v>
      </c>
      <c r="C128" s="358"/>
      <c r="D128" s="359"/>
      <c r="E128" s="360"/>
      <c r="F128" s="360"/>
    </row>
    <row r="129" ht="15.75" customHeight="1">
      <c r="A129" s="308">
        <v>128.0</v>
      </c>
      <c r="B129" s="357" t="s">
        <v>4788</v>
      </c>
      <c r="C129" s="358"/>
      <c r="D129" s="359"/>
      <c r="E129" s="360"/>
      <c r="F129" s="360"/>
    </row>
    <row r="130" ht="15.75" customHeight="1">
      <c r="A130" s="308">
        <v>129.0</v>
      </c>
      <c r="B130" s="357" t="s">
        <v>4790</v>
      </c>
      <c r="C130" s="358"/>
      <c r="D130" s="359"/>
      <c r="E130" s="360"/>
      <c r="F130" s="360"/>
    </row>
    <row r="131" ht="15.75" customHeight="1">
      <c r="A131" s="308">
        <v>130.0</v>
      </c>
      <c r="B131" s="357" t="s">
        <v>4793</v>
      </c>
      <c r="C131" s="358"/>
      <c r="D131" s="359"/>
      <c r="E131" s="360"/>
      <c r="F131" s="360"/>
    </row>
    <row r="132" ht="15.75" customHeight="1">
      <c r="A132" s="308">
        <v>131.0</v>
      </c>
      <c r="B132" s="357" t="s">
        <v>4795</v>
      </c>
      <c r="C132" s="358"/>
      <c r="D132" s="359"/>
      <c r="E132" s="360"/>
      <c r="F132" s="360"/>
    </row>
    <row r="133" ht="15.75" customHeight="1">
      <c r="A133" s="308">
        <v>132.0</v>
      </c>
      <c r="B133" s="357" t="s">
        <v>4798</v>
      </c>
      <c r="C133" s="358"/>
      <c r="D133" s="359"/>
      <c r="E133" s="360"/>
      <c r="F133" s="360"/>
    </row>
    <row r="134" ht="15.75" customHeight="1">
      <c r="A134" s="308">
        <v>133.0</v>
      </c>
      <c r="B134" s="357" t="s">
        <v>4800</v>
      </c>
      <c r="C134" s="358"/>
      <c r="D134" s="359"/>
      <c r="E134" s="360"/>
      <c r="F134" s="360"/>
    </row>
    <row r="135" ht="15.75" customHeight="1">
      <c r="A135" s="308">
        <v>134.0</v>
      </c>
      <c r="B135" s="357" t="s">
        <v>4802</v>
      </c>
      <c r="C135" s="358"/>
      <c r="D135" s="359"/>
      <c r="E135" s="360"/>
      <c r="F135" s="360"/>
    </row>
    <row r="136" ht="15.75" customHeight="1">
      <c r="A136" s="308">
        <v>135.0</v>
      </c>
      <c r="B136" s="357" t="s">
        <v>4804</v>
      </c>
      <c r="C136" s="358"/>
      <c r="D136" s="359"/>
      <c r="E136" s="360"/>
      <c r="F136" s="360"/>
    </row>
    <row r="137" ht="15.75" customHeight="1">
      <c r="A137" s="308">
        <v>136.0</v>
      </c>
      <c r="B137" s="357" t="s">
        <v>4806</v>
      </c>
      <c r="C137" s="358"/>
      <c r="D137" s="359"/>
      <c r="E137" s="360"/>
      <c r="F137" s="360"/>
    </row>
    <row r="138" ht="15.75" customHeight="1">
      <c r="A138" s="308">
        <v>137.0</v>
      </c>
      <c r="B138" s="357" t="s">
        <v>4809</v>
      </c>
      <c r="C138" s="358"/>
      <c r="D138" s="359"/>
      <c r="E138" s="360"/>
      <c r="F138" s="360"/>
    </row>
    <row r="139" ht="15.75" customHeight="1">
      <c r="A139" s="308">
        <v>138.0</v>
      </c>
      <c r="B139" s="357" t="s">
        <v>4811</v>
      </c>
      <c r="C139" s="358"/>
      <c r="D139" s="359"/>
      <c r="E139" s="360"/>
      <c r="F139" s="360"/>
    </row>
    <row r="140" ht="15.75" customHeight="1">
      <c r="A140" s="308">
        <v>139.0</v>
      </c>
      <c r="B140" s="357" t="s">
        <v>4813</v>
      </c>
      <c r="C140" s="358"/>
      <c r="D140" s="359"/>
      <c r="E140" s="360"/>
      <c r="F140" s="360"/>
    </row>
    <row r="141" ht="15.75" customHeight="1">
      <c r="A141" s="308">
        <v>140.0</v>
      </c>
      <c r="B141" s="357" t="s">
        <v>4816</v>
      </c>
      <c r="C141" s="358"/>
      <c r="D141" s="359"/>
      <c r="E141" s="360"/>
      <c r="F141" s="360"/>
    </row>
    <row r="142" ht="15.75" customHeight="1">
      <c r="A142" s="308">
        <v>141.0</v>
      </c>
      <c r="B142" s="357" t="s">
        <v>4818</v>
      </c>
      <c r="C142" s="358"/>
      <c r="D142" s="359"/>
      <c r="E142" s="360"/>
      <c r="F142" s="360"/>
    </row>
    <row r="143" ht="15.75" customHeight="1">
      <c r="A143" s="308">
        <v>142.0</v>
      </c>
      <c r="B143" s="357" t="s">
        <v>4820</v>
      </c>
      <c r="C143" s="358"/>
      <c r="D143" s="359"/>
      <c r="E143" s="360"/>
      <c r="F143" s="360"/>
    </row>
    <row r="144" ht="15.75" customHeight="1">
      <c r="A144" s="308">
        <v>143.0</v>
      </c>
      <c r="B144" s="357" t="s">
        <v>4824</v>
      </c>
      <c r="C144" s="358"/>
      <c r="D144" s="359"/>
      <c r="E144" s="360"/>
      <c r="F144" s="360"/>
    </row>
    <row r="145" ht="15.75" customHeight="1">
      <c r="A145" s="308">
        <v>144.0</v>
      </c>
      <c r="B145" s="357" t="s">
        <v>4826</v>
      </c>
      <c r="C145" s="358"/>
      <c r="D145" s="359"/>
      <c r="E145" s="360"/>
      <c r="F145" s="360"/>
    </row>
    <row r="146" ht="15.75" customHeight="1">
      <c r="A146" s="308">
        <v>145.0</v>
      </c>
      <c r="B146" s="357" t="s">
        <v>4829</v>
      </c>
      <c r="C146" s="358"/>
      <c r="D146" s="359"/>
      <c r="E146" s="360"/>
      <c r="F146" s="360"/>
    </row>
    <row r="147" ht="15.75" customHeight="1">
      <c r="A147" s="308">
        <v>146.0</v>
      </c>
      <c r="B147" s="357" t="s">
        <v>4832</v>
      </c>
      <c r="C147" s="358"/>
      <c r="D147" s="359"/>
      <c r="E147" s="360"/>
      <c r="F147" s="360"/>
    </row>
    <row r="148" ht="15.75" customHeight="1">
      <c r="A148" s="308">
        <v>147.0</v>
      </c>
      <c r="B148" s="357" t="s">
        <v>4835</v>
      </c>
      <c r="C148" s="358"/>
      <c r="D148" s="359"/>
      <c r="E148" s="360"/>
      <c r="F148" s="360"/>
    </row>
    <row r="149" ht="15.75" customHeight="1">
      <c r="A149" s="308">
        <v>148.0</v>
      </c>
      <c r="B149" s="357" t="s">
        <v>4837</v>
      </c>
      <c r="C149" s="358"/>
      <c r="D149" s="359"/>
      <c r="E149" s="360"/>
      <c r="F149" s="360"/>
    </row>
    <row r="150" ht="15.75" customHeight="1">
      <c r="A150" s="308">
        <v>149.0</v>
      </c>
      <c r="B150" s="357" t="s">
        <v>4839</v>
      </c>
      <c r="C150" s="358"/>
      <c r="D150" s="359"/>
      <c r="E150" s="360"/>
      <c r="F150" s="360"/>
    </row>
    <row r="151" ht="15.75" customHeight="1">
      <c r="A151" s="308">
        <v>150.0</v>
      </c>
      <c r="B151" s="357" t="s">
        <v>4841</v>
      </c>
      <c r="C151" s="358"/>
      <c r="D151" s="359"/>
      <c r="E151" s="360"/>
      <c r="F151" s="360"/>
    </row>
    <row r="152" ht="15.75" customHeight="1">
      <c r="A152" s="308">
        <v>151.0</v>
      </c>
      <c r="B152" s="357" t="s">
        <v>4844</v>
      </c>
      <c r="C152" s="358"/>
      <c r="D152" s="359"/>
      <c r="E152" s="360"/>
      <c r="F152" s="360"/>
    </row>
    <row r="153" ht="15.75" customHeight="1">
      <c r="A153" s="308">
        <v>152.0</v>
      </c>
      <c r="B153" s="357" t="s">
        <v>4846</v>
      </c>
      <c r="C153" s="358"/>
      <c r="D153" s="359"/>
      <c r="E153" s="360"/>
      <c r="F153" s="360"/>
    </row>
    <row r="154" ht="15.75" customHeight="1">
      <c r="A154" s="308">
        <v>153.0</v>
      </c>
      <c r="B154" s="357" t="s">
        <v>4848</v>
      </c>
      <c r="C154" s="358"/>
      <c r="D154" s="359"/>
      <c r="E154" s="360"/>
      <c r="F154" s="360"/>
    </row>
    <row r="155" ht="15.75" customHeight="1">
      <c r="A155" s="308">
        <v>154.0</v>
      </c>
      <c r="B155" s="357" t="s">
        <v>4852</v>
      </c>
      <c r="C155" s="358"/>
      <c r="D155" s="359"/>
      <c r="E155" s="360"/>
      <c r="F155" s="360"/>
    </row>
    <row r="156" ht="15.75" customHeight="1">
      <c r="A156" s="308">
        <v>155.0</v>
      </c>
      <c r="B156" s="357" t="s">
        <v>4855</v>
      </c>
      <c r="C156" s="358"/>
      <c r="D156" s="359"/>
      <c r="E156" s="360"/>
      <c r="F156" s="360"/>
    </row>
    <row r="157" ht="15.75" customHeight="1">
      <c r="A157" s="308">
        <v>156.0</v>
      </c>
      <c r="B157" s="357" t="s">
        <v>4857</v>
      </c>
      <c r="C157" s="358"/>
      <c r="D157" s="359"/>
      <c r="E157" s="360"/>
      <c r="F157" s="360"/>
    </row>
    <row r="158" ht="15.75" customHeight="1">
      <c r="A158" s="308">
        <v>157.0</v>
      </c>
      <c r="B158" s="357" t="s">
        <v>4860</v>
      </c>
      <c r="C158" s="358"/>
      <c r="D158" s="359"/>
      <c r="E158" s="360"/>
      <c r="F158" s="360"/>
    </row>
    <row r="159" ht="15.75" customHeight="1">
      <c r="A159" s="308">
        <v>158.0</v>
      </c>
      <c r="B159" s="357" t="s">
        <v>4862</v>
      </c>
      <c r="C159" s="358"/>
      <c r="D159" s="359"/>
      <c r="E159" s="360"/>
      <c r="F159" s="360"/>
    </row>
    <row r="160" ht="15.75" customHeight="1">
      <c r="A160" s="308">
        <v>159.0</v>
      </c>
      <c r="B160" s="357" t="s">
        <v>4864</v>
      </c>
      <c r="C160" s="358"/>
      <c r="D160" s="359"/>
      <c r="E160" s="360"/>
      <c r="F160" s="360"/>
    </row>
    <row r="161" ht="15.75" customHeight="1">
      <c r="A161" s="308">
        <v>160.0</v>
      </c>
      <c r="B161" s="357" t="s">
        <v>4866</v>
      </c>
      <c r="C161" s="358"/>
      <c r="D161" s="359"/>
      <c r="E161" s="360"/>
      <c r="F161" s="360"/>
    </row>
    <row r="162" ht="15.75" customHeight="1">
      <c r="A162" s="308">
        <v>161.0</v>
      </c>
      <c r="B162" s="357" t="s">
        <v>4869</v>
      </c>
      <c r="C162" s="358"/>
      <c r="D162" s="359"/>
      <c r="E162" s="360"/>
      <c r="F162" s="360"/>
    </row>
    <row r="163" ht="15.75" customHeight="1">
      <c r="A163" s="308">
        <v>162.0</v>
      </c>
      <c r="B163" s="357" t="s">
        <v>4871</v>
      </c>
      <c r="C163" s="358"/>
      <c r="D163" s="359"/>
      <c r="E163" s="360"/>
      <c r="F163" s="360"/>
    </row>
    <row r="164" ht="15.75" customHeight="1">
      <c r="A164" s="308">
        <v>163.0</v>
      </c>
      <c r="B164" s="357" t="s">
        <v>4873</v>
      </c>
      <c r="C164" s="358"/>
      <c r="D164" s="359"/>
      <c r="E164" s="360"/>
      <c r="F164" s="360"/>
    </row>
    <row r="165" ht="15.75" customHeight="1">
      <c r="A165" s="308">
        <v>164.0</v>
      </c>
      <c r="B165" s="357" t="s">
        <v>4876</v>
      </c>
      <c r="C165" s="358"/>
      <c r="D165" s="359"/>
      <c r="E165" s="360"/>
      <c r="F165" s="360"/>
    </row>
    <row r="166" ht="15.75" customHeight="1">
      <c r="A166" s="308">
        <v>165.0</v>
      </c>
      <c r="B166" s="357" t="s">
        <v>4878</v>
      </c>
      <c r="C166" s="358"/>
      <c r="D166" s="359"/>
      <c r="E166" s="360"/>
      <c r="F166" s="360"/>
    </row>
    <row r="167" ht="15.75" customHeight="1">
      <c r="A167" s="308">
        <v>166.0</v>
      </c>
      <c r="B167" s="357" t="s">
        <v>4881</v>
      </c>
      <c r="C167" s="358"/>
      <c r="D167" s="359"/>
      <c r="E167" s="360"/>
      <c r="F167" s="360"/>
    </row>
    <row r="168" ht="15.75" customHeight="1">
      <c r="A168" s="308">
        <v>167.0</v>
      </c>
      <c r="B168" s="357" t="s">
        <v>4883</v>
      </c>
      <c r="C168" s="358"/>
      <c r="D168" s="359"/>
      <c r="E168" s="360"/>
      <c r="F168" s="360"/>
    </row>
    <row r="169" ht="15.75" customHeight="1">
      <c r="A169" s="308">
        <v>168.0</v>
      </c>
      <c r="B169" s="357" t="s">
        <v>4885</v>
      </c>
      <c r="C169" s="358"/>
      <c r="D169" s="359"/>
      <c r="E169" s="360"/>
      <c r="F169" s="360"/>
    </row>
    <row r="170" ht="15.75" customHeight="1">
      <c r="A170" s="308">
        <v>169.0</v>
      </c>
      <c r="B170" s="357" t="s">
        <v>4888</v>
      </c>
      <c r="C170" s="358"/>
      <c r="D170" s="359"/>
      <c r="E170" s="360"/>
      <c r="F170" s="360"/>
    </row>
    <row r="171" ht="15.75" customHeight="1">
      <c r="A171" s="308">
        <v>170.0</v>
      </c>
      <c r="B171" s="357" t="s">
        <v>4890</v>
      </c>
      <c r="C171" s="358"/>
      <c r="D171" s="359"/>
      <c r="E171" s="360"/>
      <c r="F171" s="360"/>
    </row>
    <row r="172" ht="15.75" customHeight="1">
      <c r="A172" s="308">
        <v>171.0</v>
      </c>
      <c r="B172" s="357" t="s">
        <v>4892</v>
      </c>
      <c r="C172" s="358"/>
      <c r="D172" s="359"/>
      <c r="E172" s="360"/>
      <c r="F172" s="360"/>
    </row>
    <row r="173" ht="15.75" customHeight="1">
      <c r="A173" s="308">
        <v>172.0</v>
      </c>
      <c r="B173" s="357" t="s">
        <v>4895</v>
      </c>
      <c r="C173" s="358"/>
      <c r="D173" s="359"/>
      <c r="E173" s="360"/>
      <c r="F173" s="360"/>
    </row>
    <row r="174" ht="15.75" customHeight="1">
      <c r="A174" s="308">
        <v>173.0</v>
      </c>
      <c r="B174" s="357" t="s">
        <v>4897</v>
      </c>
      <c r="C174" s="358"/>
      <c r="D174" s="359"/>
      <c r="E174" s="360"/>
      <c r="F174" s="360"/>
    </row>
    <row r="175" ht="15.75" customHeight="1">
      <c r="A175" s="308">
        <v>174.0</v>
      </c>
      <c r="B175" s="357" t="s">
        <v>4899</v>
      </c>
      <c r="C175" s="358"/>
      <c r="D175" s="359"/>
      <c r="E175" s="360"/>
      <c r="F175" s="360"/>
    </row>
    <row r="176" ht="15.75" customHeight="1">
      <c r="A176" s="308">
        <v>175.0</v>
      </c>
      <c r="B176" s="357" t="s">
        <v>4902</v>
      </c>
      <c r="C176" s="358"/>
      <c r="D176" s="359"/>
      <c r="E176" s="360"/>
      <c r="F176" s="360"/>
    </row>
    <row r="177" ht="15.75" customHeight="1">
      <c r="A177" s="308">
        <v>176.0</v>
      </c>
      <c r="B177" s="357" t="s">
        <v>4904</v>
      </c>
      <c r="C177" s="358"/>
      <c r="D177" s="359"/>
      <c r="E177" s="360"/>
      <c r="F177" s="360"/>
    </row>
    <row r="178" ht="15.75" customHeight="1">
      <c r="A178" s="308">
        <v>177.0</v>
      </c>
      <c r="B178" s="357" t="s">
        <v>4905</v>
      </c>
      <c r="C178" s="358"/>
      <c r="D178" s="359"/>
      <c r="E178" s="360"/>
      <c r="F178" s="360"/>
    </row>
    <row r="179" ht="15.75" customHeight="1">
      <c r="A179" s="308">
        <v>178.0</v>
      </c>
      <c r="B179" s="357" t="s">
        <v>4906</v>
      </c>
      <c r="C179" s="358"/>
      <c r="D179" s="359"/>
      <c r="E179" s="360"/>
      <c r="F179" s="360"/>
    </row>
    <row r="180" ht="15.75" customHeight="1">
      <c r="A180" s="308">
        <v>179.0</v>
      </c>
      <c r="B180" s="357" t="s">
        <v>4907</v>
      </c>
      <c r="C180" s="358"/>
      <c r="D180" s="359"/>
      <c r="E180" s="360"/>
      <c r="F180" s="360"/>
    </row>
    <row r="181" ht="15.75" customHeight="1">
      <c r="A181" s="308">
        <v>180.0</v>
      </c>
      <c r="B181" s="357" t="s">
        <v>4908</v>
      </c>
      <c r="C181" s="358"/>
      <c r="D181" s="359"/>
      <c r="E181" s="360"/>
      <c r="F181" s="360"/>
    </row>
    <row r="182" ht="15.75" customHeight="1">
      <c r="A182" s="308">
        <v>181.0</v>
      </c>
      <c r="B182" s="357" t="s">
        <v>4909</v>
      </c>
      <c r="C182" s="358"/>
      <c r="D182" s="359"/>
      <c r="E182" s="360"/>
      <c r="F182" s="360"/>
    </row>
    <row r="183" ht="15.75" customHeight="1">
      <c r="A183" s="308">
        <v>182.0</v>
      </c>
      <c r="B183" s="357" t="s">
        <v>4910</v>
      </c>
      <c r="C183" s="358"/>
      <c r="D183" s="359"/>
      <c r="E183" s="360"/>
      <c r="F183" s="360"/>
    </row>
    <row r="184" ht="15.75" customHeight="1">
      <c r="A184" s="308">
        <v>183.0</v>
      </c>
      <c r="B184" s="357" t="s">
        <v>4912</v>
      </c>
      <c r="C184" s="358"/>
      <c r="D184" s="359"/>
      <c r="E184" s="360"/>
      <c r="F184" s="360"/>
    </row>
    <row r="185" ht="15.75" customHeight="1">
      <c r="A185" s="308">
        <v>184.0</v>
      </c>
      <c r="B185" s="357" t="s">
        <v>4916</v>
      </c>
      <c r="C185" s="358"/>
      <c r="D185" s="359"/>
      <c r="E185" s="360"/>
      <c r="F185" s="360"/>
    </row>
    <row r="186" ht="15.75" customHeight="1">
      <c r="A186" s="308">
        <v>185.0</v>
      </c>
      <c r="B186" s="357" t="s">
        <v>4918</v>
      </c>
      <c r="C186" s="358"/>
      <c r="D186" s="359"/>
      <c r="E186" s="360"/>
      <c r="F186" s="360"/>
    </row>
    <row r="187" ht="15.75" customHeight="1">
      <c r="A187" s="308">
        <v>186.0</v>
      </c>
      <c r="B187" s="357" t="s">
        <v>4920</v>
      </c>
      <c r="C187" s="358"/>
      <c r="D187" s="359"/>
      <c r="E187" s="360"/>
      <c r="F187" s="360"/>
    </row>
    <row r="188" ht="15.75" customHeight="1">
      <c r="A188" s="308">
        <v>187.0</v>
      </c>
      <c r="B188" s="357" t="s">
        <v>4922</v>
      </c>
      <c r="C188" s="358"/>
      <c r="D188" s="359"/>
      <c r="E188" s="360"/>
      <c r="F188" s="360"/>
    </row>
    <row r="189" ht="15.75" customHeight="1">
      <c r="A189" s="308">
        <v>188.0</v>
      </c>
      <c r="B189" s="357" t="s">
        <v>4925</v>
      </c>
      <c r="C189" s="358"/>
      <c r="D189" s="359"/>
      <c r="E189" s="360"/>
      <c r="F189" s="360"/>
    </row>
    <row r="190" ht="15.75" customHeight="1">
      <c r="A190" s="308">
        <v>189.0</v>
      </c>
      <c r="B190" s="357" t="s">
        <v>4927</v>
      </c>
      <c r="C190" s="358"/>
      <c r="D190" s="359"/>
      <c r="E190" s="360"/>
      <c r="F190" s="360"/>
    </row>
    <row r="191" ht="15.75" customHeight="1">
      <c r="A191" s="308">
        <v>190.0</v>
      </c>
      <c r="B191" s="357" t="s">
        <v>4930</v>
      </c>
      <c r="C191" s="358"/>
      <c r="D191" s="359"/>
      <c r="E191" s="360"/>
      <c r="F191" s="360"/>
    </row>
    <row r="192" ht="15.75" customHeight="1">
      <c r="A192" s="308">
        <v>191.0</v>
      </c>
      <c r="B192" s="357" t="s">
        <v>4932</v>
      </c>
      <c r="C192" s="358"/>
      <c r="D192" s="359"/>
      <c r="E192" s="360"/>
      <c r="F192" s="360"/>
    </row>
    <row r="193" ht="15.75" customHeight="1">
      <c r="A193" s="308">
        <v>192.0</v>
      </c>
      <c r="B193" s="357" t="s">
        <v>4934</v>
      </c>
      <c r="C193" s="358"/>
      <c r="D193" s="359"/>
      <c r="E193" s="360"/>
      <c r="F193" s="360"/>
    </row>
    <row r="194" ht="15.75" customHeight="1">
      <c r="A194" s="308">
        <v>193.0</v>
      </c>
      <c r="B194" s="357" t="s">
        <v>4935</v>
      </c>
      <c r="C194" s="358"/>
      <c r="D194" s="359"/>
      <c r="E194" s="360"/>
      <c r="F194" s="360"/>
    </row>
    <row r="195" ht="15.75" customHeight="1">
      <c r="A195" s="308">
        <v>194.0</v>
      </c>
      <c r="B195" s="357" t="s">
        <v>4937</v>
      </c>
      <c r="C195" s="358"/>
      <c r="D195" s="359"/>
      <c r="E195" s="360"/>
      <c r="F195" s="360"/>
    </row>
    <row r="196" ht="15.75" customHeight="1">
      <c r="A196" s="308">
        <v>195.0</v>
      </c>
      <c r="B196" s="357" t="s">
        <v>4939</v>
      </c>
      <c r="C196" s="358"/>
      <c r="D196" s="359"/>
      <c r="E196" s="360"/>
      <c r="F196" s="360"/>
    </row>
    <row r="197" ht="15.75" customHeight="1">
      <c r="A197" s="308">
        <v>196.0</v>
      </c>
      <c r="B197" s="357" t="s">
        <v>4942</v>
      </c>
      <c r="C197" s="358"/>
      <c r="D197" s="359"/>
      <c r="E197" s="360"/>
      <c r="F197" s="360"/>
    </row>
    <row r="198" ht="15.75" customHeight="1">
      <c r="A198" s="308">
        <v>197.0</v>
      </c>
      <c r="B198" s="357" t="s">
        <v>4943</v>
      </c>
      <c r="C198" s="358"/>
      <c r="D198" s="359"/>
      <c r="E198" s="360"/>
      <c r="F198" s="360"/>
    </row>
    <row r="199" ht="15.75" customHeight="1">
      <c r="A199" s="308">
        <v>198.0</v>
      </c>
      <c r="B199" s="357" t="s">
        <v>4946</v>
      </c>
      <c r="C199" s="358"/>
      <c r="D199" s="359"/>
      <c r="E199" s="360"/>
      <c r="F199" s="360"/>
    </row>
    <row r="200" ht="15.75" customHeight="1">
      <c r="A200" s="308">
        <v>199.0</v>
      </c>
      <c r="B200" s="357" t="s">
        <v>4948</v>
      </c>
      <c r="C200" s="358"/>
      <c r="D200" s="359"/>
      <c r="E200" s="360"/>
      <c r="F200" s="360"/>
    </row>
    <row r="201" ht="15.75" customHeight="1">
      <c r="A201" s="308">
        <v>200.0</v>
      </c>
      <c r="B201" s="357" t="s">
        <v>4950</v>
      </c>
      <c r="C201" s="358"/>
      <c r="D201" s="359"/>
      <c r="E201" s="360"/>
      <c r="F201" s="360"/>
    </row>
    <row r="202" ht="15.75" customHeight="1">
      <c r="A202" s="308">
        <v>201.0</v>
      </c>
      <c r="B202" s="357" t="s">
        <v>4952</v>
      </c>
      <c r="C202" s="358"/>
      <c r="D202" s="359"/>
      <c r="E202" s="360"/>
      <c r="F202" s="360"/>
    </row>
    <row r="203" ht="15.75" customHeight="1">
      <c r="A203" s="308">
        <v>202.0</v>
      </c>
      <c r="B203" s="357" t="s">
        <v>4954</v>
      </c>
      <c r="C203" s="358"/>
      <c r="D203" s="359"/>
      <c r="E203" s="360"/>
      <c r="F203" s="360"/>
    </row>
    <row r="204" ht="15.75" customHeight="1">
      <c r="A204" s="308">
        <v>203.0</v>
      </c>
      <c r="B204" s="357" t="s">
        <v>4955</v>
      </c>
      <c r="C204" s="358"/>
      <c r="D204" s="359"/>
      <c r="E204" s="360"/>
      <c r="F204" s="360"/>
    </row>
    <row r="205" ht="15.75" customHeight="1">
      <c r="A205" s="308">
        <v>204.0</v>
      </c>
      <c r="B205" s="357" t="s">
        <v>4956</v>
      </c>
      <c r="C205" s="358"/>
      <c r="D205" s="359"/>
      <c r="E205" s="360"/>
      <c r="F205" s="360"/>
    </row>
    <row r="206" ht="15.75" customHeight="1">
      <c r="A206" s="308">
        <v>205.0</v>
      </c>
      <c r="B206" s="357" t="s">
        <v>4957</v>
      </c>
      <c r="C206" s="358"/>
      <c r="D206" s="359"/>
      <c r="E206" s="360"/>
      <c r="F206" s="360"/>
    </row>
    <row r="207" ht="15.75" customHeight="1">
      <c r="A207" s="308">
        <v>206.0</v>
      </c>
      <c r="B207" s="357" t="s">
        <v>4960</v>
      </c>
      <c r="C207" s="358"/>
      <c r="D207" s="359"/>
      <c r="E207" s="360"/>
      <c r="F207" s="360"/>
    </row>
    <row r="208" ht="15.75" customHeight="1">
      <c r="A208" s="308">
        <v>207.0</v>
      </c>
      <c r="B208" s="357" t="s">
        <v>4963</v>
      </c>
      <c r="C208" s="358"/>
      <c r="D208" s="359"/>
      <c r="E208" s="360"/>
      <c r="F208" s="360"/>
    </row>
    <row r="209" ht="15.75" customHeight="1">
      <c r="A209" s="308">
        <v>208.0</v>
      </c>
      <c r="B209" s="357" t="s">
        <v>4965</v>
      </c>
      <c r="C209" s="358"/>
      <c r="D209" s="359"/>
      <c r="E209" s="360"/>
      <c r="F209" s="360"/>
    </row>
    <row r="210" ht="15.75" customHeight="1">
      <c r="A210" s="308">
        <v>209.0</v>
      </c>
      <c r="B210" s="357" t="s">
        <v>4968</v>
      </c>
      <c r="C210" s="358"/>
      <c r="D210" s="359"/>
      <c r="E210" s="360"/>
      <c r="F210" s="360"/>
    </row>
    <row r="211" ht="15.75" customHeight="1">
      <c r="A211" s="308">
        <v>210.0</v>
      </c>
      <c r="B211" s="357" t="s">
        <v>4970</v>
      </c>
      <c r="C211" s="358"/>
      <c r="D211" s="359"/>
      <c r="E211" s="360"/>
      <c r="F211" s="360"/>
    </row>
    <row r="212" ht="15.75" customHeight="1">
      <c r="A212" s="308">
        <v>211.0</v>
      </c>
      <c r="B212" s="357" t="s">
        <v>4973</v>
      </c>
      <c r="C212" s="358"/>
      <c r="D212" s="359"/>
      <c r="E212" s="360"/>
      <c r="F212" s="360"/>
    </row>
    <row r="213" ht="15.75" customHeight="1">
      <c r="A213" s="308">
        <v>212.0</v>
      </c>
      <c r="B213" s="357" t="s">
        <v>4976</v>
      </c>
      <c r="C213" s="358"/>
      <c r="D213" s="359"/>
      <c r="E213" s="360"/>
      <c r="F213" s="360"/>
    </row>
    <row r="214" ht="15.75" customHeight="1">
      <c r="A214" s="308">
        <v>213.0</v>
      </c>
      <c r="B214" s="357" t="s">
        <v>4978</v>
      </c>
      <c r="C214" s="358"/>
      <c r="D214" s="359"/>
      <c r="E214" s="360"/>
      <c r="F214" s="360"/>
    </row>
    <row r="215" ht="15.75" customHeight="1">
      <c r="A215" s="308">
        <v>214.0</v>
      </c>
      <c r="B215" s="357" t="s">
        <v>4980</v>
      </c>
      <c r="C215" s="358"/>
      <c r="D215" s="359"/>
      <c r="E215" s="360"/>
      <c r="F215" s="360"/>
    </row>
    <row r="216" ht="15.75" customHeight="1">
      <c r="A216" s="308">
        <v>215.0</v>
      </c>
      <c r="B216" s="357" t="s">
        <v>4983</v>
      </c>
      <c r="C216" s="358"/>
      <c r="D216" s="359"/>
      <c r="E216" s="360"/>
      <c r="F216" s="360"/>
    </row>
    <row r="217" ht="15.75" customHeight="1">
      <c r="A217" s="308">
        <v>216.0</v>
      </c>
      <c r="B217" s="357" t="s">
        <v>4985</v>
      </c>
      <c r="C217" s="358"/>
      <c r="D217" s="359"/>
      <c r="E217" s="360"/>
      <c r="F217" s="360"/>
    </row>
    <row r="218" ht="15.75" customHeight="1">
      <c r="A218" s="308">
        <v>217.0</v>
      </c>
      <c r="B218" s="357" t="s">
        <v>4988</v>
      </c>
      <c r="C218" s="358"/>
      <c r="D218" s="359"/>
      <c r="E218" s="360"/>
      <c r="F218" s="360"/>
    </row>
    <row r="219" ht="15.75" customHeight="1">
      <c r="A219" s="308">
        <v>218.0</v>
      </c>
      <c r="B219" s="357" t="s">
        <v>4990</v>
      </c>
      <c r="C219" s="358"/>
      <c r="D219" s="359"/>
      <c r="E219" s="360"/>
      <c r="F219" s="360"/>
    </row>
    <row r="220" ht="15.75" customHeight="1">
      <c r="A220" s="308">
        <v>219.0</v>
      </c>
      <c r="B220" s="357" t="s">
        <v>4993</v>
      </c>
      <c r="C220" s="358"/>
      <c r="D220" s="359"/>
      <c r="E220" s="360"/>
      <c r="F220" s="360"/>
    </row>
    <row r="221" ht="15.75" customHeight="1">
      <c r="A221" s="308">
        <v>220.0</v>
      </c>
      <c r="B221" s="357" t="s">
        <v>4994</v>
      </c>
      <c r="C221" s="358"/>
      <c r="D221" s="359"/>
      <c r="E221" s="360"/>
      <c r="F221" s="360"/>
    </row>
    <row r="222" ht="15.75" customHeight="1">
      <c r="A222" s="308">
        <v>221.0</v>
      </c>
      <c r="B222" s="357" t="s">
        <v>4996</v>
      </c>
      <c r="C222" s="358"/>
      <c r="D222" s="359"/>
      <c r="E222" s="360"/>
      <c r="F222" s="360"/>
    </row>
    <row r="223" ht="15.75" customHeight="1">
      <c r="A223" s="308">
        <v>222.0</v>
      </c>
      <c r="B223" s="357" t="s">
        <v>4998</v>
      </c>
      <c r="C223" s="358"/>
      <c r="D223" s="359"/>
      <c r="E223" s="360"/>
      <c r="F223" s="360"/>
    </row>
    <row r="224" ht="15.75" customHeight="1">
      <c r="A224" s="308">
        <v>223.0</v>
      </c>
      <c r="B224" s="357" t="s">
        <v>5000</v>
      </c>
      <c r="C224" s="358"/>
      <c r="D224" s="359"/>
      <c r="E224" s="360"/>
      <c r="F224" s="360"/>
    </row>
    <row r="225" ht="15.75" customHeight="1">
      <c r="A225" s="308">
        <v>224.0</v>
      </c>
      <c r="B225" s="357" t="s">
        <v>5003</v>
      </c>
      <c r="C225" s="358"/>
      <c r="D225" s="359"/>
      <c r="E225" s="360"/>
      <c r="F225" s="360"/>
    </row>
    <row r="226" ht="15.75" customHeight="1">
      <c r="A226" s="308">
        <v>225.0</v>
      </c>
      <c r="B226" s="357" t="s">
        <v>5005</v>
      </c>
      <c r="C226" s="358"/>
      <c r="D226" s="359"/>
      <c r="E226" s="360"/>
      <c r="F226" s="360"/>
    </row>
    <row r="227" ht="15.75" customHeight="1">
      <c r="A227" s="308">
        <v>226.0</v>
      </c>
      <c r="B227" s="357" t="s">
        <v>5007</v>
      </c>
      <c r="C227" s="358"/>
      <c r="D227" s="359"/>
      <c r="E227" s="360"/>
      <c r="F227" s="360"/>
    </row>
    <row r="228" ht="15.75" customHeight="1">
      <c r="A228" s="308">
        <v>227.0</v>
      </c>
      <c r="B228" s="357" t="s">
        <v>5009</v>
      </c>
      <c r="C228" s="358"/>
      <c r="D228" s="359"/>
      <c r="E228" s="360"/>
      <c r="F228" s="360"/>
    </row>
    <row r="229" ht="15.75" customHeight="1">
      <c r="A229" s="308">
        <v>228.0</v>
      </c>
      <c r="B229" s="357" t="s">
        <v>5011</v>
      </c>
      <c r="C229" s="358"/>
      <c r="D229" s="359"/>
      <c r="E229" s="360"/>
      <c r="F229" s="360"/>
    </row>
    <row r="230" ht="15.75" customHeight="1">
      <c r="A230" s="308">
        <v>229.0</v>
      </c>
      <c r="B230" s="357" t="s">
        <v>5013</v>
      </c>
      <c r="C230" s="358"/>
      <c r="D230" s="359"/>
      <c r="E230" s="360"/>
      <c r="F230" s="360"/>
    </row>
    <row r="231" ht="15.75" customHeight="1">
      <c r="A231" s="308">
        <v>230.0</v>
      </c>
      <c r="B231" s="357" t="s">
        <v>5016</v>
      </c>
      <c r="C231" s="358"/>
      <c r="D231" s="359"/>
      <c r="E231" s="360"/>
      <c r="F231" s="360"/>
    </row>
    <row r="232" ht="15.75" customHeight="1">
      <c r="A232" s="308">
        <v>231.0</v>
      </c>
      <c r="B232" s="357" t="s">
        <v>5018</v>
      </c>
      <c r="C232" s="358"/>
      <c r="D232" s="359"/>
      <c r="E232" s="360"/>
      <c r="F232" s="360"/>
    </row>
    <row r="233" ht="15.75" customHeight="1">
      <c r="A233" s="308">
        <v>232.0</v>
      </c>
      <c r="B233" s="357" t="s">
        <v>5020</v>
      </c>
      <c r="C233" s="358"/>
      <c r="D233" s="359"/>
      <c r="E233" s="360"/>
      <c r="F233" s="360"/>
    </row>
    <row r="234" ht="15.75" customHeight="1">
      <c r="A234" s="308">
        <v>233.0</v>
      </c>
      <c r="B234" s="357" t="s">
        <v>5023</v>
      </c>
      <c r="C234" s="358"/>
      <c r="D234" s="359"/>
      <c r="E234" s="360"/>
      <c r="F234" s="360"/>
    </row>
    <row r="235" ht="15.75" customHeight="1">
      <c r="A235" s="308">
        <v>234.0</v>
      </c>
      <c r="B235" s="357" t="s">
        <v>5024</v>
      </c>
      <c r="C235" s="358"/>
      <c r="D235" s="359"/>
      <c r="E235" s="360"/>
      <c r="F235" s="360"/>
    </row>
    <row r="236" ht="15.75" customHeight="1">
      <c r="A236" s="308">
        <v>235.0</v>
      </c>
      <c r="B236" s="357" t="s">
        <v>5025</v>
      </c>
      <c r="C236" s="358"/>
      <c r="D236" s="359"/>
      <c r="E236" s="360"/>
      <c r="F236" s="360"/>
    </row>
    <row r="237" ht="15.75" customHeight="1">
      <c r="A237" s="308">
        <v>236.0</v>
      </c>
      <c r="B237" s="357" t="s">
        <v>5027</v>
      </c>
      <c r="C237" s="358"/>
      <c r="D237" s="359"/>
      <c r="E237" s="360"/>
      <c r="F237" s="360"/>
    </row>
    <row r="238" ht="15.75" customHeight="1">
      <c r="A238" s="308">
        <v>237.0</v>
      </c>
      <c r="B238" s="357" t="s">
        <v>5028</v>
      </c>
      <c r="C238" s="358"/>
      <c r="D238" s="359"/>
      <c r="E238" s="360"/>
      <c r="F238" s="360"/>
    </row>
    <row r="239" ht="15.75" customHeight="1">
      <c r="A239" s="308">
        <v>238.0</v>
      </c>
      <c r="B239" s="357" t="s">
        <v>5029</v>
      </c>
      <c r="C239" s="358"/>
      <c r="D239" s="359"/>
      <c r="E239" s="360"/>
      <c r="F239" s="360"/>
    </row>
    <row r="240" ht="15.75" customHeight="1">
      <c r="A240" s="308">
        <v>239.0</v>
      </c>
      <c r="B240" s="357" t="s">
        <v>5030</v>
      </c>
      <c r="C240" s="358"/>
      <c r="D240" s="359"/>
      <c r="E240" s="360"/>
      <c r="F240" s="360"/>
    </row>
    <row r="241" ht="15.75" customHeight="1">
      <c r="A241" s="308">
        <v>240.0</v>
      </c>
      <c r="B241" s="357" t="s">
        <v>5031</v>
      </c>
      <c r="C241" s="358"/>
      <c r="D241" s="359"/>
      <c r="E241" s="360"/>
      <c r="F241" s="360"/>
    </row>
    <row r="242" ht="15.75" customHeight="1">
      <c r="A242" s="308">
        <v>241.0</v>
      </c>
      <c r="B242" s="357" t="s">
        <v>5033</v>
      </c>
      <c r="C242" s="358"/>
      <c r="D242" s="359"/>
      <c r="E242" s="360"/>
      <c r="F242" s="360"/>
    </row>
    <row r="243" ht="15.75" customHeight="1">
      <c r="A243" s="308">
        <v>242.0</v>
      </c>
      <c r="B243" s="357" t="s">
        <v>5035</v>
      </c>
      <c r="C243" s="358"/>
      <c r="D243" s="359"/>
      <c r="E243" s="360"/>
      <c r="F243" s="360"/>
    </row>
    <row r="244" ht="15.75" customHeight="1">
      <c r="A244" s="308">
        <v>243.0</v>
      </c>
      <c r="B244" s="357" t="s">
        <v>5037</v>
      </c>
      <c r="C244" s="358"/>
      <c r="D244" s="359"/>
      <c r="E244" s="360"/>
      <c r="F244" s="360"/>
    </row>
    <row r="245" ht="15.75" customHeight="1">
      <c r="A245" s="308">
        <v>244.0</v>
      </c>
      <c r="B245" s="357" t="s">
        <v>5040</v>
      </c>
      <c r="C245" s="358"/>
      <c r="D245" s="359"/>
      <c r="E245" s="360"/>
      <c r="F245" s="360"/>
    </row>
    <row r="246" ht="15.75" customHeight="1">
      <c r="A246" s="308">
        <v>245.0</v>
      </c>
      <c r="B246" s="357" t="s">
        <v>5042</v>
      </c>
      <c r="C246" s="358"/>
      <c r="D246" s="359"/>
      <c r="E246" s="360"/>
      <c r="F246" s="360"/>
    </row>
    <row r="247" ht="15.75" customHeight="1">
      <c r="A247" s="308">
        <v>246.0</v>
      </c>
      <c r="B247" s="357" t="s">
        <v>5044</v>
      </c>
      <c r="C247" s="358"/>
      <c r="D247" s="359"/>
      <c r="E247" s="360"/>
      <c r="F247" s="360"/>
    </row>
    <row r="248" ht="15.75" customHeight="1">
      <c r="A248" s="308">
        <v>247.0</v>
      </c>
      <c r="B248" s="357" t="s">
        <v>5047</v>
      </c>
      <c r="C248" s="358"/>
      <c r="D248" s="359"/>
      <c r="E248" s="360"/>
      <c r="F248" s="360"/>
    </row>
    <row r="249" ht="15.75" customHeight="1">
      <c r="A249" s="308">
        <v>248.0</v>
      </c>
      <c r="B249" s="357" t="s">
        <v>5049</v>
      </c>
      <c r="C249" s="358"/>
      <c r="D249" s="359"/>
      <c r="E249" s="360"/>
      <c r="F249" s="360"/>
    </row>
    <row r="250" ht="15.75" customHeight="1">
      <c r="A250" s="308">
        <v>249.0</v>
      </c>
      <c r="B250" s="357" t="s">
        <v>5051</v>
      </c>
      <c r="C250" s="358"/>
      <c r="D250" s="359"/>
      <c r="E250" s="360"/>
      <c r="F250" s="360"/>
    </row>
    <row r="251" ht="15.75" customHeight="1">
      <c r="A251" s="308">
        <v>250.0</v>
      </c>
      <c r="B251" s="357" t="s">
        <v>5054</v>
      </c>
      <c r="C251" s="358"/>
      <c r="D251" s="359"/>
      <c r="E251" s="360"/>
      <c r="F251" s="360"/>
    </row>
    <row r="252" ht="15.75" customHeight="1">
      <c r="A252" s="308">
        <v>251.0</v>
      </c>
      <c r="B252" s="357" t="s">
        <v>5056</v>
      </c>
      <c r="C252" s="358"/>
      <c r="D252" s="359"/>
      <c r="E252" s="360"/>
      <c r="F252" s="360"/>
    </row>
    <row r="253" ht="15.75" customHeight="1">
      <c r="A253" s="308">
        <v>252.0</v>
      </c>
      <c r="B253" s="357" t="s">
        <v>5057</v>
      </c>
      <c r="C253" s="358"/>
      <c r="D253" s="359"/>
      <c r="E253" s="360"/>
      <c r="F253" s="360"/>
    </row>
    <row r="254" ht="15.75" customHeight="1">
      <c r="A254" s="308">
        <v>253.0</v>
      </c>
      <c r="B254" s="357" t="s">
        <v>5058</v>
      </c>
      <c r="C254" s="358"/>
      <c r="D254" s="359"/>
      <c r="E254" s="360"/>
      <c r="F254" s="360"/>
    </row>
    <row r="255" ht="15.75" customHeight="1">
      <c r="A255" s="308">
        <v>254.0</v>
      </c>
      <c r="B255" s="357" t="s">
        <v>5060</v>
      </c>
      <c r="C255" s="358"/>
      <c r="D255" s="359"/>
      <c r="E255" s="360"/>
      <c r="F255" s="360"/>
    </row>
    <row r="256" ht="15.75" customHeight="1">
      <c r="A256" s="308">
        <v>255.0</v>
      </c>
      <c r="B256" s="357" t="s">
        <v>5061</v>
      </c>
      <c r="C256" s="358"/>
      <c r="D256" s="359"/>
      <c r="E256" s="360"/>
      <c r="F256" s="360"/>
    </row>
    <row r="257" ht="15.75" customHeight="1">
      <c r="A257" s="308">
        <v>256.0</v>
      </c>
      <c r="B257" s="357" t="s">
        <v>5062</v>
      </c>
      <c r="C257" s="358"/>
      <c r="D257" s="359"/>
      <c r="E257" s="360"/>
      <c r="F257" s="360"/>
    </row>
    <row r="258" ht="15.75" customHeight="1">
      <c r="A258" s="308">
        <v>257.0</v>
      </c>
      <c r="B258" s="357" t="s">
        <v>5063</v>
      </c>
      <c r="C258" s="358"/>
      <c r="D258" s="359"/>
      <c r="E258" s="360"/>
      <c r="F258" s="360"/>
    </row>
    <row r="259" ht="15.75" customHeight="1">
      <c r="A259" s="308">
        <v>258.0</v>
      </c>
      <c r="B259" s="357" t="s">
        <v>5064</v>
      </c>
      <c r="C259" s="358"/>
      <c r="D259" s="359"/>
      <c r="E259" s="360"/>
      <c r="F259" s="360"/>
    </row>
    <row r="260" ht="15.75" customHeight="1">
      <c r="A260" s="308">
        <v>259.0</v>
      </c>
      <c r="B260" s="357" t="s">
        <v>5065</v>
      </c>
      <c r="C260" s="358"/>
      <c r="D260" s="359"/>
      <c r="E260" s="360"/>
      <c r="F260" s="360"/>
    </row>
    <row r="261" ht="15.75" customHeight="1">
      <c r="A261" s="308">
        <v>260.0</v>
      </c>
      <c r="B261" s="357" t="s">
        <v>5066</v>
      </c>
      <c r="C261" s="358"/>
      <c r="D261" s="359"/>
      <c r="E261" s="360"/>
      <c r="F261" s="360"/>
    </row>
    <row r="262" ht="15.75" customHeight="1">
      <c r="A262" s="308"/>
      <c r="B262" s="50"/>
      <c r="C262" s="356"/>
      <c r="D262" s="179"/>
      <c r="E262" s="354"/>
      <c r="F262" s="354"/>
    </row>
    <row r="263" ht="15.75" customHeight="1">
      <c r="A263" s="308"/>
      <c r="B263" s="50" t="s">
        <v>5068</v>
      </c>
      <c r="C263" s="356"/>
      <c r="D263" s="179"/>
      <c r="E263" s="354"/>
      <c r="F263" s="354"/>
    </row>
    <row r="264" ht="15.75" customHeight="1">
      <c r="A264" s="308">
        <v>1.0</v>
      </c>
      <c r="B264" s="357" t="s">
        <v>5069</v>
      </c>
      <c r="C264" s="358"/>
      <c r="D264" s="363"/>
      <c r="E264" s="364"/>
      <c r="F264" s="364"/>
    </row>
    <row r="265" ht="15.75" customHeight="1">
      <c r="A265" s="308">
        <v>2.0</v>
      </c>
      <c r="B265" s="357" t="s">
        <v>5070</v>
      </c>
      <c r="C265" s="358"/>
      <c r="D265" s="359"/>
      <c r="E265" s="360"/>
      <c r="F265" s="360"/>
    </row>
    <row r="266" ht="15.75" customHeight="1">
      <c r="A266" s="308">
        <v>3.0</v>
      </c>
      <c r="B266" s="357" t="s">
        <v>5071</v>
      </c>
      <c r="C266" s="358"/>
      <c r="D266" s="359"/>
      <c r="E266" s="360"/>
      <c r="F266" s="360"/>
    </row>
    <row r="267" ht="15.75" customHeight="1">
      <c r="A267" s="308">
        <v>4.0</v>
      </c>
      <c r="B267" s="357" t="s">
        <v>5072</v>
      </c>
      <c r="C267" s="358"/>
      <c r="D267" s="359"/>
      <c r="E267" s="360"/>
      <c r="F267" s="360"/>
    </row>
    <row r="268" ht="15.75" customHeight="1">
      <c r="A268" s="308">
        <v>5.0</v>
      </c>
      <c r="B268" s="357" t="s">
        <v>5073</v>
      </c>
      <c r="C268" s="358"/>
      <c r="D268" s="359"/>
      <c r="E268" s="360"/>
      <c r="F268" s="360"/>
    </row>
    <row r="269" ht="15.75" customHeight="1">
      <c r="A269" s="308">
        <v>6.0</v>
      </c>
      <c r="B269" s="357" t="s">
        <v>5074</v>
      </c>
      <c r="C269" s="358"/>
      <c r="D269" s="359"/>
      <c r="E269" s="360"/>
      <c r="F269" s="360"/>
    </row>
    <row r="270" ht="15.75" customHeight="1">
      <c r="A270" s="308">
        <v>7.0</v>
      </c>
      <c r="B270" s="357" t="s">
        <v>5075</v>
      </c>
      <c r="C270" s="358"/>
      <c r="D270" s="359"/>
      <c r="E270" s="360"/>
      <c r="F270" s="360"/>
    </row>
    <row r="271" ht="15.75" customHeight="1">
      <c r="A271" s="308">
        <v>8.0</v>
      </c>
      <c r="B271" s="357" t="s">
        <v>5076</v>
      </c>
      <c r="C271" s="358"/>
      <c r="D271" s="359"/>
      <c r="E271" s="360"/>
      <c r="F271" s="360"/>
    </row>
    <row r="272" ht="15.75" customHeight="1">
      <c r="A272" s="308">
        <v>9.0</v>
      </c>
      <c r="B272" s="357" t="s">
        <v>5077</v>
      </c>
      <c r="C272" s="358"/>
      <c r="D272" s="359"/>
      <c r="E272" s="360"/>
      <c r="F272" s="360"/>
    </row>
    <row r="273" ht="15.75" customHeight="1">
      <c r="A273" s="308">
        <v>10.0</v>
      </c>
      <c r="B273" s="357" t="s">
        <v>5078</v>
      </c>
      <c r="C273" s="358"/>
      <c r="D273" s="359"/>
      <c r="E273" s="360"/>
      <c r="F273" s="360"/>
    </row>
    <row r="274" ht="15.75" customHeight="1">
      <c r="A274" s="308">
        <v>11.0</v>
      </c>
      <c r="B274" s="357" t="s">
        <v>5080</v>
      </c>
      <c r="C274" s="358"/>
      <c r="D274" s="359"/>
      <c r="E274" s="360"/>
      <c r="F274" s="360"/>
    </row>
    <row r="275" ht="15.75" customHeight="1">
      <c r="A275" s="308">
        <v>12.0</v>
      </c>
      <c r="B275" s="357" t="s">
        <v>5081</v>
      </c>
      <c r="C275" s="358"/>
      <c r="D275" s="359"/>
      <c r="E275" s="360"/>
      <c r="F275" s="360"/>
    </row>
    <row r="276" ht="15.75" customHeight="1">
      <c r="A276" s="308">
        <v>13.0</v>
      </c>
      <c r="B276" s="357" t="s">
        <v>5082</v>
      </c>
      <c r="C276" s="358"/>
      <c r="D276" s="359"/>
      <c r="E276" s="360"/>
      <c r="F276" s="360"/>
    </row>
    <row r="277" ht="15.75" customHeight="1">
      <c r="A277" s="308">
        <v>14.0</v>
      </c>
      <c r="B277" s="357" t="s">
        <v>5083</v>
      </c>
      <c r="C277" s="358"/>
      <c r="D277" s="359"/>
      <c r="E277" s="360"/>
      <c r="F277" s="360"/>
    </row>
    <row r="278" ht="15.75" customHeight="1">
      <c r="A278" s="308">
        <v>15.0</v>
      </c>
      <c r="B278" s="357" t="s">
        <v>5084</v>
      </c>
      <c r="C278" s="358"/>
      <c r="D278" s="359"/>
      <c r="E278" s="360"/>
      <c r="F278" s="360"/>
    </row>
    <row r="279" ht="15.75" customHeight="1">
      <c r="A279" s="308">
        <v>16.0</v>
      </c>
      <c r="B279" s="357" t="s">
        <v>5085</v>
      </c>
      <c r="C279" s="358"/>
      <c r="D279" s="359"/>
      <c r="E279" s="360"/>
      <c r="F279" s="360"/>
    </row>
    <row r="280" ht="15.75" customHeight="1">
      <c r="A280" s="308">
        <v>17.0</v>
      </c>
      <c r="B280" s="357" t="s">
        <v>5087</v>
      </c>
      <c r="C280" s="358"/>
      <c r="D280" s="359"/>
      <c r="E280" s="360"/>
      <c r="F280" s="360"/>
    </row>
    <row r="281" ht="15.75" customHeight="1">
      <c r="A281" s="308">
        <v>18.0</v>
      </c>
      <c r="B281" s="357" t="s">
        <v>5088</v>
      </c>
      <c r="C281" s="358"/>
      <c r="D281" s="359"/>
      <c r="E281" s="360"/>
      <c r="F281" s="360"/>
    </row>
    <row r="282" ht="15.75" customHeight="1">
      <c r="A282" s="308">
        <v>19.0</v>
      </c>
      <c r="B282" s="357" t="s">
        <v>5089</v>
      </c>
      <c r="C282" s="358"/>
      <c r="D282" s="359"/>
      <c r="E282" s="360"/>
      <c r="F282" s="360"/>
    </row>
    <row r="283" ht="15.75" customHeight="1">
      <c r="A283" s="308">
        <v>20.0</v>
      </c>
      <c r="B283" s="357" t="s">
        <v>5090</v>
      </c>
      <c r="C283" s="358"/>
      <c r="D283" s="359"/>
      <c r="E283" s="360"/>
      <c r="F283" s="360"/>
    </row>
    <row r="284" ht="15.75" customHeight="1">
      <c r="A284" s="308">
        <v>21.0</v>
      </c>
      <c r="B284" s="357" t="s">
        <v>5091</v>
      </c>
      <c r="C284" s="358"/>
      <c r="D284" s="359"/>
      <c r="E284" s="360"/>
      <c r="F284" s="360"/>
    </row>
    <row r="285" ht="15.75" customHeight="1">
      <c r="A285" s="308">
        <v>22.0</v>
      </c>
      <c r="B285" s="357" t="s">
        <v>5092</v>
      </c>
      <c r="C285" s="358"/>
      <c r="D285" s="359"/>
      <c r="E285" s="360"/>
      <c r="F285" s="360"/>
    </row>
    <row r="286" ht="15.75" customHeight="1">
      <c r="A286" s="308">
        <v>23.0</v>
      </c>
      <c r="B286" s="357" t="s">
        <v>5093</v>
      </c>
      <c r="C286" s="358"/>
      <c r="D286" s="359"/>
      <c r="E286" s="360"/>
      <c r="F286" s="360"/>
    </row>
    <row r="287" ht="15.75" customHeight="1">
      <c r="A287" s="308">
        <v>24.0</v>
      </c>
      <c r="B287" s="357" t="s">
        <v>5094</v>
      </c>
      <c r="C287" s="358"/>
      <c r="D287" s="359"/>
      <c r="E287" s="360"/>
      <c r="F287" s="360"/>
    </row>
    <row r="288" ht="15.75" customHeight="1">
      <c r="A288" s="308">
        <v>25.0</v>
      </c>
      <c r="B288" s="357" t="s">
        <v>5095</v>
      </c>
      <c r="C288" s="358"/>
      <c r="D288" s="359"/>
      <c r="E288" s="360"/>
      <c r="F288" s="360"/>
    </row>
    <row r="289" ht="15.75" customHeight="1">
      <c r="A289" s="308">
        <v>26.0</v>
      </c>
      <c r="B289" s="357" t="s">
        <v>5096</v>
      </c>
      <c r="C289" s="358"/>
      <c r="D289" s="359"/>
      <c r="E289" s="360"/>
      <c r="F289" s="360"/>
    </row>
    <row r="290" ht="15.75" customHeight="1">
      <c r="A290" s="308">
        <v>27.0</v>
      </c>
      <c r="B290" s="357" t="s">
        <v>5097</v>
      </c>
      <c r="C290" s="358"/>
      <c r="D290" s="359"/>
      <c r="E290" s="360"/>
      <c r="F290" s="360"/>
    </row>
    <row r="291" ht="15.75" customHeight="1">
      <c r="A291" s="308">
        <v>28.0</v>
      </c>
      <c r="B291" s="357" t="s">
        <v>5098</v>
      </c>
      <c r="C291" s="358"/>
      <c r="D291" s="359"/>
      <c r="E291" s="360"/>
      <c r="F291" s="360"/>
    </row>
    <row r="292" ht="15.75" customHeight="1">
      <c r="A292" s="308">
        <v>29.0</v>
      </c>
      <c r="B292" s="357" t="s">
        <v>5099</v>
      </c>
      <c r="C292" s="358"/>
      <c r="D292" s="359"/>
      <c r="E292" s="360"/>
      <c r="F292" s="360"/>
    </row>
    <row r="293" ht="15.75" customHeight="1">
      <c r="A293" s="308">
        <v>30.0</v>
      </c>
      <c r="B293" s="357" t="s">
        <v>5100</v>
      </c>
      <c r="C293" s="358"/>
      <c r="D293" s="359"/>
      <c r="E293" s="360"/>
      <c r="F293" s="360"/>
    </row>
    <row r="294" ht="15.75" customHeight="1">
      <c r="A294" s="308">
        <v>31.0</v>
      </c>
      <c r="B294" s="357" t="s">
        <v>5101</v>
      </c>
      <c r="C294" s="358"/>
      <c r="D294" s="359"/>
      <c r="E294" s="360"/>
      <c r="F294" s="360"/>
    </row>
    <row r="295" ht="15.75" customHeight="1">
      <c r="A295" s="308">
        <v>32.0</v>
      </c>
      <c r="B295" s="357" t="s">
        <v>5102</v>
      </c>
      <c r="C295" s="358"/>
      <c r="D295" s="359"/>
      <c r="E295" s="360"/>
      <c r="F295" s="360"/>
    </row>
    <row r="296" ht="15.75" customHeight="1">
      <c r="A296" s="308">
        <v>33.0</v>
      </c>
      <c r="B296" s="357" t="s">
        <v>5103</v>
      </c>
      <c r="C296" s="358"/>
      <c r="D296" s="359"/>
      <c r="E296" s="360"/>
      <c r="F296" s="360"/>
    </row>
    <row r="297" ht="15.75" customHeight="1">
      <c r="A297" s="308">
        <v>34.0</v>
      </c>
      <c r="B297" s="357" t="s">
        <v>5104</v>
      </c>
      <c r="C297" s="358"/>
      <c r="D297" s="359"/>
      <c r="E297" s="360"/>
      <c r="F297" s="360"/>
    </row>
    <row r="298" ht="15.75" customHeight="1">
      <c r="A298" s="308">
        <v>35.0</v>
      </c>
      <c r="B298" s="357" t="s">
        <v>5106</v>
      </c>
      <c r="C298" s="358"/>
      <c r="D298" s="359"/>
      <c r="E298" s="360"/>
      <c r="F298" s="360"/>
    </row>
    <row r="299" ht="15.75" customHeight="1">
      <c r="A299" s="308">
        <v>36.0</v>
      </c>
      <c r="B299" s="357" t="s">
        <v>5107</v>
      </c>
      <c r="C299" s="358"/>
      <c r="D299" s="359"/>
      <c r="E299" s="360"/>
      <c r="F299" s="360"/>
    </row>
    <row r="300" ht="15.75" customHeight="1">
      <c r="A300" s="308">
        <v>37.0</v>
      </c>
      <c r="B300" s="357" t="s">
        <v>5108</v>
      </c>
      <c r="C300" s="358"/>
      <c r="D300" s="359"/>
      <c r="E300" s="360"/>
      <c r="F300" s="360"/>
    </row>
    <row r="301" ht="15.75" customHeight="1">
      <c r="A301" s="308">
        <v>38.0</v>
      </c>
      <c r="B301" s="357" t="s">
        <v>5110</v>
      </c>
      <c r="C301" s="358"/>
      <c r="D301" s="359"/>
      <c r="E301" s="360"/>
      <c r="F301" s="360"/>
    </row>
    <row r="302" ht="15.75" customHeight="1">
      <c r="A302" s="308">
        <v>39.0</v>
      </c>
      <c r="B302" s="357" t="s">
        <v>5111</v>
      </c>
      <c r="C302" s="358"/>
      <c r="D302" s="359"/>
      <c r="E302" s="360"/>
      <c r="F302" s="360"/>
    </row>
    <row r="303" ht="15.75" customHeight="1">
      <c r="A303" s="308">
        <v>40.0</v>
      </c>
      <c r="B303" s="357" t="s">
        <v>5112</v>
      </c>
      <c r="C303" s="358"/>
      <c r="D303" s="359"/>
      <c r="E303" s="360"/>
      <c r="F303" s="360"/>
    </row>
    <row r="304" ht="15.75" customHeight="1">
      <c r="A304" s="308">
        <v>41.0</v>
      </c>
      <c r="B304" s="357" t="s">
        <v>5113</v>
      </c>
      <c r="C304" s="358"/>
      <c r="D304" s="359"/>
      <c r="E304" s="360"/>
      <c r="F304" s="360"/>
    </row>
    <row r="305" ht="15.75" customHeight="1">
      <c r="A305" s="308">
        <v>42.0</v>
      </c>
      <c r="B305" s="357" t="s">
        <v>5114</v>
      </c>
      <c r="C305" s="358"/>
      <c r="D305" s="359"/>
      <c r="E305" s="360"/>
      <c r="F305" s="360"/>
    </row>
    <row r="306" ht="15.75" customHeight="1">
      <c r="A306" s="308">
        <v>43.0</v>
      </c>
      <c r="B306" s="357" t="s">
        <v>5115</v>
      </c>
      <c r="C306" s="358"/>
      <c r="D306" s="359"/>
      <c r="E306" s="360"/>
      <c r="F306" s="360"/>
    </row>
    <row r="307" ht="15.75" customHeight="1">
      <c r="A307" s="308">
        <v>44.0</v>
      </c>
      <c r="B307" s="357" t="s">
        <v>5116</v>
      </c>
      <c r="C307" s="358"/>
      <c r="D307" s="359"/>
      <c r="E307" s="360"/>
      <c r="F307" s="360"/>
    </row>
    <row r="308" ht="15.75" customHeight="1">
      <c r="A308" s="308">
        <v>45.0</v>
      </c>
      <c r="B308" s="357" t="s">
        <v>5117</v>
      </c>
      <c r="C308" s="358"/>
      <c r="D308" s="359"/>
      <c r="E308" s="360"/>
      <c r="F308" s="360"/>
    </row>
    <row r="309" ht="15.75" customHeight="1">
      <c r="A309" s="308">
        <v>46.0</v>
      </c>
      <c r="B309" s="357" t="s">
        <v>5118</v>
      </c>
      <c r="C309" s="358"/>
      <c r="D309" s="359"/>
      <c r="E309" s="360"/>
      <c r="F309" s="360"/>
    </row>
    <row r="310" ht="15.75" customHeight="1">
      <c r="A310" s="308">
        <v>47.0</v>
      </c>
      <c r="B310" s="357" t="s">
        <v>5120</v>
      </c>
      <c r="C310" s="358"/>
      <c r="D310" s="359"/>
      <c r="E310" s="360"/>
      <c r="F310" s="360"/>
    </row>
    <row r="311" ht="15.75" customHeight="1">
      <c r="A311" s="308">
        <v>48.0</v>
      </c>
      <c r="B311" s="357" t="s">
        <v>5121</v>
      </c>
      <c r="C311" s="358"/>
      <c r="D311" s="359"/>
      <c r="E311" s="360"/>
      <c r="F311" s="360"/>
    </row>
    <row r="312" ht="15.75" customHeight="1">
      <c r="A312" s="308"/>
      <c r="B312" s="50"/>
      <c r="C312" s="356"/>
      <c r="D312" s="179"/>
      <c r="E312" s="354"/>
      <c r="F312" s="354"/>
    </row>
    <row r="313" ht="15.75" customHeight="1">
      <c r="A313" s="308"/>
      <c r="B313" s="50" t="s">
        <v>5122</v>
      </c>
      <c r="C313" s="102"/>
      <c r="D313" s="102"/>
    </row>
    <row r="314" ht="15.75" customHeight="1">
      <c r="A314" s="308">
        <v>1.0</v>
      </c>
      <c r="B314" s="357" t="s">
        <v>5123</v>
      </c>
      <c r="C314" s="358"/>
      <c r="D314" s="359"/>
      <c r="E314" s="360"/>
      <c r="F314" s="360"/>
    </row>
    <row r="315" ht="15.75" customHeight="1">
      <c r="A315" s="308">
        <v>2.0</v>
      </c>
      <c r="B315" s="357" t="s">
        <v>5124</v>
      </c>
      <c r="C315" s="358"/>
      <c r="D315" s="359"/>
      <c r="E315" s="360"/>
      <c r="F315" s="360"/>
    </row>
    <row r="316" ht="15.75" customHeight="1">
      <c r="A316" s="308"/>
      <c r="B316" s="50"/>
      <c r="C316" s="102"/>
      <c r="D316" s="102"/>
    </row>
    <row r="317" ht="15.75" customHeight="1">
      <c r="A317" s="308"/>
      <c r="B317" s="50" t="s">
        <v>5125</v>
      </c>
      <c r="C317" s="102"/>
      <c r="D317" s="102"/>
    </row>
    <row r="318" ht="15.75" customHeight="1">
      <c r="A318" s="308">
        <v>1.0</v>
      </c>
      <c r="B318" s="357" t="s">
        <v>5126</v>
      </c>
      <c r="C318" s="358"/>
      <c r="D318" s="359"/>
      <c r="E318" s="360"/>
      <c r="F318" s="360"/>
    </row>
    <row r="319" ht="15.75" customHeight="1">
      <c r="A319" s="308">
        <v>2.0</v>
      </c>
      <c r="B319" s="357" t="s">
        <v>5127</v>
      </c>
      <c r="C319" s="358"/>
      <c r="D319" s="359"/>
      <c r="E319" s="360"/>
      <c r="F319" s="360"/>
    </row>
    <row r="320" ht="15.75" customHeight="1">
      <c r="A320" s="308"/>
      <c r="B320" s="50"/>
      <c r="C320" s="102"/>
      <c r="D320" s="102"/>
    </row>
    <row r="321" ht="15.75" customHeight="1">
      <c r="A321" s="308"/>
      <c r="B321" s="50" t="s">
        <v>5129</v>
      </c>
      <c r="C321" s="102"/>
      <c r="D321" s="102"/>
    </row>
    <row r="322" ht="15.75" customHeight="1">
      <c r="A322" s="308">
        <v>1.0</v>
      </c>
      <c r="B322" s="357" t="s">
        <v>5130</v>
      </c>
      <c r="C322" s="358"/>
      <c r="D322" s="359"/>
      <c r="E322" s="360"/>
    </row>
    <row r="323" ht="15.75" customHeight="1">
      <c r="A323" s="308">
        <v>2.0</v>
      </c>
      <c r="B323" s="357" t="s">
        <v>5131</v>
      </c>
      <c r="C323" s="358"/>
      <c r="D323" s="359"/>
      <c r="E323" s="360"/>
    </row>
    <row r="324" ht="15.75" customHeight="1">
      <c r="A324" s="308">
        <v>3.0</v>
      </c>
      <c r="B324" s="357" t="s">
        <v>5133</v>
      </c>
      <c r="C324" s="358"/>
      <c r="D324" s="359"/>
      <c r="E324" s="360"/>
    </row>
    <row r="325" ht="15.75" customHeight="1">
      <c r="A325" s="308">
        <v>4.0</v>
      </c>
      <c r="B325" s="357" t="s">
        <v>5134</v>
      </c>
      <c r="C325" s="358"/>
      <c r="D325" s="359"/>
      <c r="E325" s="360"/>
    </row>
    <row r="326" ht="15.75" customHeight="1">
      <c r="A326" s="308">
        <v>5.0</v>
      </c>
      <c r="B326" s="357" t="s">
        <v>5135</v>
      </c>
      <c r="C326" s="358"/>
      <c r="D326" s="359"/>
      <c r="E326" s="360"/>
    </row>
    <row r="327" ht="15.75" customHeight="1">
      <c r="A327" s="308">
        <v>6.0</v>
      </c>
      <c r="B327" s="357" t="s">
        <v>5136</v>
      </c>
      <c r="C327" s="358"/>
      <c r="D327" s="359"/>
      <c r="E327" s="360"/>
    </row>
    <row r="328" ht="15.75" customHeight="1">
      <c r="A328" s="308">
        <v>7.0</v>
      </c>
      <c r="B328" s="357" t="s">
        <v>5137</v>
      </c>
      <c r="C328" s="358"/>
      <c r="D328" s="359"/>
      <c r="E328" s="360"/>
    </row>
    <row r="329" ht="15.75" customHeight="1">
      <c r="A329" s="308">
        <v>8.0</v>
      </c>
      <c r="B329" s="357" t="s">
        <v>5138</v>
      </c>
      <c r="C329" s="358"/>
      <c r="D329" s="359"/>
      <c r="E329" s="360"/>
    </row>
    <row r="330" ht="15.75" customHeight="1">
      <c r="A330" s="308">
        <v>9.0</v>
      </c>
      <c r="B330" s="357" t="s">
        <v>5139</v>
      </c>
      <c r="C330" s="358"/>
      <c r="D330" s="359"/>
      <c r="E330" s="360"/>
    </row>
    <row r="331" ht="15.75" customHeight="1">
      <c r="A331" s="308">
        <v>10.0</v>
      </c>
      <c r="B331" s="357" t="s">
        <v>5140</v>
      </c>
      <c r="C331" s="358"/>
      <c r="D331" s="359"/>
      <c r="E331" s="360"/>
    </row>
    <row r="332" ht="15.75" customHeight="1">
      <c r="A332" s="308">
        <v>11.0</v>
      </c>
      <c r="B332" s="357" t="s">
        <v>5141</v>
      </c>
      <c r="C332" s="358"/>
      <c r="D332" s="359"/>
      <c r="E332" s="360"/>
    </row>
    <row r="333" ht="15.75" customHeight="1">
      <c r="A333" s="308">
        <v>12.0</v>
      </c>
      <c r="B333" s="357" t="s">
        <v>5142</v>
      </c>
      <c r="C333" s="358"/>
      <c r="D333" s="359"/>
      <c r="E333" s="360"/>
    </row>
    <row r="334" ht="15.75" customHeight="1">
      <c r="A334" s="308">
        <v>13.0</v>
      </c>
      <c r="B334" s="357" t="s">
        <v>5143</v>
      </c>
      <c r="C334" s="358"/>
      <c r="D334" s="359"/>
      <c r="E334" s="360"/>
    </row>
    <row r="335" ht="15.75" customHeight="1">
      <c r="A335" s="308">
        <v>14.0</v>
      </c>
      <c r="B335" s="357" t="s">
        <v>5144</v>
      </c>
      <c r="C335" s="358"/>
      <c r="D335" s="359"/>
      <c r="E335" s="360"/>
    </row>
    <row r="336" ht="15.75" customHeight="1">
      <c r="A336" s="308">
        <v>15.0</v>
      </c>
      <c r="B336" s="357" t="s">
        <v>5145</v>
      </c>
      <c r="C336" s="358"/>
      <c r="D336" s="359"/>
      <c r="E336" s="360"/>
    </row>
    <row r="337" ht="15.75" customHeight="1">
      <c r="A337" s="308">
        <v>16.0</v>
      </c>
      <c r="B337" s="357" t="s">
        <v>5146</v>
      </c>
      <c r="C337" s="358"/>
      <c r="D337" s="359"/>
      <c r="E337" s="360"/>
    </row>
    <row r="338" ht="15.75" customHeight="1">
      <c r="A338" s="308">
        <v>17.0</v>
      </c>
      <c r="B338" s="357" t="s">
        <v>5147</v>
      </c>
      <c r="C338" s="358"/>
      <c r="D338" s="359"/>
      <c r="E338" s="360"/>
    </row>
    <row r="339" ht="15.75" customHeight="1">
      <c r="A339" s="308">
        <v>18.0</v>
      </c>
      <c r="B339" s="357" t="s">
        <v>5148</v>
      </c>
      <c r="C339" s="358"/>
      <c r="D339" s="359"/>
      <c r="E339" s="360"/>
    </row>
    <row r="340" ht="15.75" customHeight="1">
      <c r="A340" s="308">
        <v>19.0</v>
      </c>
      <c r="B340" s="357" t="s">
        <v>5149</v>
      </c>
      <c r="C340" s="358"/>
      <c r="D340" s="359"/>
      <c r="E340" s="360"/>
    </row>
    <row r="341" ht="15.75" customHeight="1">
      <c r="A341" s="308">
        <v>20.0</v>
      </c>
      <c r="B341" s="357" t="s">
        <v>5150</v>
      </c>
      <c r="C341" s="358"/>
      <c r="D341" s="359"/>
      <c r="E341" s="360"/>
    </row>
    <row r="342" ht="15.75" customHeight="1">
      <c r="A342" s="308">
        <v>21.0</v>
      </c>
      <c r="B342" s="357" t="s">
        <v>5151</v>
      </c>
      <c r="C342" s="358"/>
      <c r="D342" s="359"/>
      <c r="E342" s="360"/>
    </row>
    <row r="343" ht="15.75" customHeight="1">
      <c r="A343" s="308">
        <v>22.0</v>
      </c>
      <c r="B343" s="357" t="s">
        <v>5153</v>
      </c>
      <c r="C343" s="358"/>
      <c r="D343" s="359"/>
      <c r="E343" s="360"/>
    </row>
    <row r="344" ht="15.75" customHeight="1">
      <c r="A344" s="308">
        <v>23.0</v>
      </c>
      <c r="B344" s="357" t="s">
        <v>5154</v>
      </c>
      <c r="C344" s="358"/>
      <c r="D344" s="359"/>
      <c r="E344" s="360"/>
    </row>
    <row r="345" ht="15.75" customHeight="1">
      <c r="A345" s="308">
        <v>24.0</v>
      </c>
      <c r="B345" s="357" t="s">
        <v>5155</v>
      </c>
      <c r="C345" s="358"/>
      <c r="D345" s="359"/>
      <c r="E345" s="360"/>
    </row>
    <row r="346" ht="15.75" customHeight="1">
      <c r="A346" s="308">
        <v>25.0</v>
      </c>
      <c r="B346" s="357" t="s">
        <v>5156</v>
      </c>
      <c r="C346" s="358"/>
      <c r="D346" s="359"/>
      <c r="E346" s="360"/>
    </row>
    <row r="347" ht="15.75" customHeight="1">
      <c r="A347" s="308">
        <v>26.0</v>
      </c>
      <c r="B347" s="357" t="s">
        <v>5157</v>
      </c>
      <c r="C347" s="358"/>
      <c r="D347" s="359"/>
      <c r="E347" s="360"/>
    </row>
    <row r="348" ht="15.75" customHeight="1">
      <c r="A348" s="308">
        <v>27.0</v>
      </c>
      <c r="B348" s="357" t="s">
        <v>5158</v>
      </c>
      <c r="C348" s="358"/>
      <c r="D348" s="359"/>
      <c r="E348" s="360"/>
    </row>
    <row r="349" ht="15.75" customHeight="1">
      <c r="A349" s="308">
        <v>28.0</v>
      </c>
      <c r="B349" s="357" t="s">
        <v>5159</v>
      </c>
      <c r="C349" s="358"/>
      <c r="D349" s="359"/>
      <c r="E349" s="360"/>
    </row>
    <row r="350" ht="15.75" customHeight="1">
      <c r="A350" s="308">
        <v>29.0</v>
      </c>
      <c r="B350" s="357" t="s">
        <v>5160</v>
      </c>
      <c r="C350" s="358"/>
      <c r="D350" s="359"/>
      <c r="E350" s="360"/>
    </row>
    <row r="351" ht="15.75" customHeight="1">
      <c r="A351" s="308">
        <v>30.0</v>
      </c>
      <c r="B351" s="357" t="s">
        <v>5161</v>
      </c>
      <c r="C351" s="358"/>
      <c r="D351" s="359"/>
      <c r="E351" s="360"/>
    </row>
    <row r="352" ht="15.75" customHeight="1">
      <c r="A352" s="308">
        <v>31.0</v>
      </c>
      <c r="B352" s="357" t="s">
        <v>5162</v>
      </c>
      <c r="C352" s="358"/>
      <c r="D352" s="359"/>
      <c r="E352" s="360"/>
    </row>
    <row r="353" ht="15.75" customHeight="1">
      <c r="A353" s="308">
        <v>32.0</v>
      </c>
      <c r="B353" s="357" t="s">
        <v>5163</v>
      </c>
      <c r="C353" s="358"/>
      <c r="D353" s="359"/>
      <c r="E353" s="360"/>
    </row>
    <row r="354" ht="15.75" customHeight="1">
      <c r="A354" s="308">
        <v>33.0</v>
      </c>
      <c r="B354" s="357" t="s">
        <v>5164</v>
      </c>
      <c r="C354" s="358"/>
      <c r="D354" s="359"/>
      <c r="E354" s="360"/>
    </row>
    <row r="355" ht="15.75" customHeight="1">
      <c r="A355" s="308">
        <v>34.0</v>
      </c>
      <c r="B355" s="357" t="s">
        <v>5165</v>
      </c>
      <c r="C355" s="358"/>
      <c r="D355" s="359"/>
      <c r="E355" s="360"/>
    </row>
    <row r="356" ht="15.75" customHeight="1">
      <c r="A356" s="308">
        <v>35.0</v>
      </c>
      <c r="B356" s="357" t="s">
        <v>5166</v>
      </c>
      <c r="C356" s="358"/>
      <c r="D356" s="359"/>
      <c r="E356" s="360"/>
    </row>
    <row r="357" ht="15.75" customHeight="1">
      <c r="A357" s="308">
        <v>36.0</v>
      </c>
      <c r="B357" s="357" t="s">
        <v>5167</v>
      </c>
      <c r="C357" s="358"/>
      <c r="D357" s="359"/>
      <c r="E357" s="360"/>
    </row>
    <row r="358" ht="15.75" customHeight="1">
      <c r="A358" s="308">
        <v>37.0</v>
      </c>
      <c r="B358" s="357" t="s">
        <v>5168</v>
      </c>
      <c r="C358" s="358"/>
      <c r="D358" s="359"/>
      <c r="E358" s="360"/>
    </row>
    <row r="359" ht="15.75" customHeight="1">
      <c r="A359" s="308">
        <v>38.0</v>
      </c>
      <c r="B359" s="357" t="s">
        <v>5169</v>
      </c>
      <c r="C359" s="358"/>
      <c r="D359" s="359"/>
      <c r="E359" s="360"/>
    </row>
    <row r="360" ht="15.75" customHeight="1">
      <c r="A360" s="308">
        <v>39.0</v>
      </c>
      <c r="B360" s="357" t="s">
        <v>5170</v>
      </c>
      <c r="C360" s="358"/>
      <c r="D360" s="359"/>
      <c r="E360" s="360"/>
    </row>
    <row r="361" ht="15.75" customHeight="1">
      <c r="A361" s="308">
        <v>40.0</v>
      </c>
      <c r="B361" s="357" t="s">
        <v>5171</v>
      </c>
      <c r="C361" s="358"/>
      <c r="D361" s="359"/>
      <c r="E361" s="360"/>
    </row>
    <row r="362" ht="15.75" customHeight="1">
      <c r="A362" s="308">
        <v>41.0</v>
      </c>
      <c r="B362" s="357" t="s">
        <v>5172</v>
      </c>
      <c r="C362" s="358"/>
      <c r="D362" s="359"/>
      <c r="E362" s="360"/>
    </row>
    <row r="363" ht="15.75" customHeight="1">
      <c r="A363" s="308">
        <v>42.0</v>
      </c>
      <c r="B363" s="357" t="s">
        <v>5174</v>
      </c>
      <c r="C363" s="358"/>
      <c r="D363" s="359"/>
      <c r="E363" s="360"/>
    </row>
    <row r="364" ht="15.75" customHeight="1">
      <c r="A364" s="308">
        <v>43.0</v>
      </c>
      <c r="B364" s="357" t="s">
        <v>5175</v>
      </c>
      <c r="C364" s="358"/>
      <c r="D364" s="359"/>
      <c r="E364" s="360"/>
    </row>
    <row r="365" ht="15.75" customHeight="1">
      <c r="A365" s="308">
        <v>44.0</v>
      </c>
      <c r="B365" s="357" t="s">
        <v>5176</v>
      </c>
      <c r="C365" s="358"/>
      <c r="D365" s="359"/>
      <c r="E365" s="360"/>
    </row>
    <row r="366" ht="15.75" customHeight="1">
      <c r="A366" s="308">
        <v>45.0</v>
      </c>
      <c r="B366" s="357" t="s">
        <v>5177</v>
      </c>
      <c r="C366" s="358"/>
      <c r="D366" s="359"/>
      <c r="E366" s="360"/>
    </row>
    <row r="367" ht="15.75" customHeight="1">
      <c r="A367" s="308">
        <v>46.0</v>
      </c>
      <c r="B367" s="357" t="s">
        <v>5178</v>
      </c>
      <c r="C367" s="358"/>
      <c r="D367" s="359"/>
      <c r="E367" s="360"/>
    </row>
    <row r="368" ht="15.75" customHeight="1">
      <c r="A368" s="308">
        <v>47.0</v>
      </c>
      <c r="B368" s="357" t="s">
        <v>5180</v>
      </c>
      <c r="C368" s="358"/>
      <c r="D368" s="359"/>
      <c r="E368" s="360"/>
    </row>
    <row r="369" ht="15.75" customHeight="1">
      <c r="A369" s="308">
        <v>48.0</v>
      </c>
      <c r="B369" s="357" t="s">
        <v>5181</v>
      </c>
      <c r="C369" s="358"/>
      <c r="D369" s="359"/>
      <c r="E369" s="360"/>
    </row>
    <row r="370" ht="15.75" customHeight="1">
      <c r="A370" s="308">
        <v>49.0</v>
      </c>
      <c r="B370" s="357" t="s">
        <v>5182</v>
      </c>
      <c r="C370" s="358"/>
      <c r="D370" s="359"/>
      <c r="E370" s="360"/>
    </row>
    <row r="371" ht="15.75" customHeight="1">
      <c r="A371" s="308">
        <v>50.0</v>
      </c>
      <c r="B371" s="357" t="s">
        <v>5184</v>
      </c>
      <c r="C371" s="358"/>
      <c r="D371" s="359"/>
      <c r="E371" s="360"/>
    </row>
    <row r="372" ht="15.75" customHeight="1">
      <c r="A372" s="308">
        <v>51.0</v>
      </c>
      <c r="B372" s="357" t="s">
        <v>5186</v>
      </c>
      <c r="C372" s="358"/>
      <c r="D372" s="359"/>
      <c r="E372" s="360"/>
    </row>
    <row r="373" ht="15.75" customHeight="1">
      <c r="A373" s="308">
        <v>52.0</v>
      </c>
      <c r="B373" s="357" t="s">
        <v>5187</v>
      </c>
      <c r="C373" s="358"/>
      <c r="D373" s="359"/>
      <c r="E373" s="360"/>
    </row>
    <row r="374" ht="15.75" customHeight="1">
      <c r="A374" s="308">
        <v>53.0</v>
      </c>
      <c r="B374" s="357" t="s">
        <v>5188</v>
      </c>
      <c r="C374" s="358"/>
      <c r="D374" s="359"/>
      <c r="E374" s="360"/>
    </row>
    <row r="375" ht="15.75" customHeight="1">
      <c r="A375" s="308">
        <v>54.0</v>
      </c>
      <c r="B375" s="357" t="s">
        <v>5189</v>
      </c>
      <c r="C375" s="358"/>
      <c r="D375" s="359"/>
      <c r="E375" s="360"/>
    </row>
    <row r="376" ht="15.75" customHeight="1">
      <c r="A376" s="308">
        <v>55.0</v>
      </c>
      <c r="B376" s="357" t="s">
        <v>5190</v>
      </c>
      <c r="C376" s="358"/>
      <c r="D376" s="359"/>
      <c r="E376" s="360"/>
    </row>
    <row r="377" ht="15.75" customHeight="1">
      <c r="A377" s="308">
        <v>56.0</v>
      </c>
      <c r="B377" s="357" t="s">
        <v>5191</v>
      </c>
      <c r="C377" s="358"/>
      <c r="D377" s="359"/>
      <c r="E377" s="360"/>
    </row>
    <row r="378" ht="15.75" customHeight="1">
      <c r="A378" s="308">
        <v>57.0</v>
      </c>
      <c r="B378" s="357" t="s">
        <v>5192</v>
      </c>
      <c r="C378" s="358"/>
      <c r="D378" s="359"/>
      <c r="E378" s="360"/>
    </row>
    <row r="379" ht="15.75" customHeight="1">
      <c r="A379" s="308">
        <v>58.0</v>
      </c>
      <c r="B379" s="357" t="s">
        <v>5193</v>
      </c>
      <c r="C379" s="358"/>
      <c r="D379" s="359"/>
      <c r="E379" s="360"/>
    </row>
    <row r="380" ht="15.75" customHeight="1">
      <c r="A380" s="308">
        <v>59.0</v>
      </c>
      <c r="B380" s="357" t="s">
        <v>5194</v>
      </c>
      <c r="C380" s="358"/>
      <c r="D380" s="359"/>
      <c r="E380" s="360"/>
    </row>
    <row r="381" ht="15.75" customHeight="1">
      <c r="A381" s="308">
        <v>60.0</v>
      </c>
      <c r="B381" s="357" t="s">
        <v>5195</v>
      </c>
      <c r="C381" s="358"/>
      <c r="D381" s="359"/>
      <c r="E381" s="360"/>
    </row>
    <row r="382" ht="15.75" customHeight="1">
      <c r="A382" s="308">
        <v>61.0</v>
      </c>
      <c r="B382" s="357" t="s">
        <v>5197</v>
      </c>
      <c r="C382" s="358"/>
      <c r="D382" s="359"/>
      <c r="E382" s="360"/>
    </row>
    <row r="383" ht="15.75" customHeight="1">
      <c r="A383" s="308">
        <v>62.0</v>
      </c>
      <c r="B383" s="357" t="s">
        <v>5199</v>
      </c>
      <c r="C383" s="358"/>
      <c r="D383" s="359"/>
      <c r="E383" s="360"/>
    </row>
    <row r="384" ht="15.75" customHeight="1">
      <c r="A384" s="308">
        <v>63.0</v>
      </c>
      <c r="B384" s="357" t="s">
        <v>5201</v>
      </c>
      <c r="C384" s="358"/>
      <c r="D384" s="359"/>
      <c r="E384" s="360"/>
    </row>
    <row r="385" ht="15.75" customHeight="1">
      <c r="A385" s="308">
        <v>64.0</v>
      </c>
      <c r="B385" s="357" t="s">
        <v>5203</v>
      </c>
      <c r="C385" s="358"/>
      <c r="D385" s="359"/>
      <c r="E385" s="360"/>
    </row>
    <row r="386" ht="15.75" customHeight="1">
      <c r="A386" s="308">
        <v>65.0</v>
      </c>
      <c r="B386" s="357" t="s">
        <v>5205</v>
      </c>
      <c r="C386" s="358"/>
      <c r="D386" s="359"/>
      <c r="E386" s="360"/>
    </row>
    <row r="387" ht="15.75" customHeight="1">
      <c r="A387" s="308">
        <v>66.0</v>
      </c>
      <c r="B387" s="357" t="s">
        <v>5206</v>
      </c>
      <c r="C387" s="358"/>
      <c r="D387" s="359"/>
      <c r="E387" s="360"/>
    </row>
    <row r="388" ht="15.75" customHeight="1">
      <c r="A388" s="308">
        <v>67.0</v>
      </c>
      <c r="B388" s="357" t="s">
        <v>5207</v>
      </c>
      <c r="C388" s="358"/>
      <c r="D388" s="359"/>
      <c r="E388" s="360"/>
    </row>
    <row r="389" ht="15.75" customHeight="1">
      <c r="A389" s="308">
        <v>68.0</v>
      </c>
      <c r="B389" s="357" t="s">
        <v>5210</v>
      </c>
      <c r="C389" s="358"/>
      <c r="D389" s="359"/>
      <c r="E389" s="360"/>
    </row>
    <row r="390" ht="15.75" customHeight="1">
      <c r="A390" s="308">
        <v>69.0</v>
      </c>
      <c r="B390" s="357" t="s">
        <v>5212</v>
      </c>
      <c r="C390" s="358"/>
      <c r="D390" s="359"/>
      <c r="E390" s="360"/>
    </row>
    <row r="391" ht="15.75" customHeight="1">
      <c r="A391" s="308">
        <v>70.0</v>
      </c>
      <c r="B391" s="357" t="s">
        <v>5214</v>
      </c>
      <c r="C391" s="358"/>
      <c r="D391" s="359"/>
      <c r="E391" s="360"/>
    </row>
    <row r="392" ht="15.75" customHeight="1">
      <c r="A392" s="308">
        <v>71.0</v>
      </c>
      <c r="B392" s="357" t="s">
        <v>5217</v>
      </c>
      <c r="C392" s="358"/>
      <c r="D392" s="359"/>
      <c r="E392" s="360"/>
    </row>
    <row r="393" ht="15.75" customHeight="1">
      <c r="A393" s="308">
        <v>72.0</v>
      </c>
      <c r="B393" s="357" t="s">
        <v>5220</v>
      </c>
      <c r="C393" s="358"/>
      <c r="D393" s="359"/>
      <c r="E393" s="360"/>
    </row>
    <row r="394" ht="15.75" customHeight="1">
      <c r="A394" s="308">
        <v>73.0</v>
      </c>
      <c r="B394" s="357" t="s">
        <v>5222</v>
      </c>
      <c r="C394" s="358"/>
      <c r="D394" s="359"/>
      <c r="E394" s="360"/>
    </row>
    <row r="395" ht="15.75" customHeight="1">
      <c r="A395" s="308">
        <v>74.0</v>
      </c>
      <c r="B395" s="357" t="s">
        <v>5225</v>
      </c>
      <c r="C395" s="358"/>
      <c r="D395" s="359"/>
      <c r="E395" s="360"/>
    </row>
    <row r="396" ht="15.75" customHeight="1">
      <c r="A396" s="308">
        <v>75.0</v>
      </c>
      <c r="B396" s="357" t="s">
        <v>5228</v>
      </c>
      <c r="C396" s="358"/>
      <c r="D396" s="359"/>
      <c r="E396" s="360"/>
    </row>
    <row r="397" ht="15.75" customHeight="1">
      <c r="A397" s="308">
        <v>76.0</v>
      </c>
      <c r="B397" s="357" t="s">
        <v>5231</v>
      </c>
      <c r="C397" s="358"/>
      <c r="D397" s="359"/>
      <c r="E397" s="360"/>
    </row>
    <row r="398" ht="15.75" customHeight="1">
      <c r="A398" s="308">
        <v>77.0</v>
      </c>
      <c r="B398" s="357" t="s">
        <v>5233</v>
      </c>
      <c r="C398" s="358"/>
      <c r="D398" s="359"/>
      <c r="E398" s="360"/>
    </row>
    <row r="399" ht="15.75" customHeight="1">
      <c r="A399" s="308">
        <v>78.0</v>
      </c>
      <c r="B399" s="357" t="s">
        <v>5236</v>
      </c>
      <c r="C399" s="358"/>
      <c r="D399" s="359"/>
      <c r="E399" s="360"/>
    </row>
    <row r="400" ht="15.75" customHeight="1">
      <c r="A400" s="308">
        <v>79.0</v>
      </c>
      <c r="B400" s="357" t="s">
        <v>5239</v>
      </c>
      <c r="C400" s="358"/>
      <c r="D400" s="359"/>
      <c r="E400" s="360"/>
    </row>
    <row r="401" ht="15.75" customHeight="1">
      <c r="A401" s="308">
        <v>80.0</v>
      </c>
      <c r="B401" s="357" t="s">
        <v>5242</v>
      </c>
      <c r="C401" s="358"/>
      <c r="D401" s="359"/>
      <c r="E401" s="360"/>
    </row>
    <row r="402" ht="15.75" customHeight="1">
      <c r="A402" s="308">
        <v>81.0</v>
      </c>
      <c r="B402" s="357" t="s">
        <v>5245</v>
      </c>
      <c r="C402" s="358"/>
      <c r="D402" s="359"/>
      <c r="E402" s="360"/>
    </row>
    <row r="403" ht="15.75" customHeight="1">
      <c r="A403" s="308">
        <v>82.0</v>
      </c>
      <c r="B403" s="357" t="s">
        <v>5247</v>
      </c>
      <c r="C403" s="358"/>
      <c r="D403" s="359"/>
      <c r="E403" s="360"/>
    </row>
    <row r="404" ht="15.75" customHeight="1">
      <c r="A404" s="308">
        <v>83.0</v>
      </c>
      <c r="B404" s="357" t="s">
        <v>5250</v>
      </c>
      <c r="C404" s="358"/>
      <c r="D404" s="359"/>
      <c r="E404" s="360"/>
    </row>
    <row r="405" ht="15.75" customHeight="1">
      <c r="A405" s="308">
        <v>84.0</v>
      </c>
      <c r="B405" s="357" t="s">
        <v>5253</v>
      </c>
      <c r="C405" s="358"/>
      <c r="D405" s="359"/>
      <c r="E405" s="360"/>
    </row>
    <row r="406" ht="15.75" customHeight="1">
      <c r="A406" s="308">
        <v>85.0</v>
      </c>
      <c r="B406" s="357" t="s">
        <v>5256</v>
      </c>
      <c r="C406" s="358"/>
      <c r="D406" s="359"/>
      <c r="E406" s="360"/>
    </row>
    <row r="407" ht="15.75" customHeight="1">
      <c r="A407" s="308">
        <v>86.0</v>
      </c>
      <c r="B407" s="357" t="s">
        <v>5259</v>
      </c>
      <c r="C407" s="358"/>
      <c r="D407" s="359"/>
      <c r="E407" s="360"/>
    </row>
    <row r="408" ht="15.75" customHeight="1">
      <c r="A408" s="308">
        <v>87.0</v>
      </c>
      <c r="B408" s="357" t="s">
        <v>5261</v>
      </c>
      <c r="C408" s="358"/>
      <c r="D408" s="359"/>
      <c r="E408" s="360"/>
    </row>
    <row r="409" ht="15.75" customHeight="1">
      <c r="A409" s="308">
        <v>88.0</v>
      </c>
      <c r="B409" s="357" t="s">
        <v>5263</v>
      </c>
      <c r="C409" s="358"/>
      <c r="D409" s="359"/>
      <c r="E409" s="360"/>
    </row>
    <row r="410" ht="15.75" customHeight="1">
      <c r="A410" s="308">
        <v>89.0</v>
      </c>
      <c r="B410" s="357" t="s">
        <v>5266</v>
      </c>
      <c r="C410" s="358"/>
      <c r="D410" s="359"/>
      <c r="E410" s="360"/>
    </row>
    <row r="411" ht="15.75" customHeight="1">
      <c r="A411" s="308">
        <v>90.0</v>
      </c>
      <c r="B411" s="357" t="s">
        <v>5268</v>
      </c>
      <c r="C411" s="358"/>
      <c r="D411" s="359"/>
      <c r="E411" s="360"/>
    </row>
    <row r="412" ht="15.75" customHeight="1">
      <c r="A412" s="308">
        <v>91.0</v>
      </c>
      <c r="B412" s="357" t="s">
        <v>5271</v>
      </c>
      <c r="C412" s="358"/>
      <c r="D412" s="359"/>
      <c r="E412" s="360"/>
    </row>
    <row r="413" ht="15.75" customHeight="1">
      <c r="A413" s="308">
        <v>92.0</v>
      </c>
      <c r="B413" s="357" t="s">
        <v>5274</v>
      </c>
      <c r="C413" s="358"/>
      <c r="D413" s="359"/>
      <c r="E413" s="360"/>
    </row>
    <row r="414" ht="15.75" customHeight="1">
      <c r="A414" s="308">
        <v>93.0</v>
      </c>
      <c r="B414" s="357" t="s">
        <v>5276</v>
      </c>
      <c r="C414" s="358"/>
      <c r="D414" s="359"/>
      <c r="E414" s="360"/>
    </row>
    <row r="415" ht="15.75" customHeight="1">
      <c r="A415" s="308">
        <v>94.0</v>
      </c>
      <c r="B415" s="357" t="s">
        <v>5280</v>
      </c>
      <c r="C415" s="358"/>
      <c r="D415" s="359"/>
      <c r="E415" s="360"/>
    </row>
    <row r="416" ht="15.75" customHeight="1">
      <c r="A416" s="308">
        <v>95.0</v>
      </c>
      <c r="B416" s="357" t="s">
        <v>5282</v>
      </c>
      <c r="C416" s="358"/>
      <c r="D416" s="359"/>
      <c r="E416" s="360"/>
    </row>
    <row r="417" ht="15.75" customHeight="1">
      <c r="A417" s="308">
        <v>96.0</v>
      </c>
      <c r="B417" s="357" t="s">
        <v>5285</v>
      </c>
      <c r="C417" s="358"/>
      <c r="D417" s="359"/>
      <c r="E417" s="360"/>
    </row>
    <row r="418" ht="15.75" customHeight="1">
      <c r="A418" s="308">
        <v>97.0</v>
      </c>
      <c r="B418" s="357" t="s">
        <v>5289</v>
      </c>
      <c r="C418" s="358"/>
      <c r="D418" s="359"/>
      <c r="E418" s="360"/>
    </row>
    <row r="419" ht="15.75" customHeight="1">
      <c r="A419" s="308">
        <v>98.0</v>
      </c>
      <c r="B419" s="357" t="s">
        <v>5291</v>
      </c>
      <c r="C419" s="358"/>
      <c r="D419" s="359"/>
      <c r="E419" s="360"/>
    </row>
    <row r="420" ht="15.75" customHeight="1">
      <c r="A420" s="308">
        <v>99.0</v>
      </c>
      <c r="B420" s="357" t="s">
        <v>5294</v>
      </c>
      <c r="C420" s="358"/>
      <c r="D420" s="359"/>
      <c r="E420" s="360"/>
    </row>
    <row r="421" ht="15.75" customHeight="1">
      <c r="A421" s="308">
        <v>100.0</v>
      </c>
      <c r="B421" s="357" t="s">
        <v>5296</v>
      </c>
      <c r="C421" s="358"/>
      <c r="D421" s="359"/>
      <c r="E421" s="360"/>
    </row>
    <row r="422" ht="15.75" customHeight="1">
      <c r="A422" s="308">
        <v>101.0</v>
      </c>
      <c r="B422" s="357" t="s">
        <v>5299</v>
      </c>
      <c r="C422" s="358"/>
      <c r="D422" s="359"/>
      <c r="E422" s="360"/>
    </row>
    <row r="423" ht="15.75" customHeight="1">
      <c r="A423" s="308">
        <v>102.0</v>
      </c>
      <c r="B423" s="357" t="s">
        <v>5302</v>
      </c>
      <c r="C423" s="358"/>
      <c r="D423" s="359"/>
      <c r="E423" s="360"/>
    </row>
    <row r="424" ht="15.75" customHeight="1">
      <c r="A424" s="308">
        <v>103.0</v>
      </c>
      <c r="B424" s="357" t="s">
        <v>5305</v>
      </c>
      <c r="C424" s="358"/>
      <c r="D424" s="359"/>
      <c r="E424" s="360"/>
    </row>
    <row r="425" ht="15.75" customHeight="1">
      <c r="A425" s="308">
        <v>104.0</v>
      </c>
      <c r="B425" s="357" t="s">
        <v>5308</v>
      </c>
      <c r="C425" s="358"/>
      <c r="D425" s="359"/>
      <c r="E425" s="360"/>
    </row>
    <row r="426" ht="15.75" customHeight="1">
      <c r="A426" s="308">
        <v>105.0</v>
      </c>
      <c r="B426" s="357" t="s">
        <v>5310</v>
      </c>
      <c r="C426" s="358"/>
      <c r="D426" s="359"/>
      <c r="E426" s="360"/>
    </row>
    <row r="427" ht="15.75" customHeight="1">
      <c r="A427" s="308">
        <v>106.0</v>
      </c>
      <c r="B427" s="357" t="s">
        <v>5314</v>
      </c>
      <c r="C427" s="358"/>
      <c r="D427" s="359"/>
      <c r="E427" s="360"/>
    </row>
    <row r="428" ht="15.75" customHeight="1">
      <c r="A428" s="308">
        <v>107.0</v>
      </c>
      <c r="B428" s="357" t="s">
        <v>5316</v>
      </c>
      <c r="C428" s="358"/>
      <c r="D428" s="359"/>
      <c r="E428" s="360"/>
    </row>
    <row r="429" ht="15.75" customHeight="1">
      <c r="A429" s="308">
        <v>108.0</v>
      </c>
      <c r="B429" s="357" t="s">
        <v>5319</v>
      </c>
      <c r="C429" s="358"/>
      <c r="D429" s="359"/>
      <c r="E429" s="360"/>
    </row>
    <row r="430" ht="15.75" customHeight="1">
      <c r="A430" s="308">
        <v>109.0</v>
      </c>
      <c r="B430" s="357" t="s">
        <v>5322</v>
      </c>
      <c r="C430" s="358"/>
      <c r="D430" s="359"/>
      <c r="E430" s="360"/>
    </row>
    <row r="431" ht="15.75" customHeight="1">
      <c r="A431" s="308">
        <v>110.0</v>
      </c>
      <c r="B431" s="357" t="s">
        <v>5324</v>
      </c>
      <c r="C431" s="358"/>
      <c r="D431" s="359"/>
      <c r="E431" s="360"/>
    </row>
    <row r="432" ht="15.75" customHeight="1">
      <c r="A432" s="308">
        <v>111.0</v>
      </c>
      <c r="B432" s="357" t="s">
        <v>5327</v>
      </c>
      <c r="C432" s="358"/>
      <c r="D432" s="359"/>
      <c r="E432" s="360"/>
    </row>
    <row r="433" ht="15.75" customHeight="1">
      <c r="A433" s="308">
        <v>112.0</v>
      </c>
      <c r="B433" s="357" t="s">
        <v>5329</v>
      </c>
      <c r="C433" s="358"/>
      <c r="D433" s="359"/>
      <c r="E433" s="360"/>
    </row>
    <row r="434" ht="15.75" customHeight="1">
      <c r="A434" s="308">
        <v>113.0</v>
      </c>
      <c r="B434" s="357" t="s">
        <v>5332</v>
      </c>
      <c r="C434" s="358"/>
      <c r="D434" s="359"/>
      <c r="E434" s="360"/>
    </row>
    <row r="435" ht="15.75" customHeight="1">
      <c r="A435" s="308">
        <v>114.0</v>
      </c>
      <c r="B435" s="357" t="s">
        <v>5335</v>
      </c>
      <c r="C435" s="358"/>
      <c r="D435" s="359"/>
      <c r="E435" s="360"/>
    </row>
    <row r="436" ht="15.75" customHeight="1">
      <c r="A436" s="308">
        <v>115.0</v>
      </c>
      <c r="B436" s="357" t="s">
        <v>5337</v>
      </c>
      <c r="C436" s="358"/>
      <c r="D436" s="359"/>
      <c r="E436" s="360"/>
    </row>
    <row r="437" ht="15.75" customHeight="1">
      <c r="A437" s="308">
        <v>116.0</v>
      </c>
      <c r="B437" s="357" t="s">
        <v>5340</v>
      </c>
      <c r="C437" s="358"/>
      <c r="D437" s="359"/>
      <c r="E437" s="360"/>
    </row>
    <row r="438" ht="15.75" customHeight="1">
      <c r="A438" s="308">
        <v>117.0</v>
      </c>
      <c r="B438" s="357" t="s">
        <v>5342</v>
      </c>
      <c r="C438" s="358"/>
      <c r="D438" s="359"/>
      <c r="E438" s="360"/>
    </row>
    <row r="439" ht="15.75" customHeight="1">
      <c r="A439" s="308">
        <v>118.0</v>
      </c>
      <c r="B439" s="357" t="s">
        <v>5345</v>
      </c>
      <c r="C439" s="358"/>
      <c r="D439" s="359"/>
      <c r="E439" s="360"/>
    </row>
    <row r="440" ht="15.75" customHeight="1">
      <c r="A440" s="308">
        <v>119.0</v>
      </c>
      <c r="B440" s="357" t="s">
        <v>5347</v>
      </c>
      <c r="C440" s="358"/>
      <c r="D440" s="359"/>
      <c r="E440" s="360"/>
    </row>
    <row r="441" ht="15.75" customHeight="1">
      <c r="A441" s="308">
        <v>120.0</v>
      </c>
      <c r="B441" s="357" t="s">
        <v>5350</v>
      </c>
      <c r="C441" s="358"/>
      <c r="D441" s="359"/>
      <c r="E441" s="360"/>
    </row>
    <row r="442" ht="15.75" customHeight="1">
      <c r="A442" s="308">
        <v>121.0</v>
      </c>
      <c r="B442" s="357" t="s">
        <v>5352</v>
      </c>
      <c r="C442" s="358"/>
      <c r="D442" s="359"/>
      <c r="E442" s="360"/>
    </row>
    <row r="443" ht="15.75" customHeight="1">
      <c r="A443" s="308">
        <v>122.0</v>
      </c>
      <c r="B443" s="357" t="s">
        <v>5355</v>
      </c>
      <c r="C443" s="358"/>
      <c r="D443" s="359"/>
      <c r="E443" s="360"/>
    </row>
    <row r="444" ht="15.75" customHeight="1">
      <c r="A444" s="308">
        <v>123.0</v>
      </c>
      <c r="B444" s="357" t="s">
        <v>5357</v>
      </c>
      <c r="C444" s="358"/>
      <c r="D444" s="359"/>
      <c r="E444" s="360"/>
    </row>
    <row r="445" ht="15.75" customHeight="1">
      <c r="A445" s="308">
        <v>124.0</v>
      </c>
      <c r="B445" s="357" t="s">
        <v>5361</v>
      </c>
      <c r="C445" s="358"/>
      <c r="D445" s="359"/>
      <c r="E445" s="360"/>
    </row>
    <row r="446" ht="15.75" customHeight="1">
      <c r="A446" s="308">
        <v>125.0</v>
      </c>
      <c r="B446" s="357" t="s">
        <v>5364</v>
      </c>
      <c r="C446" s="358"/>
      <c r="D446" s="359"/>
      <c r="E446" s="360"/>
    </row>
    <row r="447" ht="15.75" customHeight="1">
      <c r="A447" s="308">
        <v>126.0</v>
      </c>
      <c r="B447" s="357" t="s">
        <v>5367</v>
      </c>
      <c r="C447" s="358"/>
      <c r="D447" s="359"/>
      <c r="E447" s="360"/>
    </row>
    <row r="448" ht="15.75" customHeight="1">
      <c r="A448" s="308">
        <v>127.0</v>
      </c>
      <c r="B448" s="357" t="s">
        <v>5370</v>
      </c>
      <c r="C448" s="358"/>
      <c r="D448" s="359"/>
      <c r="E448" s="360"/>
    </row>
    <row r="449" ht="15.75" customHeight="1">
      <c r="A449" s="308">
        <v>128.0</v>
      </c>
      <c r="B449" s="357" t="s">
        <v>5373</v>
      </c>
      <c r="C449" s="358"/>
      <c r="D449" s="359"/>
      <c r="E449" s="360"/>
    </row>
    <row r="450" ht="15.75" customHeight="1">
      <c r="A450" s="308">
        <v>129.0</v>
      </c>
      <c r="B450" s="357" t="s">
        <v>5376</v>
      </c>
      <c r="C450" s="358"/>
      <c r="D450" s="359"/>
      <c r="E450" s="360"/>
    </row>
    <row r="451" ht="15.75" customHeight="1">
      <c r="A451" s="308">
        <v>130.0</v>
      </c>
      <c r="B451" s="357" t="s">
        <v>5378</v>
      </c>
      <c r="C451" s="358"/>
      <c r="D451" s="359"/>
      <c r="E451" s="360"/>
    </row>
    <row r="452" ht="15.75" customHeight="1">
      <c r="A452" s="308">
        <v>131.0</v>
      </c>
      <c r="B452" s="357" t="s">
        <v>5381</v>
      </c>
      <c r="C452" s="358"/>
      <c r="D452" s="359"/>
      <c r="E452" s="360"/>
    </row>
    <row r="453" ht="15.75" customHeight="1">
      <c r="A453" s="308">
        <v>132.0</v>
      </c>
      <c r="B453" s="357" t="s">
        <v>5384</v>
      </c>
      <c r="C453" s="358"/>
      <c r="D453" s="359"/>
      <c r="E453" s="360"/>
    </row>
    <row r="454" ht="15.75" customHeight="1">
      <c r="A454" s="308">
        <v>133.0</v>
      </c>
      <c r="B454" s="357" t="s">
        <v>5386</v>
      </c>
      <c r="C454" s="358"/>
      <c r="D454" s="359"/>
      <c r="E454" s="360"/>
    </row>
    <row r="455" ht="15.75" customHeight="1">
      <c r="A455" s="308">
        <v>134.0</v>
      </c>
      <c r="B455" s="357" t="s">
        <v>5389</v>
      </c>
      <c r="C455" s="358"/>
      <c r="D455" s="359"/>
      <c r="E455" s="360"/>
    </row>
    <row r="456" ht="15.75" customHeight="1">
      <c r="A456" s="308">
        <v>135.0</v>
      </c>
      <c r="B456" s="357" t="s">
        <v>5392</v>
      </c>
      <c r="C456" s="358"/>
      <c r="D456" s="359"/>
      <c r="E456" s="360"/>
    </row>
    <row r="457" ht="15.75" customHeight="1">
      <c r="A457" s="308">
        <v>136.0</v>
      </c>
      <c r="B457" s="357" t="s">
        <v>5394</v>
      </c>
      <c r="C457" s="358"/>
      <c r="D457" s="359"/>
      <c r="E457" s="360"/>
    </row>
    <row r="458" ht="15.75" customHeight="1">
      <c r="A458" s="308">
        <v>137.0</v>
      </c>
      <c r="B458" s="357" t="s">
        <v>5397</v>
      </c>
      <c r="C458" s="358"/>
      <c r="D458" s="359"/>
      <c r="E458" s="360"/>
    </row>
    <row r="459" ht="15.75" customHeight="1">
      <c r="A459" s="308">
        <v>138.0</v>
      </c>
      <c r="B459" s="357" t="s">
        <v>5400</v>
      </c>
      <c r="C459" s="358"/>
      <c r="D459" s="359"/>
      <c r="E459" s="360"/>
    </row>
    <row r="460" ht="15.75" customHeight="1">
      <c r="A460" s="308">
        <v>139.0</v>
      </c>
      <c r="B460" s="357" t="s">
        <v>5403</v>
      </c>
      <c r="C460" s="358"/>
      <c r="D460" s="359"/>
      <c r="E460" s="360"/>
    </row>
    <row r="461" ht="15.75" customHeight="1">
      <c r="A461" s="308">
        <v>140.0</v>
      </c>
      <c r="B461" s="357" t="s">
        <v>5405</v>
      </c>
      <c r="C461" s="358"/>
      <c r="D461" s="359"/>
      <c r="E461" s="360"/>
    </row>
    <row r="462" ht="15.75" customHeight="1">
      <c r="A462" s="308">
        <v>141.0</v>
      </c>
      <c r="B462" s="357" t="s">
        <v>5408</v>
      </c>
      <c r="C462" s="358"/>
      <c r="D462" s="359"/>
      <c r="E462" s="360"/>
    </row>
    <row r="463" ht="15.75" customHeight="1">
      <c r="A463" s="308">
        <v>142.0</v>
      </c>
      <c r="B463" s="357" t="s">
        <v>5410</v>
      </c>
      <c r="C463" s="358"/>
      <c r="D463" s="359"/>
      <c r="E463" s="360"/>
    </row>
    <row r="464" ht="15.75" customHeight="1">
      <c r="A464" s="308">
        <v>143.0</v>
      </c>
      <c r="B464" s="357" t="s">
        <v>5413</v>
      </c>
      <c r="C464" s="358"/>
      <c r="D464" s="359"/>
      <c r="E464" s="360"/>
    </row>
    <row r="465" ht="15.75" customHeight="1">
      <c r="A465" s="308">
        <v>144.0</v>
      </c>
      <c r="B465" s="357" t="s">
        <v>5415</v>
      </c>
      <c r="C465" s="358"/>
      <c r="D465" s="359"/>
      <c r="E465" s="360"/>
    </row>
    <row r="466" ht="15.75" customHeight="1">
      <c r="A466" s="308">
        <v>145.0</v>
      </c>
      <c r="B466" s="357" t="s">
        <v>5418</v>
      </c>
      <c r="C466" s="358"/>
      <c r="D466" s="359"/>
      <c r="E466" s="360"/>
    </row>
    <row r="467" ht="15.75" customHeight="1">
      <c r="A467" s="308">
        <v>146.0</v>
      </c>
      <c r="B467" s="357" t="s">
        <v>5420</v>
      </c>
      <c r="C467" s="358"/>
      <c r="D467" s="359"/>
      <c r="E467" s="360"/>
    </row>
    <row r="468" ht="15.75" customHeight="1">
      <c r="A468" s="308">
        <v>147.0</v>
      </c>
      <c r="B468" s="357" t="s">
        <v>5423</v>
      </c>
      <c r="C468" s="358"/>
      <c r="D468" s="359"/>
      <c r="E468" s="360"/>
    </row>
    <row r="469" ht="15.75" customHeight="1">
      <c r="A469" s="308">
        <v>148.0</v>
      </c>
      <c r="B469" s="357" t="s">
        <v>5426</v>
      </c>
      <c r="C469" s="358"/>
      <c r="D469" s="359"/>
      <c r="E469" s="360"/>
    </row>
    <row r="470" ht="15.75" customHeight="1">
      <c r="A470" s="308">
        <v>149.0</v>
      </c>
      <c r="B470" s="357" t="s">
        <v>5428</v>
      </c>
      <c r="C470" s="358"/>
      <c r="D470" s="359"/>
      <c r="E470" s="360"/>
    </row>
    <row r="471" ht="15.75" customHeight="1">
      <c r="A471" s="308">
        <v>150.0</v>
      </c>
      <c r="B471" s="357" t="s">
        <v>5431</v>
      </c>
      <c r="C471" s="358"/>
      <c r="D471" s="359"/>
      <c r="E471" s="360"/>
    </row>
    <row r="472" ht="15.75" customHeight="1">
      <c r="A472" s="308">
        <v>151.0</v>
      </c>
      <c r="B472" s="357" t="s">
        <v>5434</v>
      </c>
      <c r="C472" s="358"/>
      <c r="D472" s="359"/>
      <c r="E472" s="360"/>
    </row>
    <row r="473" ht="15.75" customHeight="1">
      <c r="A473" s="308">
        <v>152.0</v>
      </c>
      <c r="B473" s="357" t="s">
        <v>5437</v>
      </c>
      <c r="C473" s="358"/>
      <c r="D473" s="359"/>
      <c r="E473" s="360"/>
    </row>
    <row r="474" ht="15.75" customHeight="1">
      <c r="A474" s="308">
        <v>153.0</v>
      </c>
      <c r="B474" s="357" t="s">
        <v>5439</v>
      </c>
      <c r="C474" s="358"/>
      <c r="D474" s="359"/>
      <c r="E474" s="360"/>
    </row>
    <row r="475" ht="15.75" customHeight="1">
      <c r="A475" s="308">
        <v>154.0</v>
      </c>
      <c r="B475" s="357" t="s">
        <v>5440</v>
      </c>
      <c r="C475" s="358"/>
      <c r="D475" s="359"/>
      <c r="E475" s="360"/>
    </row>
    <row r="476" ht="15.75" customHeight="1">
      <c r="A476" s="308">
        <v>155.0</v>
      </c>
      <c r="B476" s="357" t="s">
        <v>5442</v>
      </c>
      <c r="C476" s="358"/>
      <c r="D476" s="359"/>
      <c r="E476" s="360"/>
    </row>
    <row r="477" ht="15.75" customHeight="1">
      <c r="A477" s="308">
        <v>156.0</v>
      </c>
      <c r="B477" s="357" t="s">
        <v>5443</v>
      </c>
      <c r="C477" s="358"/>
      <c r="D477" s="359"/>
      <c r="E477" s="360"/>
    </row>
    <row r="478" ht="15.75" customHeight="1">
      <c r="A478" s="308">
        <v>157.0</v>
      </c>
      <c r="B478" s="357" t="s">
        <v>5448</v>
      </c>
      <c r="C478" s="358"/>
      <c r="D478" s="359"/>
      <c r="E478" s="360"/>
    </row>
    <row r="479" ht="15.75" customHeight="1">
      <c r="A479" s="308">
        <v>158.0</v>
      </c>
      <c r="B479" s="357" t="s">
        <v>5451</v>
      </c>
      <c r="C479" s="358"/>
      <c r="D479" s="359"/>
      <c r="E479" s="360"/>
    </row>
    <row r="480" ht="15.75" customHeight="1">
      <c r="A480" s="308">
        <v>159.0</v>
      </c>
      <c r="B480" s="357" t="s">
        <v>5453</v>
      </c>
      <c r="C480" s="358"/>
      <c r="D480" s="359"/>
      <c r="E480" s="360"/>
    </row>
    <row r="481" ht="15.75" customHeight="1">
      <c r="A481" s="308">
        <v>160.0</v>
      </c>
      <c r="B481" s="357" t="s">
        <v>5456</v>
      </c>
      <c r="C481" s="358"/>
      <c r="D481" s="359"/>
      <c r="E481" s="360"/>
    </row>
    <row r="482" ht="15.75" customHeight="1">
      <c r="A482" s="308">
        <v>161.0</v>
      </c>
      <c r="B482" s="357" t="s">
        <v>5458</v>
      </c>
      <c r="C482" s="358"/>
      <c r="D482" s="359"/>
      <c r="E482" s="360"/>
    </row>
    <row r="483" ht="15.75" customHeight="1">
      <c r="A483" s="308">
        <v>162.0</v>
      </c>
      <c r="B483" s="357" t="s">
        <v>5461</v>
      </c>
      <c r="C483" s="358"/>
      <c r="D483" s="359"/>
      <c r="E483" s="360"/>
    </row>
    <row r="484" ht="15.75" customHeight="1">
      <c r="A484" s="308">
        <v>163.0</v>
      </c>
      <c r="B484" s="357" t="s">
        <v>5464</v>
      </c>
      <c r="C484" s="358"/>
      <c r="D484" s="359"/>
      <c r="E484" s="360"/>
    </row>
    <row r="485" ht="15.75" customHeight="1">
      <c r="A485" s="308">
        <v>164.0</v>
      </c>
      <c r="B485" s="357" t="s">
        <v>5466</v>
      </c>
      <c r="C485" s="358"/>
      <c r="D485" s="359"/>
      <c r="E485" s="360"/>
    </row>
    <row r="486" ht="15.75" customHeight="1">
      <c r="A486" s="308">
        <v>165.0</v>
      </c>
      <c r="B486" s="357" t="s">
        <v>5470</v>
      </c>
      <c r="C486" s="358"/>
      <c r="D486" s="359"/>
      <c r="E486" s="360"/>
    </row>
    <row r="487" ht="15.75" customHeight="1">
      <c r="A487" s="308">
        <v>166.0</v>
      </c>
      <c r="B487" s="357" t="s">
        <v>5473</v>
      </c>
      <c r="C487" s="358"/>
      <c r="D487" s="359"/>
      <c r="E487" s="360"/>
    </row>
    <row r="488" ht="15.75" customHeight="1">
      <c r="A488" s="308">
        <v>167.0</v>
      </c>
      <c r="B488" s="357" t="s">
        <v>5475</v>
      </c>
      <c r="C488" s="358"/>
      <c r="D488" s="359"/>
      <c r="E488" s="360"/>
    </row>
    <row r="489" ht="15.75" customHeight="1">
      <c r="A489" s="308">
        <v>168.0</v>
      </c>
      <c r="B489" s="357" t="s">
        <v>5478</v>
      </c>
      <c r="C489" s="358"/>
      <c r="D489" s="359"/>
      <c r="E489" s="360"/>
    </row>
    <row r="490" ht="15.75" customHeight="1">
      <c r="A490" s="308">
        <v>169.0</v>
      </c>
      <c r="B490" s="357" t="s">
        <v>5480</v>
      </c>
      <c r="C490" s="358"/>
      <c r="D490" s="359"/>
      <c r="E490" s="360"/>
    </row>
    <row r="491" ht="15.75" customHeight="1">
      <c r="A491" s="308">
        <v>170.0</v>
      </c>
      <c r="B491" s="357" t="s">
        <v>5483</v>
      </c>
      <c r="C491" s="358"/>
      <c r="D491" s="359"/>
      <c r="E491" s="360"/>
    </row>
    <row r="492" ht="15.75" customHeight="1">
      <c r="A492" s="308">
        <v>171.0</v>
      </c>
      <c r="B492" s="357" t="s">
        <v>5485</v>
      </c>
      <c r="C492" s="358"/>
      <c r="D492" s="359"/>
      <c r="E492" s="360"/>
    </row>
    <row r="493" ht="15.75" customHeight="1">
      <c r="A493" s="308">
        <v>172.0</v>
      </c>
      <c r="B493" s="357" t="s">
        <v>5488</v>
      </c>
      <c r="C493" s="358"/>
      <c r="D493" s="359"/>
      <c r="E493" s="360"/>
    </row>
    <row r="494" ht="15.75" customHeight="1">
      <c r="A494" s="308">
        <v>173.0</v>
      </c>
      <c r="B494" s="357" t="s">
        <v>5491</v>
      </c>
      <c r="C494" s="358"/>
      <c r="D494" s="359"/>
      <c r="E494" s="360"/>
    </row>
    <row r="495" ht="15.75" customHeight="1">
      <c r="A495" s="308">
        <v>174.0</v>
      </c>
      <c r="B495" s="357" t="s">
        <v>5493</v>
      </c>
      <c r="C495" s="358"/>
      <c r="D495" s="359"/>
      <c r="E495" s="360"/>
    </row>
    <row r="496" ht="15.75" customHeight="1">
      <c r="A496" s="308">
        <v>175.0</v>
      </c>
      <c r="B496" s="357" t="s">
        <v>5495</v>
      </c>
      <c r="C496" s="358"/>
      <c r="D496" s="359"/>
      <c r="E496" s="360"/>
    </row>
    <row r="497" ht="15.75" customHeight="1">
      <c r="A497" s="308">
        <v>176.0</v>
      </c>
      <c r="B497" s="357" t="s">
        <v>5498</v>
      </c>
      <c r="C497" s="358"/>
      <c r="D497" s="359"/>
      <c r="E497" s="360"/>
    </row>
    <row r="498" ht="15.75" customHeight="1">
      <c r="A498" s="308">
        <v>177.0</v>
      </c>
      <c r="B498" s="357" t="s">
        <v>5500</v>
      </c>
      <c r="C498" s="358"/>
      <c r="D498" s="359"/>
      <c r="E498" s="360"/>
    </row>
    <row r="499" ht="15.75" customHeight="1">
      <c r="A499" s="308">
        <v>178.0</v>
      </c>
      <c r="B499" s="373" t="s">
        <v>5504</v>
      </c>
      <c r="C499" s="358"/>
      <c r="D499" s="359"/>
      <c r="E499" s="360"/>
    </row>
    <row r="500" ht="15.75" customHeight="1">
      <c r="A500" s="308">
        <v>179.0</v>
      </c>
      <c r="B500" s="357" t="s">
        <v>5509</v>
      </c>
      <c r="C500" s="358"/>
      <c r="D500" s="359"/>
      <c r="E500" s="360"/>
    </row>
    <row r="501" ht="15.75" customHeight="1">
      <c r="A501" s="308">
        <v>180.0</v>
      </c>
      <c r="B501" s="357" t="s">
        <v>5512</v>
      </c>
      <c r="C501" s="358"/>
      <c r="D501" s="359"/>
      <c r="E501" s="360"/>
    </row>
    <row r="502" ht="15.75" customHeight="1">
      <c r="A502" s="308">
        <v>181.0</v>
      </c>
      <c r="B502" s="357" t="s">
        <v>5514</v>
      </c>
      <c r="C502" s="358"/>
      <c r="D502" s="359"/>
      <c r="E502" s="360"/>
    </row>
    <row r="503" ht="15.75" customHeight="1">
      <c r="A503" s="308">
        <v>182.0</v>
      </c>
      <c r="B503" s="357" t="s">
        <v>5517</v>
      </c>
      <c r="C503" s="358"/>
      <c r="D503" s="359"/>
      <c r="E503" s="360"/>
    </row>
    <row r="504" ht="15.75" customHeight="1">
      <c r="A504" s="308">
        <v>183.0</v>
      </c>
      <c r="B504" s="357" t="s">
        <v>5520</v>
      </c>
      <c r="C504" s="358"/>
      <c r="D504" s="359"/>
      <c r="E504" s="360"/>
    </row>
    <row r="505" ht="15.75" customHeight="1">
      <c r="A505" s="308">
        <v>184.0</v>
      </c>
      <c r="B505" s="357" t="s">
        <v>5523</v>
      </c>
      <c r="C505" s="358"/>
      <c r="D505" s="359"/>
      <c r="E505" s="360"/>
    </row>
    <row r="506" ht="15.75" customHeight="1">
      <c r="A506" s="308">
        <v>185.0</v>
      </c>
      <c r="B506" s="357" t="s">
        <v>5526</v>
      </c>
      <c r="C506" s="358"/>
      <c r="D506" s="359"/>
      <c r="E506" s="360"/>
    </row>
    <row r="507" ht="15.75" customHeight="1">
      <c r="A507" s="308">
        <v>186.0</v>
      </c>
      <c r="B507" s="357" t="s">
        <v>5528</v>
      </c>
      <c r="C507" s="358"/>
      <c r="D507" s="359"/>
      <c r="E507" s="360"/>
    </row>
    <row r="508" ht="15.75" customHeight="1">
      <c r="A508" s="308">
        <v>187.0</v>
      </c>
      <c r="B508" s="357" t="s">
        <v>5531</v>
      </c>
      <c r="C508" s="358"/>
      <c r="D508" s="359"/>
      <c r="E508" s="360"/>
    </row>
    <row r="509" ht="15.75" customHeight="1">
      <c r="A509" s="308">
        <v>188.0</v>
      </c>
      <c r="B509" s="357" t="s">
        <v>5534</v>
      </c>
      <c r="C509" s="358"/>
      <c r="D509" s="359"/>
      <c r="E509" s="360"/>
    </row>
    <row r="510" ht="15.75" customHeight="1">
      <c r="A510" s="308">
        <v>189.0</v>
      </c>
      <c r="B510" s="357" t="s">
        <v>5537</v>
      </c>
      <c r="C510" s="358"/>
      <c r="D510" s="359"/>
      <c r="E510" s="360"/>
    </row>
    <row r="511" ht="15.75" customHeight="1">
      <c r="A511" s="308">
        <v>190.0</v>
      </c>
      <c r="B511" s="357" t="s">
        <v>5540</v>
      </c>
      <c r="C511" s="358"/>
      <c r="D511" s="359"/>
      <c r="E511" s="360"/>
    </row>
    <row r="512" ht="15.75" customHeight="1">
      <c r="A512" s="308">
        <v>191.0</v>
      </c>
      <c r="B512" s="357" t="s">
        <v>5543</v>
      </c>
      <c r="C512" s="358"/>
      <c r="D512" s="359"/>
      <c r="E512" s="360"/>
    </row>
    <row r="513" ht="15.75" customHeight="1">
      <c r="A513" s="308">
        <v>192.0</v>
      </c>
      <c r="B513" s="357" t="s">
        <v>5546</v>
      </c>
      <c r="C513" s="358"/>
      <c r="D513" s="359"/>
      <c r="E513" s="360"/>
    </row>
    <row r="514" ht="15.75" customHeight="1">
      <c r="A514" s="308">
        <v>193.0</v>
      </c>
      <c r="B514" s="357" t="s">
        <v>5548</v>
      </c>
      <c r="C514" s="358"/>
      <c r="D514" s="359"/>
      <c r="E514" s="360"/>
    </row>
    <row r="515" ht="15.75" customHeight="1">
      <c r="A515" s="308">
        <v>194.0</v>
      </c>
      <c r="B515" s="357" t="s">
        <v>5553</v>
      </c>
      <c r="C515" s="358"/>
      <c r="D515" s="359"/>
      <c r="E515" s="360"/>
    </row>
    <row r="516" ht="15.75" customHeight="1">
      <c r="A516" s="308"/>
      <c r="B516" s="50"/>
      <c r="C516" s="102"/>
      <c r="D516" s="102"/>
    </row>
    <row r="517" ht="15.75" customHeight="1">
      <c r="A517" s="308"/>
      <c r="B517" s="50" t="s">
        <v>5557</v>
      </c>
      <c r="C517" s="102"/>
      <c r="D517" s="102"/>
    </row>
    <row r="518" ht="15.75" customHeight="1">
      <c r="A518" s="308">
        <v>1.0</v>
      </c>
      <c r="B518" s="357" t="s">
        <v>5560</v>
      </c>
      <c r="C518" s="358"/>
      <c r="D518" s="359"/>
      <c r="E518" s="360"/>
    </row>
    <row r="519" ht="15.75" customHeight="1">
      <c r="A519" s="308">
        <v>2.0</v>
      </c>
      <c r="B519" s="357" t="s">
        <v>5563</v>
      </c>
      <c r="C519" s="358"/>
      <c r="D519" s="359"/>
      <c r="E519" s="360"/>
    </row>
    <row r="520" ht="15.75" customHeight="1">
      <c r="A520" s="308">
        <v>3.0</v>
      </c>
      <c r="B520" s="357" t="s">
        <v>5566</v>
      </c>
      <c r="C520" s="358"/>
      <c r="D520" s="359"/>
      <c r="E520" s="360"/>
    </row>
    <row r="521" ht="15.75" customHeight="1">
      <c r="A521" s="308"/>
      <c r="B521" s="50"/>
      <c r="C521" s="102"/>
      <c r="D521" s="102"/>
    </row>
    <row r="522" ht="15.75" customHeight="1">
      <c r="A522" s="308"/>
      <c r="B522" s="50" t="s">
        <v>5570</v>
      </c>
      <c r="C522" s="102"/>
      <c r="D522" s="102"/>
    </row>
    <row r="523" ht="15.75" customHeight="1">
      <c r="A523" s="308">
        <v>1.0</v>
      </c>
      <c r="B523" s="357" t="s">
        <v>5573</v>
      </c>
      <c r="C523" s="358"/>
      <c r="D523" s="359"/>
      <c r="E523" s="360"/>
      <c r="F523" s="360"/>
    </row>
    <row r="524" ht="15.75" customHeight="1">
      <c r="A524" s="308">
        <v>2.0</v>
      </c>
      <c r="B524" s="357" t="s">
        <v>5575</v>
      </c>
      <c r="C524" s="358"/>
      <c r="D524" s="359"/>
      <c r="E524" s="360"/>
      <c r="F524" s="360"/>
    </row>
    <row r="525" ht="15.75" customHeight="1">
      <c r="A525" s="308">
        <v>3.0</v>
      </c>
      <c r="B525" s="357" t="s">
        <v>5578</v>
      </c>
      <c r="C525" s="358"/>
      <c r="D525" s="359"/>
      <c r="E525" s="360"/>
      <c r="F525" s="360"/>
    </row>
    <row r="526" ht="15.75" customHeight="1">
      <c r="A526" s="308">
        <v>4.0</v>
      </c>
      <c r="B526" s="357" t="s">
        <v>5581</v>
      </c>
      <c r="C526" s="358"/>
      <c r="D526" s="359"/>
      <c r="E526" s="360"/>
      <c r="F526" s="360"/>
    </row>
    <row r="527" ht="15.75" customHeight="1">
      <c r="A527" s="308">
        <v>5.0</v>
      </c>
      <c r="B527" s="357" t="s">
        <v>5585</v>
      </c>
      <c r="C527" s="358"/>
      <c r="D527" s="359"/>
      <c r="E527" s="360"/>
      <c r="F527" s="360"/>
    </row>
    <row r="528" ht="15.75" customHeight="1">
      <c r="A528" s="308">
        <v>6.0</v>
      </c>
      <c r="B528" s="357" t="s">
        <v>5588</v>
      </c>
      <c r="C528" s="358"/>
      <c r="D528" s="359"/>
      <c r="E528" s="360"/>
      <c r="F528" s="360"/>
    </row>
    <row r="529" ht="15.75" customHeight="1">
      <c r="A529" s="308">
        <v>7.0</v>
      </c>
      <c r="B529" s="357" t="s">
        <v>5591</v>
      </c>
      <c r="C529" s="358"/>
      <c r="D529" s="359"/>
      <c r="E529" s="360"/>
      <c r="F529" s="360"/>
    </row>
    <row r="530" ht="15.75" customHeight="1">
      <c r="A530" s="308">
        <v>8.0</v>
      </c>
      <c r="B530" s="357" t="s">
        <v>5594</v>
      </c>
      <c r="C530" s="358"/>
      <c r="D530" s="359"/>
      <c r="E530" s="360"/>
      <c r="F530" s="360"/>
    </row>
    <row r="531" ht="15.75" customHeight="1">
      <c r="A531" s="308"/>
      <c r="B531" s="50"/>
      <c r="C531" s="102"/>
      <c r="D531" s="102"/>
    </row>
    <row r="532" ht="15.75" customHeight="1">
      <c r="A532" s="308"/>
      <c r="B532" s="50"/>
      <c r="C532" s="102"/>
      <c r="D532" s="102"/>
    </row>
    <row r="533" ht="15.75" customHeight="1">
      <c r="A533" s="308"/>
      <c r="B533" s="50" t="s">
        <v>5599</v>
      </c>
      <c r="C533" s="356"/>
      <c r="D533" s="179"/>
      <c r="E533" s="354"/>
    </row>
    <row r="534" ht="15.75" customHeight="1">
      <c r="A534" s="308">
        <v>1.0</v>
      </c>
      <c r="B534" s="357" t="s">
        <v>5602</v>
      </c>
      <c r="C534" s="358"/>
      <c r="D534" s="359"/>
      <c r="E534" s="360"/>
    </row>
    <row r="535" ht="15.75" customHeight="1">
      <c r="A535" s="308">
        <v>2.0</v>
      </c>
      <c r="B535" s="357" t="s">
        <v>5605</v>
      </c>
      <c r="C535" s="358"/>
      <c r="D535" s="359"/>
      <c r="E535" s="360"/>
    </row>
    <row r="536" ht="15.75" customHeight="1">
      <c r="A536" s="308"/>
      <c r="B536" s="50"/>
      <c r="C536" s="102"/>
      <c r="D536" s="102"/>
    </row>
    <row r="537" ht="15.75" customHeight="1">
      <c r="A537" s="308"/>
      <c r="B537" s="50" t="s">
        <v>5608</v>
      </c>
      <c r="C537" s="102"/>
      <c r="D537" s="102"/>
    </row>
    <row r="538" ht="15.75" customHeight="1">
      <c r="A538" s="308">
        <v>1.0</v>
      </c>
      <c r="B538" s="357" t="s">
        <v>5611</v>
      </c>
      <c r="C538" s="358"/>
      <c r="D538" s="359"/>
      <c r="E538" s="360"/>
    </row>
    <row r="539" ht="15.75" customHeight="1">
      <c r="A539" s="308">
        <v>2.0</v>
      </c>
      <c r="B539" s="357" t="s">
        <v>5616</v>
      </c>
      <c r="C539" s="358"/>
      <c r="D539" s="359"/>
      <c r="E539" s="360"/>
    </row>
    <row r="540" ht="15.75" customHeight="1">
      <c r="A540" s="308"/>
      <c r="B540" s="50"/>
      <c r="C540" s="102"/>
      <c r="D540" s="102"/>
    </row>
    <row r="541" ht="15.75" customHeight="1">
      <c r="A541" s="308"/>
      <c r="B541" s="50" t="s">
        <v>5620</v>
      </c>
      <c r="C541" s="102"/>
      <c r="D541" s="102"/>
    </row>
    <row r="542" ht="15.75" customHeight="1">
      <c r="A542" s="308">
        <v>1.0</v>
      </c>
      <c r="B542" s="355" t="s">
        <v>5624</v>
      </c>
      <c r="C542" s="102"/>
      <c r="D542" s="102"/>
    </row>
    <row r="543" ht="15.75" customHeight="1">
      <c r="A543" s="308"/>
      <c r="B543" s="50"/>
      <c r="C543" s="102"/>
      <c r="D543" s="102"/>
    </row>
    <row r="544" ht="15.75" customHeight="1">
      <c r="A544" s="308"/>
      <c r="B544" s="50"/>
      <c r="C544" s="102"/>
      <c r="D544" s="102"/>
    </row>
    <row r="545" ht="15.75" customHeight="1">
      <c r="A545" s="308"/>
      <c r="B545" s="50" t="s">
        <v>5629</v>
      </c>
      <c r="C545" s="102"/>
      <c r="D545" s="102"/>
    </row>
    <row r="546" ht="15.75" customHeight="1">
      <c r="A546" s="308">
        <v>1.0</v>
      </c>
      <c r="B546" s="355" t="s">
        <v>5632</v>
      </c>
      <c r="C546" s="102"/>
      <c r="D546" s="102"/>
    </row>
    <row r="547" ht="15.75" customHeight="1">
      <c r="A547" s="102"/>
      <c r="B547" s="102"/>
      <c r="C547" s="102"/>
      <c r="D547" s="102"/>
    </row>
    <row r="548" ht="15.75" customHeight="1">
      <c r="A548" s="102"/>
      <c r="B548" s="102"/>
      <c r="C548" s="102"/>
      <c r="D548" s="102"/>
    </row>
    <row r="549" ht="15.75" customHeight="1">
      <c r="A549" s="102"/>
      <c r="B549" s="102"/>
      <c r="C549" s="102"/>
      <c r="D549" s="102"/>
    </row>
    <row r="550" ht="15.75" customHeight="1">
      <c r="A550" s="102"/>
      <c r="B550" s="102"/>
      <c r="C550" s="102"/>
      <c r="D550" s="102"/>
    </row>
    <row r="551" ht="15.75" customHeight="1">
      <c r="A551" s="102"/>
      <c r="B551" s="102"/>
      <c r="C551" s="102"/>
      <c r="D551" s="102"/>
    </row>
    <row r="552" ht="15.75" customHeight="1">
      <c r="A552" s="102"/>
      <c r="B552" s="102"/>
      <c r="C552" s="102"/>
      <c r="D552" s="102"/>
    </row>
    <row r="553" ht="15.75" customHeight="1">
      <c r="A553" s="102"/>
      <c r="B553" s="102"/>
      <c r="C553" s="102"/>
      <c r="D553" s="102"/>
    </row>
    <row r="554" ht="15.75" customHeight="1">
      <c r="A554" s="102"/>
      <c r="B554" s="102"/>
      <c r="C554" s="102"/>
      <c r="D554" s="102"/>
    </row>
    <row r="555" ht="15.75" customHeight="1">
      <c r="A555" s="102"/>
      <c r="B555" s="102"/>
      <c r="C555" s="102"/>
      <c r="D555" s="102"/>
    </row>
    <row r="556" ht="15.75" customHeight="1">
      <c r="A556" s="102"/>
      <c r="B556" s="102"/>
      <c r="C556" s="102"/>
      <c r="D556" s="102"/>
    </row>
    <row r="557" ht="15.75" customHeight="1">
      <c r="A557" s="102"/>
      <c r="B557" s="102"/>
      <c r="C557" s="102"/>
      <c r="D557" s="102"/>
    </row>
    <row r="558" ht="15.75" customHeight="1">
      <c r="A558" s="102"/>
      <c r="B558" s="102"/>
      <c r="C558" s="102"/>
      <c r="D558" s="102"/>
    </row>
    <row r="559" ht="15.75" customHeight="1">
      <c r="A559" s="102"/>
      <c r="B559" s="102"/>
      <c r="C559" s="102"/>
      <c r="D559" s="102"/>
    </row>
    <row r="560" ht="15.75" customHeight="1">
      <c r="A560" s="102"/>
      <c r="B560" s="102"/>
      <c r="C560" s="102"/>
      <c r="D560" s="102"/>
    </row>
    <row r="561" ht="15.75" customHeight="1">
      <c r="A561" s="102"/>
      <c r="B561" s="102"/>
      <c r="C561" s="102"/>
      <c r="D561" s="102"/>
    </row>
    <row r="562" ht="15.75" customHeight="1">
      <c r="A562" s="102"/>
      <c r="B562" s="102"/>
      <c r="C562" s="102"/>
      <c r="D562" s="102"/>
    </row>
    <row r="563" ht="15.75" customHeight="1">
      <c r="A563" s="102"/>
      <c r="B563" s="102"/>
      <c r="C563" s="102"/>
      <c r="D563" s="102"/>
    </row>
    <row r="564" ht="15.75" customHeight="1">
      <c r="A564" s="102"/>
      <c r="B564" s="102"/>
      <c r="C564" s="102"/>
      <c r="D564" s="102"/>
    </row>
    <row r="565" ht="15.75" customHeight="1">
      <c r="A565" s="102"/>
      <c r="B565" s="102"/>
      <c r="C565" s="102"/>
      <c r="D565" s="102"/>
    </row>
    <row r="566" ht="15.75" customHeight="1">
      <c r="A566" s="102"/>
      <c r="B566" s="102"/>
      <c r="C566" s="102"/>
      <c r="D566" s="102"/>
    </row>
    <row r="567" ht="15.75" customHeight="1">
      <c r="A567" s="102"/>
      <c r="B567" s="102"/>
      <c r="C567" s="102"/>
      <c r="D567" s="102"/>
    </row>
    <row r="568" ht="15.75" customHeight="1">
      <c r="A568" s="102"/>
      <c r="B568" s="102"/>
      <c r="C568" s="102"/>
      <c r="D568" s="102"/>
    </row>
    <row r="569" ht="15.75" customHeight="1">
      <c r="A569" s="102"/>
      <c r="B569" s="102"/>
      <c r="C569" s="102"/>
      <c r="D569" s="102"/>
    </row>
    <row r="570" ht="15.75" customHeight="1">
      <c r="A570" s="102"/>
      <c r="B570" s="102"/>
      <c r="C570" s="102"/>
      <c r="D570" s="102"/>
    </row>
    <row r="571" ht="15.75" customHeight="1">
      <c r="A571" s="102"/>
      <c r="B571" s="102"/>
      <c r="C571" s="102"/>
      <c r="D571" s="102"/>
    </row>
    <row r="572" ht="15.75" customHeight="1">
      <c r="A572" s="102"/>
      <c r="B572" s="102"/>
      <c r="C572" s="102"/>
      <c r="D572" s="102"/>
    </row>
    <row r="573" ht="15.75" customHeight="1">
      <c r="A573" s="102"/>
      <c r="B573" s="102"/>
      <c r="C573" s="102"/>
      <c r="D573" s="102"/>
    </row>
    <row r="574" ht="15.75" customHeight="1">
      <c r="A574" s="102"/>
      <c r="B574" s="102"/>
      <c r="C574" s="102"/>
      <c r="D574" s="102"/>
    </row>
    <row r="575" ht="15.75" customHeight="1">
      <c r="A575" s="102"/>
      <c r="B575" s="102"/>
      <c r="C575" s="102"/>
      <c r="D575" s="102"/>
    </row>
    <row r="576" ht="15.75" customHeight="1">
      <c r="A576" s="102"/>
      <c r="B576" s="102"/>
      <c r="C576" s="102"/>
      <c r="D576" s="102"/>
    </row>
    <row r="577" ht="15.75" customHeight="1">
      <c r="A577" s="102"/>
      <c r="B577" s="102"/>
      <c r="C577" s="102"/>
      <c r="D577" s="102"/>
    </row>
    <row r="578" ht="15.75" customHeight="1">
      <c r="A578" s="102"/>
      <c r="B578" s="102"/>
      <c r="C578" s="102"/>
      <c r="D578" s="102"/>
    </row>
    <row r="579" ht="15.75" customHeight="1">
      <c r="A579" s="102"/>
      <c r="B579" s="102"/>
      <c r="C579" s="102"/>
      <c r="D579" s="102"/>
    </row>
    <row r="580" ht="15.75" customHeight="1">
      <c r="A580" s="102"/>
      <c r="B580" s="102"/>
      <c r="C580" s="102"/>
      <c r="D580" s="102"/>
    </row>
    <row r="581" ht="15.75" customHeight="1">
      <c r="A581" s="102"/>
      <c r="B581" s="102"/>
      <c r="C581" s="102"/>
      <c r="D581" s="102"/>
    </row>
    <row r="582" ht="15.75" customHeight="1">
      <c r="A582" s="102"/>
      <c r="B582" s="102"/>
      <c r="C582" s="102"/>
      <c r="D582" s="102"/>
    </row>
    <row r="583" ht="15.75" customHeight="1">
      <c r="A583" s="102"/>
      <c r="B583" s="102"/>
      <c r="C583" s="102"/>
      <c r="D583" s="102"/>
    </row>
    <row r="584" ht="15.75" customHeight="1">
      <c r="A584" s="102"/>
      <c r="B584" s="102"/>
      <c r="C584" s="102"/>
      <c r="D584" s="102"/>
    </row>
    <row r="585" ht="15.75" customHeight="1">
      <c r="A585" s="102"/>
      <c r="B585" s="102"/>
      <c r="C585" s="102"/>
      <c r="D585" s="102"/>
    </row>
    <row r="586" ht="15.75" customHeight="1">
      <c r="A586" s="102"/>
      <c r="B586" s="102"/>
      <c r="C586" s="102"/>
      <c r="D586" s="102"/>
    </row>
    <row r="587" ht="15.75" customHeight="1">
      <c r="A587" s="102"/>
      <c r="B587" s="102"/>
      <c r="C587" s="102"/>
      <c r="D587" s="102"/>
    </row>
    <row r="588" ht="15.75" customHeight="1">
      <c r="A588" s="102"/>
      <c r="B588" s="102"/>
      <c r="C588" s="102"/>
      <c r="D588" s="102"/>
    </row>
    <row r="589" ht="15.75" customHeight="1">
      <c r="A589" s="102"/>
      <c r="B589" s="102"/>
      <c r="C589" s="102"/>
      <c r="D589" s="102"/>
    </row>
    <row r="590" ht="15.75" customHeight="1">
      <c r="A590" s="102"/>
      <c r="B590" s="102"/>
      <c r="C590" s="102"/>
      <c r="D590" s="102"/>
    </row>
    <row r="591" ht="15.75" customHeight="1">
      <c r="A591" s="102"/>
      <c r="B591" s="102"/>
      <c r="C591" s="102"/>
      <c r="D591" s="102"/>
    </row>
    <row r="592" ht="15.75" customHeight="1">
      <c r="A592" s="102"/>
      <c r="B592" s="102"/>
      <c r="C592" s="102"/>
      <c r="D592" s="102"/>
    </row>
    <row r="593" ht="15.75" customHeight="1">
      <c r="A593" s="102"/>
      <c r="B593" s="102"/>
      <c r="C593" s="102"/>
      <c r="D593" s="102"/>
    </row>
    <row r="594" ht="15.75" customHeight="1">
      <c r="A594" s="102"/>
      <c r="B594" s="102"/>
      <c r="C594" s="102"/>
      <c r="D594" s="102"/>
    </row>
    <row r="595" ht="15.75" customHeight="1">
      <c r="A595" s="102"/>
      <c r="B595" s="102"/>
      <c r="C595" s="102"/>
      <c r="D595" s="102"/>
    </row>
    <row r="596" ht="15.75" customHeight="1">
      <c r="A596" s="102"/>
      <c r="B596" s="102"/>
      <c r="C596" s="102"/>
      <c r="D596" s="102"/>
    </row>
    <row r="597" ht="15.75" customHeight="1">
      <c r="A597" s="102"/>
      <c r="B597" s="102"/>
      <c r="C597" s="102"/>
      <c r="D597" s="102"/>
    </row>
    <row r="598" ht="15.75" customHeight="1">
      <c r="A598" s="102"/>
      <c r="B598" s="102"/>
      <c r="C598" s="102"/>
      <c r="D598" s="102"/>
    </row>
    <row r="599" ht="15.75" customHeight="1">
      <c r="A599" s="102"/>
      <c r="B599" s="102"/>
      <c r="C599" s="102"/>
      <c r="D599" s="102"/>
    </row>
    <row r="600" ht="15.75" customHeight="1">
      <c r="A600" s="102"/>
      <c r="B600" s="102"/>
      <c r="C600" s="102"/>
      <c r="D600" s="102"/>
    </row>
    <row r="601" ht="15.75" customHeight="1">
      <c r="A601" s="102"/>
      <c r="B601" s="102"/>
      <c r="C601" s="102"/>
      <c r="D601" s="102"/>
    </row>
    <row r="602" ht="15.75" customHeight="1">
      <c r="A602" s="102"/>
      <c r="B602" s="102"/>
      <c r="C602" s="102"/>
      <c r="D602" s="102"/>
    </row>
    <row r="603" ht="15.75" customHeight="1">
      <c r="A603" s="102"/>
      <c r="B603" s="102"/>
      <c r="C603" s="102"/>
      <c r="D603" s="102"/>
    </row>
    <row r="604" ht="15.75" customHeight="1">
      <c r="A604" s="102"/>
      <c r="B604" s="102"/>
      <c r="C604" s="102"/>
      <c r="D604" s="102"/>
    </row>
    <row r="605" ht="15.75" customHeight="1">
      <c r="A605" s="102"/>
      <c r="B605" s="102"/>
      <c r="C605" s="102"/>
      <c r="D605" s="102"/>
    </row>
    <row r="606" ht="15.75" customHeight="1">
      <c r="A606" s="102"/>
      <c r="B606" s="102"/>
      <c r="C606" s="102"/>
      <c r="D606" s="102"/>
    </row>
    <row r="607" ht="15.75" customHeight="1">
      <c r="A607" s="102"/>
      <c r="B607" s="102"/>
      <c r="C607" s="102"/>
      <c r="D607" s="102"/>
    </row>
    <row r="608" ht="15.75" customHeight="1">
      <c r="A608" s="102"/>
      <c r="B608" s="102"/>
      <c r="C608" s="102"/>
      <c r="D608" s="102"/>
    </row>
    <row r="609" ht="15.75" customHeight="1">
      <c r="A609" s="102"/>
      <c r="B609" s="102"/>
      <c r="C609" s="102"/>
      <c r="D609" s="102"/>
    </row>
    <row r="610" ht="15.75" customHeight="1">
      <c r="A610" s="102"/>
      <c r="B610" s="102"/>
      <c r="C610" s="102"/>
      <c r="D610" s="102"/>
    </row>
    <row r="611" ht="15.75" customHeight="1">
      <c r="A611" s="102"/>
      <c r="B611" s="102"/>
      <c r="C611" s="102"/>
      <c r="D611" s="102"/>
    </row>
    <row r="612" ht="15.75" customHeight="1">
      <c r="A612" s="102"/>
      <c r="B612" s="102"/>
      <c r="C612" s="102"/>
      <c r="D612" s="102"/>
    </row>
    <row r="613" ht="15.75" customHeight="1">
      <c r="A613" s="102"/>
      <c r="B613" s="102"/>
      <c r="C613" s="102"/>
      <c r="D613" s="102"/>
    </row>
    <row r="614" ht="15.75" customHeight="1">
      <c r="A614" s="102"/>
      <c r="B614" s="102"/>
      <c r="C614" s="102"/>
      <c r="D614" s="102"/>
    </row>
    <row r="615" ht="15.75" customHeight="1">
      <c r="A615" s="102"/>
      <c r="B615" s="102"/>
      <c r="C615" s="102"/>
      <c r="D615" s="102"/>
    </row>
    <row r="616" ht="15.75" customHeight="1">
      <c r="A616" s="102"/>
      <c r="B616" s="102"/>
      <c r="C616" s="102"/>
      <c r="D616" s="102"/>
    </row>
    <row r="617" ht="15.75" customHeight="1">
      <c r="A617" s="102"/>
      <c r="B617" s="102"/>
      <c r="C617" s="102"/>
      <c r="D617" s="102"/>
    </row>
    <row r="618" ht="15.75" customHeight="1">
      <c r="A618" s="102"/>
      <c r="B618" s="102"/>
      <c r="C618" s="102"/>
      <c r="D618" s="102"/>
    </row>
    <row r="619" ht="15.75" customHeight="1">
      <c r="A619" s="102"/>
      <c r="B619" s="102"/>
      <c r="C619" s="102"/>
      <c r="D619" s="102"/>
    </row>
    <row r="620" ht="15.75" customHeight="1">
      <c r="A620" s="102"/>
      <c r="B620" s="102"/>
      <c r="C620" s="102"/>
      <c r="D620" s="102"/>
    </row>
    <row r="621" ht="15.75" customHeight="1">
      <c r="A621" s="102"/>
      <c r="B621" s="102"/>
      <c r="C621" s="102"/>
      <c r="D621" s="102"/>
    </row>
    <row r="622" ht="15.75" customHeight="1">
      <c r="A622" s="102"/>
      <c r="B622" s="102"/>
      <c r="C622" s="102"/>
      <c r="D622" s="102"/>
    </row>
    <row r="623" ht="15.75" customHeight="1">
      <c r="A623" s="102"/>
      <c r="B623" s="102"/>
      <c r="C623" s="102"/>
      <c r="D623" s="102"/>
    </row>
    <row r="624" ht="15.75" customHeight="1">
      <c r="A624" s="102"/>
      <c r="B624" s="102"/>
      <c r="C624" s="102"/>
      <c r="D624" s="102"/>
    </row>
    <row r="625" ht="15.75" customHeight="1">
      <c r="A625" s="102"/>
      <c r="B625" s="102"/>
      <c r="C625" s="102"/>
      <c r="D625" s="102"/>
    </row>
    <row r="626" ht="15.75" customHeight="1">
      <c r="A626" s="102"/>
      <c r="B626" s="102"/>
      <c r="C626" s="102"/>
      <c r="D626" s="102"/>
    </row>
    <row r="627" ht="15.75" customHeight="1">
      <c r="A627" s="102"/>
      <c r="B627" s="102"/>
      <c r="C627" s="102"/>
      <c r="D627" s="102"/>
    </row>
    <row r="628" ht="15.75" customHeight="1">
      <c r="A628" s="102"/>
      <c r="B628" s="102"/>
      <c r="C628" s="102"/>
      <c r="D628" s="102"/>
    </row>
    <row r="629" ht="15.75" customHeight="1">
      <c r="A629" s="102"/>
      <c r="B629" s="102"/>
      <c r="C629" s="102"/>
      <c r="D629" s="102"/>
    </row>
    <row r="630" ht="15.75" customHeight="1">
      <c r="A630" s="102"/>
      <c r="B630" s="102"/>
      <c r="C630" s="102"/>
      <c r="D630" s="102"/>
    </row>
    <row r="631" ht="15.75" customHeight="1">
      <c r="A631" s="102"/>
      <c r="B631" s="102"/>
      <c r="C631" s="102"/>
      <c r="D631" s="102"/>
    </row>
    <row r="632" ht="15.75" customHeight="1">
      <c r="A632" s="102"/>
      <c r="B632" s="102"/>
      <c r="C632" s="102"/>
      <c r="D632" s="102"/>
    </row>
    <row r="633" ht="15.75" customHeight="1">
      <c r="A633" s="102"/>
      <c r="B633" s="102"/>
      <c r="C633" s="102"/>
      <c r="D633" s="102"/>
    </row>
    <row r="634" ht="15.75" customHeight="1">
      <c r="A634" s="102"/>
      <c r="B634" s="102"/>
      <c r="C634" s="102"/>
      <c r="D634" s="102"/>
    </row>
    <row r="635" ht="15.75" customHeight="1">
      <c r="A635" s="102"/>
      <c r="B635" s="102"/>
      <c r="C635" s="102"/>
      <c r="D635" s="102"/>
    </row>
    <row r="636" ht="15.75" customHeight="1">
      <c r="A636" s="102"/>
      <c r="B636" s="102"/>
      <c r="C636" s="102"/>
      <c r="D636" s="102"/>
    </row>
    <row r="637" ht="15.75" customHeight="1">
      <c r="A637" s="102"/>
      <c r="B637" s="102"/>
      <c r="C637" s="102"/>
      <c r="D637" s="102"/>
    </row>
    <row r="638" ht="15.75" customHeight="1">
      <c r="A638" s="102"/>
      <c r="B638" s="102"/>
      <c r="C638" s="102"/>
      <c r="D638" s="102"/>
    </row>
    <row r="639" ht="15.75" customHeight="1">
      <c r="A639" s="102"/>
      <c r="B639" s="102"/>
      <c r="C639" s="102"/>
      <c r="D639" s="102"/>
    </row>
    <row r="640" ht="15.75" customHeight="1">
      <c r="A640" s="102"/>
      <c r="B640" s="102"/>
      <c r="C640" s="102"/>
      <c r="D640" s="102"/>
    </row>
    <row r="641" ht="15.75" customHeight="1">
      <c r="A641" s="102"/>
      <c r="B641" s="102"/>
      <c r="C641" s="102"/>
      <c r="D641" s="102"/>
    </row>
    <row r="642" ht="15.75" customHeight="1">
      <c r="A642" s="102"/>
      <c r="B642" s="102"/>
      <c r="C642" s="102"/>
      <c r="D642" s="102"/>
    </row>
    <row r="643" ht="15.75" customHeight="1">
      <c r="A643" s="102"/>
      <c r="B643" s="102"/>
      <c r="C643" s="102"/>
      <c r="D643" s="102"/>
    </row>
    <row r="644" ht="15.75" customHeight="1">
      <c r="A644" s="102"/>
      <c r="B644" s="102"/>
      <c r="C644" s="102"/>
      <c r="D644" s="102"/>
    </row>
    <row r="645" ht="15.75" customHeight="1">
      <c r="A645" s="102"/>
      <c r="B645" s="102"/>
      <c r="C645" s="102"/>
      <c r="D645" s="102"/>
    </row>
    <row r="646" ht="15.75" customHeight="1">
      <c r="A646" s="102"/>
      <c r="B646" s="102"/>
      <c r="C646" s="102"/>
      <c r="D646" s="102"/>
    </row>
    <row r="647" ht="15.75" customHeight="1">
      <c r="A647" s="102"/>
      <c r="B647" s="102"/>
      <c r="C647" s="102"/>
      <c r="D647" s="102"/>
    </row>
    <row r="648" ht="15.75" customHeight="1">
      <c r="A648" s="102"/>
      <c r="B648" s="102"/>
      <c r="C648" s="102"/>
      <c r="D648" s="102"/>
    </row>
    <row r="649" ht="15.75" customHeight="1">
      <c r="A649" s="102"/>
      <c r="B649" s="102"/>
      <c r="C649" s="102"/>
      <c r="D649" s="102"/>
    </row>
    <row r="650" ht="15.75" customHeight="1">
      <c r="A650" s="102"/>
      <c r="B650" s="102"/>
      <c r="C650" s="102"/>
      <c r="D650" s="102"/>
    </row>
    <row r="651" ht="15.75" customHeight="1">
      <c r="A651" s="102"/>
      <c r="B651" s="102"/>
      <c r="C651" s="102"/>
      <c r="D651" s="102"/>
    </row>
    <row r="652" ht="15.75" customHeight="1">
      <c r="A652" s="102"/>
      <c r="B652" s="102"/>
      <c r="C652" s="102"/>
      <c r="D652" s="102"/>
    </row>
    <row r="653" ht="15.75" customHeight="1">
      <c r="A653" s="102"/>
      <c r="B653" s="102"/>
      <c r="C653" s="102"/>
      <c r="D653" s="102"/>
    </row>
    <row r="654" ht="15.75" customHeight="1">
      <c r="A654" s="102"/>
      <c r="B654" s="102"/>
      <c r="C654" s="102"/>
      <c r="D654" s="102"/>
    </row>
    <row r="655" ht="15.75" customHeight="1">
      <c r="A655" s="102"/>
      <c r="B655" s="102"/>
      <c r="C655" s="102"/>
      <c r="D655" s="102"/>
    </row>
    <row r="656" ht="15.75" customHeight="1">
      <c r="A656" s="102"/>
      <c r="B656" s="102"/>
      <c r="C656" s="102"/>
      <c r="D656" s="102"/>
    </row>
    <row r="657" ht="15.75" customHeight="1">
      <c r="A657" s="102"/>
      <c r="B657" s="102"/>
      <c r="C657" s="102"/>
      <c r="D657" s="102"/>
    </row>
    <row r="658" ht="15.75" customHeight="1">
      <c r="A658" s="102"/>
      <c r="B658" s="102"/>
      <c r="C658" s="102"/>
      <c r="D658" s="102"/>
    </row>
    <row r="659" ht="15.75" customHeight="1">
      <c r="A659" s="102"/>
      <c r="B659" s="102"/>
      <c r="C659" s="102"/>
      <c r="D659" s="102"/>
    </row>
    <row r="660" ht="15.75" customHeight="1">
      <c r="A660" s="102"/>
      <c r="B660" s="102"/>
      <c r="C660" s="102"/>
      <c r="D660" s="102"/>
    </row>
    <row r="661" ht="15.75" customHeight="1">
      <c r="A661" s="102"/>
      <c r="B661" s="102"/>
      <c r="C661" s="102"/>
      <c r="D661" s="102"/>
    </row>
    <row r="662" ht="15.75" customHeight="1">
      <c r="A662" s="102"/>
      <c r="B662" s="102"/>
      <c r="C662" s="102"/>
      <c r="D662" s="102"/>
    </row>
    <row r="663" ht="15.75" customHeight="1">
      <c r="A663" s="102"/>
      <c r="B663" s="102"/>
      <c r="C663" s="102"/>
      <c r="D663" s="102"/>
    </row>
    <row r="664" ht="15.75" customHeight="1">
      <c r="A664" s="102"/>
      <c r="B664" s="102"/>
      <c r="C664" s="102"/>
      <c r="D664" s="102"/>
    </row>
    <row r="665" ht="15.75" customHeight="1">
      <c r="A665" s="102"/>
      <c r="B665" s="102"/>
      <c r="C665" s="102"/>
      <c r="D665" s="102"/>
    </row>
    <row r="666" ht="15.75" customHeight="1">
      <c r="A666" s="102"/>
      <c r="B666" s="102"/>
      <c r="C666" s="102"/>
      <c r="D666" s="102"/>
    </row>
    <row r="667" ht="15.75" customHeight="1">
      <c r="A667" s="102"/>
      <c r="B667" s="102"/>
      <c r="C667" s="102"/>
      <c r="D667" s="102"/>
    </row>
    <row r="668" ht="15.75" customHeight="1">
      <c r="A668" s="102"/>
      <c r="B668" s="102"/>
      <c r="C668" s="102"/>
      <c r="D668" s="102"/>
    </row>
    <row r="669" ht="15.75" customHeight="1">
      <c r="A669" s="102"/>
      <c r="B669" s="102"/>
      <c r="C669" s="102"/>
      <c r="D669" s="102"/>
    </row>
    <row r="670" ht="15.75" customHeight="1">
      <c r="A670" s="102"/>
      <c r="B670" s="102"/>
      <c r="C670" s="102"/>
      <c r="D670" s="102"/>
    </row>
    <row r="671" ht="15.75" customHeight="1">
      <c r="A671" s="102"/>
      <c r="B671" s="102"/>
      <c r="C671" s="102"/>
      <c r="D671" s="102"/>
    </row>
    <row r="672" ht="15.75" customHeight="1">
      <c r="A672" s="102"/>
      <c r="B672" s="102"/>
      <c r="C672" s="102"/>
      <c r="D672" s="102"/>
    </row>
    <row r="673" ht="15.75" customHeight="1">
      <c r="A673" s="102"/>
      <c r="B673" s="102"/>
      <c r="C673" s="102"/>
      <c r="D673" s="102"/>
    </row>
    <row r="674" ht="15.75" customHeight="1">
      <c r="A674" s="102"/>
      <c r="B674" s="102"/>
      <c r="C674" s="102"/>
      <c r="D674" s="102"/>
    </row>
    <row r="675" ht="15.75" customHeight="1">
      <c r="A675" s="102"/>
      <c r="B675" s="102"/>
      <c r="C675" s="102"/>
      <c r="D675" s="102"/>
    </row>
    <row r="676" ht="15.75" customHeight="1">
      <c r="A676" s="102"/>
      <c r="B676" s="102"/>
      <c r="C676" s="102"/>
      <c r="D676" s="102"/>
    </row>
    <row r="677" ht="15.75" customHeight="1">
      <c r="A677" s="102"/>
      <c r="B677" s="102"/>
      <c r="C677" s="102"/>
      <c r="D677" s="102"/>
    </row>
    <row r="678" ht="15.75" customHeight="1">
      <c r="A678" s="102"/>
      <c r="B678" s="102"/>
      <c r="C678" s="102"/>
      <c r="D678" s="102"/>
    </row>
    <row r="679" ht="15.75" customHeight="1">
      <c r="A679" s="102"/>
      <c r="B679" s="102"/>
      <c r="C679" s="102"/>
      <c r="D679" s="102"/>
    </row>
    <row r="680" ht="15.75" customHeight="1">
      <c r="A680" s="102"/>
      <c r="B680" s="102"/>
      <c r="C680" s="102"/>
      <c r="D680" s="102"/>
    </row>
    <row r="681" ht="15.75" customHeight="1">
      <c r="A681" s="102"/>
      <c r="B681" s="102"/>
      <c r="C681" s="102"/>
      <c r="D681" s="102"/>
    </row>
    <row r="682" ht="15.75" customHeight="1">
      <c r="A682" s="102"/>
      <c r="B682" s="102"/>
      <c r="C682" s="102"/>
      <c r="D682" s="102"/>
    </row>
    <row r="683" ht="15.75" customHeight="1">
      <c r="A683" s="102"/>
      <c r="B683" s="102"/>
      <c r="C683" s="102"/>
      <c r="D683" s="102"/>
    </row>
    <row r="684" ht="15.75" customHeight="1">
      <c r="A684" s="102"/>
      <c r="B684" s="102"/>
      <c r="C684" s="102"/>
      <c r="D684" s="102"/>
    </row>
    <row r="685" ht="15.75" customHeight="1">
      <c r="A685" s="102"/>
      <c r="B685" s="102"/>
      <c r="C685" s="102"/>
      <c r="D685" s="102"/>
    </row>
    <row r="686" ht="15.75" customHeight="1">
      <c r="A686" s="102"/>
      <c r="B686" s="102"/>
      <c r="C686" s="102"/>
      <c r="D686" s="102"/>
    </row>
    <row r="687" ht="15.75" customHeight="1">
      <c r="A687" s="102"/>
      <c r="B687" s="102"/>
      <c r="C687" s="102"/>
      <c r="D687" s="102"/>
    </row>
    <row r="688" ht="15.75" customHeight="1">
      <c r="A688" s="102"/>
      <c r="B688" s="102"/>
      <c r="C688" s="102"/>
      <c r="D688" s="102"/>
    </row>
    <row r="689" ht="15.75" customHeight="1">
      <c r="A689" s="102"/>
      <c r="B689" s="102"/>
      <c r="C689" s="102"/>
      <c r="D689" s="102"/>
    </row>
    <row r="690" ht="15.75" customHeight="1">
      <c r="A690" s="102"/>
      <c r="B690" s="102"/>
      <c r="C690" s="102"/>
      <c r="D690" s="102"/>
    </row>
    <row r="691" ht="15.75" customHeight="1">
      <c r="A691" s="102"/>
      <c r="B691" s="102"/>
      <c r="C691" s="102"/>
      <c r="D691" s="102"/>
    </row>
    <row r="692" ht="15.75" customHeight="1">
      <c r="A692" s="102"/>
      <c r="B692" s="102"/>
      <c r="C692" s="102"/>
      <c r="D692" s="102"/>
    </row>
    <row r="693" ht="15.75" customHeight="1">
      <c r="A693" s="102"/>
      <c r="B693" s="102"/>
      <c r="C693" s="102"/>
      <c r="D693" s="102"/>
    </row>
    <row r="694" ht="15.75" customHeight="1">
      <c r="A694" s="102"/>
      <c r="B694" s="102"/>
      <c r="C694" s="102"/>
      <c r="D694" s="102"/>
    </row>
    <row r="695" ht="15.75" customHeight="1">
      <c r="A695" s="102"/>
      <c r="B695" s="102"/>
      <c r="C695" s="102"/>
      <c r="D695" s="102"/>
    </row>
    <row r="696" ht="15.75" customHeight="1">
      <c r="A696" s="102"/>
      <c r="B696" s="102"/>
      <c r="C696" s="102"/>
      <c r="D696" s="102"/>
    </row>
    <row r="697" ht="15.75" customHeight="1">
      <c r="A697" s="102"/>
      <c r="B697" s="102"/>
      <c r="C697" s="102"/>
      <c r="D697" s="102"/>
    </row>
    <row r="698" ht="15.75" customHeight="1">
      <c r="A698" s="102"/>
      <c r="B698" s="102"/>
      <c r="C698" s="102"/>
      <c r="D698" s="102"/>
    </row>
    <row r="699" ht="15.75" customHeight="1">
      <c r="A699" s="102"/>
      <c r="B699" s="102"/>
      <c r="C699" s="102"/>
      <c r="D699" s="102"/>
    </row>
    <row r="700" ht="15.75" customHeight="1">
      <c r="A700" s="102"/>
      <c r="B700" s="102"/>
      <c r="C700" s="102"/>
      <c r="D700" s="102"/>
    </row>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2:C700">
    <cfRule type="expression" dxfId="2" priority="1">
      <formula>C2="Page not found"</formula>
    </cfRule>
  </conditionalFormatting>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0"/>
    <col customWidth="1" min="2" max="5" width="18.0"/>
    <col customWidth="1" min="6" max="6" width="15.0"/>
  </cols>
  <sheetData>
    <row r="1" ht="15.75" customHeight="1">
      <c r="A1" s="366" t="s">
        <v>5179</v>
      </c>
      <c r="B1" s="367" t="s">
        <v>5183</v>
      </c>
      <c r="C1" s="367" t="s">
        <v>5185</v>
      </c>
      <c r="D1" s="367" t="s">
        <v>32</v>
      </c>
      <c r="E1" s="368" t="s">
        <v>49</v>
      </c>
      <c r="F1" s="29" t="str">
        <f>HYPERLINK("#'Guide'!A1","Open Guide")</f>
        <v>Open Guide</v>
      </c>
    </row>
    <row r="2" ht="15.75" customHeight="1">
      <c r="A2" s="369" t="s">
        <v>5196</v>
      </c>
      <c r="B2" s="370">
        <v>0.0</v>
      </c>
      <c r="C2" s="370" t="s">
        <v>5200</v>
      </c>
      <c r="D2" s="370" t="s">
        <v>21</v>
      </c>
      <c r="E2" s="371" t="s">
        <v>5202</v>
      </c>
    </row>
    <row r="3" ht="15.75" customHeight="1">
      <c r="A3" s="369" t="s">
        <v>5204</v>
      </c>
      <c r="B3" s="372">
        <v>2.0</v>
      </c>
      <c r="C3" s="372" t="s">
        <v>5200</v>
      </c>
      <c r="D3" s="372" t="s">
        <v>21</v>
      </c>
      <c r="E3" s="372" t="s">
        <v>5208</v>
      </c>
    </row>
    <row r="4" ht="15.75" customHeight="1">
      <c r="A4" s="369" t="s">
        <v>5209</v>
      </c>
      <c r="B4" s="370">
        <v>3.0</v>
      </c>
      <c r="C4" s="370" t="s">
        <v>5200</v>
      </c>
      <c r="D4" s="370" t="s">
        <v>21</v>
      </c>
      <c r="E4" s="371" t="s">
        <v>5211</v>
      </c>
    </row>
    <row r="5" ht="15.75" customHeight="1">
      <c r="A5" s="369" t="s">
        <v>5213</v>
      </c>
      <c r="B5" s="372">
        <v>2.0</v>
      </c>
      <c r="C5" s="372" t="s">
        <v>5200</v>
      </c>
      <c r="D5" s="372" t="s">
        <v>21</v>
      </c>
      <c r="E5" s="372" t="s">
        <v>5215</v>
      </c>
    </row>
    <row r="6" ht="15.75" customHeight="1">
      <c r="A6" s="369" t="s">
        <v>5216</v>
      </c>
      <c r="B6" s="370">
        <v>2.0</v>
      </c>
      <c r="C6" s="370" t="s">
        <v>5200</v>
      </c>
      <c r="D6" s="370" t="s">
        <v>21</v>
      </c>
      <c r="E6" s="371" t="s">
        <v>5218</v>
      </c>
    </row>
    <row r="7" ht="15.75" customHeight="1">
      <c r="A7" s="369" t="s">
        <v>5219</v>
      </c>
      <c r="B7" s="372">
        <v>2.0</v>
      </c>
      <c r="C7" s="372" t="s">
        <v>5200</v>
      </c>
      <c r="D7" s="372" t="s">
        <v>21</v>
      </c>
      <c r="E7" s="372" t="s">
        <v>5221</v>
      </c>
    </row>
    <row r="8" ht="15.75" customHeight="1">
      <c r="A8" s="369" t="s">
        <v>5223</v>
      </c>
      <c r="B8" s="370">
        <v>2.0</v>
      </c>
      <c r="C8" s="370" t="s">
        <v>5200</v>
      </c>
      <c r="D8" s="370" t="s">
        <v>21</v>
      </c>
      <c r="E8" s="371" t="s">
        <v>5224</v>
      </c>
    </row>
    <row r="9" ht="15.75" customHeight="1">
      <c r="A9" s="369" t="s">
        <v>5226</v>
      </c>
      <c r="B9" s="372">
        <v>2.0</v>
      </c>
      <c r="C9" s="372" t="s">
        <v>5200</v>
      </c>
      <c r="D9" s="372" t="s">
        <v>21</v>
      </c>
      <c r="E9" s="372" t="s">
        <v>5227</v>
      </c>
    </row>
    <row r="10" ht="15.75" customHeight="1">
      <c r="A10" s="369" t="s">
        <v>5229</v>
      </c>
      <c r="B10" s="370">
        <v>3.0</v>
      </c>
      <c r="C10" s="370" t="s">
        <v>5200</v>
      </c>
      <c r="D10" s="370" t="s">
        <v>21</v>
      </c>
      <c r="E10" s="371" t="s">
        <v>5230</v>
      </c>
    </row>
    <row r="11" ht="15.75" customHeight="1">
      <c r="A11" s="369" t="s">
        <v>5232</v>
      </c>
      <c r="B11" s="372">
        <v>1.0</v>
      </c>
      <c r="C11" s="372" t="s">
        <v>5200</v>
      </c>
      <c r="D11" s="372" t="s">
        <v>21</v>
      </c>
      <c r="E11" s="372" t="s">
        <v>5234</v>
      </c>
    </row>
    <row r="12" ht="15.75" customHeight="1">
      <c r="A12" s="369" t="s">
        <v>5235</v>
      </c>
      <c r="B12" s="370">
        <v>2.0</v>
      </c>
      <c r="C12" s="370" t="s">
        <v>5200</v>
      </c>
      <c r="D12" s="370" t="s">
        <v>21</v>
      </c>
      <c r="E12" s="371" t="s">
        <v>5237</v>
      </c>
    </row>
    <row r="13" ht="15.75" customHeight="1">
      <c r="A13" s="369" t="s">
        <v>5240</v>
      </c>
      <c r="B13" s="372">
        <v>2.0</v>
      </c>
      <c r="C13" s="372" t="s">
        <v>5200</v>
      </c>
      <c r="D13" s="372" t="s">
        <v>21</v>
      </c>
      <c r="E13" s="372" t="s">
        <v>5241</v>
      </c>
    </row>
    <row r="14" ht="15.75" customHeight="1">
      <c r="A14" s="369" t="s">
        <v>5243</v>
      </c>
      <c r="B14" s="370">
        <v>2.0</v>
      </c>
      <c r="C14" s="370" t="s">
        <v>5200</v>
      </c>
      <c r="D14" s="370" t="s">
        <v>21</v>
      </c>
      <c r="E14" s="371" t="s">
        <v>5244</v>
      </c>
    </row>
    <row r="15" ht="15.75" customHeight="1">
      <c r="A15" s="369" t="s">
        <v>5246</v>
      </c>
      <c r="B15" s="372">
        <v>2.0</v>
      </c>
      <c r="C15" s="372" t="s">
        <v>5200</v>
      </c>
      <c r="D15" s="372" t="s">
        <v>21</v>
      </c>
      <c r="E15" s="372" t="s">
        <v>5248</v>
      </c>
    </row>
    <row r="16" ht="15.75" customHeight="1">
      <c r="A16" s="369" t="s">
        <v>5249</v>
      </c>
      <c r="B16" s="370">
        <v>2.0</v>
      </c>
      <c r="C16" s="370" t="s">
        <v>5200</v>
      </c>
      <c r="D16" s="370" t="s">
        <v>21</v>
      </c>
      <c r="E16" s="371" t="s">
        <v>5251</v>
      </c>
    </row>
    <row r="17" ht="15.75" customHeight="1">
      <c r="A17" s="369" t="s">
        <v>5252</v>
      </c>
      <c r="B17" s="372">
        <v>2.0</v>
      </c>
      <c r="C17" s="372" t="s">
        <v>5200</v>
      </c>
      <c r="D17" s="372" t="s">
        <v>21</v>
      </c>
      <c r="E17" s="372" t="s">
        <v>5254</v>
      </c>
    </row>
    <row r="18" ht="15.75" customHeight="1">
      <c r="A18" s="369" t="s">
        <v>5255</v>
      </c>
      <c r="B18" s="370">
        <v>2.0</v>
      </c>
      <c r="C18" s="370" t="s">
        <v>5200</v>
      </c>
      <c r="D18" s="370" t="s">
        <v>21</v>
      </c>
      <c r="E18" s="371" t="s">
        <v>5257</v>
      </c>
    </row>
    <row r="19" ht="15.75" customHeight="1">
      <c r="A19" s="369" t="s">
        <v>5258</v>
      </c>
      <c r="B19" s="372">
        <v>2.0</v>
      </c>
      <c r="C19" s="372" t="s">
        <v>5200</v>
      </c>
      <c r="D19" s="372" t="s">
        <v>21</v>
      </c>
      <c r="E19" s="372" t="s">
        <v>5260</v>
      </c>
    </row>
    <row r="20" ht="15.75" customHeight="1">
      <c r="A20" s="369" t="s">
        <v>5262</v>
      </c>
      <c r="B20" s="370">
        <v>2.0</v>
      </c>
      <c r="C20" s="370" t="s">
        <v>5200</v>
      </c>
      <c r="D20" s="370" t="s">
        <v>21</v>
      </c>
      <c r="E20" s="371" t="s">
        <v>5264</v>
      </c>
    </row>
    <row r="21" ht="15.75" customHeight="1">
      <c r="A21" s="369" t="s">
        <v>5265</v>
      </c>
      <c r="B21" s="372">
        <v>2.0</v>
      </c>
      <c r="C21" s="372" t="s">
        <v>5200</v>
      </c>
      <c r="D21" s="372" t="s">
        <v>21</v>
      </c>
      <c r="E21" s="372" t="s">
        <v>5267</v>
      </c>
    </row>
    <row r="22" ht="15.75" customHeight="1">
      <c r="A22" s="369" t="s">
        <v>5269</v>
      </c>
      <c r="B22" s="370">
        <v>2.0</v>
      </c>
      <c r="C22" s="370" t="s">
        <v>5200</v>
      </c>
      <c r="D22" s="370" t="s">
        <v>21</v>
      </c>
      <c r="E22" s="371" t="s">
        <v>5270</v>
      </c>
    </row>
    <row r="23" ht="15.75" customHeight="1">
      <c r="A23" s="369" t="s">
        <v>5272</v>
      </c>
      <c r="B23" s="372">
        <v>2.0</v>
      </c>
      <c r="C23" s="372" t="s">
        <v>5200</v>
      </c>
      <c r="D23" s="372" t="s">
        <v>21</v>
      </c>
      <c r="E23" s="372" t="s">
        <v>5273</v>
      </c>
    </row>
    <row r="24" ht="15.75" customHeight="1">
      <c r="A24" s="369" t="s">
        <v>5275</v>
      </c>
      <c r="B24" s="370">
        <v>2.0</v>
      </c>
      <c r="C24" s="370" t="s">
        <v>5200</v>
      </c>
      <c r="D24" s="370" t="s">
        <v>21</v>
      </c>
      <c r="E24" s="371" t="s">
        <v>5277</v>
      </c>
    </row>
    <row r="25" ht="15.75" customHeight="1">
      <c r="A25" s="369" t="s">
        <v>5279</v>
      </c>
      <c r="B25" s="372">
        <v>2.0</v>
      </c>
      <c r="C25" s="372" t="s">
        <v>5200</v>
      </c>
      <c r="D25" s="372" t="s">
        <v>21</v>
      </c>
      <c r="E25" s="372" t="s">
        <v>5281</v>
      </c>
    </row>
    <row r="26" ht="15.75" customHeight="1">
      <c r="A26" s="369" t="s">
        <v>5283</v>
      </c>
      <c r="B26" s="370">
        <v>2.0</v>
      </c>
      <c r="C26" s="370" t="s">
        <v>5200</v>
      </c>
      <c r="D26" s="370" t="s">
        <v>21</v>
      </c>
      <c r="E26" s="371" t="s">
        <v>5284</v>
      </c>
    </row>
    <row r="27" ht="15.75" customHeight="1">
      <c r="A27" s="369" t="s">
        <v>5286</v>
      </c>
      <c r="B27" s="372">
        <v>3.0</v>
      </c>
      <c r="C27" s="372" t="s">
        <v>5200</v>
      </c>
      <c r="D27" s="372" t="s">
        <v>21</v>
      </c>
      <c r="E27" s="372" t="s">
        <v>5288</v>
      </c>
    </row>
    <row r="28" ht="15.75" customHeight="1">
      <c r="A28" s="369" t="s">
        <v>5290</v>
      </c>
      <c r="B28" s="370">
        <v>2.0</v>
      </c>
      <c r="C28" s="370" t="s">
        <v>5200</v>
      </c>
      <c r="D28" s="370" t="s">
        <v>21</v>
      </c>
      <c r="E28" s="371" t="s">
        <v>5292</v>
      </c>
    </row>
    <row r="29" ht="15.75" customHeight="1">
      <c r="A29" s="369" t="s">
        <v>5293</v>
      </c>
      <c r="B29" s="372">
        <v>2.0</v>
      </c>
      <c r="C29" s="372" t="s">
        <v>5200</v>
      </c>
      <c r="D29" s="372" t="s">
        <v>21</v>
      </c>
      <c r="E29" s="372" t="s">
        <v>5295</v>
      </c>
    </row>
    <row r="30" ht="15.75" customHeight="1">
      <c r="A30" s="369" t="s">
        <v>5297</v>
      </c>
      <c r="B30" s="370">
        <v>3.0</v>
      </c>
      <c r="C30" s="370" t="s">
        <v>5200</v>
      </c>
      <c r="D30" s="370" t="s">
        <v>21</v>
      </c>
      <c r="E30" s="371" t="s">
        <v>5298</v>
      </c>
    </row>
    <row r="31" ht="15.75" customHeight="1">
      <c r="A31" s="369" t="s">
        <v>5300</v>
      </c>
      <c r="B31" s="372">
        <v>2.0</v>
      </c>
      <c r="C31" s="372" t="s">
        <v>5200</v>
      </c>
      <c r="D31" s="372" t="s">
        <v>21</v>
      </c>
      <c r="E31" s="372" t="s">
        <v>5301</v>
      </c>
    </row>
    <row r="32" ht="15.75" customHeight="1">
      <c r="A32" s="369" t="s">
        <v>5303</v>
      </c>
      <c r="B32" s="370">
        <v>2.0</v>
      </c>
      <c r="C32" s="370" t="s">
        <v>5200</v>
      </c>
      <c r="D32" s="370" t="s">
        <v>21</v>
      </c>
      <c r="E32" s="371" t="s">
        <v>5304</v>
      </c>
    </row>
    <row r="33" ht="15.75" customHeight="1">
      <c r="A33" s="369" t="s">
        <v>5306</v>
      </c>
      <c r="B33" s="372">
        <v>2.0</v>
      </c>
      <c r="C33" s="372" t="s">
        <v>5200</v>
      </c>
      <c r="D33" s="372" t="s">
        <v>21</v>
      </c>
      <c r="E33" s="372" t="s">
        <v>5307</v>
      </c>
    </row>
    <row r="34" ht="15.75" customHeight="1">
      <c r="A34" s="369" t="s">
        <v>5309</v>
      </c>
      <c r="B34" s="370">
        <v>2.0</v>
      </c>
      <c r="C34" s="370" t="s">
        <v>5200</v>
      </c>
      <c r="D34" s="370" t="s">
        <v>21</v>
      </c>
      <c r="E34" s="371" t="s">
        <v>5311</v>
      </c>
    </row>
    <row r="35" ht="15.75" customHeight="1">
      <c r="A35" s="369" t="s">
        <v>5313</v>
      </c>
      <c r="B35" s="372">
        <v>2.0</v>
      </c>
      <c r="C35" s="372" t="s">
        <v>5200</v>
      </c>
      <c r="D35" s="372" t="s">
        <v>21</v>
      </c>
      <c r="E35" s="372" t="s">
        <v>5315</v>
      </c>
    </row>
    <row r="36" ht="15.75" customHeight="1">
      <c r="A36" s="369" t="s">
        <v>5317</v>
      </c>
      <c r="B36" s="370">
        <v>2.0</v>
      </c>
      <c r="C36" s="370" t="s">
        <v>5200</v>
      </c>
      <c r="D36" s="370" t="s">
        <v>21</v>
      </c>
      <c r="E36" s="371" t="s">
        <v>5318</v>
      </c>
    </row>
    <row r="37" ht="15.75" customHeight="1">
      <c r="A37" s="369" t="s">
        <v>5320</v>
      </c>
      <c r="B37" s="372">
        <v>3.0</v>
      </c>
      <c r="C37" s="372" t="s">
        <v>5200</v>
      </c>
      <c r="D37" s="372" t="s">
        <v>21</v>
      </c>
      <c r="E37" s="372" t="s">
        <v>5321</v>
      </c>
    </row>
    <row r="38" ht="15.75" customHeight="1">
      <c r="A38" s="369" t="s">
        <v>5323</v>
      </c>
      <c r="B38" s="370">
        <v>2.0</v>
      </c>
      <c r="C38" s="370" t="s">
        <v>5200</v>
      </c>
      <c r="D38" s="370" t="s">
        <v>21</v>
      </c>
      <c r="E38" s="371" t="s">
        <v>5325</v>
      </c>
    </row>
    <row r="39" ht="15.75" customHeight="1">
      <c r="A39" s="369" t="s">
        <v>5326</v>
      </c>
      <c r="B39" s="372">
        <v>3.0</v>
      </c>
      <c r="C39" s="372" t="s">
        <v>5200</v>
      </c>
      <c r="D39" s="372" t="s">
        <v>21</v>
      </c>
      <c r="E39" s="372" t="s">
        <v>5328</v>
      </c>
    </row>
    <row r="40" ht="15.75" customHeight="1">
      <c r="A40" s="369" t="s">
        <v>5330</v>
      </c>
      <c r="B40" s="370">
        <v>2.0</v>
      </c>
      <c r="C40" s="370" t="s">
        <v>5200</v>
      </c>
      <c r="D40" s="370" t="s">
        <v>21</v>
      </c>
      <c r="E40" s="371" t="s">
        <v>5331</v>
      </c>
    </row>
    <row r="41" ht="15.75" customHeight="1">
      <c r="A41" s="369" t="s">
        <v>5333</v>
      </c>
      <c r="B41" s="372">
        <v>2.0</v>
      </c>
      <c r="C41" s="372" t="s">
        <v>5200</v>
      </c>
      <c r="D41" s="372" t="s">
        <v>21</v>
      </c>
      <c r="E41" s="372" t="s">
        <v>5334</v>
      </c>
    </row>
    <row r="42" ht="15.75" customHeight="1">
      <c r="A42" s="369" t="s">
        <v>5336</v>
      </c>
      <c r="B42" s="370">
        <v>2.0</v>
      </c>
      <c r="C42" s="370" t="s">
        <v>5200</v>
      </c>
      <c r="D42" s="370" t="s">
        <v>21</v>
      </c>
      <c r="E42" s="371" t="s">
        <v>5338</v>
      </c>
    </row>
    <row r="43" ht="15.75" customHeight="1">
      <c r="A43" s="369" t="s">
        <v>5339</v>
      </c>
      <c r="B43" s="372">
        <v>3.0</v>
      </c>
      <c r="C43" s="372" t="s">
        <v>5200</v>
      </c>
      <c r="D43" s="372" t="s">
        <v>21</v>
      </c>
      <c r="E43" s="372" t="s">
        <v>5341</v>
      </c>
    </row>
    <row r="44" ht="15.75" customHeight="1">
      <c r="A44" s="369" t="s">
        <v>5343</v>
      </c>
      <c r="B44" s="370">
        <v>2.0</v>
      </c>
      <c r="C44" s="370" t="s">
        <v>5200</v>
      </c>
      <c r="D44" s="370" t="s">
        <v>21</v>
      </c>
      <c r="E44" s="371" t="s">
        <v>5344</v>
      </c>
    </row>
    <row r="45" ht="15.75" customHeight="1">
      <c r="A45" s="369" t="s">
        <v>5346</v>
      </c>
      <c r="B45" s="372">
        <v>2.0</v>
      </c>
      <c r="C45" s="372" t="s">
        <v>5200</v>
      </c>
      <c r="D45" s="372" t="s">
        <v>21</v>
      </c>
      <c r="E45" s="372" t="s">
        <v>5348</v>
      </c>
    </row>
    <row r="46" ht="15.75" customHeight="1">
      <c r="A46" s="369" t="s">
        <v>5349</v>
      </c>
      <c r="B46" s="370">
        <v>3.0</v>
      </c>
      <c r="C46" s="370" t="s">
        <v>5200</v>
      </c>
      <c r="D46" s="370" t="s">
        <v>21</v>
      </c>
      <c r="E46" s="371" t="s">
        <v>5351</v>
      </c>
    </row>
    <row r="47" ht="15.75" customHeight="1">
      <c r="A47" s="369" t="s">
        <v>5353</v>
      </c>
      <c r="B47" s="372">
        <v>2.0</v>
      </c>
      <c r="C47" s="372" t="s">
        <v>5200</v>
      </c>
      <c r="D47" s="372" t="s">
        <v>21</v>
      </c>
      <c r="E47" s="372" t="s">
        <v>5354</v>
      </c>
    </row>
    <row r="48" ht="15.75" customHeight="1">
      <c r="A48" s="369" t="s">
        <v>5356</v>
      </c>
      <c r="B48" s="370">
        <v>2.0</v>
      </c>
      <c r="C48" s="370" t="s">
        <v>5200</v>
      </c>
      <c r="D48" s="370" t="s">
        <v>21</v>
      </c>
      <c r="E48" s="371" t="s">
        <v>5358</v>
      </c>
    </row>
    <row r="49" ht="15.75" customHeight="1">
      <c r="A49" s="369" t="s">
        <v>5359</v>
      </c>
      <c r="B49" s="372">
        <v>2.0</v>
      </c>
      <c r="C49" s="372" t="s">
        <v>5200</v>
      </c>
      <c r="D49" s="372" t="s">
        <v>21</v>
      </c>
      <c r="E49" s="372" t="s">
        <v>5360</v>
      </c>
    </row>
    <row r="50" ht="15.75" customHeight="1">
      <c r="A50" s="369" t="s">
        <v>5362</v>
      </c>
      <c r="B50" s="370">
        <v>2.0</v>
      </c>
      <c r="C50" s="370" t="s">
        <v>5200</v>
      </c>
      <c r="D50" s="370" t="s">
        <v>21</v>
      </c>
      <c r="E50" s="371" t="s">
        <v>5365</v>
      </c>
    </row>
    <row r="51" ht="15.75" customHeight="1">
      <c r="A51" s="369" t="s">
        <v>5366</v>
      </c>
      <c r="B51" s="372">
        <v>2.0</v>
      </c>
      <c r="C51" s="372" t="s">
        <v>5200</v>
      </c>
      <c r="D51" s="372" t="s">
        <v>21</v>
      </c>
      <c r="E51" s="372" t="s">
        <v>5368</v>
      </c>
    </row>
    <row r="52" ht="15.75" customHeight="1">
      <c r="A52" s="369" t="s">
        <v>5369</v>
      </c>
      <c r="B52" s="370">
        <v>2.0</v>
      </c>
      <c r="C52" s="370" t="s">
        <v>5200</v>
      </c>
      <c r="D52" s="370" t="s">
        <v>21</v>
      </c>
      <c r="E52" s="371" t="s">
        <v>5371</v>
      </c>
    </row>
    <row r="53" ht="15.75" customHeight="1">
      <c r="A53" s="369" t="s">
        <v>5374</v>
      </c>
      <c r="B53" s="372">
        <v>2.0</v>
      </c>
      <c r="C53" s="372" t="s">
        <v>5200</v>
      </c>
      <c r="D53" s="372" t="s">
        <v>21</v>
      </c>
      <c r="E53" s="372" t="s">
        <v>5375</v>
      </c>
    </row>
    <row r="54" ht="15.75" customHeight="1">
      <c r="A54" s="369" t="s">
        <v>5377</v>
      </c>
      <c r="B54" s="370">
        <v>2.0</v>
      </c>
      <c r="C54" s="370" t="s">
        <v>5200</v>
      </c>
      <c r="D54" s="370" t="s">
        <v>21</v>
      </c>
      <c r="E54" s="371" t="s">
        <v>5379</v>
      </c>
    </row>
    <row r="55" ht="15.75" customHeight="1">
      <c r="A55" s="369" t="s">
        <v>5380</v>
      </c>
      <c r="B55" s="372">
        <v>2.0</v>
      </c>
      <c r="C55" s="372" t="s">
        <v>5200</v>
      </c>
      <c r="D55" s="372" t="s">
        <v>21</v>
      </c>
      <c r="E55" s="372" t="s">
        <v>5382</v>
      </c>
    </row>
    <row r="56" ht="15.75" customHeight="1">
      <c r="A56" s="369" t="s">
        <v>5383</v>
      </c>
      <c r="B56" s="370">
        <v>22.0</v>
      </c>
      <c r="C56" s="370" t="s">
        <v>5200</v>
      </c>
      <c r="D56" s="370" t="s">
        <v>21</v>
      </c>
      <c r="E56" s="371" t="s">
        <v>5385</v>
      </c>
    </row>
    <row r="57" ht="15.75" customHeight="1">
      <c r="A57" s="369" t="s">
        <v>5387</v>
      </c>
      <c r="B57" s="372">
        <v>2.0</v>
      </c>
      <c r="C57" s="372" t="s">
        <v>5200</v>
      </c>
      <c r="D57" s="372" t="s">
        <v>21</v>
      </c>
      <c r="E57" s="372" t="s">
        <v>5388</v>
      </c>
    </row>
    <row r="58" ht="15.75" customHeight="1">
      <c r="A58" s="369" t="s">
        <v>5390</v>
      </c>
      <c r="B58" s="370">
        <v>2.0</v>
      </c>
      <c r="C58" s="370" t="s">
        <v>5200</v>
      </c>
      <c r="D58" s="370" t="s">
        <v>21</v>
      </c>
      <c r="E58" s="371" t="s">
        <v>5391</v>
      </c>
    </row>
    <row r="59" ht="15.75" customHeight="1">
      <c r="A59" s="369" t="s">
        <v>5393</v>
      </c>
      <c r="B59" s="372">
        <v>2.0</v>
      </c>
      <c r="C59" s="372" t="s">
        <v>5200</v>
      </c>
      <c r="D59" s="372" t="s">
        <v>21</v>
      </c>
      <c r="E59" s="372" t="s">
        <v>5395</v>
      </c>
    </row>
    <row r="60" ht="15.75" customHeight="1">
      <c r="A60" s="369" t="s">
        <v>5398</v>
      </c>
      <c r="B60" s="370">
        <v>2.0</v>
      </c>
      <c r="C60" s="370" t="s">
        <v>5200</v>
      </c>
      <c r="D60" s="370" t="s">
        <v>21</v>
      </c>
      <c r="E60" s="371" t="s">
        <v>5399</v>
      </c>
    </row>
    <row r="61" ht="15.75" customHeight="1">
      <c r="A61" s="369" t="s">
        <v>5401</v>
      </c>
      <c r="B61" s="372">
        <v>2.0</v>
      </c>
      <c r="C61" s="372" t="s">
        <v>5200</v>
      </c>
      <c r="D61" s="372" t="s">
        <v>21</v>
      </c>
      <c r="E61" s="372" t="s">
        <v>5402</v>
      </c>
    </row>
    <row r="62" ht="15.75" customHeight="1">
      <c r="A62" s="369" t="s">
        <v>5404</v>
      </c>
      <c r="B62" s="370">
        <v>1.0</v>
      </c>
      <c r="C62" s="370" t="s">
        <v>5200</v>
      </c>
      <c r="D62" s="370" t="s">
        <v>21</v>
      </c>
      <c r="E62" s="371" t="s">
        <v>5406</v>
      </c>
    </row>
    <row r="63" ht="15.75" customHeight="1">
      <c r="A63" s="369" t="s">
        <v>5407</v>
      </c>
      <c r="B63" s="372">
        <v>2.0</v>
      </c>
      <c r="C63" s="372" t="s">
        <v>5200</v>
      </c>
      <c r="D63" s="372" t="s">
        <v>21</v>
      </c>
      <c r="E63" s="372" t="s">
        <v>5409</v>
      </c>
    </row>
    <row r="64" ht="15.75" customHeight="1">
      <c r="A64" s="369" t="s">
        <v>5411</v>
      </c>
      <c r="B64" s="370">
        <v>2.0</v>
      </c>
      <c r="C64" s="370" t="s">
        <v>5200</v>
      </c>
      <c r="D64" s="370" t="s">
        <v>21</v>
      </c>
      <c r="E64" s="371" t="s">
        <v>5412</v>
      </c>
    </row>
    <row r="65" ht="15.75" customHeight="1">
      <c r="A65" s="369" t="s">
        <v>5414</v>
      </c>
      <c r="B65" s="372">
        <v>2.0</v>
      </c>
      <c r="C65" s="372" t="s">
        <v>5200</v>
      </c>
      <c r="D65" s="372" t="s">
        <v>21</v>
      </c>
      <c r="E65" s="372" t="s">
        <v>5416</v>
      </c>
    </row>
    <row r="66" ht="15.75" customHeight="1">
      <c r="A66" s="369" t="s">
        <v>5417</v>
      </c>
      <c r="B66" s="370">
        <v>1.0</v>
      </c>
      <c r="C66" s="370" t="s">
        <v>5200</v>
      </c>
      <c r="D66" s="370" t="s">
        <v>21</v>
      </c>
      <c r="E66" s="371" t="s">
        <v>5419</v>
      </c>
    </row>
    <row r="67" ht="15.75" customHeight="1">
      <c r="A67" s="369" t="s">
        <v>5421</v>
      </c>
      <c r="B67" s="372">
        <v>2.0</v>
      </c>
      <c r="C67" s="372" t="s">
        <v>5200</v>
      </c>
      <c r="D67" s="372" t="s">
        <v>21</v>
      </c>
      <c r="E67" s="372" t="s">
        <v>5422</v>
      </c>
    </row>
    <row r="68" ht="15.75" customHeight="1">
      <c r="A68" s="369" t="s">
        <v>5424</v>
      </c>
      <c r="B68" s="370">
        <v>2.0</v>
      </c>
      <c r="C68" s="370" t="s">
        <v>5200</v>
      </c>
      <c r="D68" s="370" t="s">
        <v>21</v>
      </c>
      <c r="E68" s="371" t="s">
        <v>5425</v>
      </c>
    </row>
    <row r="69" ht="15.75" customHeight="1">
      <c r="A69" s="369" t="s">
        <v>5427</v>
      </c>
      <c r="B69" s="372">
        <v>2.0</v>
      </c>
      <c r="C69" s="372" t="s">
        <v>5200</v>
      </c>
      <c r="D69" s="372" t="s">
        <v>21</v>
      </c>
      <c r="E69" s="372" t="s">
        <v>5429</v>
      </c>
    </row>
    <row r="70" ht="15.75" customHeight="1">
      <c r="A70" s="369" t="s">
        <v>5430</v>
      </c>
      <c r="B70" s="370">
        <v>2.0</v>
      </c>
      <c r="C70" s="370" t="s">
        <v>5200</v>
      </c>
      <c r="D70" s="370" t="s">
        <v>21</v>
      </c>
      <c r="E70" s="371" t="s">
        <v>5432</v>
      </c>
    </row>
    <row r="71" ht="15.75" customHeight="1">
      <c r="A71" s="369" t="s">
        <v>5433</v>
      </c>
      <c r="B71" s="372">
        <v>2.0</v>
      </c>
      <c r="C71" s="372" t="s">
        <v>5200</v>
      </c>
      <c r="D71" s="372" t="s">
        <v>21</v>
      </c>
      <c r="E71" s="372" t="s">
        <v>5435</v>
      </c>
    </row>
    <row r="72" ht="15.75" customHeight="1">
      <c r="A72" s="369" t="s">
        <v>5436</v>
      </c>
      <c r="B72" s="370">
        <v>2.0</v>
      </c>
      <c r="C72" s="370" t="s">
        <v>5200</v>
      </c>
      <c r="D72" s="370" t="s">
        <v>21</v>
      </c>
      <c r="E72" s="371" t="s">
        <v>5438</v>
      </c>
    </row>
    <row r="73" ht="15.75" customHeight="1">
      <c r="A73" s="369" t="s">
        <v>5444</v>
      </c>
      <c r="B73" s="372">
        <v>2.0</v>
      </c>
      <c r="C73" s="372" t="s">
        <v>5200</v>
      </c>
      <c r="D73" s="372" t="s">
        <v>21</v>
      </c>
      <c r="E73" s="372" t="s">
        <v>5446</v>
      </c>
    </row>
    <row r="74" ht="15.75" customHeight="1">
      <c r="A74" s="369" t="s">
        <v>5447</v>
      </c>
      <c r="B74" s="370">
        <v>2.0</v>
      </c>
      <c r="C74" s="370" t="s">
        <v>5200</v>
      </c>
      <c r="D74" s="370" t="s">
        <v>21</v>
      </c>
      <c r="E74" s="371" t="s">
        <v>5449</v>
      </c>
    </row>
    <row r="75" ht="15.75" customHeight="1">
      <c r="A75" s="369" t="s">
        <v>5450</v>
      </c>
      <c r="B75" s="372">
        <v>2.0</v>
      </c>
      <c r="C75" s="372" t="s">
        <v>5200</v>
      </c>
      <c r="D75" s="372" t="s">
        <v>21</v>
      </c>
      <c r="E75" s="372" t="s">
        <v>5452</v>
      </c>
    </row>
    <row r="76" ht="15.75" customHeight="1">
      <c r="A76" s="369" t="s">
        <v>5454</v>
      </c>
      <c r="B76" s="370">
        <v>2.0</v>
      </c>
      <c r="C76" s="370" t="s">
        <v>5200</v>
      </c>
      <c r="D76" s="370" t="s">
        <v>21</v>
      </c>
      <c r="E76" s="371" t="s">
        <v>5455</v>
      </c>
    </row>
    <row r="77" ht="15.75" customHeight="1">
      <c r="A77" s="369" t="s">
        <v>5457</v>
      </c>
      <c r="B77" s="372">
        <v>3.0</v>
      </c>
      <c r="C77" s="372" t="s">
        <v>5200</v>
      </c>
      <c r="D77" s="372" t="s">
        <v>21</v>
      </c>
      <c r="E77" s="372" t="s">
        <v>5459</v>
      </c>
    </row>
    <row r="78" ht="15.75" customHeight="1">
      <c r="A78" s="369" t="s">
        <v>5460</v>
      </c>
      <c r="B78" s="370">
        <v>2.0</v>
      </c>
      <c r="C78" s="370" t="s">
        <v>5200</v>
      </c>
      <c r="D78" s="370" t="s">
        <v>21</v>
      </c>
      <c r="E78" s="371" t="s">
        <v>5462</v>
      </c>
    </row>
    <row r="79" ht="15.75" customHeight="1">
      <c r="A79" s="369" t="s">
        <v>5463</v>
      </c>
      <c r="B79" s="372">
        <v>2.0</v>
      </c>
      <c r="C79" s="372" t="s">
        <v>5200</v>
      </c>
      <c r="D79" s="372" t="s">
        <v>21</v>
      </c>
      <c r="E79" s="372" t="s">
        <v>5465</v>
      </c>
    </row>
    <row r="80" ht="15.75" customHeight="1">
      <c r="A80" s="369" t="s">
        <v>5467</v>
      </c>
      <c r="B80" s="370">
        <v>2.0</v>
      </c>
      <c r="C80" s="370" t="s">
        <v>5200</v>
      </c>
      <c r="D80" s="370" t="s">
        <v>21</v>
      </c>
      <c r="E80" s="371" t="s">
        <v>5468</v>
      </c>
    </row>
    <row r="81" ht="15.75" customHeight="1">
      <c r="A81" s="369" t="s">
        <v>5471</v>
      </c>
      <c r="B81" s="372">
        <v>3.0</v>
      </c>
      <c r="C81" s="372" t="s">
        <v>5200</v>
      </c>
      <c r="D81" s="372" t="s">
        <v>21</v>
      </c>
      <c r="E81" s="372" t="s">
        <v>5472</v>
      </c>
    </row>
    <row r="82" ht="15.75" customHeight="1">
      <c r="A82" s="369" t="s">
        <v>5474</v>
      </c>
      <c r="B82" s="370">
        <v>4.0</v>
      </c>
      <c r="C82" s="370" t="s">
        <v>5200</v>
      </c>
      <c r="D82" s="370" t="s">
        <v>21</v>
      </c>
      <c r="E82" s="371" t="s">
        <v>5476</v>
      </c>
    </row>
    <row r="83" ht="15.75" customHeight="1">
      <c r="A83" s="369" t="s">
        <v>5477</v>
      </c>
      <c r="B83" s="372">
        <v>3.0</v>
      </c>
      <c r="C83" s="372" t="s">
        <v>5200</v>
      </c>
      <c r="D83" s="372" t="s">
        <v>21</v>
      </c>
      <c r="E83" s="372" t="s">
        <v>5479</v>
      </c>
    </row>
    <row r="84" ht="15.75" customHeight="1">
      <c r="A84" s="369" t="s">
        <v>5481</v>
      </c>
      <c r="B84" s="370">
        <v>3.0</v>
      </c>
      <c r="C84" s="370" t="s">
        <v>5200</v>
      </c>
      <c r="D84" s="370" t="s">
        <v>21</v>
      </c>
      <c r="E84" s="371" t="s">
        <v>5482</v>
      </c>
    </row>
    <row r="85" ht="15.75" customHeight="1">
      <c r="A85" s="369" t="s">
        <v>5484</v>
      </c>
      <c r="B85" s="372">
        <v>2.0</v>
      </c>
      <c r="C85" s="372" t="s">
        <v>5200</v>
      </c>
      <c r="D85" s="372" t="s">
        <v>21</v>
      </c>
      <c r="E85" s="372" t="s">
        <v>5486</v>
      </c>
    </row>
    <row r="86" ht="15.75" customHeight="1">
      <c r="A86" s="369" t="s">
        <v>5487</v>
      </c>
      <c r="B86" s="370">
        <v>3.0</v>
      </c>
      <c r="C86" s="370" t="s">
        <v>5200</v>
      </c>
      <c r="D86" s="370" t="s">
        <v>21</v>
      </c>
      <c r="E86" s="371" t="s">
        <v>5489</v>
      </c>
    </row>
    <row r="87" ht="15.75" customHeight="1">
      <c r="A87" s="369" t="s">
        <v>5490</v>
      </c>
      <c r="B87" s="372">
        <v>2.0</v>
      </c>
      <c r="C87" s="372" t="s">
        <v>5200</v>
      </c>
      <c r="D87" s="372" t="s">
        <v>21</v>
      </c>
      <c r="E87" s="372" t="s">
        <v>5492</v>
      </c>
    </row>
    <row r="88" ht="15.75" customHeight="1">
      <c r="A88" s="369" t="s">
        <v>5494</v>
      </c>
      <c r="B88" s="370">
        <v>3.0</v>
      </c>
      <c r="C88" s="370" t="s">
        <v>5200</v>
      </c>
      <c r="D88" s="370" t="s">
        <v>21</v>
      </c>
      <c r="E88" s="371" t="s">
        <v>5496</v>
      </c>
    </row>
    <row r="89" ht="15.75" customHeight="1">
      <c r="A89" s="369" t="s">
        <v>5497</v>
      </c>
      <c r="B89" s="372">
        <v>2.0</v>
      </c>
      <c r="C89" s="372" t="s">
        <v>5200</v>
      </c>
      <c r="D89" s="372" t="s">
        <v>21</v>
      </c>
      <c r="E89" s="372" t="s">
        <v>5499</v>
      </c>
    </row>
    <row r="90" ht="15.75" customHeight="1">
      <c r="A90" s="369" t="s">
        <v>5501</v>
      </c>
      <c r="B90" s="370">
        <v>3.0</v>
      </c>
      <c r="C90" s="370" t="s">
        <v>5200</v>
      </c>
      <c r="D90" s="370" t="s">
        <v>21</v>
      </c>
      <c r="E90" s="371" t="s">
        <v>5502</v>
      </c>
    </row>
    <row r="91" ht="15.75" customHeight="1">
      <c r="A91" s="369" t="s">
        <v>5503</v>
      </c>
      <c r="B91" s="372">
        <v>2.0</v>
      </c>
      <c r="C91" s="372" t="s">
        <v>5200</v>
      </c>
      <c r="D91" s="372" t="s">
        <v>21</v>
      </c>
      <c r="E91" s="372" t="s">
        <v>5505</v>
      </c>
    </row>
    <row r="92" ht="15.75" customHeight="1">
      <c r="A92" s="369" t="s">
        <v>5507</v>
      </c>
      <c r="B92" s="370">
        <v>2.0</v>
      </c>
      <c r="C92" s="370" t="s">
        <v>5200</v>
      </c>
      <c r="D92" s="370" t="s">
        <v>21</v>
      </c>
      <c r="E92" s="371" t="s">
        <v>5508</v>
      </c>
    </row>
    <row r="93" ht="15.75" customHeight="1">
      <c r="A93" s="369" t="s">
        <v>5510</v>
      </c>
      <c r="B93" s="372">
        <v>3.0</v>
      </c>
      <c r="C93" s="372" t="s">
        <v>5200</v>
      </c>
      <c r="D93" s="372" t="s">
        <v>21</v>
      </c>
      <c r="E93" s="372" t="s">
        <v>5511</v>
      </c>
    </row>
    <row r="94" ht="15.75" customHeight="1">
      <c r="A94" s="369" t="s">
        <v>5513</v>
      </c>
      <c r="B94" s="370">
        <v>2.0</v>
      </c>
      <c r="C94" s="370" t="s">
        <v>5200</v>
      </c>
      <c r="D94" s="370" t="s">
        <v>21</v>
      </c>
      <c r="E94" s="371" t="s">
        <v>5516</v>
      </c>
    </row>
    <row r="95" ht="15.75" customHeight="1">
      <c r="A95" s="369" t="s">
        <v>5518</v>
      </c>
      <c r="B95" s="372">
        <v>1.0</v>
      </c>
      <c r="C95" s="372" t="s">
        <v>5200</v>
      </c>
      <c r="D95" s="372" t="s">
        <v>21</v>
      </c>
      <c r="E95" s="372" t="s">
        <v>5519</v>
      </c>
    </row>
    <row r="96" ht="15.75" customHeight="1">
      <c r="A96" s="369" t="s">
        <v>5521</v>
      </c>
      <c r="B96" s="370">
        <v>3.0</v>
      </c>
      <c r="C96" s="370" t="s">
        <v>5200</v>
      </c>
      <c r="D96" s="370" t="s">
        <v>21</v>
      </c>
      <c r="E96" s="371" t="s">
        <v>5522</v>
      </c>
    </row>
    <row r="97" ht="15.75" customHeight="1">
      <c r="A97" s="369" t="s">
        <v>5524</v>
      </c>
      <c r="B97" s="372">
        <v>3.0</v>
      </c>
      <c r="C97" s="372" t="s">
        <v>5200</v>
      </c>
      <c r="D97" s="372" t="s">
        <v>21</v>
      </c>
      <c r="E97" s="372" t="s">
        <v>5525</v>
      </c>
    </row>
    <row r="98" ht="15.75" customHeight="1">
      <c r="A98" s="369" t="s">
        <v>5527</v>
      </c>
      <c r="B98" s="370">
        <v>1.0</v>
      </c>
      <c r="C98" s="370" t="s">
        <v>5200</v>
      </c>
      <c r="D98" s="370" t="s">
        <v>21</v>
      </c>
      <c r="E98" s="371" t="s">
        <v>5529</v>
      </c>
    </row>
    <row r="99" ht="15.75" customHeight="1">
      <c r="A99" s="369" t="s">
        <v>5530</v>
      </c>
      <c r="B99" s="372">
        <v>3.0</v>
      </c>
      <c r="C99" s="372" t="s">
        <v>5200</v>
      </c>
      <c r="D99" s="372" t="s">
        <v>21</v>
      </c>
      <c r="E99" s="372" t="s">
        <v>5532</v>
      </c>
    </row>
    <row r="100" ht="15.75" customHeight="1">
      <c r="A100" s="369" t="s">
        <v>5533</v>
      </c>
      <c r="B100" s="370">
        <v>1.0</v>
      </c>
      <c r="C100" s="370" t="s">
        <v>5200</v>
      </c>
      <c r="D100" s="370" t="s">
        <v>21</v>
      </c>
      <c r="E100" s="371" t="s">
        <v>5535</v>
      </c>
    </row>
    <row r="101" ht="15.75" customHeight="1">
      <c r="A101" s="369" t="s">
        <v>5536</v>
      </c>
      <c r="B101" s="372">
        <v>3.0</v>
      </c>
      <c r="C101" s="372" t="s">
        <v>5200</v>
      </c>
      <c r="D101" s="372" t="s">
        <v>21</v>
      </c>
      <c r="E101" s="372" t="s">
        <v>5538</v>
      </c>
    </row>
    <row r="102" ht="15.75" customHeight="1">
      <c r="A102" s="369" t="s">
        <v>5539</v>
      </c>
      <c r="B102" s="370">
        <v>3.0</v>
      </c>
      <c r="C102" s="370" t="s">
        <v>5200</v>
      </c>
      <c r="D102" s="370" t="s">
        <v>21</v>
      </c>
      <c r="E102" s="371" t="s">
        <v>5541</v>
      </c>
    </row>
    <row r="103" ht="15.75" customHeight="1">
      <c r="A103" s="369" t="s">
        <v>5542</v>
      </c>
      <c r="B103" s="372">
        <v>1.0</v>
      </c>
      <c r="C103" s="372" t="s">
        <v>5200</v>
      </c>
      <c r="D103" s="372" t="s">
        <v>21</v>
      </c>
      <c r="E103" s="372" t="s">
        <v>5544</v>
      </c>
    </row>
    <row r="104" ht="15.75" customHeight="1">
      <c r="A104" s="369" t="s">
        <v>5545</v>
      </c>
      <c r="B104" s="370">
        <v>2.0</v>
      </c>
      <c r="C104" s="370" t="s">
        <v>5200</v>
      </c>
      <c r="D104" s="370" t="s">
        <v>21</v>
      </c>
      <c r="E104" s="371" t="s">
        <v>5547</v>
      </c>
    </row>
    <row r="105" ht="15.75" customHeight="1">
      <c r="A105" s="369" t="s">
        <v>5549</v>
      </c>
      <c r="B105" s="372">
        <v>4.0</v>
      </c>
      <c r="C105" s="372" t="s">
        <v>5200</v>
      </c>
      <c r="D105" s="372" t="s">
        <v>21</v>
      </c>
      <c r="E105" s="372" t="s">
        <v>5550</v>
      </c>
    </row>
    <row r="106" ht="15.75" customHeight="1">
      <c r="A106" s="369" t="s">
        <v>5551</v>
      </c>
      <c r="B106" s="370">
        <v>3.0</v>
      </c>
      <c r="C106" s="370" t="s">
        <v>5200</v>
      </c>
      <c r="D106" s="370" t="s">
        <v>21</v>
      </c>
      <c r="E106" s="371" t="s">
        <v>5554</v>
      </c>
    </row>
    <row r="107" ht="15.75" customHeight="1">
      <c r="A107" s="369" t="s">
        <v>5555</v>
      </c>
      <c r="B107" s="372">
        <v>3.0</v>
      </c>
      <c r="C107" s="372" t="s">
        <v>5200</v>
      </c>
      <c r="D107" s="372" t="s">
        <v>21</v>
      </c>
      <c r="E107" s="372" t="s">
        <v>5556</v>
      </c>
    </row>
    <row r="108" ht="15.75" customHeight="1">
      <c r="A108" s="369" t="s">
        <v>5558</v>
      </c>
      <c r="B108" s="370">
        <v>1.0</v>
      </c>
      <c r="C108" s="370" t="s">
        <v>5200</v>
      </c>
      <c r="D108" s="370" t="s">
        <v>21</v>
      </c>
      <c r="E108" s="371" t="s">
        <v>5561</v>
      </c>
    </row>
    <row r="109" ht="15.75" customHeight="1">
      <c r="A109" s="369" t="s">
        <v>5562</v>
      </c>
      <c r="B109" s="372">
        <v>2.0</v>
      </c>
      <c r="C109" s="372" t="s">
        <v>5200</v>
      </c>
      <c r="D109" s="372" t="s">
        <v>21</v>
      </c>
      <c r="E109" s="372" t="s">
        <v>5564</v>
      </c>
    </row>
    <row r="110" ht="15.75" customHeight="1">
      <c r="A110" s="369" t="s">
        <v>5565</v>
      </c>
      <c r="B110" s="370">
        <v>2.0</v>
      </c>
      <c r="C110" s="370" t="s">
        <v>5200</v>
      </c>
      <c r="D110" s="370" t="s">
        <v>21</v>
      </c>
      <c r="E110" s="371" t="s">
        <v>5567</v>
      </c>
    </row>
    <row r="111" ht="15.75" customHeight="1">
      <c r="A111" s="369" t="s">
        <v>5568</v>
      </c>
      <c r="B111" s="372">
        <v>1.0</v>
      </c>
      <c r="C111" s="372" t="s">
        <v>5200</v>
      </c>
      <c r="D111" s="372" t="s">
        <v>21</v>
      </c>
      <c r="E111" s="372" t="s">
        <v>5569</v>
      </c>
    </row>
    <row r="112" ht="15.75" customHeight="1">
      <c r="A112" s="369" t="s">
        <v>5571</v>
      </c>
      <c r="B112" s="370">
        <v>3.0</v>
      </c>
      <c r="C112" s="370" t="s">
        <v>5200</v>
      </c>
      <c r="D112" s="370" t="s">
        <v>21</v>
      </c>
      <c r="E112" s="371" t="s">
        <v>5572</v>
      </c>
    </row>
    <row r="113" ht="15.75" customHeight="1">
      <c r="A113" s="369" t="s">
        <v>5574</v>
      </c>
      <c r="B113" s="372">
        <v>6.0</v>
      </c>
      <c r="C113" s="372" t="s">
        <v>5200</v>
      </c>
      <c r="D113" s="372" t="s">
        <v>21</v>
      </c>
      <c r="E113" s="372" t="s">
        <v>5576</v>
      </c>
    </row>
    <row r="114" ht="15.75" customHeight="1">
      <c r="A114" s="369" t="s">
        <v>5577</v>
      </c>
      <c r="B114" s="370">
        <v>1.0</v>
      </c>
      <c r="C114" s="370" t="s">
        <v>5200</v>
      </c>
      <c r="D114" s="370" t="s">
        <v>21</v>
      </c>
      <c r="E114" s="371" t="s">
        <v>5579</v>
      </c>
    </row>
    <row r="115" ht="15.75" customHeight="1">
      <c r="A115" s="369" t="s">
        <v>5580</v>
      </c>
      <c r="B115" s="372">
        <v>1.0</v>
      </c>
      <c r="C115" s="372" t="s">
        <v>5200</v>
      </c>
      <c r="D115" s="372" t="s">
        <v>21</v>
      </c>
      <c r="E115" s="372" t="s">
        <v>5583</v>
      </c>
    </row>
    <row r="116" ht="15.75" customHeight="1">
      <c r="A116" s="369" t="s">
        <v>5584</v>
      </c>
      <c r="B116" s="370">
        <v>1.0</v>
      </c>
      <c r="C116" s="370" t="s">
        <v>5200</v>
      </c>
      <c r="D116" s="370" t="s">
        <v>21</v>
      </c>
      <c r="E116" s="371" t="s">
        <v>5586</v>
      </c>
    </row>
    <row r="117" ht="15.75" customHeight="1">
      <c r="A117" s="369" t="s">
        <v>5587</v>
      </c>
      <c r="B117" s="372">
        <v>1.0</v>
      </c>
      <c r="C117" s="372" t="s">
        <v>5200</v>
      </c>
      <c r="D117" s="372" t="s">
        <v>21</v>
      </c>
      <c r="E117" s="372" t="s">
        <v>5589</v>
      </c>
    </row>
    <row r="118" ht="15.75" customHeight="1">
      <c r="A118" s="369" t="s">
        <v>5590</v>
      </c>
      <c r="B118" s="370">
        <v>2.0</v>
      </c>
      <c r="C118" s="370" t="s">
        <v>5200</v>
      </c>
      <c r="D118" s="370" t="s">
        <v>21</v>
      </c>
      <c r="E118" s="371" t="s">
        <v>5592</v>
      </c>
    </row>
    <row r="119" ht="15.75" customHeight="1">
      <c r="A119" s="369" t="s">
        <v>5593</v>
      </c>
      <c r="B119" s="372">
        <v>1.0</v>
      </c>
      <c r="C119" s="372" t="s">
        <v>5200</v>
      </c>
      <c r="D119" s="372" t="s">
        <v>21</v>
      </c>
      <c r="E119" s="372" t="s">
        <v>5595</v>
      </c>
    </row>
    <row r="120" ht="15.75" customHeight="1">
      <c r="A120" s="369" t="s">
        <v>5596</v>
      </c>
      <c r="B120" s="370">
        <v>1.0</v>
      </c>
      <c r="C120" s="370" t="s">
        <v>5200</v>
      </c>
      <c r="D120" s="370" t="s">
        <v>21</v>
      </c>
      <c r="E120" s="371" t="s">
        <v>5597</v>
      </c>
    </row>
    <row r="121" ht="15.75" customHeight="1">
      <c r="A121" s="369" t="s">
        <v>5598</v>
      </c>
      <c r="B121" s="372">
        <v>1.0</v>
      </c>
      <c r="C121" s="372" t="s">
        <v>5200</v>
      </c>
      <c r="D121" s="372" t="s">
        <v>21</v>
      </c>
      <c r="E121" s="372" t="s">
        <v>5600</v>
      </c>
    </row>
    <row r="122" ht="15.75" customHeight="1">
      <c r="A122" s="369" t="s">
        <v>5601</v>
      </c>
      <c r="B122" s="370">
        <v>1.0</v>
      </c>
      <c r="C122" s="370" t="s">
        <v>5200</v>
      </c>
      <c r="D122" s="370" t="s">
        <v>21</v>
      </c>
      <c r="E122" s="371" t="s">
        <v>5603</v>
      </c>
    </row>
    <row r="123" ht="15.75" customHeight="1">
      <c r="A123" s="369" t="s">
        <v>5604</v>
      </c>
      <c r="B123" s="372">
        <v>1.0</v>
      </c>
      <c r="C123" s="372" t="s">
        <v>5200</v>
      </c>
      <c r="D123" s="372" t="s">
        <v>21</v>
      </c>
      <c r="E123" s="372" t="s">
        <v>5606</v>
      </c>
    </row>
    <row r="124" ht="15.75" customHeight="1">
      <c r="A124" s="369" t="s">
        <v>5607</v>
      </c>
      <c r="B124" s="370">
        <v>2.0</v>
      </c>
      <c r="C124" s="370" t="s">
        <v>5200</v>
      </c>
      <c r="D124" s="370" t="s">
        <v>21</v>
      </c>
      <c r="E124" s="371" t="s">
        <v>5609</v>
      </c>
    </row>
    <row r="125" ht="15.75" customHeight="1">
      <c r="A125" s="369" t="s">
        <v>5610</v>
      </c>
      <c r="B125" s="372">
        <v>1.0</v>
      </c>
      <c r="C125" s="372" t="s">
        <v>5200</v>
      </c>
      <c r="D125" s="372" t="s">
        <v>21</v>
      </c>
      <c r="E125" s="372" t="s">
        <v>5613</v>
      </c>
    </row>
    <row r="126" ht="15.75" customHeight="1">
      <c r="A126" s="369" t="s">
        <v>5615</v>
      </c>
      <c r="B126" s="370">
        <v>1.0</v>
      </c>
      <c r="C126" s="370" t="s">
        <v>5200</v>
      </c>
      <c r="D126" s="370" t="s">
        <v>21</v>
      </c>
      <c r="E126" s="371" t="s">
        <v>5617</v>
      </c>
    </row>
    <row r="127" ht="15.75" customHeight="1">
      <c r="A127" s="369" t="s">
        <v>5618</v>
      </c>
      <c r="B127" s="372">
        <v>1.0</v>
      </c>
      <c r="C127" s="372" t="s">
        <v>5200</v>
      </c>
      <c r="D127" s="372" t="s">
        <v>21</v>
      </c>
      <c r="E127" s="372" t="s">
        <v>5619</v>
      </c>
    </row>
    <row r="128" ht="15.75" customHeight="1">
      <c r="A128" s="369" t="s">
        <v>5621</v>
      </c>
      <c r="B128" s="370">
        <v>1.0</v>
      </c>
      <c r="C128" s="370" t="s">
        <v>5200</v>
      </c>
      <c r="D128" s="370" t="s">
        <v>21</v>
      </c>
      <c r="E128" s="371" t="s">
        <v>5623</v>
      </c>
    </row>
    <row r="129" ht="15.75" customHeight="1">
      <c r="A129" s="369" t="s">
        <v>5625</v>
      </c>
      <c r="B129" s="372">
        <v>1.0</v>
      </c>
      <c r="C129" s="372" t="s">
        <v>5200</v>
      </c>
      <c r="D129" s="372" t="s">
        <v>21</v>
      </c>
      <c r="E129" s="372" t="s">
        <v>5626</v>
      </c>
    </row>
    <row r="130" ht="15.75" customHeight="1">
      <c r="A130" s="369" t="s">
        <v>5627</v>
      </c>
      <c r="B130" s="370">
        <v>1.0</v>
      </c>
      <c r="C130" s="370" t="s">
        <v>5200</v>
      </c>
      <c r="D130" s="370" t="s">
        <v>21</v>
      </c>
      <c r="E130" s="371" t="s">
        <v>5630</v>
      </c>
    </row>
    <row r="131" ht="15.75" customHeight="1">
      <c r="A131" s="369" t="s">
        <v>5631</v>
      </c>
      <c r="B131" s="372">
        <v>1.0</v>
      </c>
      <c r="C131" s="372" t="s">
        <v>5200</v>
      </c>
      <c r="D131" s="372" t="s">
        <v>21</v>
      </c>
      <c r="E131" s="372" t="s">
        <v>5633</v>
      </c>
    </row>
    <row r="132" ht="15.75" customHeight="1">
      <c r="A132" s="369" t="s">
        <v>5634</v>
      </c>
      <c r="B132" s="370">
        <v>1.0</v>
      </c>
      <c r="C132" s="370" t="s">
        <v>5200</v>
      </c>
      <c r="D132" s="370" t="s">
        <v>21</v>
      </c>
      <c r="E132" s="371" t="s">
        <v>5635</v>
      </c>
    </row>
    <row r="133" ht="15.75" customHeight="1">
      <c r="A133" s="369" t="s">
        <v>5636</v>
      </c>
      <c r="B133" s="372">
        <v>1.0</v>
      </c>
      <c r="C133" s="372" t="s">
        <v>5200</v>
      </c>
      <c r="D133" s="372" t="s">
        <v>21</v>
      </c>
      <c r="E133" s="372" t="s">
        <v>5637</v>
      </c>
    </row>
    <row r="134" ht="15.75" customHeight="1">
      <c r="A134" s="369" t="s">
        <v>5638</v>
      </c>
      <c r="B134" s="370">
        <v>0.0</v>
      </c>
      <c r="C134" s="370" t="s">
        <v>5200</v>
      </c>
      <c r="D134" s="370" t="s">
        <v>21</v>
      </c>
      <c r="E134" s="371" t="s">
        <v>5640</v>
      </c>
    </row>
    <row r="135" ht="15.75" customHeight="1">
      <c r="A135" s="369" t="s">
        <v>5642</v>
      </c>
      <c r="B135" s="372">
        <v>1.0</v>
      </c>
      <c r="C135" s="372" t="s">
        <v>5200</v>
      </c>
      <c r="D135" s="372" t="s">
        <v>21</v>
      </c>
      <c r="E135" s="372" t="s">
        <v>5645</v>
      </c>
    </row>
    <row r="136" ht="15.75" customHeight="1">
      <c r="A136" s="369" t="s">
        <v>5647</v>
      </c>
      <c r="B136" s="370">
        <v>1.0</v>
      </c>
      <c r="C136" s="370" t="s">
        <v>5200</v>
      </c>
      <c r="D136" s="370" t="s">
        <v>21</v>
      </c>
      <c r="E136" s="371" t="s">
        <v>5649</v>
      </c>
    </row>
    <row r="137" ht="15.75" customHeight="1">
      <c r="A137" s="369" t="s">
        <v>5650</v>
      </c>
      <c r="B137" s="372">
        <v>1.0</v>
      </c>
      <c r="C137" s="372" t="s">
        <v>5200</v>
      </c>
      <c r="D137" s="372" t="s">
        <v>21</v>
      </c>
      <c r="E137" s="372" t="s">
        <v>5652</v>
      </c>
    </row>
    <row r="138" ht="15.75" customHeight="1">
      <c r="A138" s="369" t="s">
        <v>5654</v>
      </c>
      <c r="B138" s="370">
        <v>1.0</v>
      </c>
      <c r="C138" s="370" t="s">
        <v>5200</v>
      </c>
      <c r="D138" s="370" t="s">
        <v>21</v>
      </c>
      <c r="E138" s="371" t="s">
        <v>5656</v>
      </c>
    </row>
    <row r="139" ht="15.75" customHeight="1">
      <c r="A139" s="369" t="s">
        <v>5657</v>
      </c>
      <c r="B139" s="372">
        <v>1.0</v>
      </c>
      <c r="C139" s="372" t="s">
        <v>5200</v>
      </c>
      <c r="D139" s="372" t="s">
        <v>21</v>
      </c>
      <c r="E139" s="372" t="s">
        <v>5658</v>
      </c>
    </row>
    <row r="140" ht="15.75" customHeight="1">
      <c r="A140" s="369" t="s">
        <v>5659</v>
      </c>
      <c r="B140" s="370">
        <v>2.0</v>
      </c>
      <c r="C140" s="370" t="s">
        <v>5200</v>
      </c>
      <c r="D140" s="370" t="s">
        <v>21</v>
      </c>
      <c r="E140" s="371" t="s">
        <v>5660</v>
      </c>
    </row>
    <row r="141" ht="15.75" customHeight="1">
      <c r="A141" s="369" t="s">
        <v>5661</v>
      </c>
      <c r="B141" s="372">
        <v>2.0</v>
      </c>
      <c r="C141" s="372" t="s">
        <v>5200</v>
      </c>
      <c r="D141" s="372" t="s">
        <v>21</v>
      </c>
      <c r="E141" s="372" t="s">
        <v>5662</v>
      </c>
    </row>
    <row r="142" ht="15.75" customHeight="1">
      <c r="A142" s="369" t="s">
        <v>5663</v>
      </c>
      <c r="B142" s="370">
        <v>2.0</v>
      </c>
      <c r="C142" s="370" t="s">
        <v>5200</v>
      </c>
      <c r="D142" s="370" t="s">
        <v>21</v>
      </c>
      <c r="E142" s="371" t="s">
        <v>5664</v>
      </c>
    </row>
    <row r="143" ht="15.75" customHeight="1">
      <c r="A143" s="369" t="s">
        <v>5665</v>
      </c>
      <c r="B143" s="372">
        <v>2.0</v>
      </c>
      <c r="C143" s="372" t="s">
        <v>5200</v>
      </c>
      <c r="D143" s="372" t="s">
        <v>21</v>
      </c>
      <c r="E143" s="372" t="s">
        <v>5666</v>
      </c>
    </row>
    <row r="144" ht="15.75" customHeight="1">
      <c r="A144" s="369" t="s">
        <v>5667</v>
      </c>
      <c r="B144" s="370">
        <v>1.0</v>
      </c>
      <c r="C144" s="370" t="s">
        <v>5200</v>
      </c>
      <c r="D144" s="370" t="s">
        <v>21</v>
      </c>
      <c r="E144" s="371" t="s">
        <v>5668</v>
      </c>
    </row>
    <row r="145" ht="15.75" customHeight="1">
      <c r="A145" s="369" t="s">
        <v>5669</v>
      </c>
      <c r="B145" s="372">
        <v>1.0</v>
      </c>
      <c r="C145" s="372" t="s">
        <v>5200</v>
      </c>
      <c r="D145" s="372" t="s">
        <v>21</v>
      </c>
      <c r="E145" s="372" t="s">
        <v>5671</v>
      </c>
    </row>
    <row r="146" ht="15.75" customHeight="1">
      <c r="A146" s="369" t="s">
        <v>5672</v>
      </c>
      <c r="B146" s="370">
        <v>1.0</v>
      </c>
      <c r="C146" s="370" t="s">
        <v>5200</v>
      </c>
      <c r="D146" s="370" t="s">
        <v>21</v>
      </c>
      <c r="E146" s="371" t="s">
        <v>5673</v>
      </c>
    </row>
    <row r="147" ht="15.75" customHeight="1">
      <c r="A147" s="369" t="s">
        <v>5675</v>
      </c>
      <c r="B147" s="372">
        <v>2.0</v>
      </c>
      <c r="C147" s="372" t="s">
        <v>5200</v>
      </c>
      <c r="D147" s="372" t="s">
        <v>21</v>
      </c>
      <c r="E147" s="372" t="s">
        <v>5678</v>
      </c>
    </row>
    <row r="148" ht="15.75" customHeight="1">
      <c r="A148" s="369" t="s">
        <v>5680</v>
      </c>
      <c r="B148" s="370">
        <v>2.0</v>
      </c>
      <c r="C148" s="370" t="s">
        <v>5200</v>
      </c>
      <c r="D148" s="370" t="s">
        <v>21</v>
      </c>
      <c r="E148" s="371" t="s">
        <v>5683</v>
      </c>
    </row>
    <row r="149" ht="15.75" customHeight="1">
      <c r="A149" s="369" t="s">
        <v>5686</v>
      </c>
      <c r="B149" s="372">
        <v>1.0</v>
      </c>
      <c r="C149" s="372" t="s">
        <v>5200</v>
      </c>
      <c r="D149" s="372" t="s">
        <v>21</v>
      </c>
      <c r="E149" s="372" t="s">
        <v>5688</v>
      </c>
    </row>
    <row r="150" ht="15.75" customHeight="1">
      <c r="A150" s="369" t="s">
        <v>5690</v>
      </c>
      <c r="B150" s="370">
        <v>2.0</v>
      </c>
      <c r="C150" s="370" t="s">
        <v>5200</v>
      </c>
      <c r="D150" s="370" t="s">
        <v>21</v>
      </c>
      <c r="E150" s="371" t="s">
        <v>5688</v>
      </c>
    </row>
    <row r="151" ht="15.75" customHeight="1">
      <c r="A151" s="369" t="s">
        <v>5694</v>
      </c>
      <c r="B151" s="372">
        <v>1.0</v>
      </c>
      <c r="C151" s="372" t="s">
        <v>5200</v>
      </c>
      <c r="D151" s="372" t="s">
        <v>21</v>
      </c>
      <c r="E151" s="372" t="s">
        <v>5697</v>
      </c>
    </row>
    <row r="152" ht="15.75" customHeight="1">
      <c r="A152" s="369" t="s">
        <v>5699</v>
      </c>
      <c r="B152" s="370">
        <v>2.0</v>
      </c>
      <c r="C152" s="370" t="s">
        <v>5200</v>
      </c>
      <c r="D152" s="370" t="s">
        <v>21</v>
      </c>
      <c r="E152" s="371" t="s">
        <v>5701</v>
      </c>
    </row>
    <row r="153" ht="15.75" customHeight="1">
      <c r="A153" s="369" t="s">
        <v>5703</v>
      </c>
      <c r="B153" s="372">
        <v>2.0</v>
      </c>
      <c r="C153" s="372" t="s">
        <v>5200</v>
      </c>
      <c r="D153" s="372" t="s">
        <v>21</v>
      </c>
      <c r="E153" s="372" t="s">
        <v>5704</v>
      </c>
    </row>
    <row r="154" ht="15.75" customHeight="1">
      <c r="A154" s="369" t="s">
        <v>5707</v>
      </c>
      <c r="B154" s="370">
        <v>2.0</v>
      </c>
      <c r="C154" s="370" t="s">
        <v>5200</v>
      </c>
      <c r="D154" s="370" t="s">
        <v>21</v>
      </c>
      <c r="E154" s="371" t="s">
        <v>5710</v>
      </c>
    </row>
    <row r="155" ht="15.75" customHeight="1">
      <c r="A155" s="369" t="s">
        <v>5713</v>
      </c>
      <c r="B155" s="372">
        <v>2.0</v>
      </c>
      <c r="C155" s="372" t="s">
        <v>5200</v>
      </c>
      <c r="D155" s="372" t="s">
        <v>21</v>
      </c>
      <c r="E155" s="372" t="s">
        <v>5715</v>
      </c>
    </row>
    <row r="156" ht="15.75" customHeight="1">
      <c r="A156" s="369" t="s">
        <v>5716</v>
      </c>
      <c r="B156" s="370">
        <v>2.0</v>
      </c>
      <c r="C156" s="370" t="s">
        <v>5200</v>
      </c>
      <c r="D156" s="370" t="s">
        <v>21</v>
      </c>
      <c r="E156" s="371" t="s">
        <v>5719</v>
      </c>
    </row>
    <row r="157" ht="15.75" customHeight="1">
      <c r="A157" s="369" t="s">
        <v>5723</v>
      </c>
      <c r="B157" s="372">
        <v>3.0</v>
      </c>
      <c r="C157" s="372" t="s">
        <v>5200</v>
      </c>
      <c r="D157" s="372" t="s">
        <v>21</v>
      </c>
      <c r="E157" s="372" t="s">
        <v>5725</v>
      </c>
    </row>
    <row r="158" ht="15.75" customHeight="1">
      <c r="A158" s="369" t="s">
        <v>5727</v>
      </c>
      <c r="B158" s="370">
        <v>3.0</v>
      </c>
      <c r="C158" s="370" t="s">
        <v>5200</v>
      </c>
      <c r="D158" s="370" t="s">
        <v>21</v>
      </c>
      <c r="E158" s="371" t="s">
        <v>5730</v>
      </c>
    </row>
    <row r="159" ht="15.75" customHeight="1">
      <c r="A159" s="369" t="s">
        <v>5733</v>
      </c>
      <c r="B159" s="372">
        <v>1.0</v>
      </c>
      <c r="C159" s="372" t="s">
        <v>5200</v>
      </c>
      <c r="D159" s="372" t="s">
        <v>21</v>
      </c>
      <c r="E159" s="372" t="s">
        <v>5735</v>
      </c>
    </row>
    <row r="160" ht="15.75" customHeight="1">
      <c r="A160" s="369" t="s">
        <v>5737</v>
      </c>
      <c r="B160" s="370">
        <v>1.0</v>
      </c>
      <c r="C160" s="370" t="s">
        <v>5200</v>
      </c>
      <c r="D160" s="370" t="s">
        <v>21</v>
      </c>
      <c r="E160" s="371" t="s">
        <v>5741</v>
      </c>
    </row>
    <row r="161" ht="15.75" customHeight="1">
      <c r="A161" s="369" t="s">
        <v>5743</v>
      </c>
      <c r="B161" s="372">
        <v>2.0</v>
      </c>
      <c r="C161" s="372" t="s">
        <v>5200</v>
      </c>
      <c r="D161" s="372" t="s">
        <v>21</v>
      </c>
      <c r="E161" s="372" t="s">
        <v>5746</v>
      </c>
    </row>
    <row r="162" ht="15.75" customHeight="1">
      <c r="A162" s="369" t="s">
        <v>5749</v>
      </c>
      <c r="B162" s="370">
        <v>1.0</v>
      </c>
      <c r="C162" s="370" t="s">
        <v>5200</v>
      </c>
      <c r="D162" s="370" t="s">
        <v>21</v>
      </c>
      <c r="E162" s="371" t="s">
        <v>5750</v>
      </c>
    </row>
    <row r="163" ht="15.75" customHeight="1">
      <c r="A163" s="369" t="s">
        <v>5751</v>
      </c>
      <c r="B163" s="372">
        <v>1.0</v>
      </c>
      <c r="C163" s="372" t="s">
        <v>5200</v>
      </c>
      <c r="D163" s="372" t="s">
        <v>21</v>
      </c>
      <c r="E163" s="372" t="s">
        <v>5753</v>
      </c>
    </row>
    <row r="164" ht="15.75" customHeight="1">
      <c r="A164" s="369" t="s">
        <v>5756</v>
      </c>
      <c r="B164" s="370">
        <v>2.0</v>
      </c>
      <c r="C164" s="370" t="s">
        <v>5200</v>
      </c>
      <c r="D164" s="370" t="s">
        <v>21</v>
      </c>
      <c r="E164" s="371" t="s">
        <v>5758</v>
      </c>
    </row>
    <row r="165" ht="15.75" customHeight="1">
      <c r="A165" s="369" t="s">
        <v>5760</v>
      </c>
      <c r="B165" s="372">
        <v>2.0</v>
      </c>
      <c r="C165" s="372" t="s">
        <v>5200</v>
      </c>
      <c r="D165" s="372" t="s">
        <v>21</v>
      </c>
      <c r="E165" s="372" t="s">
        <v>5762</v>
      </c>
    </row>
    <row r="166" ht="15.75" customHeight="1">
      <c r="A166" s="369" t="s">
        <v>5763</v>
      </c>
      <c r="B166" s="370">
        <v>2.0</v>
      </c>
      <c r="C166" s="370" t="s">
        <v>5200</v>
      </c>
      <c r="D166" s="370" t="s">
        <v>21</v>
      </c>
      <c r="E166" s="371" t="s">
        <v>5765</v>
      </c>
    </row>
    <row r="167" ht="15.75" customHeight="1">
      <c r="A167" s="369" t="s">
        <v>5766</v>
      </c>
      <c r="B167" s="372">
        <v>2.0</v>
      </c>
      <c r="C167" s="372" t="s">
        <v>5200</v>
      </c>
      <c r="D167" s="372" t="s">
        <v>21</v>
      </c>
      <c r="E167" s="372" t="s">
        <v>5768</v>
      </c>
    </row>
    <row r="168" ht="15.75" customHeight="1">
      <c r="A168" s="369" t="s">
        <v>5770</v>
      </c>
      <c r="B168" s="370">
        <v>2.0</v>
      </c>
      <c r="C168" s="370" t="s">
        <v>5200</v>
      </c>
      <c r="D168" s="370" t="s">
        <v>21</v>
      </c>
      <c r="E168" s="371" t="s">
        <v>5773</v>
      </c>
    </row>
    <row r="169" ht="15.75" customHeight="1">
      <c r="A169" s="369" t="s">
        <v>5774</v>
      </c>
      <c r="B169" s="372">
        <v>2.0</v>
      </c>
      <c r="C169" s="372" t="s">
        <v>5200</v>
      </c>
      <c r="D169" s="372" t="s">
        <v>21</v>
      </c>
      <c r="E169" s="372" t="s">
        <v>5775</v>
      </c>
    </row>
    <row r="170" ht="15.75" customHeight="1">
      <c r="A170" s="369" t="s">
        <v>5777</v>
      </c>
      <c r="B170" s="370">
        <v>6.0</v>
      </c>
      <c r="C170" s="370" t="s">
        <v>5200</v>
      </c>
      <c r="D170" s="370" t="s">
        <v>21</v>
      </c>
      <c r="E170" s="371" t="s">
        <v>5778</v>
      </c>
    </row>
    <row r="171" ht="15.75" customHeight="1">
      <c r="A171" s="369" t="s">
        <v>5779</v>
      </c>
      <c r="B171" s="372">
        <v>2.0</v>
      </c>
      <c r="C171" s="372" t="s">
        <v>5200</v>
      </c>
      <c r="D171" s="372" t="s">
        <v>21</v>
      </c>
      <c r="E171" s="372" t="s">
        <v>5780</v>
      </c>
    </row>
    <row r="172" ht="15.75" customHeight="1">
      <c r="A172" s="369" t="s">
        <v>5781</v>
      </c>
      <c r="B172" s="370">
        <v>2.0</v>
      </c>
      <c r="C172" s="370" t="s">
        <v>5200</v>
      </c>
      <c r="D172" s="370" t="s">
        <v>21</v>
      </c>
      <c r="E172" s="371" t="s">
        <v>5782</v>
      </c>
    </row>
    <row r="173" ht="15.75" customHeight="1">
      <c r="A173" s="369" t="s">
        <v>5783</v>
      </c>
      <c r="B173" s="372">
        <v>2.0</v>
      </c>
      <c r="C173" s="372" t="s">
        <v>5200</v>
      </c>
      <c r="D173" s="372" t="s">
        <v>21</v>
      </c>
      <c r="E173" s="372" t="s">
        <v>5784</v>
      </c>
    </row>
    <row r="174" ht="15.75" customHeight="1">
      <c r="A174" s="369" t="s">
        <v>5786</v>
      </c>
      <c r="B174" s="370">
        <v>2.0</v>
      </c>
      <c r="C174" s="370" t="s">
        <v>5200</v>
      </c>
      <c r="D174" s="370" t="s">
        <v>21</v>
      </c>
      <c r="E174" s="371" t="s">
        <v>5787</v>
      </c>
    </row>
    <row r="175" ht="15.75" customHeight="1">
      <c r="A175" s="369" t="s">
        <v>5788</v>
      </c>
      <c r="B175" s="372">
        <v>2.0</v>
      </c>
      <c r="C175" s="372" t="s">
        <v>5200</v>
      </c>
      <c r="D175" s="372" t="s">
        <v>21</v>
      </c>
      <c r="E175" s="372" t="s">
        <v>5789</v>
      </c>
    </row>
    <row r="176" ht="15.75" customHeight="1">
      <c r="A176" s="369" t="s">
        <v>5790</v>
      </c>
      <c r="B176" s="370">
        <v>2.0</v>
      </c>
      <c r="C176" s="370" t="s">
        <v>5200</v>
      </c>
      <c r="D176" s="370" t="s">
        <v>21</v>
      </c>
      <c r="E176" s="371" t="s">
        <v>5791</v>
      </c>
    </row>
    <row r="177" ht="15.75" customHeight="1">
      <c r="A177" s="369" t="s">
        <v>5792</v>
      </c>
      <c r="B177" s="372">
        <v>2.0</v>
      </c>
      <c r="C177" s="372" t="s">
        <v>5200</v>
      </c>
      <c r="D177" s="372" t="s">
        <v>21</v>
      </c>
      <c r="E177" s="372" t="s">
        <v>5793</v>
      </c>
    </row>
    <row r="178" ht="15.75" customHeight="1">
      <c r="A178" s="369" t="s">
        <v>5794</v>
      </c>
      <c r="B178" s="370">
        <v>2.0</v>
      </c>
      <c r="C178" s="370" t="s">
        <v>5200</v>
      </c>
      <c r="D178" s="370" t="s">
        <v>21</v>
      </c>
      <c r="E178" s="371" t="s">
        <v>5795</v>
      </c>
    </row>
    <row r="179" ht="15.75" customHeight="1">
      <c r="A179" s="369" t="s">
        <v>5796</v>
      </c>
      <c r="B179" s="372">
        <v>2.0</v>
      </c>
      <c r="C179" s="372" t="s">
        <v>5200</v>
      </c>
      <c r="D179" s="372" t="s">
        <v>21</v>
      </c>
      <c r="E179" s="372" t="s">
        <v>5797</v>
      </c>
    </row>
    <row r="180" ht="15.75" customHeight="1">
      <c r="A180" s="369" t="s">
        <v>5798</v>
      </c>
      <c r="B180" s="370">
        <v>2.0</v>
      </c>
      <c r="C180" s="370" t="s">
        <v>5200</v>
      </c>
      <c r="D180" s="370" t="s">
        <v>21</v>
      </c>
      <c r="E180" s="371" t="s">
        <v>5799</v>
      </c>
    </row>
    <row r="181" ht="15.75" customHeight="1">
      <c r="A181" s="369" t="s">
        <v>5800</v>
      </c>
      <c r="B181" s="372">
        <v>2.0</v>
      </c>
      <c r="C181" s="372" t="s">
        <v>5200</v>
      </c>
      <c r="D181" s="372" t="s">
        <v>21</v>
      </c>
      <c r="E181" s="372" t="s">
        <v>5802</v>
      </c>
    </row>
    <row r="182" ht="15.75" customHeight="1">
      <c r="A182" s="369" t="s">
        <v>5803</v>
      </c>
      <c r="B182" s="370">
        <v>2.0</v>
      </c>
      <c r="C182" s="370" t="s">
        <v>5200</v>
      </c>
      <c r="D182" s="370" t="s">
        <v>21</v>
      </c>
      <c r="E182" s="371" t="s">
        <v>5804</v>
      </c>
    </row>
    <row r="183" ht="15.75" customHeight="1">
      <c r="A183" s="369" t="s">
        <v>5805</v>
      </c>
      <c r="B183" s="372">
        <v>3.0</v>
      </c>
      <c r="C183" s="372" t="s">
        <v>5200</v>
      </c>
      <c r="D183" s="372" t="s">
        <v>21</v>
      </c>
      <c r="E183" s="372" t="s">
        <v>5806</v>
      </c>
    </row>
    <row r="184" ht="15.75" customHeight="1">
      <c r="A184" s="369" t="s">
        <v>5807</v>
      </c>
      <c r="B184" s="370">
        <v>2.0</v>
      </c>
      <c r="C184" s="370" t="s">
        <v>5200</v>
      </c>
      <c r="D184" s="370" t="s">
        <v>21</v>
      </c>
      <c r="E184" s="371" t="s">
        <v>5808</v>
      </c>
    </row>
    <row r="185" ht="15.75" customHeight="1">
      <c r="A185" s="369" t="s">
        <v>5809</v>
      </c>
      <c r="B185" s="372">
        <v>2.0</v>
      </c>
      <c r="C185" s="372" t="s">
        <v>5200</v>
      </c>
      <c r="D185" s="372" t="s">
        <v>21</v>
      </c>
      <c r="E185" s="372" t="s">
        <v>5810</v>
      </c>
    </row>
    <row r="186" ht="15.75" customHeight="1">
      <c r="A186" s="369" t="s">
        <v>5811</v>
      </c>
      <c r="B186" s="370">
        <v>2.0</v>
      </c>
      <c r="C186" s="370" t="s">
        <v>5200</v>
      </c>
      <c r="D186" s="370" t="s">
        <v>21</v>
      </c>
      <c r="E186" s="371" t="s">
        <v>5812</v>
      </c>
    </row>
    <row r="187" ht="15.75" customHeight="1">
      <c r="A187" s="369" t="s">
        <v>5813</v>
      </c>
      <c r="B187" s="372">
        <v>3.0</v>
      </c>
      <c r="C187" s="372" t="s">
        <v>5200</v>
      </c>
      <c r="D187" s="372" t="s">
        <v>21</v>
      </c>
      <c r="E187" s="372" t="s">
        <v>5814</v>
      </c>
    </row>
    <row r="188" ht="15.75" customHeight="1">
      <c r="A188" s="369" t="s">
        <v>5815</v>
      </c>
      <c r="B188" s="370">
        <v>2.0</v>
      </c>
      <c r="C188" s="370" t="s">
        <v>5200</v>
      </c>
      <c r="D188" s="370" t="s">
        <v>21</v>
      </c>
      <c r="E188" s="371" t="s">
        <v>5817</v>
      </c>
    </row>
    <row r="189" ht="15.75" customHeight="1">
      <c r="A189" s="369" t="s">
        <v>5818</v>
      </c>
      <c r="B189" s="372">
        <v>3.0</v>
      </c>
      <c r="C189" s="372" t="s">
        <v>5200</v>
      </c>
      <c r="D189" s="372" t="s">
        <v>21</v>
      </c>
      <c r="E189" s="372" t="s">
        <v>5819</v>
      </c>
    </row>
    <row r="190" ht="15.75" customHeight="1">
      <c r="A190" s="369" t="s">
        <v>5820</v>
      </c>
      <c r="B190" s="370">
        <v>2.0</v>
      </c>
      <c r="C190" s="370" t="s">
        <v>5200</v>
      </c>
      <c r="D190" s="370" t="s">
        <v>21</v>
      </c>
      <c r="E190" s="371" t="s">
        <v>5821</v>
      </c>
    </row>
    <row r="191" ht="15.75" customHeight="1">
      <c r="A191" s="369" t="s">
        <v>5822</v>
      </c>
      <c r="B191" s="372">
        <v>3.0</v>
      </c>
      <c r="C191" s="372" t="s">
        <v>5200</v>
      </c>
      <c r="D191" s="372" t="s">
        <v>21</v>
      </c>
      <c r="E191" s="372" t="s">
        <v>5823</v>
      </c>
    </row>
    <row r="192" ht="15.75" customHeight="1">
      <c r="A192" s="369" t="s">
        <v>5824</v>
      </c>
      <c r="B192" s="370">
        <v>2.0</v>
      </c>
      <c r="C192" s="370" t="s">
        <v>5200</v>
      </c>
      <c r="D192" s="370" t="s">
        <v>21</v>
      </c>
      <c r="E192" s="371" t="s">
        <v>5825</v>
      </c>
    </row>
    <row r="193" ht="15.75" customHeight="1">
      <c r="A193" s="369" t="s">
        <v>5826</v>
      </c>
      <c r="B193" s="372">
        <v>4.0</v>
      </c>
      <c r="C193" s="372" t="s">
        <v>5200</v>
      </c>
      <c r="D193" s="372" t="s">
        <v>21</v>
      </c>
      <c r="E193" s="372" t="s">
        <v>5827</v>
      </c>
    </row>
    <row r="194" ht="15.75" customHeight="1">
      <c r="A194" s="369" t="s">
        <v>5828</v>
      </c>
      <c r="B194" s="370">
        <v>2.0</v>
      </c>
      <c r="C194" s="370" t="s">
        <v>5200</v>
      </c>
      <c r="D194" s="370" t="s">
        <v>21</v>
      </c>
      <c r="E194" s="371" t="s">
        <v>5829</v>
      </c>
    </row>
    <row r="195" ht="15.75" customHeight="1">
      <c r="A195" s="369" t="s">
        <v>5830</v>
      </c>
      <c r="B195" s="372">
        <v>3.0</v>
      </c>
      <c r="C195" s="372" t="s">
        <v>5200</v>
      </c>
      <c r="D195" s="372" t="s">
        <v>21</v>
      </c>
      <c r="E195" s="372" t="s">
        <v>5831</v>
      </c>
    </row>
    <row r="196" ht="15.75" customHeight="1">
      <c r="A196" s="369" t="s">
        <v>5832</v>
      </c>
      <c r="B196" s="370">
        <v>2.0</v>
      </c>
      <c r="C196" s="370" t="s">
        <v>5200</v>
      </c>
      <c r="D196" s="370" t="s">
        <v>21</v>
      </c>
      <c r="E196" s="371" t="s">
        <v>5833</v>
      </c>
    </row>
    <row r="197" ht="15.75" customHeight="1">
      <c r="A197" s="369" t="s">
        <v>5834</v>
      </c>
      <c r="B197" s="372">
        <v>3.0</v>
      </c>
      <c r="C197" s="372" t="s">
        <v>5200</v>
      </c>
      <c r="D197" s="372" t="s">
        <v>21</v>
      </c>
      <c r="E197" s="372" t="s">
        <v>5835</v>
      </c>
    </row>
    <row r="198" ht="15.75" customHeight="1">
      <c r="A198" s="369" t="s">
        <v>5836</v>
      </c>
      <c r="B198" s="370">
        <v>3.0</v>
      </c>
      <c r="C198" s="370" t="s">
        <v>5200</v>
      </c>
      <c r="D198" s="370" t="s">
        <v>21</v>
      </c>
      <c r="E198" s="371" t="s">
        <v>5837</v>
      </c>
    </row>
    <row r="199" ht="15.75" customHeight="1">
      <c r="A199" s="369" t="s">
        <v>5838</v>
      </c>
      <c r="B199" s="372">
        <v>2.0</v>
      </c>
      <c r="C199" s="372" t="s">
        <v>5200</v>
      </c>
      <c r="D199" s="372" t="s">
        <v>21</v>
      </c>
      <c r="E199" s="372" t="s">
        <v>5839</v>
      </c>
    </row>
    <row r="200" ht="15.75" customHeight="1">
      <c r="A200" s="369" t="s">
        <v>5840</v>
      </c>
      <c r="B200" s="370">
        <v>2.0</v>
      </c>
      <c r="C200" s="370" t="s">
        <v>5200</v>
      </c>
      <c r="D200" s="370" t="s">
        <v>21</v>
      </c>
      <c r="E200" s="371" t="s">
        <v>5842</v>
      </c>
    </row>
    <row r="201" ht="15.75" customHeight="1">
      <c r="A201" s="369" t="s">
        <v>5843</v>
      </c>
      <c r="B201" s="372">
        <v>3.0</v>
      </c>
      <c r="C201" s="372" t="s">
        <v>5200</v>
      </c>
      <c r="D201" s="372" t="s">
        <v>21</v>
      </c>
      <c r="E201" s="372" t="s">
        <v>5844</v>
      </c>
    </row>
    <row r="202" ht="15.75" customHeight="1">
      <c r="A202" s="369" t="s">
        <v>5845</v>
      </c>
      <c r="B202" s="370">
        <v>3.0</v>
      </c>
      <c r="C202" s="370" t="s">
        <v>5200</v>
      </c>
      <c r="D202" s="370" t="s">
        <v>21</v>
      </c>
      <c r="E202" s="371" t="s">
        <v>5846</v>
      </c>
    </row>
    <row r="203" ht="15.75" customHeight="1">
      <c r="A203" s="369" t="s">
        <v>5847</v>
      </c>
      <c r="B203" s="372">
        <v>3.0</v>
      </c>
      <c r="C203" s="372" t="s">
        <v>5200</v>
      </c>
      <c r="D203" s="372" t="s">
        <v>21</v>
      </c>
      <c r="E203" s="372" t="s">
        <v>5849</v>
      </c>
    </row>
    <row r="204" ht="15.75" customHeight="1">
      <c r="A204" s="369" t="s">
        <v>5850</v>
      </c>
      <c r="B204" s="370">
        <v>1.0</v>
      </c>
      <c r="C204" s="370" t="s">
        <v>5200</v>
      </c>
      <c r="D204" s="370" t="s">
        <v>21</v>
      </c>
      <c r="E204" s="371" t="s">
        <v>5851</v>
      </c>
    </row>
    <row r="205" ht="15.75" customHeight="1">
      <c r="A205" s="369" t="s">
        <v>5852</v>
      </c>
      <c r="B205" s="372">
        <v>2.0</v>
      </c>
      <c r="C205" s="372" t="s">
        <v>5200</v>
      </c>
      <c r="D205" s="372" t="s">
        <v>21</v>
      </c>
      <c r="E205" s="372" t="s">
        <v>5853</v>
      </c>
    </row>
    <row r="206" ht="15.75" customHeight="1">
      <c r="A206" s="369" t="s">
        <v>5854</v>
      </c>
      <c r="B206" s="370">
        <v>2.0</v>
      </c>
      <c r="C206" s="370" t="s">
        <v>5200</v>
      </c>
      <c r="D206" s="370" t="s">
        <v>21</v>
      </c>
      <c r="E206" s="371" t="s">
        <v>5855</v>
      </c>
    </row>
    <row r="207" ht="15.75" customHeight="1">
      <c r="A207" s="369" t="s">
        <v>5856</v>
      </c>
      <c r="B207" s="372">
        <v>2.0</v>
      </c>
      <c r="C207" s="372" t="s">
        <v>5200</v>
      </c>
      <c r="D207" s="372" t="s">
        <v>21</v>
      </c>
      <c r="E207" s="372" t="s">
        <v>5857</v>
      </c>
    </row>
    <row r="208" ht="15.75" customHeight="1">
      <c r="A208" s="369" t="s">
        <v>5858</v>
      </c>
      <c r="B208" s="370">
        <v>2.0</v>
      </c>
      <c r="C208" s="370" t="s">
        <v>5200</v>
      </c>
      <c r="D208" s="370" t="s">
        <v>21</v>
      </c>
      <c r="E208" s="371" t="s">
        <v>5855</v>
      </c>
    </row>
    <row r="209" ht="15.75" customHeight="1">
      <c r="A209" s="369" t="s">
        <v>5859</v>
      </c>
      <c r="B209" s="372">
        <v>1.0</v>
      </c>
      <c r="C209" s="372" t="s">
        <v>5200</v>
      </c>
      <c r="D209" s="372" t="s">
        <v>21</v>
      </c>
      <c r="E209" s="372" t="s">
        <v>5860</v>
      </c>
    </row>
    <row r="210" ht="15.75" customHeight="1">
      <c r="A210" s="369" t="s">
        <v>5862</v>
      </c>
      <c r="B210" s="370">
        <v>2.0</v>
      </c>
      <c r="C210" s="370" t="s">
        <v>5200</v>
      </c>
      <c r="D210" s="370" t="s">
        <v>21</v>
      </c>
      <c r="E210" s="371" t="s">
        <v>5863</v>
      </c>
    </row>
    <row r="211" ht="15.75" customHeight="1">
      <c r="A211" s="369" t="s">
        <v>5864</v>
      </c>
      <c r="B211" s="372">
        <v>2.0</v>
      </c>
      <c r="C211" s="372" t="s">
        <v>5200</v>
      </c>
      <c r="D211" s="372" t="s">
        <v>21</v>
      </c>
      <c r="E211" s="372" t="s">
        <v>5865</v>
      </c>
    </row>
    <row r="212" ht="15.75" customHeight="1">
      <c r="A212" s="369" t="s">
        <v>5866</v>
      </c>
      <c r="B212" s="370">
        <v>4.0</v>
      </c>
      <c r="C212" s="370" t="s">
        <v>5200</v>
      </c>
      <c r="D212" s="370" t="s">
        <v>21</v>
      </c>
      <c r="E212" s="371" t="s">
        <v>5867</v>
      </c>
    </row>
    <row r="213" ht="15.75" customHeight="1">
      <c r="A213" s="369" t="s">
        <v>5868</v>
      </c>
      <c r="B213" s="372">
        <v>2.0</v>
      </c>
      <c r="C213" s="372" t="s">
        <v>5200</v>
      </c>
      <c r="D213" s="372" t="s">
        <v>21</v>
      </c>
      <c r="E213" s="372" t="s">
        <v>5869</v>
      </c>
    </row>
    <row r="214" ht="15.75" customHeight="1">
      <c r="A214" s="369" t="s">
        <v>5870</v>
      </c>
      <c r="B214" s="370">
        <v>1.0</v>
      </c>
      <c r="C214" s="370" t="s">
        <v>5200</v>
      </c>
      <c r="D214" s="370" t="s">
        <v>21</v>
      </c>
      <c r="E214" s="371" t="s">
        <v>5871</v>
      </c>
    </row>
    <row r="215" ht="15.75" customHeight="1">
      <c r="A215" s="369" t="s">
        <v>5872</v>
      </c>
      <c r="B215" s="372">
        <v>2.0</v>
      </c>
      <c r="C215" s="372" t="s">
        <v>5200</v>
      </c>
      <c r="D215" s="372" t="s">
        <v>21</v>
      </c>
      <c r="E215" s="372" t="s">
        <v>5873</v>
      </c>
    </row>
    <row r="216" ht="15.75" customHeight="1">
      <c r="A216" s="369" t="s">
        <v>5874</v>
      </c>
      <c r="B216" s="370">
        <v>2.0</v>
      </c>
      <c r="C216" s="370" t="s">
        <v>5200</v>
      </c>
      <c r="D216" s="370" t="s">
        <v>21</v>
      </c>
      <c r="E216" s="371" t="s">
        <v>5875</v>
      </c>
    </row>
    <row r="217" ht="15.75" customHeight="1">
      <c r="A217" s="369" t="s">
        <v>5876</v>
      </c>
      <c r="B217" s="372">
        <v>1.0</v>
      </c>
      <c r="C217" s="372" t="s">
        <v>5200</v>
      </c>
      <c r="D217" s="372" t="s">
        <v>21</v>
      </c>
      <c r="E217" s="372" t="s">
        <v>5877</v>
      </c>
    </row>
    <row r="218" ht="15.75" customHeight="1">
      <c r="A218" s="369" t="s">
        <v>5878</v>
      </c>
      <c r="B218" s="370">
        <v>2.0</v>
      </c>
      <c r="C218" s="370" t="s">
        <v>5200</v>
      </c>
      <c r="D218" s="370" t="s">
        <v>21</v>
      </c>
      <c r="E218" s="371" t="s">
        <v>5879</v>
      </c>
    </row>
    <row r="219" ht="15.75" customHeight="1">
      <c r="A219" s="369" t="s">
        <v>5880</v>
      </c>
      <c r="B219" s="372">
        <v>1.0</v>
      </c>
      <c r="C219" s="372" t="s">
        <v>5200</v>
      </c>
      <c r="D219" s="372" t="s">
        <v>21</v>
      </c>
      <c r="E219" s="372" t="s">
        <v>5881</v>
      </c>
    </row>
    <row r="220" ht="15.75" customHeight="1">
      <c r="A220" s="369" t="s">
        <v>5882</v>
      </c>
      <c r="B220" s="370">
        <v>2.0</v>
      </c>
      <c r="C220" s="370" t="s">
        <v>5200</v>
      </c>
      <c r="D220" s="370" t="s">
        <v>21</v>
      </c>
      <c r="E220" s="371" t="s">
        <v>5883</v>
      </c>
    </row>
    <row r="221" ht="15.75" customHeight="1">
      <c r="A221" s="369" t="s">
        <v>5884</v>
      </c>
      <c r="B221" s="372">
        <v>2.0</v>
      </c>
      <c r="C221" s="372" t="s">
        <v>5200</v>
      </c>
      <c r="D221" s="372" t="s">
        <v>21</v>
      </c>
      <c r="E221" s="372" t="s">
        <v>5885</v>
      </c>
    </row>
    <row r="222" ht="15.75" customHeight="1">
      <c r="A222" s="369" t="s">
        <v>5886</v>
      </c>
      <c r="B222" s="370">
        <v>2.0</v>
      </c>
      <c r="C222" s="370" t="s">
        <v>5200</v>
      </c>
      <c r="D222" s="370" t="s">
        <v>21</v>
      </c>
      <c r="E222" s="371" t="s">
        <v>5887</v>
      </c>
    </row>
    <row r="223" ht="15.75" customHeight="1">
      <c r="A223" s="369" t="s">
        <v>5888</v>
      </c>
      <c r="B223" s="372">
        <v>3.0</v>
      </c>
      <c r="C223" s="372" t="s">
        <v>5200</v>
      </c>
      <c r="D223" s="372" t="s">
        <v>21</v>
      </c>
      <c r="E223" s="372" t="s">
        <v>5889</v>
      </c>
    </row>
    <row r="224" ht="15.75" customHeight="1">
      <c r="A224" s="369" t="s">
        <v>5890</v>
      </c>
      <c r="B224" s="370">
        <v>1.0</v>
      </c>
      <c r="C224" s="370" t="s">
        <v>5200</v>
      </c>
      <c r="D224" s="370" t="s">
        <v>21</v>
      </c>
      <c r="E224" s="371" t="s">
        <v>5891</v>
      </c>
    </row>
    <row r="225" ht="15.75" customHeight="1">
      <c r="A225" s="369" t="s">
        <v>5892</v>
      </c>
      <c r="B225" s="372">
        <v>2.0</v>
      </c>
      <c r="C225" s="372" t="s">
        <v>5200</v>
      </c>
      <c r="D225" s="372" t="s">
        <v>21</v>
      </c>
      <c r="E225" s="372" t="s">
        <v>5893</v>
      </c>
    </row>
    <row r="226" ht="15.75" customHeight="1">
      <c r="A226" s="369" t="s">
        <v>5894</v>
      </c>
      <c r="B226" s="370">
        <v>1.0</v>
      </c>
      <c r="C226" s="370" t="s">
        <v>5200</v>
      </c>
      <c r="D226" s="370" t="s">
        <v>21</v>
      </c>
      <c r="E226" s="371" t="s">
        <v>5895</v>
      </c>
    </row>
    <row r="227" ht="15.75" customHeight="1">
      <c r="A227" s="369" t="s">
        <v>5896</v>
      </c>
      <c r="B227" s="372">
        <v>1.0</v>
      </c>
      <c r="C227" s="372" t="s">
        <v>5200</v>
      </c>
      <c r="D227" s="372" t="s">
        <v>21</v>
      </c>
      <c r="E227" s="372" t="s">
        <v>5897</v>
      </c>
    </row>
    <row r="228" ht="15.75" customHeight="1">
      <c r="A228" s="369" t="s">
        <v>5898</v>
      </c>
      <c r="B228" s="370">
        <v>1.0</v>
      </c>
      <c r="C228" s="370" t="s">
        <v>5200</v>
      </c>
      <c r="D228" s="370" t="s">
        <v>21</v>
      </c>
      <c r="E228" s="371" t="s">
        <v>5899</v>
      </c>
    </row>
    <row r="229" ht="15.75" customHeight="1">
      <c r="A229" s="369" t="s">
        <v>5900</v>
      </c>
      <c r="B229" s="372">
        <v>2.0</v>
      </c>
      <c r="C229" s="372" t="s">
        <v>5200</v>
      </c>
      <c r="D229" s="372" t="s">
        <v>21</v>
      </c>
      <c r="E229" s="372" t="s">
        <v>5901</v>
      </c>
    </row>
    <row r="230" ht="15.75" customHeight="1">
      <c r="A230" s="369" t="s">
        <v>5902</v>
      </c>
      <c r="B230" s="370">
        <v>2.0</v>
      </c>
      <c r="C230" s="370" t="s">
        <v>5200</v>
      </c>
      <c r="D230" s="370" t="s">
        <v>21</v>
      </c>
      <c r="E230" s="371" t="s">
        <v>5903</v>
      </c>
    </row>
    <row r="231" ht="15.75" customHeight="1">
      <c r="A231" s="369" t="s">
        <v>5904</v>
      </c>
      <c r="B231" s="372">
        <v>3.0</v>
      </c>
      <c r="C231" s="372" t="s">
        <v>5200</v>
      </c>
      <c r="D231" s="372" t="s">
        <v>21</v>
      </c>
      <c r="E231" s="372" t="s">
        <v>5905</v>
      </c>
    </row>
    <row r="232" ht="15.75" customHeight="1">
      <c r="A232" s="369" t="s">
        <v>5906</v>
      </c>
      <c r="B232" s="370">
        <v>2.0</v>
      </c>
      <c r="C232" s="370" t="s">
        <v>5200</v>
      </c>
      <c r="D232" s="370" t="s">
        <v>21</v>
      </c>
      <c r="E232" s="371" t="s">
        <v>5907</v>
      </c>
    </row>
    <row r="233" ht="15.75" customHeight="1">
      <c r="A233" s="369" t="s">
        <v>5908</v>
      </c>
      <c r="B233" s="372">
        <v>2.0</v>
      </c>
      <c r="C233" s="372" t="s">
        <v>5200</v>
      </c>
      <c r="D233" s="372" t="s">
        <v>21</v>
      </c>
      <c r="E233" s="372" t="s">
        <v>5909</v>
      </c>
    </row>
    <row r="234" ht="15.75" customHeight="1">
      <c r="A234" s="369" t="s">
        <v>5910</v>
      </c>
      <c r="B234" s="370">
        <v>1.0</v>
      </c>
      <c r="C234" s="370" t="s">
        <v>5200</v>
      </c>
      <c r="D234" s="370" t="s">
        <v>21</v>
      </c>
      <c r="E234" s="371" t="s">
        <v>5911</v>
      </c>
    </row>
    <row r="235" ht="15.75" customHeight="1">
      <c r="A235" s="369" t="s">
        <v>5912</v>
      </c>
      <c r="B235" s="372">
        <v>3.0</v>
      </c>
      <c r="C235" s="372" t="s">
        <v>5200</v>
      </c>
      <c r="D235" s="372" t="s">
        <v>21</v>
      </c>
      <c r="E235" s="372" t="s">
        <v>5915</v>
      </c>
    </row>
    <row r="236" ht="15.75" customHeight="1">
      <c r="A236" s="369" t="s">
        <v>5916</v>
      </c>
      <c r="B236" s="370">
        <v>2.0</v>
      </c>
      <c r="C236" s="370" t="s">
        <v>5200</v>
      </c>
      <c r="D236" s="370" t="s">
        <v>21</v>
      </c>
      <c r="E236" s="371" t="s">
        <v>5917</v>
      </c>
    </row>
    <row r="237" ht="15.75" customHeight="1">
      <c r="A237" s="369" t="s">
        <v>5918</v>
      </c>
      <c r="B237" s="372">
        <v>3.0</v>
      </c>
      <c r="C237" s="372" t="s">
        <v>5200</v>
      </c>
      <c r="D237" s="372" t="s">
        <v>21</v>
      </c>
      <c r="E237" s="372" t="s">
        <v>5919</v>
      </c>
    </row>
    <row r="238" ht="15.75" customHeight="1">
      <c r="A238" s="369" t="s">
        <v>5920</v>
      </c>
      <c r="B238" s="370">
        <v>1.0</v>
      </c>
      <c r="C238" s="370" t="s">
        <v>5200</v>
      </c>
      <c r="D238" s="370" t="s">
        <v>21</v>
      </c>
      <c r="E238" s="371" t="s">
        <v>5922</v>
      </c>
    </row>
    <row r="239" ht="15.75" customHeight="1">
      <c r="A239" s="369" t="s">
        <v>5923</v>
      </c>
      <c r="B239" s="372">
        <v>2.0</v>
      </c>
      <c r="C239" s="372" t="s">
        <v>5200</v>
      </c>
      <c r="D239" s="372" t="s">
        <v>21</v>
      </c>
      <c r="E239" s="372" t="s">
        <v>5924</v>
      </c>
    </row>
    <row r="240" ht="15.75" customHeight="1">
      <c r="A240" s="369" t="s">
        <v>5925</v>
      </c>
      <c r="B240" s="370">
        <v>4.0</v>
      </c>
      <c r="C240" s="370" t="s">
        <v>5200</v>
      </c>
      <c r="D240" s="370" t="s">
        <v>21</v>
      </c>
      <c r="E240" s="371" t="s">
        <v>5927</v>
      </c>
    </row>
    <row r="241" ht="15.75" customHeight="1">
      <c r="A241" s="369" t="s">
        <v>5928</v>
      </c>
      <c r="B241" s="372">
        <v>1.0</v>
      </c>
      <c r="C241" s="372" t="s">
        <v>5200</v>
      </c>
      <c r="D241" s="372" t="s">
        <v>21</v>
      </c>
      <c r="E241" s="372" t="s">
        <v>5929</v>
      </c>
    </row>
    <row r="242" ht="15.75" customHeight="1">
      <c r="A242" s="369" t="s">
        <v>5930</v>
      </c>
      <c r="B242" s="370">
        <v>1.0</v>
      </c>
      <c r="C242" s="370" t="s">
        <v>5200</v>
      </c>
      <c r="D242" s="370" t="s">
        <v>21</v>
      </c>
      <c r="E242" s="371" t="s">
        <v>5931</v>
      </c>
    </row>
    <row r="243" ht="15.75" customHeight="1">
      <c r="A243" s="369" t="s">
        <v>5932</v>
      </c>
      <c r="B243" s="372">
        <v>1.0</v>
      </c>
      <c r="C243" s="372" t="s">
        <v>5200</v>
      </c>
      <c r="D243" s="372" t="s">
        <v>21</v>
      </c>
      <c r="E243" s="372" t="s">
        <v>5933</v>
      </c>
    </row>
    <row r="244" ht="15.75" customHeight="1">
      <c r="A244" s="369" t="s">
        <v>5934</v>
      </c>
      <c r="B244" s="370">
        <v>3.0</v>
      </c>
      <c r="C244" s="370" t="s">
        <v>5200</v>
      </c>
      <c r="D244" s="370" t="s">
        <v>21</v>
      </c>
      <c r="E244" s="371" t="s">
        <v>5935</v>
      </c>
    </row>
    <row r="245" ht="15.75" customHeight="1">
      <c r="A245" s="369" t="s">
        <v>5936</v>
      </c>
      <c r="B245" s="372">
        <v>2.0</v>
      </c>
      <c r="C245" s="372" t="s">
        <v>5200</v>
      </c>
      <c r="D245" s="372" t="s">
        <v>21</v>
      </c>
      <c r="E245" s="372" t="s">
        <v>5937</v>
      </c>
    </row>
    <row r="246" ht="15.75" customHeight="1">
      <c r="A246" s="369" t="s">
        <v>5938</v>
      </c>
      <c r="B246" s="370">
        <v>3.0</v>
      </c>
      <c r="C246" s="370" t="s">
        <v>5200</v>
      </c>
      <c r="D246" s="370" t="s">
        <v>21</v>
      </c>
      <c r="E246" s="371" t="s">
        <v>5939</v>
      </c>
    </row>
    <row r="247" ht="15.75" customHeight="1">
      <c r="A247" s="369" t="s">
        <v>5940</v>
      </c>
      <c r="B247" s="372">
        <v>2.0</v>
      </c>
      <c r="C247" s="372" t="s">
        <v>5200</v>
      </c>
      <c r="D247" s="372" t="s">
        <v>21</v>
      </c>
      <c r="E247" s="372" t="s">
        <v>5943</v>
      </c>
    </row>
    <row r="248" ht="15.75" customHeight="1">
      <c r="A248" s="369" t="s">
        <v>5944</v>
      </c>
      <c r="B248" s="370">
        <v>3.0</v>
      </c>
      <c r="C248" s="370" t="s">
        <v>5200</v>
      </c>
      <c r="D248" s="370" t="s">
        <v>21</v>
      </c>
      <c r="E248" s="371" t="s">
        <v>5945</v>
      </c>
    </row>
    <row r="249" ht="15.75" customHeight="1">
      <c r="A249" s="369" t="s">
        <v>5946</v>
      </c>
      <c r="B249" s="372">
        <v>2.0</v>
      </c>
      <c r="C249" s="372" t="s">
        <v>5200</v>
      </c>
      <c r="D249" s="372" t="s">
        <v>21</v>
      </c>
      <c r="E249" s="372" t="s">
        <v>5947</v>
      </c>
    </row>
    <row r="250" ht="15.75" customHeight="1">
      <c r="A250" s="369" t="s">
        <v>5948</v>
      </c>
      <c r="B250" s="370">
        <v>2.0</v>
      </c>
      <c r="C250" s="370" t="s">
        <v>5200</v>
      </c>
      <c r="D250" s="370" t="s">
        <v>21</v>
      </c>
      <c r="E250" s="371" t="s">
        <v>5949</v>
      </c>
    </row>
    <row r="251" ht="15.75" customHeight="1">
      <c r="A251" s="369" t="s">
        <v>5951</v>
      </c>
      <c r="B251" s="372">
        <v>3.0</v>
      </c>
      <c r="C251" s="372" t="s">
        <v>5200</v>
      </c>
      <c r="D251" s="372" t="s">
        <v>21</v>
      </c>
      <c r="E251" s="372" t="s">
        <v>5953</v>
      </c>
    </row>
    <row r="252" ht="15.75" customHeight="1">
      <c r="A252" s="369" t="s">
        <v>5955</v>
      </c>
      <c r="B252" s="370">
        <v>2.0</v>
      </c>
      <c r="C252" s="370" t="s">
        <v>5200</v>
      </c>
      <c r="D252" s="370" t="s">
        <v>21</v>
      </c>
      <c r="E252" s="371" t="s">
        <v>5956</v>
      </c>
    </row>
    <row r="253" ht="15.75" customHeight="1">
      <c r="A253" s="369" t="s">
        <v>5958</v>
      </c>
      <c r="B253" s="372">
        <v>2.0</v>
      </c>
      <c r="C253" s="372" t="s">
        <v>5200</v>
      </c>
      <c r="D253" s="372" t="s">
        <v>21</v>
      </c>
      <c r="E253" s="372" t="s">
        <v>5961</v>
      </c>
    </row>
    <row r="254" ht="15.75" customHeight="1">
      <c r="A254" s="369" t="s">
        <v>5963</v>
      </c>
      <c r="B254" s="370">
        <v>2.0</v>
      </c>
      <c r="C254" s="370" t="s">
        <v>5200</v>
      </c>
      <c r="D254" s="370" t="s">
        <v>21</v>
      </c>
      <c r="E254" s="371" t="s">
        <v>5964</v>
      </c>
    </row>
    <row r="255" ht="15.75" customHeight="1">
      <c r="A255" s="369" t="s">
        <v>5966</v>
      </c>
      <c r="B255" s="372">
        <v>3.0</v>
      </c>
      <c r="C255" s="372" t="s">
        <v>5200</v>
      </c>
      <c r="D255" s="372" t="s">
        <v>21</v>
      </c>
      <c r="E255" s="372" t="s">
        <v>5968</v>
      </c>
    </row>
    <row r="256" ht="15.75" customHeight="1">
      <c r="A256" s="369" t="s">
        <v>5969</v>
      </c>
      <c r="B256" s="370">
        <v>2.0</v>
      </c>
      <c r="C256" s="370" t="s">
        <v>5200</v>
      </c>
      <c r="D256" s="370" t="s">
        <v>21</v>
      </c>
      <c r="E256" s="371" t="s">
        <v>5970</v>
      </c>
    </row>
    <row r="257" ht="15.75" customHeight="1">
      <c r="A257" s="369" t="s">
        <v>5972</v>
      </c>
      <c r="B257" s="372">
        <v>2.0</v>
      </c>
      <c r="C257" s="372" t="s">
        <v>5200</v>
      </c>
      <c r="D257" s="372" t="s">
        <v>21</v>
      </c>
      <c r="E257" s="372" t="s">
        <v>5975</v>
      </c>
    </row>
    <row r="258" ht="15.75" customHeight="1">
      <c r="A258" s="369" t="s">
        <v>5976</v>
      </c>
      <c r="B258" s="370">
        <v>2.0</v>
      </c>
      <c r="C258" s="370" t="s">
        <v>5200</v>
      </c>
      <c r="D258" s="370" t="s">
        <v>21</v>
      </c>
      <c r="E258" s="371" t="s">
        <v>5978</v>
      </c>
    </row>
    <row r="259" ht="15.75" customHeight="1">
      <c r="A259" s="369" t="s">
        <v>5979</v>
      </c>
      <c r="B259" s="372">
        <v>2.0</v>
      </c>
      <c r="C259" s="372" t="s">
        <v>5200</v>
      </c>
      <c r="D259" s="372" t="s">
        <v>21</v>
      </c>
      <c r="E259" s="372" t="s">
        <v>5980</v>
      </c>
    </row>
    <row r="260" ht="15.75" customHeight="1">
      <c r="A260" s="369" t="s">
        <v>5982</v>
      </c>
      <c r="B260" s="370">
        <v>2.0</v>
      </c>
      <c r="C260" s="370" t="s">
        <v>5200</v>
      </c>
      <c r="D260" s="370" t="s">
        <v>21</v>
      </c>
      <c r="E260" s="371" t="s">
        <v>5983</v>
      </c>
    </row>
    <row r="261" ht="15.75" customHeight="1">
      <c r="A261" s="369" t="s">
        <v>5984</v>
      </c>
      <c r="B261" s="372">
        <v>3.0</v>
      </c>
      <c r="C261" s="372" t="s">
        <v>5200</v>
      </c>
      <c r="D261" s="372" t="s">
        <v>21</v>
      </c>
      <c r="E261" s="372" t="s">
        <v>5985</v>
      </c>
    </row>
    <row r="262" ht="15.75" customHeight="1">
      <c r="A262" s="369" t="s">
        <v>5986</v>
      </c>
      <c r="B262" s="370">
        <v>3.0</v>
      </c>
      <c r="C262" s="370" t="s">
        <v>5200</v>
      </c>
      <c r="D262" s="370" t="s">
        <v>21</v>
      </c>
      <c r="E262" s="371" t="s">
        <v>5987</v>
      </c>
    </row>
    <row r="263" ht="15.75" customHeight="1">
      <c r="A263" s="369" t="s">
        <v>5988</v>
      </c>
      <c r="B263" s="372">
        <v>2.0</v>
      </c>
      <c r="C263" s="372" t="s">
        <v>5200</v>
      </c>
      <c r="D263" s="372" t="s">
        <v>21</v>
      </c>
      <c r="E263" s="372" t="s">
        <v>5987</v>
      </c>
    </row>
    <row r="264" ht="15.75" customHeight="1">
      <c r="A264" s="369" t="s">
        <v>5989</v>
      </c>
      <c r="B264" s="370">
        <v>2.0</v>
      </c>
      <c r="C264" s="370" t="s">
        <v>5200</v>
      </c>
      <c r="D264" s="370" t="s">
        <v>21</v>
      </c>
      <c r="E264" s="371" t="s">
        <v>5987</v>
      </c>
    </row>
    <row r="265" ht="15.75" customHeight="1">
      <c r="A265" s="369" t="s">
        <v>5990</v>
      </c>
      <c r="B265" s="372">
        <v>2.0</v>
      </c>
      <c r="C265" s="372" t="s">
        <v>5200</v>
      </c>
      <c r="D265" s="372" t="s">
        <v>21</v>
      </c>
      <c r="E265" s="372" t="s">
        <v>5987</v>
      </c>
    </row>
    <row r="266" ht="15.75" customHeight="1">
      <c r="A266" s="369" t="s">
        <v>5991</v>
      </c>
      <c r="B266" s="370">
        <v>1.0</v>
      </c>
      <c r="C266" s="370" t="s">
        <v>5200</v>
      </c>
      <c r="D266" s="370" t="s">
        <v>21</v>
      </c>
      <c r="E266" s="371" t="s">
        <v>5987</v>
      </c>
    </row>
    <row r="267" ht="15.75" customHeight="1">
      <c r="A267" s="369" t="s">
        <v>5992</v>
      </c>
      <c r="B267" s="372">
        <v>3.0</v>
      </c>
      <c r="C267" s="372" t="s">
        <v>5200</v>
      </c>
      <c r="D267" s="372" t="s">
        <v>21</v>
      </c>
      <c r="E267" s="372" t="s">
        <v>5993</v>
      </c>
    </row>
    <row r="268" ht="15.75" customHeight="1">
      <c r="A268" s="369" t="s">
        <v>5994</v>
      </c>
      <c r="B268" s="370">
        <v>1.0</v>
      </c>
      <c r="C268" s="370" t="s">
        <v>5200</v>
      </c>
      <c r="D268" s="370" t="s">
        <v>21</v>
      </c>
      <c r="E268" s="371" t="s">
        <v>5996</v>
      </c>
    </row>
    <row r="269" ht="15.75" customHeight="1">
      <c r="A269" s="369" t="s">
        <v>5997</v>
      </c>
      <c r="B269" s="372">
        <v>3.0</v>
      </c>
      <c r="C269" s="372" t="s">
        <v>5200</v>
      </c>
      <c r="D269" s="372" t="s">
        <v>21</v>
      </c>
      <c r="E269" s="372" t="s">
        <v>5998</v>
      </c>
    </row>
    <row r="270" ht="15.75" customHeight="1">
      <c r="A270" s="369" t="s">
        <v>5999</v>
      </c>
      <c r="B270" s="370">
        <v>2.0</v>
      </c>
      <c r="C270" s="370" t="s">
        <v>5200</v>
      </c>
      <c r="D270" s="370" t="s">
        <v>21</v>
      </c>
      <c r="E270" s="371" t="s">
        <v>6000</v>
      </c>
    </row>
    <row r="271" ht="15.75" customHeight="1">
      <c r="A271" s="369" t="s">
        <v>6001</v>
      </c>
      <c r="B271" s="372">
        <v>2.0</v>
      </c>
      <c r="C271" s="372" t="s">
        <v>5200</v>
      </c>
      <c r="D271" s="372" t="s">
        <v>21</v>
      </c>
      <c r="E271" s="372" t="s">
        <v>6002</v>
      </c>
    </row>
    <row r="272" ht="15.75" customHeight="1">
      <c r="A272" s="369" t="s">
        <v>6003</v>
      </c>
      <c r="B272" s="370">
        <v>2.0</v>
      </c>
      <c r="C272" s="370" t="s">
        <v>5200</v>
      </c>
      <c r="D272" s="370" t="s">
        <v>21</v>
      </c>
      <c r="E272" s="371" t="s">
        <v>6004</v>
      </c>
    </row>
    <row r="273" ht="15.75" customHeight="1">
      <c r="A273" s="369" t="s">
        <v>6005</v>
      </c>
      <c r="B273" s="372">
        <v>2.0</v>
      </c>
      <c r="C273" s="372" t="s">
        <v>5200</v>
      </c>
      <c r="D273" s="372" t="s">
        <v>21</v>
      </c>
      <c r="E273" s="372" t="s">
        <v>6006</v>
      </c>
    </row>
    <row r="274" ht="15.75" customHeight="1">
      <c r="A274" s="369" t="s">
        <v>6007</v>
      </c>
      <c r="B274" s="370">
        <v>2.0</v>
      </c>
      <c r="C274" s="370" t="s">
        <v>5200</v>
      </c>
      <c r="D274" s="370" t="s">
        <v>21</v>
      </c>
      <c r="E274" s="371" t="s">
        <v>6008</v>
      </c>
    </row>
    <row r="275" ht="15.75" customHeight="1">
      <c r="A275" s="369" t="s">
        <v>6009</v>
      </c>
      <c r="B275" s="372">
        <v>3.0</v>
      </c>
      <c r="C275" s="372" t="s">
        <v>5200</v>
      </c>
      <c r="D275" s="372" t="s">
        <v>21</v>
      </c>
      <c r="E275" s="372" t="s">
        <v>6010</v>
      </c>
    </row>
    <row r="276" ht="15.75" customHeight="1">
      <c r="A276" s="369" t="s">
        <v>6011</v>
      </c>
      <c r="B276" s="370">
        <v>2.0</v>
      </c>
      <c r="C276" s="370" t="s">
        <v>5200</v>
      </c>
      <c r="D276" s="370" t="s">
        <v>21</v>
      </c>
      <c r="E276" s="371" t="s">
        <v>6012</v>
      </c>
    </row>
    <row r="277" ht="15.75" customHeight="1">
      <c r="A277" s="369" t="s">
        <v>6013</v>
      </c>
      <c r="B277" s="372">
        <v>2.0</v>
      </c>
      <c r="C277" s="372" t="s">
        <v>5200</v>
      </c>
      <c r="D277" s="372" t="s">
        <v>21</v>
      </c>
      <c r="E277" s="372" t="s">
        <v>6014</v>
      </c>
    </row>
    <row r="278" ht="15.75" customHeight="1">
      <c r="A278" s="369" t="s">
        <v>6017</v>
      </c>
      <c r="B278" s="370">
        <v>2.0</v>
      </c>
      <c r="C278" s="370" t="s">
        <v>5200</v>
      </c>
      <c r="D278" s="370" t="s">
        <v>21</v>
      </c>
      <c r="E278" s="371" t="s">
        <v>6014</v>
      </c>
    </row>
    <row r="279" ht="15.75" customHeight="1">
      <c r="A279" s="369" t="s">
        <v>6020</v>
      </c>
      <c r="B279" s="372">
        <v>3.0</v>
      </c>
      <c r="C279" s="372" t="s">
        <v>5200</v>
      </c>
      <c r="D279" s="372" t="s">
        <v>21</v>
      </c>
      <c r="E279" s="372" t="s">
        <v>6021</v>
      </c>
    </row>
    <row r="280" ht="15.75" customHeight="1">
      <c r="A280" s="369" t="s">
        <v>6022</v>
      </c>
      <c r="B280" s="370">
        <v>2.0</v>
      </c>
      <c r="C280" s="370" t="s">
        <v>5200</v>
      </c>
      <c r="D280" s="370" t="s">
        <v>21</v>
      </c>
      <c r="E280" s="371" t="s">
        <v>6023</v>
      </c>
    </row>
    <row r="281" ht="15.75" customHeight="1">
      <c r="A281" s="369" t="s">
        <v>6024</v>
      </c>
      <c r="B281" s="372">
        <v>3.0</v>
      </c>
      <c r="C281" s="372" t="s">
        <v>5200</v>
      </c>
      <c r="D281" s="372" t="s">
        <v>21</v>
      </c>
      <c r="E281" s="372" t="s">
        <v>6026</v>
      </c>
    </row>
    <row r="282" ht="15.75" customHeight="1">
      <c r="A282" s="369" t="s">
        <v>6027</v>
      </c>
      <c r="B282" s="370">
        <v>2.0</v>
      </c>
      <c r="C282" s="370" t="s">
        <v>5200</v>
      </c>
      <c r="D282" s="370" t="s">
        <v>21</v>
      </c>
      <c r="E282" s="371" t="s">
        <v>6028</v>
      </c>
    </row>
    <row r="283" ht="15.75" customHeight="1">
      <c r="A283" s="369" t="s">
        <v>6029</v>
      </c>
      <c r="B283" s="372">
        <v>3.0</v>
      </c>
      <c r="C283" s="372" t="s">
        <v>5200</v>
      </c>
      <c r="D283" s="372" t="s">
        <v>21</v>
      </c>
      <c r="E283" s="372" t="s">
        <v>6030</v>
      </c>
    </row>
    <row r="284" ht="15.75" customHeight="1">
      <c r="A284" s="369" t="s">
        <v>6032</v>
      </c>
      <c r="B284" s="370">
        <v>1.0</v>
      </c>
      <c r="C284" s="370" t="s">
        <v>5200</v>
      </c>
      <c r="D284" s="370" t="s">
        <v>21</v>
      </c>
      <c r="E284" s="371" t="s">
        <v>6030</v>
      </c>
    </row>
    <row r="285" ht="15.75" customHeight="1">
      <c r="A285" s="369" t="s">
        <v>6033</v>
      </c>
      <c r="B285" s="372">
        <v>2.0</v>
      </c>
      <c r="C285" s="372" t="s">
        <v>5200</v>
      </c>
      <c r="D285" s="372" t="s">
        <v>21</v>
      </c>
      <c r="E285" s="372" t="s">
        <v>6034</v>
      </c>
    </row>
    <row r="286" ht="15.75" customHeight="1">
      <c r="A286" s="369" t="s">
        <v>6035</v>
      </c>
      <c r="B286" s="370">
        <v>2.0</v>
      </c>
      <c r="C286" s="370" t="s">
        <v>5200</v>
      </c>
      <c r="D286" s="370" t="s">
        <v>21</v>
      </c>
      <c r="E286" s="371" t="s">
        <v>6036</v>
      </c>
    </row>
    <row r="287" ht="15.75" customHeight="1">
      <c r="A287" s="369" t="s">
        <v>6037</v>
      </c>
      <c r="B287" s="372">
        <v>1.0</v>
      </c>
      <c r="C287" s="372" t="s">
        <v>5200</v>
      </c>
      <c r="D287" s="372" t="s">
        <v>21</v>
      </c>
      <c r="E287" s="372" t="s">
        <v>6038</v>
      </c>
    </row>
    <row r="288" ht="15.75" customHeight="1">
      <c r="A288" s="369" t="s">
        <v>6039</v>
      </c>
      <c r="B288" s="370">
        <v>3.0</v>
      </c>
      <c r="C288" s="370" t="s">
        <v>5200</v>
      </c>
      <c r="D288" s="370" t="s">
        <v>21</v>
      </c>
      <c r="E288" s="371" t="s">
        <v>6040</v>
      </c>
    </row>
    <row r="289" ht="15.75" customHeight="1">
      <c r="A289" s="369" t="s">
        <v>6041</v>
      </c>
      <c r="B289" s="372">
        <v>2.0</v>
      </c>
      <c r="C289" s="372" t="s">
        <v>5200</v>
      </c>
      <c r="D289" s="372" t="s">
        <v>21</v>
      </c>
      <c r="E289" s="372" t="s">
        <v>6040</v>
      </c>
    </row>
    <row r="290" ht="15.75" customHeight="1">
      <c r="A290" s="369" t="s">
        <v>6042</v>
      </c>
      <c r="B290" s="370">
        <v>2.0</v>
      </c>
      <c r="C290" s="370" t="s">
        <v>5200</v>
      </c>
      <c r="D290" s="370" t="s">
        <v>21</v>
      </c>
      <c r="E290" s="371" t="s">
        <v>6040</v>
      </c>
    </row>
    <row r="291" ht="15.75" customHeight="1">
      <c r="A291" s="369" t="s">
        <v>6043</v>
      </c>
      <c r="B291" s="372">
        <v>2.0</v>
      </c>
      <c r="C291" s="372" t="s">
        <v>5200</v>
      </c>
      <c r="D291" s="372" t="s">
        <v>21</v>
      </c>
      <c r="E291" s="372" t="s">
        <v>6040</v>
      </c>
    </row>
    <row r="292" ht="15.75" customHeight="1">
      <c r="A292" s="369" t="s">
        <v>6045</v>
      </c>
      <c r="B292" s="370">
        <v>3.0</v>
      </c>
      <c r="C292" s="370" t="s">
        <v>5200</v>
      </c>
      <c r="D292" s="370" t="s">
        <v>21</v>
      </c>
      <c r="E292" s="371" t="s">
        <v>6046</v>
      </c>
    </row>
    <row r="293" ht="15.75" customHeight="1">
      <c r="A293" s="369" t="s">
        <v>6047</v>
      </c>
      <c r="B293" s="372">
        <v>2.0</v>
      </c>
      <c r="C293" s="372" t="s">
        <v>5200</v>
      </c>
      <c r="D293" s="372" t="s">
        <v>21</v>
      </c>
      <c r="E293" s="372" t="s">
        <v>6048</v>
      </c>
    </row>
    <row r="294" ht="15.75" customHeight="1">
      <c r="A294" s="369" t="s">
        <v>6049</v>
      </c>
      <c r="B294" s="370">
        <v>3.0</v>
      </c>
      <c r="C294" s="370" t="s">
        <v>5200</v>
      </c>
      <c r="D294" s="370" t="s">
        <v>21</v>
      </c>
      <c r="E294" s="371" t="s">
        <v>6050</v>
      </c>
    </row>
    <row r="295" ht="15.75" customHeight="1">
      <c r="A295" s="369" t="s">
        <v>6051</v>
      </c>
      <c r="B295" s="372">
        <v>2.0</v>
      </c>
      <c r="C295" s="372" t="s">
        <v>5200</v>
      </c>
      <c r="D295" s="372" t="s">
        <v>21</v>
      </c>
      <c r="E295" s="372" t="s">
        <v>6052</v>
      </c>
    </row>
    <row r="296" ht="15.75" customHeight="1">
      <c r="A296" s="369" t="s">
        <v>6053</v>
      </c>
      <c r="B296" s="370">
        <v>0.0</v>
      </c>
      <c r="C296" s="370" t="s">
        <v>5200</v>
      </c>
      <c r="D296" s="370" t="s">
        <v>21</v>
      </c>
      <c r="E296" s="371" t="s">
        <v>6054</v>
      </c>
    </row>
    <row r="297" ht="15.75" customHeight="1">
      <c r="A297" s="102"/>
      <c r="B297" s="102"/>
      <c r="C297" s="102"/>
      <c r="D297" s="102"/>
      <c r="E297" s="102"/>
    </row>
    <row r="298" ht="15.75" customHeight="1">
      <c r="A298" s="102"/>
      <c r="B298" s="102"/>
      <c r="C298" s="102"/>
      <c r="D298" s="102"/>
      <c r="E298" s="102"/>
    </row>
    <row r="299" ht="15.75" customHeight="1">
      <c r="A299" s="102"/>
      <c r="B299" s="102"/>
      <c r="C299" s="102"/>
      <c r="D299" s="102"/>
      <c r="E299" s="102"/>
    </row>
    <row r="300" ht="15.75" customHeight="1">
      <c r="A300" s="102"/>
      <c r="B300" s="102"/>
      <c r="C300" s="102"/>
      <c r="D300" s="102"/>
      <c r="E300" s="102"/>
    </row>
    <row r="301" ht="15.75" customHeight="1">
      <c r="A301" s="102"/>
      <c r="B301" s="102"/>
      <c r="C301" s="102"/>
      <c r="D301" s="102"/>
      <c r="E301" s="102"/>
    </row>
    <row r="302" ht="15.75" customHeight="1">
      <c r="A302" s="102"/>
      <c r="B302" s="102"/>
      <c r="C302" s="102"/>
      <c r="D302" s="102"/>
      <c r="E302" s="102"/>
    </row>
    <row r="303" ht="15.75" customHeight="1">
      <c r="A303" s="102"/>
      <c r="B303" s="102"/>
      <c r="C303" s="102"/>
      <c r="D303" s="102"/>
      <c r="E303" s="102"/>
    </row>
    <row r="304" ht="15.75" customHeight="1">
      <c r="A304" s="102"/>
      <c r="B304" s="102"/>
      <c r="C304" s="102"/>
      <c r="D304" s="102"/>
      <c r="E304" s="102"/>
    </row>
    <row r="305" ht="15.75" customHeight="1">
      <c r="A305" s="102"/>
      <c r="B305" s="102"/>
      <c r="C305" s="102"/>
      <c r="D305" s="102"/>
      <c r="E305" s="102"/>
    </row>
    <row r="306" ht="15.75" customHeight="1">
      <c r="A306" s="102"/>
      <c r="B306" s="102"/>
      <c r="C306" s="102"/>
      <c r="D306" s="102"/>
      <c r="E306" s="102"/>
    </row>
    <row r="307" ht="15.75" customHeight="1">
      <c r="A307" s="102"/>
      <c r="B307" s="102"/>
      <c r="C307" s="102"/>
      <c r="D307" s="102"/>
      <c r="E307" s="102"/>
    </row>
    <row r="308" ht="15.75" customHeight="1">
      <c r="A308" s="102"/>
      <c r="B308" s="102"/>
      <c r="C308" s="102"/>
      <c r="D308" s="102"/>
      <c r="E308" s="102"/>
    </row>
    <row r="309" ht="15.75" customHeight="1">
      <c r="A309" s="102"/>
      <c r="B309" s="102"/>
      <c r="C309" s="102"/>
      <c r="D309" s="102"/>
      <c r="E309" s="102"/>
    </row>
    <row r="310" ht="15.75" customHeight="1">
      <c r="A310" s="102"/>
      <c r="B310" s="102"/>
      <c r="C310" s="102"/>
      <c r="D310" s="102"/>
      <c r="E310" s="102"/>
    </row>
    <row r="311" ht="15.75" customHeight="1">
      <c r="A311" s="102"/>
      <c r="B311" s="102"/>
      <c r="C311" s="102"/>
      <c r="D311" s="102"/>
      <c r="E311" s="102"/>
    </row>
    <row r="312" ht="15.75" customHeight="1">
      <c r="A312" s="102"/>
      <c r="B312" s="102"/>
      <c r="C312" s="102"/>
      <c r="D312" s="102"/>
      <c r="E312" s="102"/>
    </row>
    <row r="313" ht="15.75" customHeight="1">
      <c r="A313" s="102"/>
      <c r="B313" s="102"/>
      <c r="C313" s="102"/>
      <c r="D313" s="102"/>
      <c r="E313" s="102"/>
    </row>
    <row r="314" ht="15.75" customHeight="1">
      <c r="A314" s="102"/>
      <c r="B314" s="102"/>
      <c r="C314" s="102"/>
      <c r="D314" s="102"/>
      <c r="E314" s="102"/>
    </row>
    <row r="315" ht="15.75" customHeight="1">
      <c r="A315" s="102"/>
      <c r="B315" s="102"/>
      <c r="C315" s="102"/>
      <c r="D315" s="102"/>
      <c r="E315" s="102"/>
    </row>
    <row r="316" ht="15.75" customHeight="1">
      <c r="A316" s="102"/>
      <c r="B316" s="102"/>
      <c r="C316" s="102"/>
      <c r="D316" s="102"/>
      <c r="E316" s="102"/>
    </row>
    <row r="317" ht="15.75" customHeight="1">
      <c r="A317" s="102"/>
      <c r="B317" s="102"/>
      <c r="C317" s="102"/>
      <c r="D317" s="102"/>
      <c r="E317" s="102"/>
    </row>
    <row r="318" ht="15.75" customHeight="1">
      <c r="A318" s="102"/>
      <c r="B318" s="102"/>
      <c r="C318" s="102"/>
      <c r="D318" s="102"/>
      <c r="E318" s="102"/>
    </row>
    <row r="319" ht="15.75" customHeight="1">
      <c r="A319" s="102"/>
      <c r="B319" s="102"/>
      <c r="C319" s="102"/>
      <c r="D319" s="102"/>
      <c r="E319" s="102"/>
    </row>
    <row r="320" ht="15.75" customHeight="1">
      <c r="A320" s="102"/>
      <c r="B320" s="102"/>
      <c r="C320" s="102"/>
      <c r="D320" s="102"/>
      <c r="E320" s="102"/>
    </row>
    <row r="321" ht="15.75" customHeight="1">
      <c r="A321" s="102"/>
      <c r="B321" s="102"/>
      <c r="C321" s="102"/>
      <c r="D321" s="102"/>
      <c r="E321" s="102"/>
    </row>
    <row r="322" ht="15.75" customHeight="1">
      <c r="A322" s="102"/>
      <c r="B322" s="102"/>
      <c r="C322" s="102"/>
      <c r="D322" s="102"/>
      <c r="E322" s="102"/>
    </row>
    <row r="323" ht="15.75" customHeight="1">
      <c r="A323" s="102"/>
      <c r="B323" s="102"/>
      <c r="C323" s="102"/>
      <c r="D323" s="102"/>
      <c r="E323" s="102"/>
    </row>
    <row r="324" ht="15.75" customHeight="1">
      <c r="A324" s="102"/>
      <c r="B324" s="102"/>
      <c r="C324" s="102"/>
      <c r="D324" s="102"/>
      <c r="E324" s="102"/>
    </row>
    <row r="325" ht="15.75" customHeight="1">
      <c r="A325" s="102"/>
      <c r="B325" s="102"/>
      <c r="C325" s="102"/>
      <c r="D325" s="102"/>
      <c r="E325" s="102"/>
    </row>
    <row r="326" ht="15.75" customHeight="1">
      <c r="A326" s="102"/>
      <c r="B326" s="102"/>
      <c r="C326" s="102"/>
      <c r="D326" s="102"/>
      <c r="E326" s="102"/>
    </row>
    <row r="327" ht="15.75" customHeight="1">
      <c r="A327" s="102"/>
      <c r="B327" s="102"/>
      <c r="C327" s="102"/>
      <c r="D327" s="102"/>
      <c r="E327" s="102"/>
    </row>
    <row r="328" ht="15.75" customHeight="1">
      <c r="A328" s="102"/>
      <c r="B328" s="102"/>
      <c r="C328" s="102"/>
      <c r="D328" s="102"/>
      <c r="E328" s="102"/>
    </row>
    <row r="329" ht="15.75" customHeight="1">
      <c r="A329" s="102"/>
      <c r="B329" s="102"/>
      <c r="C329" s="102"/>
      <c r="D329" s="102"/>
      <c r="E329" s="102"/>
    </row>
    <row r="330" ht="15.75" customHeight="1">
      <c r="A330" s="102"/>
      <c r="B330" s="102"/>
      <c r="C330" s="102"/>
      <c r="D330" s="102"/>
      <c r="E330" s="102"/>
    </row>
    <row r="331" ht="15.75" customHeight="1">
      <c r="A331" s="102"/>
      <c r="B331" s="102"/>
      <c r="C331" s="102"/>
      <c r="D331" s="102"/>
      <c r="E331" s="102"/>
    </row>
    <row r="332" ht="15.75" customHeight="1">
      <c r="A332" s="102"/>
      <c r="B332" s="102"/>
      <c r="C332" s="102"/>
      <c r="D332" s="102"/>
      <c r="E332" s="102"/>
    </row>
    <row r="333" ht="15.75" customHeight="1">
      <c r="A333" s="102"/>
      <c r="B333" s="102"/>
      <c r="C333" s="102"/>
      <c r="D333" s="102"/>
      <c r="E333" s="102"/>
    </row>
    <row r="334" ht="15.75" customHeight="1">
      <c r="A334" s="102"/>
      <c r="B334" s="102"/>
      <c r="C334" s="102"/>
      <c r="D334" s="102"/>
      <c r="E334" s="102"/>
    </row>
    <row r="335" ht="15.75" customHeight="1">
      <c r="A335" s="102"/>
      <c r="B335" s="102"/>
      <c r="C335" s="102"/>
      <c r="D335" s="102"/>
      <c r="E335" s="102"/>
    </row>
    <row r="336" ht="15.75" customHeight="1">
      <c r="A336" s="102"/>
      <c r="B336" s="102"/>
      <c r="C336" s="102"/>
      <c r="D336" s="102"/>
      <c r="E336" s="102"/>
    </row>
    <row r="337" ht="15.75" customHeight="1">
      <c r="A337" s="102"/>
      <c r="B337" s="102"/>
      <c r="C337" s="102"/>
      <c r="D337" s="102"/>
      <c r="E337" s="102"/>
    </row>
    <row r="338" ht="15.75" customHeight="1">
      <c r="A338" s="102"/>
      <c r="B338" s="102"/>
      <c r="C338" s="102"/>
      <c r="D338" s="102"/>
      <c r="E338" s="102"/>
    </row>
    <row r="339" ht="15.75" customHeight="1">
      <c r="A339" s="102"/>
      <c r="B339" s="102"/>
      <c r="C339" s="102"/>
      <c r="D339" s="102"/>
      <c r="E339" s="102"/>
    </row>
    <row r="340" ht="15.75" customHeight="1">
      <c r="A340" s="102"/>
      <c r="B340" s="102"/>
      <c r="C340" s="102"/>
      <c r="D340" s="102"/>
      <c r="E340" s="102"/>
    </row>
    <row r="341" ht="15.75" customHeight="1">
      <c r="A341" s="102"/>
      <c r="B341" s="102"/>
      <c r="C341" s="102"/>
      <c r="D341" s="102"/>
      <c r="E341" s="102"/>
    </row>
    <row r="342" ht="15.75" customHeight="1">
      <c r="A342" s="102"/>
      <c r="B342" s="102"/>
      <c r="C342" s="102"/>
      <c r="D342" s="102"/>
      <c r="E342" s="102"/>
    </row>
    <row r="343" ht="15.75" customHeight="1">
      <c r="A343" s="102"/>
      <c r="B343" s="102"/>
      <c r="C343" s="102"/>
      <c r="D343" s="102"/>
      <c r="E343" s="102"/>
    </row>
    <row r="344" ht="15.75" customHeight="1">
      <c r="A344" s="102"/>
      <c r="B344" s="102"/>
      <c r="C344" s="102"/>
      <c r="D344" s="102"/>
      <c r="E344" s="102"/>
    </row>
    <row r="345" ht="15.75" customHeight="1">
      <c r="A345" s="102"/>
      <c r="B345" s="102"/>
      <c r="C345" s="102"/>
      <c r="D345" s="102"/>
      <c r="E345" s="102"/>
    </row>
    <row r="346" ht="15.75" customHeight="1">
      <c r="A346" s="102"/>
      <c r="B346" s="102"/>
      <c r="C346" s="102"/>
      <c r="D346" s="102"/>
      <c r="E346" s="102"/>
    </row>
    <row r="347" ht="15.75" customHeight="1">
      <c r="A347" s="102"/>
      <c r="B347" s="102"/>
      <c r="C347" s="102"/>
      <c r="D347" s="102"/>
      <c r="E347" s="102"/>
    </row>
    <row r="348" ht="15.75" customHeight="1">
      <c r="A348" s="102"/>
      <c r="B348" s="102"/>
      <c r="C348" s="102"/>
      <c r="D348" s="102"/>
      <c r="E348" s="102"/>
    </row>
    <row r="349" ht="15.75" customHeight="1">
      <c r="A349" s="102"/>
      <c r="B349" s="102"/>
      <c r="C349" s="102"/>
      <c r="D349" s="102"/>
      <c r="E349" s="102"/>
    </row>
    <row r="350" ht="15.75" customHeight="1">
      <c r="A350" s="102"/>
      <c r="B350" s="102"/>
      <c r="C350" s="102"/>
      <c r="D350" s="102"/>
      <c r="E350" s="102"/>
    </row>
    <row r="351" ht="15.75" customHeight="1">
      <c r="A351" s="102"/>
      <c r="B351" s="102"/>
      <c r="C351" s="102"/>
      <c r="D351" s="102"/>
      <c r="E351" s="102"/>
    </row>
    <row r="352" ht="15.75" customHeight="1">
      <c r="A352" s="102"/>
      <c r="B352" s="102"/>
      <c r="C352" s="102"/>
      <c r="D352" s="102"/>
      <c r="E352" s="102"/>
    </row>
    <row r="353" ht="15.75" customHeight="1">
      <c r="A353" s="102"/>
      <c r="B353" s="102"/>
      <c r="C353" s="102"/>
      <c r="D353" s="102"/>
      <c r="E353" s="102"/>
    </row>
    <row r="354" ht="15.75" customHeight="1">
      <c r="A354" s="102"/>
      <c r="B354" s="102"/>
      <c r="C354" s="102"/>
      <c r="D354" s="102"/>
      <c r="E354" s="102"/>
    </row>
    <row r="355" ht="15.75" customHeight="1">
      <c r="A355" s="102"/>
      <c r="B355" s="102"/>
      <c r="C355" s="102"/>
      <c r="D355" s="102"/>
      <c r="E355" s="102"/>
    </row>
    <row r="356" ht="15.75" customHeight="1">
      <c r="A356" s="102"/>
      <c r="B356" s="102"/>
      <c r="C356" s="102"/>
      <c r="D356" s="102"/>
      <c r="E356" s="102"/>
    </row>
    <row r="357" ht="15.75" customHeight="1">
      <c r="A357" s="102"/>
      <c r="B357" s="102"/>
      <c r="C357" s="102"/>
      <c r="D357" s="102"/>
      <c r="E357" s="102"/>
    </row>
    <row r="358" ht="15.75" customHeight="1">
      <c r="A358" s="102"/>
      <c r="B358" s="102"/>
      <c r="C358" s="102"/>
      <c r="D358" s="102"/>
      <c r="E358" s="102"/>
    </row>
    <row r="359" ht="15.75" customHeight="1">
      <c r="A359" s="102"/>
      <c r="B359" s="102"/>
      <c r="C359" s="102"/>
      <c r="D359" s="102"/>
      <c r="E359" s="102"/>
    </row>
    <row r="360" ht="15.75" customHeight="1">
      <c r="A360" s="102"/>
      <c r="B360" s="102"/>
      <c r="C360" s="102"/>
      <c r="D360" s="102"/>
      <c r="E360" s="102"/>
    </row>
    <row r="361" ht="15.75" customHeight="1">
      <c r="A361" s="102"/>
      <c r="B361" s="102"/>
      <c r="C361" s="102"/>
      <c r="D361" s="102"/>
      <c r="E361" s="102"/>
    </row>
    <row r="362" ht="15.75" customHeight="1">
      <c r="A362" s="102"/>
      <c r="B362" s="102"/>
      <c r="C362" s="102"/>
      <c r="D362" s="102"/>
      <c r="E362" s="102"/>
    </row>
    <row r="363" ht="15.75" customHeight="1">
      <c r="A363" s="102"/>
      <c r="B363" s="102"/>
      <c r="C363" s="102"/>
      <c r="D363" s="102"/>
      <c r="E363" s="102"/>
    </row>
    <row r="364" ht="15.75" customHeight="1">
      <c r="A364" s="102"/>
      <c r="B364" s="102"/>
      <c r="C364" s="102"/>
      <c r="D364" s="102"/>
      <c r="E364" s="102"/>
    </row>
    <row r="365" ht="15.75" customHeight="1">
      <c r="A365" s="102"/>
      <c r="B365" s="102"/>
      <c r="C365" s="102"/>
      <c r="D365" s="102"/>
      <c r="E365" s="102"/>
    </row>
    <row r="366" ht="15.75" customHeight="1">
      <c r="A366" s="102"/>
      <c r="B366" s="102"/>
      <c r="C366" s="102"/>
      <c r="D366" s="102"/>
      <c r="E366" s="102"/>
    </row>
    <row r="367" ht="15.75" customHeight="1">
      <c r="A367" s="102"/>
      <c r="B367" s="102"/>
      <c r="C367" s="102"/>
      <c r="D367" s="102"/>
      <c r="E367" s="102"/>
    </row>
    <row r="368" ht="15.75" customHeight="1">
      <c r="A368" s="102"/>
      <c r="B368" s="102"/>
      <c r="C368" s="102"/>
      <c r="D368" s="102"/>
      <c r="E368" s="102"/>
    </row>
    <row r="369" ht="15.75" customHeight="1">
      <c r="A369" s="102"/>
      <c r="B369" s="102"/>
      <c r="C369" s="102"/>
      <c r="D369" s="102"/>
      <c r="E369" s="102"/>
    </row>
    <row r="370" ht="15.75" customHeight="1">
      <c r="A370" s="102"/>
      <c r="B370" s="102"/>
      <c r="C370" s="102"/>
      <c r="D370" s="102"/>
      <c r="E370" s="102"/>
    </row>
    <row r="371" ht="15.75" customHeight="1">
      <c r="A371" s="102"/>
      <c r="B371" s="102"/>
      <c r="C371" s="102"/>
      <c r="D371" s="102"/>
      <c r="E371" s="102"/>
    </row>
    <row r="372" ht="15.75" customHeight="1">
      <c r="A372" s="102"/>
      <c r="B372" s="102"/>
      <c r="C372" s="102"/>
      <c r="D372" s="102"/>
      <c r="E372" s="102"/>
    </row>
    <row r="373" ht="15.75" customHeight="1">
      <c r="A373" s="102"/>
      <c r="B373" s="102"/>
      <c r="C373" s="102"/>
      <c r="D373" s="102"/>
      <c r="E373" s="102"/>
    </row>
    <row r="374" ht="15.75" customHeight="1">
      <c r="A374" s="102"/>
      <c r="B374" s="102"/>
      <c r="C374" s="102"/>
      <c r="D374" s="102"/>
      <c r="E374" s="102"/>
    </row>
    <row r="375" ht="15.75" customHeight="1">
      <c r="A375" s="102"/>
      <c r="B375" s="102"/>
      <c r="C375" s="102"/>
      <c r="D375" s="102"/>
      <c r="E375" s="102"/>
    </row>
    <row r="376" ht="15.75" customHeight="1">
      <c r="A376" s="102"/>
      <c r="B376" s="102"/>
      <c r="C376" s="102"/>
      <c r="D376" s="102"/>
      <c r="E376" s="102"/>
    </row>
    <row r="377" ht="15.75" customHeight="1">
      <c r="A377" s="102"/>
      <c r="B377" s="102"/>
      <c r="C377" s="102"/>
      <c r="D377" s="102"/>
      <c r="E377" s="102"/>
    </row>
    <row r="378" ht="15.75" customHeight="1">
      <c r="A378" s="102"/>
      <c r="B378" s="102"/>
      <c r="C378" s="102"/>
      <c r="D378" s="102"/>
      <c r="E378" s="102"/>
    </row>
    <row r="379" ht="15.75" customHeight="1">
      <c r="A379" s="102"/>
      <c r="B379" s="102"/>
      <c r="C379" s="102"/>
      <c r="D379" s="102"/>
      <c r="E379" s="102"/>
    </row>
    <row r="380" ht="15.75" customHeight="1">
      <c r="A380" s="102"/>
      <c r="B380" s="102"/>
      <c r="C380" s="102"/>
      <c r="D380" s="102"/>
      <c r="E380" s="102"/>
    </row>
    <row r="381" ht="15.75" customHeight="1">
      <c r="A381" s="102"/>
      <c r="B381" s="102"/>
      <c r="C381" s="102"/>
      <c r="D381" s="102"/>
      <c r="E381" s="102"/>
    </row>
    <row r="382" ht="15.75" customHeight="1">
      <c r="A382" s="102"/>
      <c r="B382" s="102"/>
      <c r="C382" s="102"/>
      <c r="D382" s="102"/>
      <c r="E382" s="102"/>
    </row>
    <row r="383" ht="15.75" customHeight="1">
      <c r="A383" s="102"/>
      <c r="B383" s="102"/>
      <c r="C383" s="102"/>
      <c r="D383" s="102"/>
      <c r="E383" s="102"/>
    </row>
    <row r="384" ht="15.75" customHeight="1">
      <c r="A384" s="102"/>
      <c r="B384" s="102"/>
      <c r="C384" s="102"/>
      <c r="D384" s="102"/>
      <c r="E384" s="102"/>
    </row>
    <row r="385" ht="15.75" customHeight="1">
      <c r="A385" s="102"/>
      <c r="B385" s="102"/>
      <c r="C385" s="102"/>
      <c r="D385" s="102"/>
      <c r="E385" s="102"/>
    </row>
    <row r="386" ht="15.75" customHeight="1">
      <c r="A386" s="102"/>
      <c r="B386" s="102"/>
      <c r="C386" s="102"/>
      <c r="D386" s="102"/>
      <c r="E386" s="102"/>
    </row>
    <row r="387" ht="15.75" customHeight="1">
      <c r="A387" s="102"/>
      <c r="B387" s="102"/>
      <c r="C387" s="102"/>
      <c r="D387" s="102"/>
      <c r="E387" s="102"/>
    </row>
    <row r="388" ht="15.75" customHeight="1">
      <c r="A388" s="102"/>
      <c r="B388" s="102"/>
      <c r="C388" s="102"/>
      <c r="D388" s="102"/>
      <c r="E388" s="102"/>
    </row>
    <row r="389" ht="15.75" customHeight="1">
      <c r="A389" s="102"/>
      <c r="B389" s="102"/>
      <c r="C389" s="102"/>
      <c r="D389" s="102"/>
      <c r="E389" s="102"/>
    </row>
    <row r="390" ht="15.75" customHeight="1">
      <c r="A390" s="102"/>
      <c r="B390" s="102"/>
      <c r="C390" s="102"/>
      <c r="D390" s="102"/>
      <c r="E390" s="102"/>
    </row>
    <row r="391" ht="15.75" customHeight="1">
      <c r="A391" s="102"/>
      <c r="B391" s="102"/>
      <c r="C391" s="102"/>
      <c r="D391" s="102"/>
      <c r="E391" s="102"/>
    </row>
    <row r="392" ht="15.75" customHeight="1">
      <c r="A392" s="102"/>
      <c r="B392" s="102"/>
      <c r="C392" s="102"/>
      <c r="D392" s="102"/>
      <c r="E392" s="102"/>
    </row>
    <row r="393" ht="15.75" customHeight="1">
      <c r="A393" s="102"/>
      <c r="B393" s="102"/>
      <c r="C393" s="102"/>
      <c r="D393" s="102"/>
      <c r="E393" s="102"/>
    </row>
    <row r="394" ht="15.75" customHeight="1">
      <c r="A394" s="102"/>
      <c r="B394" s="102"/>
      <c r="C394" s="102"/>
      <c r="D394" s="102"/>
      <c r="E394" s="102"/>
    </row>
    <row r="395" ht="15.75" customHeight="1">
      <c r="A395" s="102"/>
      <c r="B395" s="102"/>
      <c r="C395" s="102"/>
      <c r="D395" s="102"/>
      <c r="E395" s="102"/>
    </row>
    <row r="396" ht="15.75" customHeight="1">
      <c r="A396" s="102"/>
      <c r="B396" s="102"/>
      <c r="C396" s="102"/>
      <c r="D396" s="102"/>
      <c r="E396" s="102"/>
    </row>
    <row r="397" ht="15.75" customHeight="1">
      <c r="A397" s="102"/>
      <c r="B397" s="102"/>
      <c r="C397" s="102"/>
      <c r="D397" s="102"/>
      <c r="E397" s="102"/>
    </row>
    <row r="398" ht="15.75" customHeight="1">
      <c r="A398" s="102"/>
      <c r="B398" s="102"/>
      <c r="C398" s="102"/>
      <c r="D398" s="102"/>
      <c r="E398" s="102"/>
    </row>
    <row r="399" ht="15.75" customHeight="1">
      <c r="A399" s="102"/>
      <c r="B399" s="102"/>
      <c r="C399" s="102"/>
      <c r="D399" s="102"/>
      <c r="E399" s="102"/>
    </row>
    <row r="400" ht="15.75" customHeight="1">
      <c r="A400" s="102"/>
      <c r="B400" s="102"/>
      <c r="C400" s="102"/>
      <c r="D400" s="102"/>
      <c r="E400" s="102"/>
    </row>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2" width="20.0"/>
    <col customWidth="1" min="13" max="13" width="15.0"/>
    <col customWidth="1" min="14" max="26" width="8.63"/>
  </cols>
  <sheetData>
    <row r="1">
      <c r="A1" s="374" t="s">
        <v>5628</v>
      </c>
      <c r="B1" s="374" t="s">
        <v>32</v>
      </c>
      <c r="C1" s="374" t="s">
        <v>33</v>
      </c>
      <c r="D1" s="374" t="s">
        <v>5639</v>
      </c>
      <c r="E1" s="374" t="s">
        <v>5641</v>
      </c>
      <c r="F1" s="374" t="s">
        <v>2396</v>
      </c>
      <c r="G1" s="374" t="s">
        <v>5646</v>
      </c>
      <c r="H1" s="374" t="s">
        <v>5648</v>
      </c>
      <c r="I1" s="374" t="s">
        <v>59</v>
      </c>
      <c r="J1" s="374" t="s">
        <v>5651</v>
      </c>
      <c r="K1" s="374" t="s">
        <v>5653</v>
      </c>
      <c r="L1" s="374" t="s">
        <v>5655</v>
      </c>
      <c r="M1" s="29" t="str">
        <f>HYPERLINK("#'Guide'!A1","Open Guide")</f>
        <v>Open Guide</v>
      </c>
    </row>
    <row r="2">
      <c r="A2" s="289" t="s">
        <v>5670</v>
      </c>
      <c r="B2" s="289" t="s">
        <v>208</v>
      </c>
      <c r="C2" s="289" t="s">
        <v>116</v>
      </c>
      <c r="D2" s="289" t="s">
        <v>87</v>
      </c>
      <c r="E2" s="289" t="s">
        <v>5674</v>
      </c>
      <c r="F2" s="289" t="s">
        <v>5676</v>
      </c>
      <c r="G2" s="289" t="s">
        <v>5677</v>
      </c>
      <c r="H2" s="289" t="s">
        <v>5679</v>
      </c>
      <c r="I2" s="289" t="s">
        <v>157</v>
      </c>
      <c r="J2" s="289" t="s">
        <v>5682</v>
      </c>
      <c r="K2" s="289" t="s">
        <v>5684</v>
      </c>
      <c r="L2" s="289" t="s">
        <v>5685</v>
      </c>
    </row>
    <row r="3">
      <c r="A3" s="289" t="s">
        <v>5687</v>
      </c>
      <c r="B3" s="289" t="s">
        <v>21</v>
      </c>
      <c r="C3" s="289" t="s">
        <v>90</v>
      </c>
      <c r="D3" s="289" t="s">
        <v>5689</v>
      </c>
      <c r="E3" s="289" t="s">
        <v>5691</v>
      </c>
      <c r="F3" s="289" t="s">
        <v>2549</v>
      </c>
      <c r="G3" s="289" t="s">
        <v>5692</v>
      </c>
      <c r="H3" s="289" t="s">
        <v>5693</v>
      </c>
      <c r="I3" s="289" t="s">
        <v>574</v>
      </c>
      <c r="J3" s="289" t="s">
        <v>5695</v>
      </c>
      <c r="K3" s="289" t="s">
        <v>5696</v>
      </c>
      <c r="L3" s="289" t="s">
        <v>5698</v>
      </c>
    </row>
    <row r="4">
      <c r="A4" s="289" t="s">
        <v>5700</v>
      </c>
      <c r="B4" s="289" t="s">
        <v>150</v>
      </c>
      <c r="C4" s="289" t="s">
        <v>297</v>
      </c>
      <c r="E4" s="289" t="s">
        <v>5702</v>
      </c>
      <c r="F4" s="289" t="s">
        <v>8</v>
      </c>
      <c r="G4" s="289" t="s">
        <v>5705</v>
      </c>
      <c r="H4" s="289" t="s">
        <v>5706</v>
      </c>
      <c r="I4" s="289" t="s">
        <v>1249</v>
      </c>
      <c r="J4" s="289" t="s">
        <v>5708</v>
      </c>
      <c r="K4" s="289" t="s">
        <v>5709</v>
      </c>
      <c r="L4" s="289" t="s">
        <v>5711</v>
      </c>
    </row>
    <row r="5">
      <c r="A5" s="289" t="s">
        <v>5712</v>
      </c>
      <c r="C5" s="289" t="s">
        <v>128</v>
      </c>
      <c r="E5" s="289" t="s">
        <v>5714</v>
      </c>
      <c r="F5" s="289" t="s">
        <v>7</v>
      </c>
      <c r="G5" s="289" t="s">
        <v>5717</v>
      </c>
      <c r="H5" s="289" t="s">
        <v>5718</v>
      </c>
      <c r="I5" s="289" t="s">
        <v>481</v>
      </c>
      <c r="J5" s="289" t="s">
        <v>5720</v>
      </c>
      <c r="K5" s="289" t="s">
        <v>5721</v>
      </c>
      <c r="L5" s="289" t="s">
        <v>5722</v>
      </c>
    </row>
    <row r="6">
      <c r="A6" s="289" t="s">
        <v>5724</v>
      </c>
      <c r="C6" s="289" t="s">
        <v>77</v>
      </c>
      <c r="F6" s="289" t="s">
        <v>5726</v>
      </c>
      <c r="G6" s="289" t="s">
        <v>5729</v>
      </c>
      <c r="J6" s="289" t="s">
        <v>5731</v>
      </c>
      <c r="K6" s="289" t="s">
        <v>5732</v>
      </c>
      <c r="L6" s="289" t="s">
        <v>5734</v>
      </c>
    </row>
    <row r="7">
      <c r="A7" s="289" t="s">
        <v>119</v>
      </c>
      <c r="C7" s="289" t="s">
        <v>5736</v>
      </c>
      <c r="F7" s="289" t="s">
        <v>16</v>
      </c>
      <c r="G7" s="289" t="s">
        <v>5739</v>
      </c>
      <c r="K7" s="289" t="s">
        <v>5740</v>
      </c>
      <c r="L7" s="289" t="s">
        <v>5742</v>
      </c>
    </row>
    <row r="8">
      <c r="A8" s="289" t="s">
        <v>5744</v>
      </c>
      <c r="C8" s="289" t="s">
        <v>5745</v>
      </c>
      <c r="F8" s="289" t="s">
        <v>2625</v>
      </c>
      <c r="G8" s="289" t="s">
        <v>5747</v>
      </c>
      <c r="K8" s="289" t="s">
        <v>5748</v>
      </c>
    </row>
    <row r="9">
      <c r="C9" s="289" t="s">
        <v>5752</v>
      </c>
      <c r="F9" s="289" t="s">
        <v>21</v>
      </c>
      <c r="G9" s="289" t="s">
        <v>5754</v>
      </c>
      <c r="K9" s="289" t="s">
        <v>5755</v>
      </c>
    </row>
    <row r="10">
      <c r="C10" s="289" t="s">
        <v>5757</v>
      </c>
      <c r="F10" s="289" t="s">
        <v>20</v>
      </c>
      <c r="G10" s="289" t="s">
        <v>5759</v>
      </c>
      <c r="K10" s="289" t="s">
        <v>5761</v>
      </c>
    </row>
    <row r="11">
      <c r="C11" s="289" t="s">
        <v>5764</v>
      </c>
      <c r="F11" s="289" t="s">
        <v>25</v>
      </c>
      <c r="G11" s="289" t="s">
        <v>5698</v>
      </c>
    </row>
    <row r="12">
      <c r="C12" s="289" t="s">
        <v>5767</v>
      </c>
      <c r="F12" s="289" t="s">
        <v>19</v>
      </c>
      <c r="G12" s="289" t="s">
        <v>5769</v>
      </c>
    </row>
    <row r="13">
      <c r="F13" s="289" t="s">
        <v>5771</v>
      </c>
      <c r="G13" s="289" t="s">
        <v>5772</v>
      </c>
    </row>
    <row r="14" ht="31.5" customHeight="1">
      <c r="A14" s="375" t="s">
        <v>5776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4:L14"/>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0"/>
    <col customWidth="1" min="2" max="2" width="17.0"/>
    <col customWidth="1" min="3" max="3" width="22.0"/>
    <col customWidth="1" min="4" max="4" width="11.0"/>
    <col customWidth="1" min="5" max="5" width="38.0"/>
    <col customWidth="1" min="6" max="7" width="18.0"/>
    <col customWidth="1" min="8" max="8" width="11.0"/>
    <col customWidth="1" min="9" max="9" width="25.0"/>
    <col customWidth="1" min="10" max="11" width="34.0"/>
    <col customWidth="1" min="12" max="12" width="22.0"/>
    <col customWidth="1" min="13" max="13" width="15.0"/>
    <col customWidth="1" min="14" max="15" width="13.0"/>
    <col customWidth="1" min="16" max="17" width="18.0"/>
    <col customWidth="1" min="18" max="18" width="38.0"/>
    <col customWidth="1" min="19" max="19" width="28.0"/>
    <col customWidth="1" min="20" max="20" width="14.0"/>
    <col customWidth="1" min="21" max="21" width="15.0"/>
    <col customWidth="1" min="22" max="26" width="8.63"/>
  </cols>
  <sheetData>
    <row r="1" ht="33.75" customHeight="1">
      <c r="A1" s="376" t="s">
        <v>5914</v>
      </c>
    </row>
    <row r="2" ht="31.5" customHeight="1">
      <c r="A2" s="377" t="s">
        <v>5926</v>
      </c>
    </row>
    <row r="3">
      <c r="U3" s="29" t="str">
        <f>HYPERLINK("#'Guide'!A1","Open Guide")</f>
        <v>Open Guide</v>
      </c>
    </row>
    <row r="4" ht="39.75" customHeight="1">
      <c r="A4" s="378" t="s">
        <v>5941</v>
      </c>
      <c r="B4" s="103" t="s">
        <v>2396</v>
      </c>
      <c r="C4" s="103" t="s">
        <v>2397</v>
      </c>
      <c r="D4" s="103" t="s">
        <v>2399</v>
      </c>
      <c r="E4" s="103" t="s">
        <v>5950</v>
      </c>
      <c r="F4" s="103" t="s">
        <v>5952</v>
      </c>
      <c r="G4" s="103" t="s">
        <v>5954</v>
      </c>
      <c r="H4" s="103" t="s">
        <v>32</v>
      </c>
      <c r="I4" s="103" t="s">
        <v>5957</v>
      </c>
      <c r="J4" s="103" t="s">
        <v>5959</v>
      </c>
      <c r="K4" s="103" t="s">
        <v>5960</v>
      </c>
      <c r="L4" s="103" t="s">
        <v>5962</v>
      </c>
      <c r="M4" s="103" t="s">
        <v>33</v>
      </c>
      <c r="N4" s="103" t="s">
        <v>5965</v>
      </c>
      <c r="O4" s="103" t="s">
        <v>5967</v>
      </c>
      <c r="P4" s="103" t="s">
        <v>48</v>
      </c>
      <c r="Q4" s="103" t="s">
        <v>5971</v>
      </c>
      <c r="R4" s="103" t="s">
        <v>5973</v>
      </c>
      <c r="S4" s="103" t="s">
        <v>51</v>
      </c>
      <c r="T4" s="379" t="s">
        <v>5977</v>
      </c>
    </row>
    <row r="5">
      <c r="A5" s="93" t="s">
        <v>2413</v>
      </c>
      <c r="B5" s="93" t="s">
        <v>2414</v>
      </c>
      <c r="C5" s="93" t="s">
        <v>2416</v>
      </c>
      <c r="D5" s="93" t="s">
        <v>2417</v>
      </c>
      <c r="E5" s="93" t="s">
        <v>2420</v>
      </c>
      <c r="F5" s="93"/>
      <c r="G5" s="93"/>
      <c r="H5" s="93" t="s">
        <v>208</v>
      </c>
      <c r="I5" s="93" t="s">
        <v>6015</v>
      </c>
      <c r="J5" s="93" t="s">
        <v>6016</v>
      </c>
      <c r="K5" s="93" t="s">
        <v>6018</v>
      </c>
      <c r="L5" s="93" t="s">
        <v>6019</v>
      </c>
      <c r="M5" s="93"/>
      <c r="N5" s="99"/>
      <c r="O5" s="99"/>
      <c r="P5" s="93" t="s">
        <v>5682</v>
      </c>
      <c r="Q5" s="93" t="s">
        <v>87</v>
      </c>
      <c r="R5" s="93" t="s">
        <v>2420</v>
      </c>
      <c r="S5" s="93"/>
      <c r="T5" s="93" t="str">
        <f t="shared" ref="T5:T200" si="1">IF(A5="","",IF(COUNTIF($A$5:$A$200,A5)&gt;1,"Duplicate","Unique"))</f>
        <v>Unique</v>
      </c>
    </row>
    <row r="6">
      <c r="A6" s="93" t="s">
        <v>2422</v>
      </c>
      <c r="B6" s="93" t="s">
        <v>2423</v>
      </c>
      <c r="C6" s="93" t="s">
        <v>2416</v>
      </c>
      <c r="D6" s="93" t="s">
        <v>2417</v>
      </c>
      <c r="E6" s="93" t="s">
        <v>2424</v>
      </c>
      <c r="F6" s="93"/>
      <c r="G6" s="93"/>
      <c r="H6" s="93" t="s">
        <v>208</v>
      </c>
      <c r="I6" s="93" t="s">
        <v>6015</v>
      </c>
      <c r="J6" s="93" t="s">
        <v>6016</v>
      </c>
      <c r="K6" s="93" t="s">
        <v>6018</v>
      </c>
      <c r="L6" s="93" t="s">
        <v>6019</v>
      </c>
      <c r="M6" s="93"/>
      <c r="N6" s="99"/>
      <c r="O6" s="99"/>
      <c r="P6" s="93" t="s">
        <v>5682</v>
      </c>
      <c r="Q6" s="93" t="s">
        <v>87</v>
      </c>
      <c r="R6" s="93" t="s">
        <v>2424</v>
      </c>
      <c r="S6" s="93"/>
      <c r="T6" s="93" t="str">
        <f t="shared" si="1"/>
        <v>Unique</v>
      </c>
    </row>
    <row r="7">
      <c r="A7" s="93" t="s">
        <v>2425</v>
      </c>
      <c r="B7" s="93" t="s">
        <v>2427</v>
      </c>
      <c r="C7" s="93" t="s">
        <v>2416</v>
      </c>
      <c r="D7" s="93" t="s">
        <v>2417</v>
      </c>
      <c r="E7" s="93" t="s">
        <v>6056</v>
      </c>
      <c r="F7" s="93"/>
      <c r="G7" s="93"/>
      <c r="H7" s="93" t="s">
        <v>21</v>
      </c>
      <c r="I7" s="93" t="s">
        <v>6015</v>
      </c>
      <c r="J7" s="93" t="s">
        <v>6016</v>
      </c>
      <c r="K7" s="93" t="s">
        <v>6018</v>
      </c>
      <c r="L7" s="93" t="s">
        <v>6019</v>
      </c>
      <c r="M7" s="93"/>
      <c r="N7" s="99"/>
      <c r="O7" s="99"/>
      <c r="P7" s="93" t="s">
        <v>5682</v>
      </c>
      <c r="Q7" s="93" t="s">
        <v>87</v>
      </c>
      <c r="R7" s="93" t="s">
        <v>6056</v>
      </c>
      <c r="S7" s="93"/>
      <c r="T7" s="93" t="str">
        <f t="shared" si="1"/>
        <v>Unique</v>
      </c>
    </row>
    <row r="8">
      <c r="A8" s="93" t="s">
        <v>2431</v>
      </c>
      <c r="B8" s="93" t="s">
        <v>2432</v>
      </c>
      <c r="C8" s="93" t="s">
        <v>2416</v>
      </c>
      <c r="D8" s="93" t="s">
        <v>2417</v>
      </c>
      <c r="E8" s="93" t="s">
        <v>6058</v>
      </c>
      <c r="F8" s="93"/>
      <c r="G8" s="93"/>
      <c r="H8" s="93" t="s">
        <v>21</v>
      </c>
      <c r="I8" s="93" t="s">
        <v>6015</v>
      </c>
      <c r="J8" s="93" t="s">
        <v>6016</v>
      </c>
      <c r="K8" s="93" t="s">
        <v>6018</v>
      </c>
      <c r="L8" s="93" t="s">
        <v>6019</v>
      </c>
      <c r="M8" s="93"/>
      <c r="N8" s="99"/>
      <c r="O8" s="99"/>
      <c r="P8" s="93" t="s">
        <v>5682</v>
      </c>
      <c r="Q8" s="93" t="s">
        <v>87</v>
      </c>
      <c r="R8" s="93" t="s">
        <v>6058</v>
      </c>
      <c r="S8" s="93"/>
      <c r="T8" s="93" t="str">
        <f t="shared" si="1"/>
        <v>Unique</v>
      </c>
    </row>
    <row r="9">
      <c r="A9" s="93" t="s">
        <v>2443</v>
      </c>
      <c r="B9" s="93" t="s">
        <v>2444</v>
      </c>
      <c r="C9" s="93" t="s">
        <v>2416</v>
      </c>
      <c r="D9" s="93" t="s">
        <v>2417</v>
      </c>
      <c r="E9" s="93" t="s">
        <v>2445</v>
      </c>
      <c r="F9" s="93"/>
      <c r="G9" s="93"/>
      <c r="H9" s="93" t="s">
        <v>208</v>
      </c>
      <c r="I9" s="93" t="s">
        <v>6060</v>
      </c>
      <c r="J9" s="93" t="s">
        <v>6061</v>
      </c>
      <c r="K9" s="93" t="s">
        <v>6018</v>
      </c>
      <c r="L9" s="93" t="s">
        <v>6019</v>
      </c>
      <c r="M9" s="93"/>
      <c r="N9" s="99"/>
      <c r="O9" s="99"/>
      <c r="P9" s="93" t="s">
        <v>5682</v>
      </c>
      <c r="Q9" s="93" t="s">
        <v>87</v>
      </c>
      <c r="R9" s="93" t="s">
        <v>2445</v>
      </c>
      <c r="S9" s="93"/>
      <c r="T9" s="93" t="str">
        <f t="shared" si="1"/>
        <v>Unique</v>
      </c>
    </row>
    <row r="10">
      <c r="A10" s="93" t="s">
        <v>2448</v>
      </c>
      <c r="B10" s="93" t="s">
        <v>2449</v>
      </c>
      <c r="C10" s="93" t="s">
        <v>2416</v>
      </c>
      <c r="D10" s="93" t="s">
        <v>2417</v>
      </c>
      <c r="E10" s="380" t="s">
        <v>2450</v>
      </c>
      <c r="F10" s="93"/>
      <c r="G10" s="93"/>
      <c r="H10" s="93" t="s">
        <v>208</v>
      </c>
      <c r="I10" s="93" t="s">
        <v>6060</v>
      </c>
      <c r="J10" s="93" t="s">
        <v>6061</v>
      </c>
      <c r="K10" s="93" t="s">
        <v>6018</v>
      </c>
      <c r="L10" s="93" t="s">
        <v>6019</v>
      </c>
      <c r="M10" s="93"/>
      <c r="N10" s="99"/>
      <c r="O10" s="99"/>
      <c r="P10" s="93" t="s">
        <v>5682</v>
      </c>
      <c r="Q10" s="93" t="s">
        <v>87</v>
      </c>
      <c r="R10" s="93" t="s">
        <v>2450</v>
      </c>
      <c r="S10" s="93"/>
      <c r="T10" s="93" t="str">
        <f t="shared" si="1"/>
        <v>Unique</v>
      </c>
    </row>
    <row r="11">
      <c r="A11" s="93" t="s">
        <v>2454</v>
      </c>
      <c r="B11" s="93" t="s">
        <v>2455</v>
      </c>
      <c r="C11" s="93" t="s">
        <v>2416</v>
      </c>
      <c r="D11" s="93" t="s">
        <v>2417</v>
      </c>
      <c r="E11" s="93" t="s">
        <v>2457</v>
      </c>
      <c r="F11" s="93"/>
      <c r="G11" s="93"/>
      <c r="H11" s="93" t="s">
        <v>21</v>
      </c>
      <c r="I11" s="93" t="s">
        <v>6015</v>
      </c>
      <c r="J11" s="93" t="s">
        <v>6016</v>
      </c>
      <c r="K11" s="93" t="s">
        <v>6018</v>
      </c>
      <c r="L11" s="93" t="s">
        <v>6019</v>
      </c>
      <c r="M11" s="93"/>
      <c r="N11" s="99"/>
      <c r="O11" s="99"/>
      <c r="P11" s="93" t="s">
        <v>5682</v>
      </c>
      <c r="Q11" s="93" t="s">
        <v>87</v>
      </c>
      <c r="R11" s="93" t="s">
        <v>2457</v>
      </c>
      <c r="S11" s="93"/>
      <c r="T11" s="93" t="str">
        <f t="shared" si="1"/>
        <v>Unique</v>
      </c>
    </row>
    <row r="12">
      <c r="A12" s="93" t="s">
        <v>2460</v>
      </c>
      <c r="B12" s="93" t="s">
        <v>2461</v>
      </c>
      <c r="C12" s="93" t="s">
        <v>2416</v>
      </c>
      <c r="D12" s="93" t="s">
        <v>2417</v>
      </c>
      <c r="E12" s="93" t="s">
        <v>2462</v>
      </c>
      <c r="F12" s="93"/>
      <c r="G12" s="93"/>
      <c r="H12" s="93" t="s">
        <v>21</v>
      </c>
      <c r="I12" s="93" t="s">
        <v>6015</v>
      </c>
      <c r="J12" s="93" t="s">
        <v>6016</v>
      </c>
      <c r="K12" s="93" t="s">
        <v>6018</v>
      </c>
      <c r="L12" s="93" t="s">
        <v>6019</v>
      </c>
      <c r="M12" s="93"/>
      <c r="N12" s="99"/>
      <c r="O12" s="99"/>
      <c r="P12" s="93" t="s">
        <v>5682</v>
      </c>
      <c r="Q12" s="93" t="s">
        <v>87</v>
      </c>
      <c r="R12" s="93" t="s">
        <v>2462</v>
      </c>
      <c r="S12" s="93"/>
      <c r="T12" s="93" t="str">
        <f t="shared" si="1"/>
        <v>Unique</v>
      </c>
    </row>
    <row r="13">
      <c r="A13" s="93" t="s">
        <v>2463</v>
      </c>
      <c r="B13" s="93" t="s">
        <v>2464</v>
      </c>
      <c r="C13" s="93" t="s">
        <v>2465</v>
      </c>
      <c r="D13" s="93" t="s">
        <v>2417</v>
      </c>
      <c r="E13" s="93" t="s">
        <v>6066</v>
      </c>
      <c r="F13" s="93"/>
      <c r="G13" s="93"/>
      <c r="H13" s="93" t="s">
        <v>208</v>
      </c>
      <c r="I13" s="93" t="s">
        <v>6015</v>
      </c>
      <c r="J13" s="93" t="s">
        <v>6016</v>
      </c>
      <c r="K13" s="93" t="s">
        <v>6018</v>
      </c>
      <c r="L13" s="93" t="s">
        <v>6019</v>
      </c>
      <c r="M13" s="93"/>
      <c r="N13" s="99"/>
      <c r="O13" s="99"/>
      <c r="P13" s="93" t="s">
        <v>5682</v>
      </c>
      <c r="Q13" s="93" t="s">
        <v>87</v>
      </c>
      <c r="R13" s="93" t="s">
        <v>6066</v>
      </c>
      <c r="S13" s="93"/>
      <c r="T13" s="93" t="str">
        <f t="shared" si="1"/>
        <v>Unique</v>
      </c>
    </row>
    <row r="14">
      <c r="A14" s="93" t="s">
        <v>6068</v>
      </c>
      <c r="B14" s="93" t="s">
        <v>6069</v>
      </c>
      <c r="C14" s="93" t="s">
        <v>2465</v>
      </c>
      <c r="D14" s="93" t="s">
        <v>2417</v>
      </c>
      <c r="E14" s="93" t="s">
        <v>6070</v>
      </c>
      <c r="F14" s="93"/>
      <c r="G14" s="93"/>
      <c r="H14" s="93" t="s">
        <v>208</v>
      </c>
      <c r="I14" s="93" t="s">
        <v>6015</v>
      </c>
      <c r="J14" s="93" t="s">
        <v>6016</v>
      </c>
      <c r="K14" s="93" t="s">
        <v>6018</v>
      </c>
      <c r="L14" s="93" t="s">
        <v>6019</v>
      </c>
      <c r="M14" s="93"/>
      <c r="N14" s="99"/>
      <c r="O14" s="99"/>
      <c r="P14" s="93" t="s">
        <v>5682</v>
      </c>
      <c r="Q14" s="93" t="s">
        <v>87</v>
      </c>
      <c r="R14" s="93" t="s">
        <v>6070</v>
      </c>
      <c r="S14" s="93"/>
      <c r="T14" s="93" t="str">
        <f t="shared" si="1"/>
        <v>Unique</v>
      </c>
    </row>
    <row r="15">
      <c r="A15" s="93" t="s">
        <v>2481</v>
      </c>
      <c r="B15" s="93" t="s">
        <v>2483</v>
      </c>
      <c r="C15" s="93" t="s">
        <v>2484</v>
      </c>
      <c r="D15" s="93" t="s">
        <v>2417</v>
      </c>
      <c r="E15" s="93" t="s">
        <v>2485</v>
      </c>
      <c r="F15" s="93" t="s">
        <v>2486</v>
      </c>
      <c r="G15" s="93"/>
      <c r="H15" s="93" t="s">
        <v>150</v>
      </c>
      <c r="I15" s="93" t="s">
        <v>6015</v>
      </c>
      <c r="J15" s="93" t="s">
        <v>6016</v>
      </c>
      <c r="K15" s="93" t="s">
        <v>6018</v>
      </c>
      <c r="L15" s="93" t="s">
        <v>6019</v>
      </c>
      <c r="M15" s="93"/>
      <c r="N15" s="99"/>
      <c r="O15" s="99"/>
      <c r="P15" s="93" t="s">
        <v>5731</v>
      </c>
      <c r="Q15" s="93" t="s">
        <v>87</v>
      </c>
      <c r="R15" s="93" t="s">
        <v>2485</v>
      </c>
      <c r="S15" s="93" t="s">
        <v>6073</v>
      </c>
      <c r="T15" s="93" t="str">
        <f t="shared" si="1"/>
        <v>Unique</v>
      </c>
    </row>
    <row r="16">
      <c r="A16" s="93" t="s">
        <v>2488</v>
      </c>
      <c r="B16" s="93" t="s">
        <v>2489</v>
      </c>
      <c r="C16" s="93" t="s">
        <v>2484</v>
      </c>
      <c r="D16" s="93" t="s">
        <v>2417</v>
      </c>
      <c r="E16" s="93" t="s">
        <v>2490</v>
      </c>
      <c r="F16" s="93"/>
      <c r="G16" s="93"/>
      <c r="H16" s="93" t="s">
        <v>150</v>
      </c>
      <c r="I16" s="93" t="s">
        <v>6074</v>
      </c>
      <c r="J16" s="93" t="s">
        <v>6075</v>
      </c>
      <c r="K16" s="93" t="s">
        <v>6018</v>
      </c>
      <c r="L16" s="93" t="s">
        <v>6076</v>
      </c>
      <c r="M16" s="93"/>
      <c r="N16" s="99"/>
      <c r="O16" s="99"/>
      <c r="P16" s="93" t="s">
        <v>5682</v>
      </c>
      <c r="Q16" s="93" t="s">
        <v>5689</v>
      </c>
      <c r="R16" s="93" t="s">
        <v>2490</v>
      </c>
      <c r="S16" s="93"/>
      <c r="T16" s="93" t="str">
        <f t="shared" si="1"/>
        <v>Unique</v>
      </c>
    </row>
    <row r="17">
      <c r="A17" s="93" t="s">
        <v>2497</v>
      </c>
      <c r="B17" s="93" t="s">
        <v>2498</v>
      </c>
      <c r="C17" s="93" t="s">
        <v>2484</v>
      </c>
      <c r="D17" s="93" t="s">
        <v>2417</v>
      </c>
      <c r="E17" s="93" t="s">
        <v>2499</v>
      </c>
      <c r="F17" s="93"/>
      <c r="G17" s="93"/>
      <c r="H17" s="93" t="s">
        <v>150</v>
      </c>
      <c r="I17" s="93" t="s">
        <v>6074</v>
      </c>
      <c r="J17" s="93" t="s">
        <v>6075</v>
      </c>
      <c r="K17" s="93" t="s">
        <v>6018</v>
      </c>
      <c r="L17" s="93" t="s">
        <v>6076</v>
      </c>
      <c r="M17" s="93"/>
      <c r="N17" s="99"/>
      <c r="O17" s="99"/>
      <c r="P17" s="93" t="s">
        <v>5682</v>
      </c>
      <c r="Q17" s="93" t="s">
        <v>5689</v>
      </c>
      <c r="R17" s="93" t="s">
        <v>2499</v>
      </c>
      <c r="S17" s="93"/>
      <c r="T17" s="93" t="str">
        <f t="shared" si="1"/>
        <v>Unique</v>
      </c>
    </row>
    <row r="18">
      <c r="A18" s="93" t="s">
        <v>2500</v>
      </c>
      <c r="B18" s="93" t="s">
        <v>8</v>
      </c>
      <c r="C18" s="93" t="s">
        <v>2501</v>
      </c>
      <c r="D18" s="93" t="s">
        <v>2417</v>
      </c>
      <c r="E18" s="93" t="s">
        <v>2503</v>
      </c>
      <c r="F18" s="93" t="s">
        <v>2504</v>
      </c>
      <c r="G18" s="93" t="s">
        <v>2506</v>
      </c>
      <c r="H18" s="93" t="s">
        <v>208</v>
      </c>
      <c r="I18" s="93" t="s">
        <v>6060</v>
      </c>
      <c r="J18" s="93" t="s">
        <v>6078</v>
      </c>
      <c r="K18" s="93" t="s">
        <v>6018</v>
      </c>
      <c r="L18" s="93" t="s">
        <v>6079</v>
      </c>
      <c r="M18" s="93"/>
      <c r="N18" s="99"/>
      <c r="O18" s="99"/>
      <c r="P18" s="93" t="s">
        <v>5682</v>
      </c>
      <c r="Q18" s="93" t="s">
        <v>87</v>
      </c>
      <c r="R18" s="93" t="s">
        <v>2503</v>
      </c>
      <c r="S18" s="93"/>
      <c r="T18" s="93" t="str">
        <f t="shared" si="1"/>
        <v>Unique</v>
      </c>
    </row>
    <row r="19">
      <c r="A19" s="93" t="s">
        <v>2508</v>
      </c>
      <c r="B19" s="93" t="s">
        <v>8</v>
      </c>
      <c r="C19" s="93" t="s">
        <v>2501</v>
      </c>
      <c r="D19" s="93" t="s">
        <v>2417</v>
      </c>
      <c r="E19" s="93" t="s">
        <v>6080</v>
      </c>
      <c r="F19" s="93" t="s">
        <v>2518</v>
      </c>
      <c r="G19" s="93" t="s">
        <v>2520</v>
      </c>
      <c r="H19" s="93" t="s">
        <v>208</v>
      </c>
      <c r="I19" s="93" t="s">
        <v>6015</v>
      </c>
      <c r="J19" s="93" t="s">
        <v>6078</v>
      </c>
      <c r="K19" s="93" t="s">
        <v>6018</v>
      </c>
      <c r="L19" s="93" t="s">
        <v>6079</v>
      </c>
      <c r="M19" s="93"/>
      <c r="N19" s="99"/>
      <c r="O19" s="99"/>
      <c r="P19" s="93" t="s">
        <v>5682</v>
      </c>
      <c r="Q19" s="93" t="s">
        <v>87</v>
      </c>
      <c r="R19" s="93" t="s">
        <v>6080</v>
      </c>
      <c r="S19" s="93"/>
      <c r="T19" s="93" t="str">
        <f t="shared" si="1"/>
        <v>Unique</v>
      </c>
    </row>
    <row r="20">
      <c r="A20" s="93" t="s">
        <v>2522</v>
      </c>
      <c r="B20" s="93" t="s">
        <v>8</v>
      </c>
      <c r="C20" s="93" t="s">
        <v>2501</v>
      </c>
      <c r="D20" s="93" t="s">
        <v>2417</v>
      </c>
      <c r="E20" s="93" t="s">
        <v>6081</v>
      </c>
      <c r="F20" s="93" t="s">
        <v>2524</v>
      </c>
      <c r="G20" s="93" t="s">
        <v>2525</v>
      </c>
      <c r="H20" s="93" t="s">
        <v>208</v>
      </c>
      <c r="I20" s="93" t="s">
        <v>6060</v>
      </c>
      <c r="J20" s="93" t="s">
        <v>6078</v>
      </c>
      <c r="K20" s="93" t="s">
        <v>6018</v>
      </c>
      <c r="L20" s="93" t="s">
        <v>6079</v>
      </c>
      <c r="M20" s="93"/>
      <c r="N20" s="99"/>
      <c r="O20" s="99"/>
      <c r="P20" s="93" t="s">
        <v>5682</v>
      </c>
      <c r="Q20" s="93" t="s">
        <v>87</v>
      </c>
      <c r="R20" s="93" t="s">
        <v>6081</v>
      </c>
      <c r="S20" s="93"/>
      <c r="T20" s="93" t="str">
        <f t="shared" si="1"/>
        <v>Unique</v>
      </c>
    </row>
    <row r="21" ht="15.75" customHeight="1">
      <c r="A21" s="93" t="s">
        <v>2529</v>
      </c>
      <c r="B21" s="93" t="s">
        <v>8</v>
      </c>
      <c r="C21" s="93" t="s">
        <v>2501</v>
      </c>
      <c r="D21" s="93" t="s">
        <v>2417</v>
      </c>
      <c r="E21" s="93" t="s">
        <v>6084</v>
      </c>
      <c r="F21" s="93" t="s">
        <v>2531</v>
      </c>
      <c r="G21" s="93" t="s">
        <v>2532</v>
      </c>
      <c r="H21" s="93" t="s">
        <v>208</v>
      </c>
      <c r="I21" s="93" t="s">
        <v>6060</v>
      </c>
      <c r="J21" s="93" t="s">
        <v>6078</v>
      </c>
      <c r="K21" s="93" t="s">
        <v>6018</v>
      </c>
      <c r="L21" s="93" t="s">
        <v>6079</v>
      </c>
      <c r="M21" s="93"/>
      <c r="N21" s="99"/>
      <c r="O21" s="99"/>
      <c r="P21" s="93" t="s">
        <v>5682</v>
      </c>
      <c r="Q21" s="93" t="s">
        <v>87</v>
      </c>
      <c r="R21" s="93" t="s">
        <v>6084</v>
      </c>
      <c r="S21" s="93"/>
      <c r="T21" s="93" t="str">
        <f t="shared" si="1"/>
        <v>Unique</v>
      </c>
    </row>
    <row r="22" ht="15.75" customHeight="1">
      <c r="A22" s="93" t="s">
        <v>2538</v>
      </c>
      <c r="B22" s="93" t="s">
        <v>8</v>
      </c>
      <c r="C22" s="93" t="s">
        <v>2501</v>
      </c>
      <c r="D22" s="93" t="s">
        <v>2417</v>
      </c>
      <c r="E22" s="93" t="s">
        <v>6087</v>
      </c>
      <c r="F22" s="93" t="s">
        <v>2540</v>
      </c>
      <c r="G22" s="93" t="s">
        <v>2541</v>
      </c>
      <c r="H22" s="93" t="s">
        <v>21</v>
      </c>
      <c r="I22" s="93" t="s">
        <v>6015</v>
      </c>
      <c r="J22" s="93" t="s">
        <v>6078</v>
      </c>
      <c r="K22" s="93" t="s">
        <v>6018</v>
      </c>
      <c r="L22" s="93" t="s">
        <v>6079</v>
      </c>
      <c r="M22" s="93"/>
      <c r="N22" s="99"/>
      <c r="O22" s="99"/>
      <c r="P22" s="93" t="s">
        <v>5682</v>
      </c>
      <c r="Q22" s="93" t="s">
        <v>87</v>
      </c>
      <c r="R22" s="93" t="s">
        <v>6087</v>
      </c>
      <c r="S22" s="93"/>
      <c r="T22" s="93" t="str">
        <f t="shared" si="1"/>
        <v>Unique</v>
      </c>
    </row>
    <row r="23" ht="15.75" customHeight="1">
      <c r="A23" s="93" t="s">
        <v>2543</v>
      </c>
      <c r="B23" s="93" t="s">
        <v>8</v>
      </c>
      <c r="C23" s="93" t="s">
        <v>2501</v>
      </c>
      <c r="D23" s="93" t="s">
        <v>2417</v>
      </c>
      <c r="E23" s="93" t="s">
        <v>6091</v>
      </c>
      <c r="F23" s="93" t="s">
        <v>2546</v>
      </c>
      <c r="G23" s="93" t="s">
        <v>2547</v>
      </c>
      <c r="H23" s="93" t="s">
        <v>21</v>
      </c>
      <c r="I23" s="93" t="s">
        <v>6015</v>
      </c>
      <c r="J23" s="93" t="s">
        <v>6078</v>
      </c>
      <c r="K23" s="93" t="s">
        <v>6018</v>
      </c>
      <c r="L23" s="93" t="s">
        <v>6079</v>
      </c>
      <c r="M23" s="93"/>
      <c r="N23" s="99"/>
      <c r="O23" s="99"/>
      <c r="P23" s="93" t="s">
        <v>5682</v>
      </c>
      <c r="Q23" s="93" t="s">
        <v>87</v>
      </c>
      <c r="R23" s="93" t="s">
        <v>6091</v>
      </c>
      <c r="S23" s="93"/>
      <c r="T23" s="93" t="str">
        <f t="shared" si="1"/>
        <v>Unique</v>
      </c>
    </row>
    <row r="24" ht="15.75" customHeight="1">
      <c r="A24" s="93" t="s">
        <v>2548</v>
      </c>
      <c r="B24" s="93" t="s">
        <v>2549</v>
      </c>
      <c r="C24" s="93" t="s">
        <v>2550</v>
      </c>
      <c r="D24" s="93" t="s">
        <v>2417</v>
      </c>
      <c r="E24" s="93" t="s">
        <v>6103</v>
      </c>
      <c r="F24" s="93" t="s">
        <v>2554</v>
      </c>
      <c r="G24" s="93" t="s">
        <v>2555</v>
      </c>
      <c r="H24" s="93" t="s">
        <v>21</v>
      </c>
      <c r="I24" s="93" t="s">
        <v>6015</v>
      </c>
      <c r="J24" s="93" t="s">
        <v>6078</v>
      </c>
      <c r="K24" s="93" t="s">
        <v>6018</v>
      </c>
      <c r="L24" s="93" t="s">
        <v>6079</v>
      </c>
      <c r="M24" s="93"/>
      <c r="N24" s="99"/>
      <c r="O24" s="99"/>
      <c r="P24" s="93" t="s">
        <v>5682</v>
      </c>
      <c r="Q24" s="93" t="s">
        <v>87</v>
      </c>
      <c r="R24" s="93" t="s">
        <v>6103</v>
      </c>
      <c r="S24" s="93"/>
      <c r="T24" s="93" t="str">
        <f t="shared" si="1"/>
        <v>Unique</v>
      </c>
    </row>
    <row r="25" ht="15.75" customHeight="1">
      <c r="A25" s="93" t="s">
        <v>2556</v>
      </c>
      <c r="B25" s="93" t="s">
        <v>2549</v>
      </c>
      <c r="C25" s="93" t="s">
        <v>2550</v>
      </c>
      <c r="D25" s="93" t="s">
        <v>2417</v>
      </c>
      <c r="E25" s="93" t="s">
        <v>6105</v>
      </c>
      <c r="F25" s="93" t="s">
        <v>2558</v>
      </c>
      <c r="G25" s="93" t="s">
        <v>2559</v>
      </c>
      <c r="H25" s="93" t="s">
        <v>208</v>
      </c>
      <c r="I25" s="93" t="s">
        <v>6015</v>
      </c>
      <c r="J25" s="93" t="s">
        <v>6078</v>
      </c>
      <c r="K25" s="93" t="s">
        <v>6018</v>
      </c>
      <c r="L25" s="93" t="s">
        <v>6079</v>
      </c>
      <c r="M25" s="93"/>
      <c r="N25" s="99"/>
      <c r="O25" s="99"/>
      <c r="P25" s="93" t="s">
        <v>5682</v>
      </c>
      <c r="Q25" s="93" t="s">
        <v>87</v>
      </c>
      <c r="R25" s="93" t="s">
        <v>6105</v>
      </c>
      <c r="S25" s="93"/>
      <c r="T25" s="93" t="str">
        <f t="shared" si="1"/>
        <v>Unique</v>
      </c>
    </row>
    <row r="26" ht="15.75" customHeight="1">
      <c r="A26" s="93" t="s">
        <v>2563</v>
      </c>
      <c r="B26" s="93" t="s">
        <v>2549</v>
      </c>
      <c r="C26" s="93" t="s">
        <v>2550</v>
      </c>
      <c r="D26" s="93" t="s">
        <v>2417</v>
      </c>
      <c r="E26" s="93" t="s">
        <v>6107</v>
      </c>
      <c r="F26" s="93" t="s">
        <v>2568</v>
      </c>
      <c r="G26" s="93" t="s">
        <v>2569</v>
      </c>
      <c r="H26" s="93" t="s">
        <v>208</v>
      </c>
      <c r="I26" s="93" t="s">
        <v>6060</v>
      </c>
      <c r="J26" s="93" t="s">
        <v>6078</v>
      </c>
      <c r="K26" s="93" t="s">
        <v>6018</v>
      </c>
      <c r="L26" s="93" t="s">
        <v>6079</v>
      </c>
      <c r="M26" s="93"/>
      <c r="N26" s="99"/>
      <c r="O26" s="99"/>
      <c r="P26" s="93" t="s">
        <v>5682</v>
      </c>
      <c r="Q26" s="93" t="s">
        <v>87</v>
      </c>
      <c r="R26" s="93" t="s">
        <v>6107</v>
      </c>
      <c r="S26" s="93"/>
      <c r="T26" s="93" t="str">
        <f t="shared" si="1"/>
        <v>Unique</v>
      </c>
    </row>
    <row r="27" ht="15.75" customHeight="1">
      <c r="A27" s="93" t="s">
        <v>2575</v>
      </c>
      <c r="B27" s="93" t="s">
        <v>2549</v>
      </c>
      <c r="C27" s="93" t="s">
        <v>2550</v>
      </c>
      <c r="D27" s="93" t="s">
        <v>2417</v>
      </c>
      <c r="E27" s="93" t="s">
        <v>6108</v>
      </c>
      <c r="F27" s="93" t="s">
        <v>2577</v>
      </c>
      <c r="G27" s="93" t="s">
        <v>2569</v>
      </c>
      <c r="H27" s="93" t="s">
        <v>21</v>
      </c>
      <c r="I27" s="93" t="s">
        <v>6015</v>
      </c>
      <c r="J27" s="93" t="s">
        <v>6078</v>
      </c>
      <c r="K27" s="93" t="s">
        <v>6018</v>
      </c>
      <c r="L27" s="93" t="s">
        <v>6079</v>
      </c>
      <c r="M27" s="93"/>
      <c r="N27" s="99"/>
      <c r="O27" s="99"/>
      <c r="P27" s="93" t="s">
        <v>5682</v>
      </c>
      <c r="Q27" s="93" t="s">
        <v>87</v>
      </c>
      <c r="R27" s="93" t="s">
        <v>6108</v>
      </c>
      <c r="S27" s="93"/>
      <c r="T27" s="93" t="str">
        <f t="shared" si="1"/>
        <v>Unique</v>
      </c>
    </row>
    <row r="28" ht="15.75" customHeight="1">
      <c r="A28" s="93" t="s">
        <v>2580</v>
      </c>
      <c r="B28" s="93" t="s">
        <v>2549</v>
      </c>
      <c r="C28" s="93" t="s">
        <v>2550</v>
      </c>
      <c r="D28" s="93" t="s">
        <v>2417</v>
      </c>
      <c r="E28" s="93" t="s">
        <v>6111</v>
      </c>
      <c r="F28" s="93" t="s">
        <v>2582</v>
      </c>
      <c r="G28" s="93" t="s">
        <v>2569</v>
      </c>
      <c r="H28" s="93" t="s">
        <v>208</v>
      </c>
      <c r="I28" s="93" t="s">
        <v>6015</v>
      </c>
      <c r="J28" s="93" t="s">
        <v>6078</v>
      </c>
      <c r="K28" s="93" t="s">
        <v>6018</v>
      </c>
      <c r="L28" s="93" t="s">
        <v>6079</v>
      </c>
      <c r="M28" s="93"/>
      <c r="N28" s="99"/>
      <c r="O28" s="99"/>
      <c r="P28" s="93" t="s">
        <v>5682</v>
      </c>
      <c r="Q28" s="93" t="s">
        <v>87</v>
      </c>
      <c r="R28" s="93" t="s">
        <v>6111</v>
      </c>
      <c r="S28" s="93"/>
      <c r="T28" s="93" t="str">
        <f t="shared" si="1"/>
        <v>Unique</v>
      </c>
    </row>
    <row r="29" ht="15.75" customHeight="1">
      <c r="A29" s="93" t="s">
        <v>2583</v>
      </c>
      <c r="B29" s="93" t="s">
        <v>2549</v>
      </c>
      <c r="C29" s="93" t="s">
        <v>2550</v>
      </c>
      <c r="D29" s="93" t="s">
        <v>2417</v>
      </c>
      <c r="E29" s="93" t="s">
        <v>6113</v>
      </c>
      <c r="F29" s="93" t="s">
        <v>2586</v>
      </c>
      <c r="G29" s="93" t="s">
        <v>2588</v>
      </c>
      <c r="H29" s="93" t="s">
        <v>208</v>
      </c>
      <c r="I29" s="93" t="s">
        <v>6015</v>
      </c>
      <c r="J29" s="93" t="s">
        <v>6078</v>
      </c>
      <c r="K29" s="93" t="s">
        <v>6018</v>
      </c>
      <c r="L29" s="93" t="s">
        <v>6079</v>
      </c>
      <c r="M29" s="93"/>
      <c r="N29" s="99"/>
      <c r="O29" s="99"/>
      <c r="P29" s="93" t="s">
        <v>5682</v>
      </c>
      <c r="Q29" s="93" t="s">
        <v>87</v>
      </c>
      <c r="R29" s="93" t="s">
        <v>6113</v>
      </c>
      <c r="S29" s="93"/>
      <c r="T29" s="93" t="str">
        <f t="shared" si="1"/>
        <v>Unique</v>
      </c>
    </row>
    <row r="30" ht="15.75" customHeight="1">
      <c r="A30" s="93" t="s">
        <v>2589</v>
      </c>
      <c r="B30" s="93" t="s">
        <v>16</v>
      </c>
      <c r="C30" s="93" t="s">
        <v>2590</v>
      </c>
      <c r="D30" s="93" t="s">
        <v>2417</v>
      </c>
      <c r="E30" s="93" t="s">
        <v>2592</v>
      </c>
      <c r="F30" s="93" t="s">
        <v>2594</v>
      </c>
      <c r="G30" s="93" t="s">
        <v>2596</v>
      </c>
      <c r="H30" s="93" t="s">
        <v>208</v>
      </c>
      <c r="I30" s="93" t="s">
        <v>6015</v>
      </c>
      <c r="J30" s="93" t="s">
        <v>6120</v>
      </c>
      <c r="K30" s="93" t="s">
        <v>6018</v>
      </c>
      <c r="L30" s="93" t="s">
        <v>6122</v>
      </c>
      <c r="M30" s="93"/>
      <c r="N30" s="99"/>
      <c r="O30" s="99"/>
      <c r="P30" s="93" t="s">
        <v>5682</v>
      </c>
      <c r="Q30" s="93" t="s">
        <v>87</v>
      </c>
      <c r="R30" s="93" t="s">
        <v>2592</v>
      </c>
      <c r="S30" s="93"/>
      <c r="T30" s="93" t="str">
        <f t="shared" si="1"/>
        <v>Duplicate</v>
      </c>
    </row>
    <row r="31" ht="15.75" customHeight="1">
      <c r="A31" s="93" t="s">
        <v>2600</v>
      </c>
      <c r="B31" s="93" t="s">
        <v>16</v>
      </c>
      <c r="C31" s="93" t="s">
        <v>2590</v>
      </c>
      <c r="D31" s="93" t="s">
        <v>2417</v>
      </c>
      <c r="E31" s="93" t="s">
        <v>2601</v>
      </c>
      <c r="F31" s="93" t="s">
        <v>2602</v>
      </c>
      <c r="G31" s="93" t="s">
        <v>2603</v>
      </c>
      <c r="H31" s="93" t="s">
        <v>21</v>
      </c>
      <c r="I31" s="93" t="s">
        <v>6015</v>
      </c>
      <c r="J31" s="93" t="s">
        <v>6120</v>
      </c>
      <c r="K31" s="93" t="s">
        <v>6018</v>
      </c>
      <c r="L31" s="93" t="s">
        <v>6122</v>
      </c>
      <c r="M31" s="93"/>
      <c r="N31" s="99"/>
      <c r="O31" s="99"/>
      <c r="P31" s="93" t="s">
        <v>5682</v>
      </c>
      <c r="Q31" s="93" t="s">
        <v>87</v>
      </c>
      <c r="R31" s="93" t="s">
        <v>2601</v>
      </c>
      <c r="S31" s="93"/>
      <c r="T31" s="93" t="str">
        <f t="shared" si="1"/>
        <v>Unique</v>
      </c>
    </row>
    <row r="32" ht="15.75" customHeight="1">
      <c r="A32" s="93" t="s">
        <v>2606</v>
      </c>
      <c r="B32" s="93" t="s">
        <v>16</v>
      </c>
      <c r="C32" s="93" t="s">
        <v>2590</v>
      </c>
      <c r="D32" s="93" t="s">
        <v>2417</v>
      </c>
      <c r="E32" s="93" t="s">
        <v>2607</v>
      </c>
      <c r="F32" s="93" t="s">
        <v>2608</v>
      </c>
      <c r="G32" s="93" t="s">
        <v>2609</v>
      </c>
      <c r="H32" s="93" t="s">
        <v>208</v>
      </c>
      <c r="I32" s="93" t="s">
        <v>6015</v>
      </c>
      <c r="J32" s="93" t="s">
        <v>6120</v>
      </c>
      <c r="K32" s="93" t="s">
        <v>6018</v>
      </c>
      <c r="L32" s="93" t="s">
        <v>6122</v>
      </c>
      <c r="M32" s="93"/>
      <c r="N32" s="99"/>
      <c r="O32" s="99"/>
      <c r="P32" s="93" t="s">
        <v>5682</v>
      </c>
      <c r="Q32" s="93" t="s">
        <v>87</v>
      </c>
      <c r="R32" s="93" t="s">
        <v>2607</v>
      </c>
      <c r="S32" s="93"/>
      <c r="T32" s="93" t="str">
        <f t="shared" si="1"/>
        <v>Unique</v>
      </c>
    </row>
    <row r="33" ht="15.75" customHeight="1">
      <c r="A33" s="93" t="s">
        <v>2612</v>
      </c>
      <c r="B33" s="93" t="s">
        <v>16</v>
      </c>
      <c r="C33" s="93" t="s">
        <v>2590</v>
      </c>
      <c r="D33" s="93" t="s">
        <v>2417</v>
      </c>
      <c r="E33" s="93" t="s">
        <v>6133</v>
      </c>
      <c r="F33" s="93" t="s">
        <v>2614</v>
      </c>
      <c r="G33" s="93" t="s">
        <v>2615</v>
      </c>
      <c r="H33" s="93" t="s">
        <v>21</v>
      </c>
      <c r="I33" s="93" t="s">
        <v>6015</v>
      </c>
      <c r="J33" s="93" t="s">
        <v>6120</v>
      </c>
      <c r="K33" s="93" t="s">
        <v>6018</v>
      </c>
      <c r="L33" s="93" t="s">
        <v>6122</v>
      </c>
      <c r="M33" s="93"/>
      <c r="N33" s="99"/>
      <c r="O33" s="99"/>
      <c r="P33" s="93" t="s">
        <v>5682</v>
      </c>
      <c r="Q33" s="93" t="s">
        <v>87</v>
      </c>
      <c r="R33" s="93" t="s">
        <v>6133</v>
      </c>
      <c r="S33" s="93"/>
      <c r="T33" s="93" t="str">
        <f t="shared" si="1"/>
        <v>Unique</v>
      </c>
    </row>
    <row r="34" ht="15.75" customHeight="1">
      <c r="A34" s="93" t="s">
        <v>2618</v>
      </c>
      <c r="B34" s="93" t="s">
        <v>16</v>
      </c>
      <c r="C34" s="93" t="s">
        <v>2590</v>
      </c>
      <c r="D34" s="93" t="s">
        <v>2417</v>
      </c>
      <c r="E34" s="93" t="s">
        <v>2620</v>
      </c>
      <c r="F34" s="93" t="s">
        <v>2621</v>
      </c>
      <c r="G34" s="93" t="s">
        <v>2622</v>
      </c>
      <c r="H34" s="93" t="s">
        <v>21</v>
      </c>
      <c r="I34" s="93" t="s">
        <v>6015</v>
      </c>
      <c r="J34" s="93" t="s">
        <v>6120</v>
      </c>
      <c r="K34" s="93" t="s">
        <v>6018</v>
      </c>
      <c r="L34" s="93" t="s">
        <v>6122</v>
      </c>
      <c r="M34" s="93"/>
      <c r="N34" s="99"/>
      <c r="O34" s="99"/>
      <c r="P34" s="93" t="s">
        <v>5682</v>
      </c>
      <c r="Q34" s="93" t="s">
        <v>87</v>
      </c>
      <c r="R34" s="93" t="s">
        <v>2620</v>
      </c>
      <c r="S34" s="93"/>
      <c r="T34" s="93" t="str">
        <f t="shared" si="1"/>
        <v>Unique</v>
      </c>
    </row>
    <row r="35" ht="15.75" customHeight="1">
      <c r="A35" s="93" t="s">
        <v>2624</v>
      </c>
      <c r="B35" s="93" t="s">
        <v>2625</v>
      </c>
      <c r="C35" s="93" t="s">
        <v>2627</v>
      </c>
      <c r="D35" s="93" t="s">
        <v>2417</v>
      </c>
      <c r="E35" s="93" t="s">
        <v>2629</v>
      </c>
      <c r="F35" s="93" t="s">
        <v>2630</v>
      </c>
      <c r="G35" s="93" t="s">
        <v>2632</v>
      </c>
      <c r="H35" s="93" t="s">
        <v>21</v>
      </c>
      <c r="I35" s="93" t="s">
        <v>6015</v>
      </c>
      <c r="J35" s="93" t="s">
        <v>6136</v>
      </c>
      <c r="K35" s="93" t="s">
        <v>6018</v>
      </c>
      <c r="L35" s="93" t="s">
        <v>6137</v>
      </c>
      <c r="M35" s="93"/>
      <c r="N35" s="99"/>
      <c r="O35" s="99"/>
      <c r="P35" s="93" t="s">
        <v>5682</v>
      </c>
      <c r="Q35" s="93" t="s">
        <v>87</v>
      </c>
      <c r="R35" s="93" t="s">
        <v>2629</v>
      </c>
      <c r="S35" s="93"/>
      <c r="T35" s="93" t="str">
        <f t="shared" si="1"/>
        <v>Unique</v>
      </c>
    </row>
    <row r="36" ht="15.75" customHeight="1">
      <c r="A36" s="93" t="s">
        <v>2633</v>
      </c>
      <c r="B36" s="93" t="s">
        <v>2625</v>
      </c>
      <c r="C36" s="93" t="s">
        <v>2627</v>
      </c>
      <c r="D36" s="93" t="s">
        <v>2417</v>
      </c>
      <c r="E36" s="93" t="s">
        <v>2634</v>
      </c>
      <c r="F36" s="93" t="s">
        <v>2636</v>
      </c>
      <c r="G36" s="93" t="s">
        <v>2632</v>
      </c>
      <c r="H36" s="93" t="s">
        <v>21</v>
      </c>
      <c r="I36" s="93" t="s">
        <v>6015</v>
      </c>
      <c r="J36" s="93" t="s">
        <v>6136</v>
      </c>
      <c r="K36" s="93" t="s">
        <v>6018</v>
      </c>
      <c r="L36" s="93" t="s">
        <v>6137</v>
      </c>
      <c r="M36" s="93"/>
      <c r="N36" s="99"/>
      <c r="O36" s="99"/>
      <c r="P36" s="93" t="s">
        <v>5682</v>
      </c>
      <c r="Q36" s="93" t="s">
        <v>87</v>
      </c>
      <c r="R36" s="93" t="s">
        <v>2634</v>
      </c>
      <c r="S36" s="93"/>
      <c r="T36" s="93" t="str">
        <f t="shared" si="1"/>
        <v>Unique</v>
      </c>
    </row>
    <row r="37" ht="15.75" customHeight="1">
      <c r="A37" s="93" t="s">
        <v>2637</v>
      </c>
      <c r="B37" s="93" t="s">
        <v>2625</v>
      </c>
      <c r="C37" s="93" t="s">
        <v>2627</v>
      </c>
      <c r="D37" s="93" t="s">
        <v>2417</v>
      </c>
      <c r="E37" s="93" t="s">
        <v>2643</v>
      </c>
      <c r="F37" s="93" t="s">
        <v>2645</v>
      </c>
      <c r="G37" s="93" t="s">
        <v>2632</v>
      </c>
      <c r="H37" s="93" t="s">
        <v>21</v>
      </c>
      <c r="I37" s="93" t="s">
        <v>6015</v>
      </c>
      <c r="J37" s="93" t="s">
        <v>6136</v>
      </c>
      <c r="K37" s="93" t="s">
        <v>6018</v>
      </c>
      <c r="L37" s="93" t="s">
        <v>6137</v>
      </c>
      <c r="M37" s="93"/>
      <c r="N37" s="99"/>
      <c r="O37" s="99"/>
      <c r="P37" s="93" t="s">
        <v>5682</v>
      </c>
      <c r="Q37" s="93" t="s">
        <v>87</v>
      </c>
      <c r="R37" s="93" t="s">
        <v>2643</v>
      </c>
      <c r="S37" s="93"/>
      <c r="T37" s="93" t="str">
        <f t="shared" si="1"/>
        <v>Unique</v>
      </c>
    </row>
    <row r="38" ht="15.75" customHeight="1">
      <c r="A38" s="93" t="s">
        <v>2649</v>
      </c>
      <c r="B38" s="93" t="s">
        <v>16</v>
      </c>
      <c r="C38" s="93" t="s">
        <v>2627</v>
      </c>
      <c r="D38" s="93" t="s">
        <v>2417</v>
      </c>
      <c r="E38" s="93" t="s">
        <v>2650</v>
      </c>
      <c r="F38" s="93" t="s">
        <v>2651</v>
      </c>
      <c r="G38" s="93">
        <v>801.0</v>
      </c>
      <c r="H38" s="93" t="s">
        <v>21</v>
      </c>
      <c r="I38" s="93" t="s">
        <v>6015</v>
      </c>
      <c r="J38" s="93" t="s">
        <v>6120</v>
      </c>
      <c r="K38" s="93" t="s">
        <v>6018</v>
      </c>
      <c r="L38" s="93" t="s">
        <v>6122</v>
      </c>
      <c r="M38" s="93"/>
      <c r="N38" s="99"/>
      <c r="O38" s="99"/>
      <c r="P38" s="93" t="s">
        <v>5682</v>
      </c>
      <c r="Q38" s="93" t="s">
        <v>87</v>
      </c>
      <c r="R38" s="93" t="s">
        <v>2650</v>
      </c>
      <c r="S38" s="93"/>
      <c r="T38" s="93" t="str">
        <f t="shared" si="1"/>
        <v>Unique</v>
      </c>
    </row>
    <row r="39" ht="15.75" customHeight="1">
      <c r="A39" s="93" t="s">
        <v>2589</v>
      </c>
      <c r="B39" s="93" t="s">
        <v>16</v>
      </c>
      <c r="C39" s="93" t="s">
        <v>2627</v>
      </c>
      <c r="D39" s="93" t="s">
        <v>2656</v>
      </c>
      <c r="E39" s="93" t="s">
        <v>2658</v>
      </c>
      <c r="F39" s="93" t="s">
        <v>2660</v>
      </c>
      <c r="G39" s="93">
        <v>609.0</v>
      </c>
      <c r="H39" s="93" t="s">
        <v>208</v>
      </c>
      <c r="I39" s="93" t="s">
        <v>6015</v>
      </c>
      <c r="J39" s="93" t="s">
        <v>6120</v>
      </c>
      <c r="K39" s="93" t="s">
        <v>6018</v>
      </c>
      <c r="L39" s="93" t="s">
        <v>6122</v>
      </c>
      <c r="M39" s="93"/>
      <c r="N39" s="99"/>
      <c r="O39" s="99"/>
      <c r="P39" s="93" t="s">
        <v>5682</v>
      </c>
      <c r="Q39" s="93" t="s">
        <v>87</v>
      </c>
      <c r="R39" s="93" t="s">
        <v>2658</v>
      </c>
      <c r="S39" s="93"/>
      <c r="T39" s="93" t="str">
        <f t="shared" si="1"/>
        <v>Duplicate</v>
      </c>
    </row>
    <row r="40" ht="15.75" customHeight="1">
      <c r="A40" s="93" t="s">
        <v>6141</v>
      </c>
      <c r="B40" s="93" t="s">
        <v>6142</v>
      </c>
      <c r="C40" s="93" t="s">
        <v>6143</v>
      </c>
      <c r="D40" s="93" t="s">
        <v>2417</v>
      </c>
      <c r="E40" s="93" t="s">
        <v>6144</v>
      </c>
      <c r="F40" s="93"/>
      <c r="G40" s="93" t="s">
        <v>6145</v>
      </c>
      <c r="H40" s="93" t="s">
        <v>208</v>
      </c>
      <c r="I40" s="93" t="s">
        <v>6015</v>
      </c>
      <c r="J40" s="93" t="s">
        <v>6016</v>
      </c>
      <c r="K40" s="93" t="s">
        <v>6018</v>
      </c>
      <c r="L40" s="93" t="s">
        <v>6019</v>
      </c>
      <c r="M40" s="93"/>
      <c r="N40" s="99"/>
      <c r="O40" s="99"/>
      <c r="P40" s="93" t="s">
        <v>5682</v>
      </c>
      <c r="Q40" s="93" t="s">
        <v>87</v>
      </c>
      <c r="R40" s="93" t="s">
        <v>6144</v>
      </c>
      <c r="S40" s="93"/>
      <c r="T40" s="93" t="str">
        <f t="shared" si="1"/>
        <v>Unique</v>
      </c>
    </row>
    <row r="41" ht="15.75" customHeight="1">
      <c r="A41" s="93" t="s">
        <v>6148</v>
      </c>
      <c r="B41" s="93" t="s">
        <v>6149</v>
      </c>
      <c r="C41" s="93" t="s">
        <v>6143</v>
      </c>
      <c r="D41" s="93" t="s">
        <v>2417</v>
      </c>
      <c r="E41" s="93" t="s">
        <v>6150</v>
      </c>
      <c r="F41" s="93"/>
      <c r="G41" s="93" t="s">
        <v>6151</v>
      </c>
      <c r="H41" s="93" t="s">
        <v>21</v>
      </c>
      <c r="I41" s="93" t="s">
        <v>6015</v>
      </c>
      <c r="J41" s="93" t="s">
        <v>6078</v>
      </c>
      <c r="K41" s="93" t="s">
        <v>6018</v>
      </c>
      <c r="L41" s="93" t="s">
        <v>6079</v>
      </c>
      <c r="M41" s="93"/>
      <c r="N41" s="99"/>
      <c r="O41" s="99"/>
      <c r="P41" s="93" t="s">
        <v>5682</v>
      </c>
      <c r="Q41" s="93" t="s">
        <v>87</v>
      </c>
      <c r="R41" s="93" t="s">
        <v>6150</v>
      </c>
      <c r="S41" s="93"/>
      <c r="T41" s="93" t="str">
        <f t="shared" si="1"/>
        <v>Unique</v>
      </c>
    </row>
    <row r="42" ht="15.75" customHeight="1">
      <c r="A42" s="93" t="s">
        <v>6152</v>
      </c>
      <c r="B42" s="93" t="s">
        <v>16</v>
      </c>
      <c r="C42" s="93" t="s">
        <v>2590</v>
      </c>
      <c r="D42" s="93" t="s">
        <v>2417</v>
      </c>
      <c r="E42" s="93" t="s">
        <v>6153</v>
      </c>
      <c r="F42" s="93"/>
      <c r="G42" s="93"/>
      <c r="H42" s="93" t="s">
        <v>21</v>
      </c>
      <c r="I42" s="93" t="s">
        <v>6015</v>
      </c>
      <c r="J42" s="93" t="s">
        <v>6120</v>
      </c>
      <c r="K42" s="93" t="s">
        <v>6018</v>
      </c>
      <c r="L42" s="93" t="s">
        <v>6122</v>
      </c>
      <c r="M42" s="93"/>
      <c r="N42" s="99"/>
      <c r="O42" s="99"/>
      <c r="P42" s="93" t="s">
        <v>5682</v>
      </c>
      <c r="Q42" s="93" t="s">
        <v>87</v>
      </c>
      <c r="R42" s="93" t="s">
        <v>6153</v>
      </c>
      <c r="S42" s="93"/>
      <c r="T42" s="93" t="str">
        <f t="shared" si="1"/>
        <v>Unique</v>
      </c>
    </row>
    <row r="43" ht="15.75" customHeight="1">
      <c r="A43" s="93" t="s">
        <v>6154</v>
      </c>
      <c r="B43" s="93" t="s">
        <v>16</v>
      </c>
      <c r="C43" s="93" t="s">
        <v>2590</v>
      </c>
      <c r="D43" s="93" t="s">
        <v>2417</v>
      </c>
      <c r="E43" s="93" t="s">
        <v>6155</v>
      </c>
      <c r="F43" s="93"/>
      <c r="G43" s="93"/>
      <c r="H43" s="93" t="s">
        <v>21</v>
      </c>
      <c r="I43" s="93" t="s">
        <v>6015</v>
      </c>
      <c r="J43" s="93" t="s">
        <v>6120</v>
      </c>
      <c r="K43" s="93" t="s">
        <v>6018</v>
      </c>
      <c r="L43" s="93" t="s">
        <v>6122</v>
      </c>
      <c r="M43" s="93"/>
      <c r="N43" s="99"/>
      <c r="O43" s="99"/>
      <c r="P43" s="93" t="s">
        <v>5682</v>
      </c>
      <c r="Q43" s="93" t="s">
        <v>87</v>
      </c>
      <c r="R43" s="93" t="s">
        <v>6155</v>
      </c>
      <c r="S43" s="93"/>
      <c r="T43" s="93" t="str">
        <f t="shared" si="1"/>
        <v>Unique</v>
      </c>
    </row>
    <row r="44" ht="15.75" customHeight="1">
      <c r="A44" s="93" t="s">
        <v>6156</v>
      </c>
      <c r="B44" s="93" t="s">
        <v>16</v>
      </c>
      <c r="C44" s="93" t="s">
        <v>2590</v>
      </c>
      <c r="D44" s="93" t="s">
        <v>2417</v>
      </c>
      <c r="E44" s="93" t="s">
        <v>6157</v>
      </c>
      <c r="F44" s="93"/>
      <c r="G44" s="93"/>
      <c r="H44" s="93" t="s">
        <v>21</v>
      </c>
      <c r="I44" s="93" t="s">
        <v>6015</v>
      </c>
      <c r="J44" s="93" t="s">
        <v>6120</v>
      </c>
      <c r="K44" s="93" t="s">
        <v>6018</v>
      </c>
      <c r="L44" s="93" t="s">
        <v>6122</v>
      </c>
      <c r="M44" s="93"/>
      <c r="N44" s="99"/>
      <c r="O44" s="99"/>
      <c r="P44" s="93" t="s">
        <v>5682</v>
      </c>
      <c r="Q44" s="93" t="s">
        <v>87</v>
      </c>
      <c r="R44" s="93" t="s">
        <v>6157</v>
      </c>
      <c r="S44" s="93"/>
      <c r="T44" s="93" t="str">
        <f t="shared" si="1"/>
        <v>Unique</v>
      </c>
    </row>
    <row r="45" ht="15.75" customHeight="1">
      <c r="A45" s="93" t="s">
        <v>6158</v>
      </c>
      <c r="B45" s="93" t="s">
        <v>2625</v>
      </c>
      <c r="C45" s="93" t="s">
        <v>6159</v>
      </c>
      <c r="D45" s="93" t="s">
        <v>2417</v>
      </c>
      <c r="E45" s="93" t="s">
        <v>6160</v>
      </c>
      <c r="F45" s="93"/>
      <c r="G45" s="93"/>
      <c r="H45" s="93" t="s">
        <v>21</v>
      </c>
      <c r="I45" s="93" t="s">
        <v>6015</v>
      </c>
      <c r="J45" s="93" t="s">
        <v>6136</v>
      </c>
      <c r="K45" s="93" t="s">
        <v>6018</v>
      </c>
      <c r="L45" s="93" t="s">
        <v>6137</v>
      </c>
      <c r="M45" s="93"/>
      <c r="N45" s="99"/>
      <c r="O45" s="99"/>
      <c r="P45" s="93" t="s">
        <v>5682</v>
      </c>
      <c r="Q45" s="93" t="s">
        <v>87</v>
      </c>
      <c r="R45" s="93" t="s">
        <v>6160</v>
      </c>
      <c r="S45" s="93"/>
      <c r="T45" s="93" t="str">
        <f t="shared" si="1"/>
        <v>Unique</v>
      </c>
    </row>
    <row r="46" ht="15.75" customHeight="1">
      <c r="A46" s="93" t="s">
        <v>6162</v>
      </c>
      <c r="B46" s="93" t="s">
        <v>3311</v>
      </c>
      <c r="C46" s="93" t="s">
        <v>6164</v>
      </c>
      <c r="D46" s="93" t="s">
        <v>2417</v>
      </c>
      <c r="E46" s="93" t="s">
        <v>115</v>
      </c>
      <c r="F46" s="93"/>
      <c r="G46" s="93" t="s">
        <v>6165</v>
      </c>
      <c r="H46" s="93" t="s">
        <v>208</v>
      </c>
      <c r="I46" s="93" t="s">
        <v>6015</v>
      </c>
      <c r="J46" s="93" t="s">
        <v>6166</v>
      </c>
      <c r="K46" s="93" t="s">
        <v>6167</v>
      </c>
      <c r="L46" s="93" t="s">
        <v>6168</v>
      </c>
      <c r="M46" s="93"/>
      <c r="N46" s="99"/>
      <c r="O46" s="99"/>
      <c r="P46" s="93" t="s">
        <v>5682</v>
      </c>
      <c r="Q46" s="93" t="s">
        <v>5689</v>
      </c>
      <c r="R46" s="93" t="s">
        <v>115</v>
      </c>
      <c r="S46" s="93"/>
      <c r="T46" s="93" t="str">
        <f t="shared" si="1"/>
        <v>Unique</v>
      </c>
    </row>
    <row r="47" ht="15.75" customHeight="1">
      <c r="A47" s="93" t="s">
        <v>6169</v>
      </c>
      <c r="B47" s="93" t="s">
        <v>3306</v>
      </c>
      <c r="C47" s="93" t="s">
        <v>6164</v>
      </c>
      <c r="D47" s="93" t="s">
        <v>2417</v>
      </c>
      <c r="E47" s="93" t="s">
        <v>6170</v>
      </c>
      <c r="F47" s="93"/>
      <c r="G47" s="93" t="s">
        <v>6165</v>
      </c>
      <c r="H47" s="93" t="s">
        <v>21</v>
      </c>
      <c r="I47" s="93" t="s">
        <v>6015</v>
      </c>
      <c r="J47" s="93" t="s">
        <v>6166</v>
      </c>
      <c r="K47" s="93" t="s">
        <v>6167</v>
      </c>
      <c r="L47" s="93" t="s">
        <v>6168</v>
      </c>
      <c r="M47" s="93"/>
      <c r="N47" s="99"/>
      <c r="O47" s="99"/>
      <c r="P47" s="93" t="s">
        <v>5682</v>
      </c>
      <c r="Q47" s="93" t="s">
        <v>5689</v>
      </c>
      <c r="R47" s="93" t="s">
        <v>6170</v>
      </c>
      <c r="S47" s="93"/>
      <c r="T47" s="93" t="str">
        <f t="shared" si="1"/>
        <v>Unique</v>
      </c>
    </row>
    <row r="48" ht="15.75" customHeight="1">
      <c r="A48" s="93" t="s">
        <v>6171</v>
      </c>
      <c r="B48" s="93" t="s">
        <v>20</v>
      </c>
      <c r="C48" s="93" t="s">
        <v>6172</v>
      </c>
      <c r="D48" s="93" t="s">
        <v>2417</v>
      </c>
      <c r="E48" s="93" t="s">
        <v>6173</v>
      </c>
      <c r="F48" s="93"/>
      <c r="G48" s="93"/>
      <c r="H48" s="93" t="s">
        <v>21</v>
      </c>
      <c r="I48" s="93" t="s">
        <v>6015</v>
      </c>
      <c r="J48" s="93" t="s">
        <v>6016</v>
      </c>
      <c r="K48" s="93" t="s">
        <v>6018</v>
      </c>
      <c r="L48" s="93" t="s">
        <v>6019</v>
      </c>
      <c r="M48" s="93"/>
      <c r="N48" s="99"/>
      <c r="O48" s="99"/>
      <c r="P48" s="93" t="s">
        <v>5682</v>
      </c>
      <c r="Q48" s="93" t="s">
        <v>87</v>
      </c>
      <c r="R48" s="93" t="s">
        <v>6173</v>
      </c>
      <c r="S48" s="93"/>
      <c r="T48" s="93" t="str">
        <f t="shared" si="1"/>
        <v>Unique</v>
      </c>
    </row>
    <row r="49" ht="15.75" customHeight="1">
      <c r="A49" s="93"/>
      <c r="B49" s="93"/>
      <c r="C49" s="93"/>
      <c r="D49" s="93"/>
      <c r="E49" s="93"/>
      <c r="F49" s="93"/>
      <c r="G49" s="93"/>
      <c r="H49" s="93"/>
      <c r="I49" s="93"/>
      <c r="J49" s="93"/>
      <c r="K49" s="93"/>
      <c r="L49" s="93"/>
      <c r="M49" s="93"/>
      <c r="N49" s="99"/>
      <c r="O49" s="99"/>
      <c r="P49" s="93"/>
      <c r="Q49" s="93"/>
      <c r="R49" s="93"/>
      <c r="S49" s="93"/>
      <c r="T49" s="93" t="str">
        <f t="shared" si="1"/>
        <v/>
      </c>
    </row>
    <row r="50" ht="15.75" customHeight="1">
      <c r="A50" s="93"/>
      <c r="B50" s="93"/>
      <c r="C50" s="93"/>
      <c r="D50" s="93"/>
      <c r="E50" s="93"/>
      <c r="F50" s="93"/>
      <c r="G50" s="93"/>
      <c r="H50" s="93"/>
      <c r="I50" s="93"/>
      <c r="J50" s="93"/>
      <c r="K50" s="93"/>
      <c r="L50" s="93"/>
      <c r="M50" s="93"/>
      <c r="N50" s="99"/>
      <c r="O50" s="99"/>
      <c r="P50" s="93"/>
      <c r="Q50" s="93"/>
      <c r="R50" s="93"/>
      <c r="S50" s="93"/>
      <c r="T50" s="93" t="str">
        <f t="shared" si="1"/>
        <v/>
      </c>
    </row>
    <row r="51" ht="15.75" customHeight="1">
      <c r="A51" s="93"/>
      <c r="B51" s="93"/>
      <c r="C51" s="93"/>
      <c r="D51" s="93"/>
      <c r="E51" s="93"/>
      <c r="F51" s="93"/>
      <c r="G51" s="93"/>
      <c r="H51" s="93"/>
      <c r="I51" s="93"/>
      <c r="J51" s="93"/>
      <c r="K51" s="93"/>
      <c r="L51" s="93"/>
      <c r="M51" s="93"/>
      <c r="N51" s="99"/>
      <c r="O51" s="99"/>
      <c r="P51" s="93"/>
      <c r="Q51" s="93"/>
      <c r="R51" s="93"/>
      <c r="S51" s="93"/>
      <c r="T51" s="93" t="str">
        <f t="shared" si="1"/>
        <v/>
      </c>
    </row>
    <row r="52" ht="15.75" customHeight="1">
      <c r="A52" s="93"/>
      <c r="B52" s="93"/>
      <c r="C52" s="93"/>
      <c r="D52" s="93"/>
      <c r="E52" s="93"/>
      <c r="F52" s="93"/>
      <c r="G52" s="93"/>
      <c r="H52" s="93"/>
      <c r="I52" s="93"/>
      <c r="J52" s="93"/>
      <c r="K52" s="93"/>
      <c r="L52" s="93"/>
      <c r="M52" s="93"/>
      <c r="N52" s="99"/>
      <c r="O52" s="99"/>
      <c r="P52" s="93"/>
      <c r="Q52" s="93"/>
      <c r="R52" s="93"/>
      <c r="S52" s="93"/>
      <c r="T52" s="93" t="str">
        <f t="shared" si="1"/>
        <v/>
      </c>
    </row>
    <row r="53" ht="15.75" customHeight="1">
      <c r="A53" s="93"/>
      <c r="B53" s="93"/>
      <c r="C53" s="93"/>
      <c r="D53" s="93"/>
      <c r="E53" s="93"/>
      <c r="F53" s="93"/>
      <c r="G53" s="93"/>
      <c r="H53" s="93"/>
      <c r="I53" s="93"/>
      <c r="J53" s="93"/>
      <c r="K53" s="93"/>
      <c r="L53" s="93"/>
      <c r="M53" s="93"/>
      <c r="N53" s="99"/>
      <c r="O53" s="99"/>
      <c r="P53" s="93"/>
      <c r="Q53" s="93"/>
      <c r="R53" s="93"/>
      <c r="S53" s="93"/>
      <c r="T53" s="93" t="str">
        <f t="shared" si="1"/>
        <v/>
      </c>
    </row>
    <row r="54" ht="15.75" customHeight="1">
      <c r="A54" s="93"/>
      <c r="B54" s="93"/>
      <c r="C54" s="93"/>
      <c r="D54" s="93"/>
      <c r="E54" s="93"/>
      <c r="F54" s="93"/>
      <c r="G54" s="93"/>
      <c r="H54" s="93"/>
      <c r="I54" s="93"/>
      <c r="J54" s="93"/>
      <c r="K54" s="93"/>
      <c r="L54" s="93"/>
      <c r="M54" s="93"/>
      <c r="N54" s="99"/>
      <c r="O54" s="99"/>
      <c r="P54" s="93"/>
      <c r="Q54" s="93"/>
      <c r="R54" s="93"/>
      <c r="S54" s="93"/>
      <c r="T54" s="93" t="str">
        <f t="shared" si="1"/>
        <v/>
      </c>
    </row>
    <row r="55" ht="15.75" customHeight="1">
      <c r="A55" s="93"/>
      <c r="B55" s="93"/>
      <c r="C55" s="93"/>
      <c r="D55" s="93"/>
      <c r="E55" s="93"/>
      <c r="F55" s="93"/>
      <c r="G55" s="93"/>
      <c r="H55" s="93"/>
      <c r="I55" s="93"/>
      <c r="J55" s="93"/>
      <c r="K55" s="93"/>
      <c r="L55" s="93"/>
      <c r="M55" s="93"/>
      <c r="N55" s="99"/>
      <c r="O55" s="99"/>
      <c r="P55" s="93"/>
      <c r="Q55" s="93"/>
      <c r="R55" s="93"/>
      <c r="S55" s="93"/>
      <c r="T55" s="93" t="str">
        <f t="shared" si="1"/>
        <v/>
      </c>
    </row>
    <row r="56" ht="15.75" customHeight="1">
      <c r="A56" s="93"/>
      <c r="B56" s="93"/>
      <c r="C56" s="93"/>
      <c r="D56" s="93"/>
      <c r="E56" s="93"/>
      <c r="F56" s="93"/>
      <c r="G56" s="93"/>
      <c r="H56" s="93"/>
      <c r="I56" s="93"/>
      <c r="J56" s="93"/>
      <c r="K56" s="93"/>
      <c r="L56" s="93"/>
      <c r="M56" s="93"/>
      <c r="N56" s="99"/>
      <c r="O56" s="99"/>
      <c r="P56" s="93"/>
      <c r="Q56" s="93"/>
      <c r="R56" s="93"/>
      <c r="S56" s="93"/>
      <c r="T56" s="93" t="str">
        <f t="shared" si="1"/>
        <v/>
      </c>
    </row>
    <row r="57" ht="15.75" customHeight="1">
      <c r="A57" s="93"/>
      <c r="B57" s="93"/>
      <c r="C57" s="93"/>
      <c r="D57" s="93"/>
      <c r="E57" s="93"/>
      <c r="F57" s="93"/>
      <c r="G57" s="93"/>
      <c r="H57" s="93"/>
      <c r="I57" s="93"/>
      <c r="J57" s="93"/>
      <c r="K57" s="93"/>
      <c r="L57" s="93"/>
      <c r="M57" s="93"/>
      <c r="N57" s="99"/>
      <c r="O57" s="99"/>
      <c r="P57" s="93"/>
      <c r="Q57" s="93"/>
      <c r="R57" s="93"/>
      <c r="S57" s="93"/>
      <c r="T57" s="93" t="str">
        <f t="shared" si="1"/>
        <v/>
      </c>
    </row>
    <row r="58" ht="15.75" customHeight="1">
      <c r="A58" s="93"/>
      <c r="B58" s="93"/>
      <c r="C58" s="93"/>
      <c r="D58" s="93"/>
      <c r="E58" s="93"/>
      <c r="F58" s="93"/>
      <c r="G58" s="93"/>
      <c r="H58" s="93"/>
      <c r="I58" s="93"/>
      <c r="J58" s="93"/>
      <c r="K58" s="93"/>
      <c r="L58" s="93"/>
      <c r="M58" s="93"/>
      <c r="N58" s="99"/>
      <c r="O58" s="99"/>
      <c r="P58" s="93"/>
      <c r="Q58" s="93"/>
      <c r="R58" s="93"/>
      <c r="S58" s="93"/>
      <c r="T58" s="93" t="str">
        <f t="shared" si="1"/>
        <v/>
      </c>
    </row>
    <row r="59" ht="15.75" customHeight="1">
      <c r="A59" s="93"/>
      <c r="B59" s="93"/>
      <c r="C59" s="93"/>
      <c r="D59" s="93"/>
      <c r="E59" s="93"/>
      <c r="F59" s="93"/>
      <c r="G59" s="93"/>
      <c r="H59" s="93"/>
      <c r="I59" s="93"/>
      <c r="J59" s="93"/>
      <c r="K59" s="93"/>
      <c r="L59" s="93"/>
      <c r="M59" s="93"/>
      <c r="N59" s="99"/>
      <c r="O59" s="99"/>
      <c r="P59" s="93"/>
      <c r="Q59" s="93"/>
      <c r="R59" s="93"/>
      <c r="S59" s="93"/>
      <c r="T59" s="93" t="str">
        <f t="shared" si="1"/>
        <v/>
      </c>
    </row>
    <row r="60" ht="15.75" customHeight="1">
      <c r="A60" s="93"/>
      <c r="B60" s="93"/>
      <c r="C60" s="93"/>
      <c r="D60" s="93"/>
      <c r="E60" s="93"/>
      <c r="F60" s="93"/>
      <c r="G60" s="93"/>
      <c r="H60" s="93"/>
      <c r="I60" s="93"/>
      <c r="J60" s="93"/>
      <c r="K60" s="93"/>
      <c r="L60" s="93"/>
      <c r="M60" s="93"/>
      <c r="N60" s="99"/>
      <c r="O60" s="99"/>
      <c r="P60" s="93"/>
      <c r="Q60" s="93"/>
      <c r="R60" s="93"/>
      <c r="S60" s="93"/>
      <c r="T60" s="93" t="str">
        <f t="shared" si="1"/>
        <v/>
      </c>
    </row>
    <row r="61" ht="15.75" customHeight="1">
      <c r="A61" s="93"/>
      <c r="B61" s="93"/>
      <c r="C61" s="93"/>
      <c r="D61" s="93"/>
      <c r="E61" s="93"/>
      <c r="F61" s="93"/>
      <c r="G61" s="93"/>
      <c r="H61" s="93"/>
      <c r="I61" s="93"/>
      <c r="J61" s="93"/>
      <c r="K61" s="93"/>
      <c r="L61" s="93"/>
      <c r="M61" s="93"/>
      <c r="N61" s="99"/>
      <c r="O61" s="99"/>
      <c r="P61" s="93"/>
      <c r="Q61" s="93"/>
      <c r="R61" s="93"/>
      <c r="S61" s="93"/>
      <c r="T61" s="93" t="str">
        <f t="shared" si="1"/>
        <v/>
      </c>
    </row>
    <row r="62" ht="15.75" customHeight="1">
      <c r="A62" s="93"/>
      <c r="B62" s="93"/>
      <c r="C62" s="93"/>
      <c r="D62" s="93"/>
      <c r="E62" s="93"/>
      <c r="F62" s="93"/>
      <c r="G62" s="93"/>
      <c r="H62" s="93"/>
      <c r="I62" s="93"/>
      <c r="J62" s="93"/>
      <c r="K62" s="93"/>
      <c r="L62" s="93"/>
      <c r="M62" s="93"/>
      <c r="N62" s="99"/>
      <c r="O62" s="99"/>
      <c r="P62" s="93"/>
      <c r="Q62" s="93"/>
      <c r="R62" s="93"/>
      <c r="S62" s="93"/>
      <c r="T62" s="93" t="str">
        <f t="shared" si="1"/>
        <v/>
      </c>
    </row>
    <row r="63" ht="15.75" customHeight="1">
      <c r="A63" s="93"/>
      <c r="B63" s="93"/>
      <c r="C63" s="93"/>
      <c r="D63" s="93"/>
      <c r="E63" s="93"/>
      <c r="F63" s="93"/>
      <c r="G63" s="93"/>
      <c r="H63" s="93"/>
      <c r="I63" s="93"/>
      <c r="J63" s="93"/>
      <c r="K63" s="93"/>
      <c r="L63" s="93"/>
      <c r="M63" s="93"/>
      <c r="N63" s="99"/>
      <c r="O63" s="99"/>
      <c r="P63" s="93"/>
      <c r="Q63" s="93"/>
      <c r="R63" s="93"/>
      <c r="S63" s="93"/>
      <c r="T63" s="93" t="str">
        <f t="shared" si="1"/>
        <v/>
      </c>
    </row>
    <row r="64" ht="15.75" customHeight="1">
      <c r="A64" s="93"/>
      <c r="B64" s="93"/>
      <c r="C64" s="93"/>
      <c r="D64" s="93"/>
      <c r="E64" s="93"/>
      <c r="F64" s="93"/>
      <c r="G64" s="93"/>
      <c r="H64" s="93"/>
      <c r="I64" s="93"/>
      <c r="J64" s="93"/>
      <c r="K64" s="93"/>
      <c r="L64" s="93"/>
      <c r="M64" s="93"/>
      <c r="N64" s="99"/>
      <c r="O64" s="99"/>
      <c r="P64" s="93"/>
      <c r="Q64" s="93"/>
      <c r="R64" s="93"/>
      <c r="S64" s="93"/>
      <c r="T64" s="93" t="str">
        <f t="shared" si="1"/>
        <v/>
      </c>
    </row>
    <row r="65" ht="15.75" customHeight="1">
      <c r="A65" s="93"/>
      <c r="B65" s="93"/>
      <c r="C65" s="93"/>
      <c r="D65" s="93"/>
      <c r="E65" s="93"/>
      <c r="F65" s="93"/>
      <c r="G65" s="93"/>
      <c r="H65" s="93"/>
      <c r="I65" s="93"/>
      <c r="J65" s="93"/>
      <c r="K65" s="93"/>
      <c r="L65" s="93"/>
      <c r="M65" s="93"/>
      <c r="N65" s="99"/>
      <c r="O65" s="99"/>
      <c r="P65" s="93"/>
      <c r="Q65" s="93"/>
      <c r="R65" s="93"/>
      <c r="S65" s="93"/>
      <c r="T65" s="93" t="str">
        <f t="shared" si="1"/>
        <v/>
      </c>
    </row>
    <row r="66" ht="15.75" customHeight="1">
      <c r="A66" s="93"/>
      <c r="B66" s="93"/>
      <c r="C66" s="93"/>
      <c r="D66" s="93"/>
      <c r="E66" s="93"/>
      <c r="F66" s="93"/>
      <c r="G66" s="93"/>
      <c r="H66" s="93"/>
      <c r="I66" s="93"/>
      <c r="J66" s="93"/>
      <c r="K66" s="93"/>
      <c r="L66" s="93"/>
      <c r="M66" s="93"/>
      <c r="N66" s="99"/>
      <c r="O66" s="99"/>
      <c r="P66" s="93"/>
      <c r="Q66" s="93"/>
      <c r="R66" s="93"/>
      <c r="S66" s="93"/>
      <c r="T66" s="93" t="str">
        <f t="shared" si="1"/>
        <v/>
      </c>
    </row>
    <row r="67" ht="15.75" customHeight="1">
      <c r="A67" s="93"/>
      <c r="B67" s="93"/>
      <c r="C67" s="93"/>
      <c r="D67" s="93"/>
      <c r="E67" s="93"/>
      <c r="F67" s="93"/>
      <c r="G67" s="93"/>
      <c r="H67" s="93"/>
      <c r="I67" s="93"/>
      <c r="J67" s="93"/>
      <c r="K67" s="93"/>
      <c r="L67" s="93"/>
      <c r="M67" s="93"/>
      <c r="N67" s="99"/>
      <c r="O67" s="99"/>
      <c r="P67" s="93"/>
      <c r="Q67" s="93"/>
      <c r="R67" s="93"/>
      <c r="S67" s="93"/>
      <c r="T67" s="93" t="str">
        <f t="shared" si="1"/>
        <v/>
      </c>
    </row>
    <row r="68" ht="15.75" customHeight="1">
      <c r="A68" s="93"/>
      <c r="B68" s="93"/>
      <c r="C68" s="93"/>
      <c r="D68" s="93"/>
      <c r="E68" s="93"/>
      <c r="F68" s="93"/>
      <c r="G68" s="93"/>
      <c r="H68" s="93"/>
      <c r="I68" s="93"/>
      <c r="J68" s="93"/>
      <c r="K68" s="93"/>
      <c r="L68" s="93"/>
      <c r="M68" s="93"/>
      <c r="N68" s="99"/>
      <c r="O68" s="99"/>
      <c r="P68" s="93"/>
      <c r="Q68" s="93"/>
      <c r="R68" s="93"/>
      <c r="S68" s="93"/>
      <c r="T68" s="93" t="str">
        <f t="shared" si="1"/>
        <v/>
      </c>
    </row>
    <row r="69" ht="15.75" customHeight="1">
      <c r="A69" s="93"/>
      <c r="B69" s="93"/>
      <c r="C69" s="93"/>
      <c r="D69" s="93"/>
      <c r="E69" s="93"/>
      <c r="F69" s="93"/>
      <c r="G69" s="93"/>
      <c r="H69" s="93"/>
      <c r="I69" s="93"/>
      <c r="J69" s="93"/>
      <c r="K69" s="93"/>
      <c r="L69" s="93"/>
      <c r="M69" s="93"/>
      <c r="N69" s="99"/>
      <c r="O69" s="99"/>
      <c r="P69" s="93"/>
      <c r="Q69" s="93"/>
      <c r="R69" s="93"/>
      <c r="S69" s="93"/>
      <c r="T69" s="93" t="str">
        <f t="shared" si="1"/>
        <v/>
      </c>
    </row>
    <row r="70" ht="15.75" customHeight="1">
      <c r="A70" s="93"/>
      <c r="B70" s="93"/>
      <c r="C70" s="93"/>
      <c r="D70" s="93"/>
      <c r="E70" s="93"/>
      <c r="F70" s="93"/>
      <c r="G70" s="93"/>
      <c r="H70" s="93"/>
      <c r="I70" s="93"/>
      <c r="J70" s="93"/>
      <c r="K70" s="93"/>
      <c r="L70" s="93"/>
      <c r="M70" s="93"/>
      <c r="N70" s="99"/>
      <c r="O70" s="99"/>
      <c r="P70" s="93"/>
      <c r="Q70" s="93"/>
      <c r="R70" s="93"/>
      <c r="S70" s="93"/>
      <c r="T70" s="93" t="str">
        <f t="shared" si="1"/>
        <v/>
      </c>
    </row>
    <row r="71" ht="15.75" customHeight="1">
      <c r="A71" s="93"/>
      <c r="B71" s="93"/>
      <c r="C71" s="93"/>
      <c r="D71" s="93"/>
      <c r="E71" s="93"/>
      <c r="F71" s="93"/>
      <c r="G71" s="93"/>
      <c r="H71" s="93"/>
      <c r="I71" s="93"/>
      <c r="J71" s="93"/>
      <c r="K71" s="93"/>
      <c r="L71" s="93"/>
      <c r="M71" s="93"/>
      <c r="N71" s="99"/>
      <c r="O71" s="99"/>
      <c r="P71" s="93"/>
      <c r="Q71" s="93"/>
      <c r="R71" s="93"/>
      <c r="S71" s="93"/>
      <c r="T71" s="93" t="str">
        <f t="shared" si="1"/>
        <v/>
      </c>
    </row>
    <row r="72" ht="15.75" customHeight="1">
      <c r="A72" s="93"/>
      <c r="B72" s="93"/>
      <c r="C72" s="93"/>
      <c r="D72" s="93"/>
      <c r="E72" s="93"/>
      <c r="F72" s="93"/>
      <c r="G72" s="93"/>
      <c r="H72" s="93"/>
      <c r="I72" s="93"/>
      <c r="J72" s="93"/>
      <c r="K72" s="93"/>
      <c r="L72" s="93"/>
      <c r="M72" s="93"/>
      <c r="N72" s="99"/>
      <c r="O72" s="99"/>
      <c r="P72" s="93"/>
      <c r="Q72" s="93"/>
      <c r="R72" s="93"/>
      <c r="S72" s="93"/>
      <c r="T72" s="93" t="str">
        <f t="shared" si="1"/>
        <v/>
      </c>
    </row>
    <row r="73" ht="15.75" customHeight="1">
      <c r="A73" s="93"/>
      <c r="B73" s="93"/>
      <c r="C73" s="93"/>
      <c r="D73" s="93"/>
      <c r="E73" s="93"/>
      <c r="F73" s="93"/>
      <c r="G73" s="93"/>
      <c r="H73" s="93"/>
      <c r="I73" s="93"/>
      <c r="J73" s="93"/>
      <c r="K73" s="93"/>
      <c r="L73" s="93"/>
      <c r="M73" s="93"/>
      <c r="N73" s="99"/>
      <c r="O73" s="99"/>
      <c r="P73" s="93"/>
      <c r="Q73" s="93"/>
      <c r="R73" s="93"/>
      <c r="S73" s="93"/>
      <c r="T73" s="93" t="str">
        <f t="shared" si="1"/>
        <v/>
      </c>
    </row>
    <row r="74" ht="15.75" customHeight="1">
      <c r="A74" s="93"/>
      <c r="B74" s="93"/>
      <c r="C74" s="93"/>
      <c r="D74" s="93"/>
      <c r="E74" s="93"/>
      <c r="F74" s="93"/>
      <c r="G74" s="93"/>
      <c r="H74" s="93"/>
      <c r="I74" s="93"/>
      <c r="J74" s="93"/>
      <c r="K74" s="93"/>
      <c r="L74" s="93"/>
      <c r="M74" s="93"/>
      <c r="N74" s="99"/>
      <c r="O74" s="99"/>
      <c r="P74" s="93"/>
      <c r="Q74" s="93"/>
      <c r="R74" s="93"/>
      <c r="S74" s="93"/>
      <c r="T74" s="93" t="str">
        <f t="shared" si="1"/>
        <v/>
      </c>
    </row>
    <row r="75" ht="15.75" customHeight="1">
      <c r="A75" s="93"/>
      <c r="B75" s="93"/>
      <c r="C75" s="93"/>
      <c r="D75" s="93"/>
      <c r="E75" s="93"/>
      <c r="F75" s="93"/>
      <c r="G75" s="93"/>
      <c r="H75" s="93"/>
      <c r="I75" s="93"/>
      <c r="J75" s="93"/>
      <c r="K75" s="93"/>
      <c r="L75" s="93"/>
      <c r="M75" s="93"/>
      <c r="N75" s="99"/>
      <c r="O75" s="99"/>
      <c r="P75" s="93"/>
      <c r="Q75" s="93"/>
      <c r="R75" s="93"/>
      <c r="S75" s="93"/>
      <c r="T75" s="93" t="str">
        <f t="shared" si="1"/>
        <v/>
      </c>
    </row>
    <row r="76" ht="15.75" customHeight="1">
      <c r="A76" s="93"/>
      <c r="B76" s="93"/>
      <c r="C76" s="93"/>
      <c r="D76" s="93"/>
      <c r="E76" s="93"/>
      <c r="F76" s="93"/>
      <c r="G76" s="93"/>
      <c r="H76" s="93"/>
      <c r="I76" s="93"/>
      <c r="J76" s="93"/>
      <c r="K76" s="93"/>
      <c r="L76" s="93"/>
      <c r="M76" s="93"/>
      <c r="N76" s="99"/>
      <c r="O76" s="99"/>
      <c r="P76" s="93"/>
      <c r="Q76" s="93"/>
      <c r="R76" s="93"/>
      <c r="S76" s="93"/>
      <c r="T76" s="93" t="str">
        <f t="shared" si="1"/>
        <v/>
      </c>
    </row>
    <row r="77" ht="15.75" customHeight="1">
      <c r="A77" s="93"/>
      <c r="B77" s="93"/>
      <c r="C77" s="93"/>
      <c r="D77" s="93"/>
      <c r="E77" s="93"/>
      <c r="F77" s="93"/>
      <c r="G77" s="93"/>
      <c r="H77" s="93"/>
      <c r="I77" s="93"/>
      <c r="J77" s="93"/>
      <c r="K77" s="93"/>
      <c r="L77" s="93"/>
      <c r="M77" s="93"/>
      <c r="N77" s="99"/>
      <c r="O77" s="99"/>
      <c r="P77" s="93"/>
      <c r="Q77" s="93"/>
      <c r="R77" s="93"/>
      <c r="S77" s="93"/>
      <c r="T77" s="93" t="str">
        <f t="shared" si="1"/>
        <v/>
      </c>
    </row>
    <row r="78" ht="15.75" customHeight="1">
      <c r="A78" s="93"/>
      <c r="B78" s="93"/>
      <c r="C78" s="93"/>
      <c r="D78" s="93"/>
      <c r="E78" s="93"/>
      <c r="F78" s="93"/>
      <c r="G78" s="93"/>
      <c r="H78" s="93"/>
      <c r="I78" s="93"/>
      <c r="J78" s="93"/>
      <c r="K78" s="93"/>
      <c r="L78" s="93"/>
      <c r="M78" s="93"/>
      <c r="N78" s="99"/>
      <c r="O78" s="99"/>
      <c r="P78" s="93"/>
      <c r="Q78" s="93"/>
      <c r="R78" s="93"/>
      <c r="S78" s="93"/>
      <c r="T78" s="93" t="str">
        <f t="shared" si="1"/>
        <v/>
      </c>
    </row>
    <row r="79" ht="15.75" customHeight="1">
      <c r="A79" s="93"/>
      <c r="B79" s="93"/>
      <c r="C79" s="93"/>
      <c r="D79" s="93"/>
      <c r="E79" s="93"/>
      <c r="F79" s="93"/>
      <c r="G79" s="93"/>
      <c r="H79" s="93"/>
      <c r="I79" s="93"/>
      <c r="J79" s="93"/>
      <c r="K79" s="93"/>
      <c r="L79" s="93"/>
      <c r="M79" s="93"/>
      <c r="N79" s="99"/>
      <c r="O79" s="99"/>
      <c r="P79" s="93"/>
      <c r="Q79" s="93"/>
      <c r="R79" s="93"/>
      <c r="S79" s="93"/>
      <c r="T79" s="93" t="str">
        <f t="shared" si="1"/>
        <v/>
      </c>
    </row>
    <row r="80" ht="15.75" customHeight="1">
      <c r="A80" s="93"/>
      <c r="B80" s="93"/>
      <c r="C80" s="93"/>
      <c r="D80" s="93"/>
      <c r="E80" s="93"/>
      <c r="F80" s="93"/>
      <c r="G80" s="93"/>
      <c r="H80" s="93"/>
      <c r="I80" s="93"/>
      <c r="J80" s="93"/>
      <c r="K80" s="93"/>
      <c r="L80" s="93"/>
      <c r="M80" s="93"/>
      <c r="N80" s="99"/>
      <c r="O80" s="99"/>
      <c r="P80" s="93"/>
      <c r="Q80" s="93"/>
      <c r="R80" s="93"/>
      <c r="S80" s="93"/>
      <c r="T80" s="93" t="str">
        <f t="shared" si="1"/>
        <v/>
      </c>
    </row>
    <row r="81" ht="15.75" customHeight="1">
      <c r="A81" s="93"/>
      <c r="B81" s="93"/>
      <c r="C81" s="93"/>
      <c r="D81" s="93"/>
      <c r="E81" s="93"/>
      <c r="F81" s="93"/>
      <c r="G81" s="93"/>
      <c r="H81" s="93"/>
      <c r="I81" s="93"/>
      <c r="J81" s="93"/>
      <c r="K81" s="93"/>
      <c r="L81" s="93"/>
      <c r="M81" s="93"/>
      <c r="N81" s="99"/>
      <c r="O81" s="99"/>
      <c r="P81" s="93"/>
      <c r="Q81" s="93"/>
      <c r="R81" s="93"/>
      <c r="S81" s="93"/>
      <c r="T81" s="93" t="str">
        <f t="shared" si="1"/>
        <v/>
      </c>
    </row>
    <row r="82" ht="15.75" customHeight="1">
      <c r="A82" s="93"/>
      <c r="B82" s="93"/>
      <c r="C82" s="93"/>
      <c r="D82" s="93"/>
      <c r="E82" s="93"/>
      <c r="F82" s="93"/>
      <c r="G82" s="93"/>
      <c r="H82" s="93"/>
      <c r="I82" s="93"/>
      <c r="J82" s="93"/>
      <c r="K82" s="93"/>
      <c r="L82" s="93"/>
      <c r="M82" s="93"/>
      <c r="N82" s="99"/>
      <c r="O82" s="99"/>
      <c r="P82" s="93"/>
      <c r="Q82" s="93"/>
      <c r="R82" s="93"/>
      <c r="S82" s="93"/>
      <c r="T82" s="93" t="str">
        <f t="shared" si="1"/>
        <v/>
      </c>
    </row>
    <row r="83" ht="15.75" customHeight="1">
      <c r="A83" s="93"/>
      <c r="B83" s="93"/>
      <c r="C83" s="93"/>
      <c r="D83" s="93"/>
      <c r="E83" s="93"/>
      <c r="F83" s="93"/>
      <c r="G83" s="93"/>
      <c r="H83" s="93"/>
      <c r="I83" s="93"/>
      <c r="J83" s="93"/>
      <c r="K83" s="93"/>
      <c r="L83" s="93"/>
      <c r="M83" s="93"/>
      <c r="N83" s="99"/>
      <c r="O83" s="99"/>
      <c r="P83" s="93"/>
      <c r="Q83" s="93"/>
      <c r="R83" s="93"/>
      <c r="S83" s="93"/>
      <c r="T83" s="93" t="str">
        <f t="shared" si="1"/>
        <v/>
      </c>
    </row>
    <row r="84" ht="15.75" customHeight="1">
      <c r="A84" s="93"/>
      <c r="B84" s="93"/>
      <c r="C84" s="93"/>
      <c r="D84" s="93"/>
      <c r="E84" s="93"/>
      <c r="F84" s="93"/>
      <c r="G84" s="93"/>
      <c r="H84" s="93"/>
      <c r="I84" s="93"/>
      <c r="J84" s="93"/>
      <c r="K84" s="93"/>
      <c r="L84" s="93"/>
      <c r="M84" s="93"/>
      <c r="N84" s="99"/>
      <c r="O84" s="99"/>
      <c r="P84" s="93"/>
      <c r="Q84" s="93"/>
      <c r="R84" s="93"/>
      <c r="S84" s="93"/>
      <c r="T84" s="93" t="str">
        <f t="shared" si="1"/>
        <v/>
      </c>
    </row>
    <row r="85" ht="15.75" customHeight="1">
      <c r="A85" s="93"/>
      <c r="B85" s="93"/>
      <c r="C85" s="93"/>
      <c r="D85" s="93"/>
      <c r="E85" s="93"/>
      <c r="F85" s="93"/>
      <c r="G85" s="93"/>
      <c r="H85" s="93"/>
      <c r="I85" s="93"/>
      <c r="J85" s="93"/>
      <c r="K85" s="93"/>
      <c r="L85" s="93"/>
      <c r="M85" s="93"/>
      <c r="N85" s="99"/>
      <c r="O85" s="99"/>
      <c r="P85" s="93"/>
      <c r="Q85" s="93"/>
      <c r="R85" s="93"/>
      <c r="S85" s="93"/>
      <c r="T85" s="93" t="str">
        <f t="shared" si="1"/>
        <v/>
      </c>
    </row>
    <row r="86" ht="15.75" customHeight="1">
      <c r="A86" s="93"/>
      <c r="B86" s="93"/>
      <c r="C86" s="93"/>
      <c r="D86" s="93"/>
      <c r="E86" s="93"/>
      <c r="F86" s="93"/>
      <c r="G86" s="93"/>
      <c r="H86" s="93"/>
      <c r="I86" s="93"/>
      <c r="J86" s="93"/>
      <c r="K86" s="93"/>
      <c r="L86" s="93"/>
      <c r="M86" s="93"/>
      <c r="N86" s="99"/>
      <c r="O86" s="99"/>
      <c r="P86" s="93"/>
      <c r="Q86" s="93"/>
      <c r="R86" s="93"/>
      <c r="S86" s="93"/>
      <c r="T86" s="93" t="str">
        <f t="shared" si="1"/>
        <v/>
      </c>
    </row>
    <row r="87" ht="15.75" customHeight="1">
      <c r="A87" s="93"/>
      <c r="B87" s="93"/>
      <c r="C87" s="93"/>
      <c r="D87" s="93"/>
      <c r="E87" s="93"/>
      <c r="F87" s="93"/>
      <c r="G87" s="93"/>
      <c r="H87" s="93"/>
      <c r="I87" s="93"/>
      <c r="J87" s="93"/>
      <c r="K87" s="93"/>
      <c r="L87" s="93"/>
      <c r="M87" s="93"/>
      <c r="N87" s="99"/>
      <c r="O87" s="99"/>
      <c r="P87" s="93"/>
      <c r="Q87" s="93"/>
      <c r="R87" s="93"/>
      <c r="S87" s="93"/>
      <c r="T87" s="93" t="str">
        <f t="shared" si="1"/>
        <v/>
      </c>
    </row>
    <row r="88" ht="15.75" customHeight="1">
      <c r="A88" s="93"/>
      <c r="B88" s="93"/>
      <c r="C88" s="93"/>
      <c r="D88" s="93"/>
      <c r="E88" s="93"/>
      <c r="F88" s="93"/>
      <c r="G88" s="93"/>
      <c r="H88" s="93"/>
      <c r="I88" s="93"/>
      <c r="J88" s="93"/>
      <c r="K88" s="93"/>
      <c r="L88" s="93"/>
      <c r="M88" s="93"/>
      <c r="N88" s="99"/>
      <c r="O88" s="99"/>
      <c r="P88" s="93"/>
      <c r="Q88" s="93"/>
      <c r="R88" s="93"/>
      <c r="S88" s="93"/>
      <c r="T88" s="93" t="str">
        <f t="shared" si="1"/>
        <v/>
      </c>
    </row>
    <row r="89" ht="15.75" customHeight="1">
      <c r="A89" s="93"/>
      <c r="B89" s="93"/>
      <c r="C89" s="93"/>
      <c r="D89" s="93"/>
      <c r="E89" s="93"/>
      <c r="F89" s="93"/>
      <c r="G89" s="93"/>
      <c r="H89" s="93"/>
      <c r="I89" s="93"/>
      <c r="J89" s="93"/>
      <c r="K89" s="93"/>
      <c r="L89" s="93"/>
      <c r="M89" s="93"/>
      <c r="N89" s="99"/>
      <c r="O89" s="99"/>
      <c r="P89" s="93"/>
      <c r="Q89" s="93"/>
      <c r="R89" s="93"/>
      <c r="S89" s="93"/>
      <c r="T89" s="93" t="str">
        <f t="shared" si="1"/>
        <v/>
      </c>
    </row>
    <row r="90" ht="15.75" customHeight="1">
      <c r="A90" s="93"/>
      <c r="B90" s="93"/>
      <c r="C90" s="93"/>
      <c r="D90" s="93"/>
      <c r="E90" s="93"/>
      <c r="F90" s="93"/>
      <c r="G90" s="93"/>
      <c r="H90" s="93"/>
      <c r="I90" s="93"/>
      <c r="J90" s="93"/>
      <c r="K90" s="93"/>
      <c r="L90" s="93"/>
      <c r="M90" s="93"/>
      <c r="N90" s="99"/>
      <c r="O90" s="99"/>
      <c r="P90" s="93"/>
      <c r="Q90" s="93"/>
      <c r="R90" s="93"/>
      <c r="S90" s="93"/>
      <c r="T90" s="93" t="str">
        <f t="shared" si="1"/>
        <v/>
      </c>
    </row>
    <row r="91" ht="15.75" customHeight="1">
      <c r="A91" s="93"/>
      <c r="B91" s="93"/>
      <c r="C91" s="93"/>
      <c r="D91" s="93"/>
      <c r="E91" s="93"/>
      <c r="F91" s="93"/>
      <c r="G91" s="93"/>
      <c r="H91" s="93"/>
      <c r="I91" s="93"/>
      <c r="J91" s="93"/>
      <c r="K91" s="93"/>
      <c r="L91" s="93"/>
      <c r="M91" s="93"/>
      <c r="N91" s="99"/>
      <c r="O91" s="99"/>
      <c r="P91" s="93"/>
      <c r="Q91" s="93"/>
      <c r="R91" s="93"/>
      <c r="S91" s="93"/>
      <c r="T91" s="93" t="str">
        <f t="shared" si="1"/>
        <v/>
      </c>
    </row>
    <row r="92" ht="15.75" customHeight="1">
      <c r="A92" s="93"/>
      <c r="B92" s="93"/>
      <c r="C92" s="93"/>
      <c r="D92" s="93"/>
      <c r="E92" s="93"/>
      <c r="F92" s="93"/>
      <c r="G92" s="93"/>
      <c r="H92" s="93"/>
      <c r="I92" s="93"/>
      <c r="J92" s="93"/>
      <c r="K92" s="93"/>
      <c r="L92" s="93"/>
      <c r="M92" s="93"/>
      <c r="N92" s="99"/>
      <c r="O92" s="99"/>
      <c r="P92" s="93"/>
      <c r="Q92" s="93"/>
      <c r="R92" s="93"/>
      <c r="S92" s="93"/>
      <c r="T92" s="93" t="str">
        <f t="shared" si="1"/>
        <v/>
      </c>
    </row>
    <row r="93" ht="15.75" customHeight="1">
      <c r="A93" s="93"/>
      <c r="B93" s="93"/>
      <c r="C93" s="93"/>
      <c r="D93" s="93"/>
      <c r="E93" s="93"/>
      <c r="F93" s="93"/>
      <c r="G93" s="93"/>
      <c r="H93" s="93"/>
      <c r="I93" s="93"/>
      <c r="J93" s="93"/>
      <c r="K93" s="93"/>
      <c r="L93" s="93"/>
      <c r="M93" s="93"/>
      <c r="N93" s="99"/>
      <c r="O93" s="99"/>
      <c r="P93" s="93"/>
      <c r="Q93" s="93"/>
      <c r="R93" s="93"/>
      <c r="S93" s="93"/>
      <c r="T93" s="93" t="str">
        <f t="shared" si="1"/>
        <v/>
      </c>
    </row>
    <row r="94" ht="15.75" customHeight="1">
      <c r="A94" s="93"/>
      <c r="B94" s="93"/>
      <c r="C94" s="93"/>
      <c r="D94" s="93"/>
      <c r="E94" s="93"/>
      <c r="F94" s="93"/>
      <c r="G94" s="93"/>
      <c r="H94" s="93"/>
      <c r="I94" s="93"/>
      <c r="J94" s="93"/>
      <c r="K94" s="93"/>
      <c r="L94" s="93"/>
      <c r="M94" s="93"/>
      <c r="N94" s="99"/>
      <c r="O94" s="99"/>
      <c r="P94" s="93"/>
      <c r="Q94" s="93"/>
      <c r="R94" s="93"/>
      <c r="S94" s="93"/>
      <c r="T94" s="93" t="str">
        <f t="shared" si="1"/>
        <v/>
      </c>
    </row>
    <row r="95" ht="15.75" customHeight="1">
      <c r="A95" s="93"/>
      <c r="B95" s="93"/>
      <c r="C95" s="93"/>
      <c r="D95" s="93"/>
      <c r="E95" s="93"/>
      <c r="F95" s="93"/>
      <c r="G95" s="93"/>
      <c r="H95" s="93"/>
      <c r="I95" s="93"/>
      <c r="J95" s="93"/>
      <c r="K95" s="93"/>
      <c r="L95" s="93"/>
      <c r="M95" s="93"/>
      <c r="N95" s="99"/>
      <c r="O95" s="99"/>
      <c r="P95" s="93"/>
      <c r="Q95" s="93"/>
      <c r="R95" s="93"/>
      <c r="S95" s="93"/>
      <c r="T95" s="93" t="str">
        <f t="shared" si="1"/>
        <v/>
      </c>
    </row>
    <row r="96" ht="15.75" customHeight="1">
      <c r="A96" s="93"/>
      <c r="B96" s="93"/>
      <c r="C96" s="93"/>
      <c r="D96" s="93"/>
      <c r="E96" s="93"/>
      <c r="F96" s="93"/>
      <c r="G96" s="93"/>
      <c r="H96" s="93"/>
      <c r="I96" s="93"/>
      <c r="J96" s="93"/>
      <c r="K96" s="93"/>
      <c r="L96" s="93"/>
      <c r="M96" s="93"/>
      <c r="N96" s="99"/>
      <c r="O96" s="99"/>
      <c r="P96" s="93"/>
      <c r="Q96" s="93"/>
      <c r="R96" s="93"/>
      <c r="S96" s="93"/>
      <c r="T96" s="93" t="str">
        <f t="shared" si="1"/>
        <v/>
      </c>
    </row>
    <row r="97" ht="15.75" customHeight="1">
      <c r="A97" s="93"/>
      <c r="B97" s="93"/>
      <c r="C97" s="93"/>
      <c r="D97" s="93"/>
      <c r="E97" s="93"/>
      <c r="F97" s="93"/>
      <c r="G97" s="93"/>
      <c r="H97" s="93"/>
      <c r="I97" s="93"/>
      <c r="J97" s="93"/>
      <c r="K97" s="93"/>
      <c r="L97" s="93"/>
      <c r="M97" s="93"/>
      <c r="N97" s="99"/>
      <c r="O97" s="99"/>
      <c r="P97" s="93"/>
      <c r="Q97" s="93"/>
      <c r="R97" s="93"/>
      <c r="S97" s="93"/>
      <c r="T97" s="93" t="str">
        <f t="shared" si="1"/>
        <v/>
      </c>
    </row>
    <row r="98" ht="15.75" customHeight="1">
      <c r="A98" s="93"/>
      <c r="B98" s="93"/>
      <c r="C98" s="93"/>
      <c r="D98" s="93"/>
      <c r="E98" s="93"/>
      <c r="F98" s="93"/>
      <c r="G98" s="93"/>
      <c r="H98" s="93"/>
      <c r="I98" s="93"/>
      <c r="J98" s="93"/>
      <c r="K98" s="93"/>
      <c r="L98" s="93"/>
      <c r="M98" s="93"/>
      <c r="N98" s="99"/>
      <c r="O98" s="99"/>
      <c r="P98" s="93"/>
      <c r="Q98" s="93"/>
      <c r="R98" s="93"/>
      <c r="S98" s="93"/>
      <c r="T98" s="93" t="str">
        <f t="shared" si="1"/>
        <v/>
      </c>
    </row>
    <row r="99" ht="15.75" customHeight="1">
      <c r="A99" s="93"/>
      <c r="B99" s="93"/>
      <c r="C99" s="93"/>
      <c r="D99" s="93"/>
      <c r="E99" s="93"/>
      <c r="F99" s="93"/>
      <c r="G99" s="93"/>
      <c r="H99" s="93"/>
      <c r="I99" s="93"/>
      <c r="J99" s="93"/>
      <c r="K99" s="93"/>
      <c r="L99" s="93"/>
      <c r="M99" s="93"/>
      <c r="N99" s="99"/>
      <c r="O99" s="99"/>
      <c r="P99" s="93"/>
      <c r="Q99" s="93"/>
      <c r="R99" s="93"/>
      <c r="S99" s="93"/>
      <c r="T99" s="93" t="str">
        <f t="shared" si="1"/>
        <v/>
      </c>
    </row>
    <row r="100" ht="15.75" customHeight="1">
      <c r="A100" s="93"/>
      <c r="B100" s="93"/>
      <c r="C100" s="93"/>
      <c r="D100" s="93"/>
      <c r="E100" s="93"/>
      <c r="F100" s="93"/>
      <c r="G100" s="93"/>
      <c r="H100" s="93"/>
      <c r="I100" s="93"/>
      <c r="J100" s="93"/>
      <c r="K100" s="93"/>
      <c r="L100" s="93"/>
      <c r="M100" s="93"/>
      <c r="N100" s="99"/>
      <c r="O100" s="99"/>
      <c r="P100" s="93"/>
      <c r="Q100" s="93"/>
      <c r="R100" s="93"/>
      <c r="S100" s="93"/>
      <c r="T100" s="93" t="str">
        <f t="shared" si="1"/>
        <v/>
      </c>
    </row>
    <row r="101" ht="15.75" customHeight="1">
      <c r="A101" s="93"/>
      <c r="B101" s="93"/>
      <c r="C101" s="93"/>
      <c r="D101" s="93"/>
      <c r="E101" s="93"/>
      <c r="F101" s="93"/>
      <c r="G101" s="93"/>
      <c r="H101" s="93"/>
      <c r="I101" s="93"/>
      <c r="J101" s="93"/>
      <c r="K101" s="93"/>
      <c r="L101" s="93"/>
      <c r="M101" s="93"/>
      <c r="N101" s="99"/>
      <c r="O101" s="99"/>
      <c r="P101" s="93"/>
      <c r="Q101" s="93"/>
      <c r="R101" s="93"/>
      <c r="S101" s="93"/>
      <c r="T101" s="93" t="str">
        <f t="shared" si="1"/>
        <v/>
      </c>
    </row>
    <row r="102" ht="15.75" customHeight="1">
      <c r="A102" s="93"/>
      <c r="B102" s="93"/>
      <c r="C102" s="93"/>
      <c r="D102" s="93"/>
      <c r="E102" s="93"/>
      <c r="F102" s="93"/>
      <c r="G102" s="93"/>
      <c r="H102" s="93"/>
      <c r="I102" s="93"/>
      <c r="J102" s="93"/>
      <c r="K102" s="93"/>
      <c r="L102" s="93"/>
      <c r="M102" s="93"/>
      <c r="N102" s="99"/>
      <c r="O102" s="99"/>
      <c r="P102" s="93"/>
      <c r="Q102" s="93"/>
      <c r="R102" s="93"/>
      <c r="S102" s="93"/>
      <c r="T102" s="93" t="str">
        <f t="shared" si="1"/>
        <v/>
      </c>
    </row>
    <row r="103" ht="15.75" customHeight="1">
      <c r="A103" s="93"/>
      <c r="B103" s="93"/>
      <c r="C103" s="93"/>
      <c r="D103" s="93"/>
      <c r="E103" s="93"/>
      <c r="F103" s="93"/>
      <c r="G103" s="93"/>
      <c r="H103" s="93"/>
      <c r="I103" s="93"/>
      <c r="J103" s="93"/>
      <c r="K103" s="93"/>
      <c r="L103" s="93"/>
      <c r="M103" s="93"/>
      <c r="N103" s="99"/>
      <c r="O103" s="99"/>
      <c r="P103" s="93"/>
      <c r="Q103" s="93"/>
      <c r="R103" s="93"/>
      <c r="S103" s="93"/>
      <c r="T103" s="93" t="str">
        <f t="shared" si="1"/>
        <v/>
      </c>
    </row>
    <row r="104" ht="15.75" customHeight="1">
      <c r="A104" s="93"/>
      <c r="B104" s="93"/>
      <c r="C104" s="93"/>
      <c r="D104" s="93"/>
      <c r="E104" s="93"/>
      <c r="F104" s="93"/>
      <c r="G104" s="93"/>
      <c r="H104" s="93"/>
      <c r="I104" s="93"/>
      <c r="J104" s="93"/>
      <c r="K104" s="93"/>
      <c r="L104" s="93"/>
      <c r="M104" s="93"/>
      <c r="N104" s="99"/>
      <c r="O104" s="99"/>
      <c r="P104" s="93"/>
      <c r="Q104" s="93"/>
      <c r="R104" s="93"/>
      <c r="S104" s="93"/>
      <c r="T104" s="93" t="str">
        <f t="shared" si="1"/>
        <v/>
      </c>
    </row>
    <row r="105" ht="15.75" customHeight="1">
      <c r="A105" s="93"/>
      <c r="B105" s="93"/>
      <c r="C105" s="93"/>
      <c r="D105" s="93"/>
      <c r="E105" s="93"/>
      <c r="F105" s="93"/>
      <c r="G105" s="93"/>
      <c r="H105" s="93"/>
      <c r="I105" s="93"/>
      <c r="J105" s="93"/>
      <c r="K105" s="93"/>
      <c r="L105" s="93"/>
      <c r="M105" s="93"/>
      <c r="N105" s="99"/>
      <c r="O105" s="99"/>
      <c r="P105" s="93"/>
      <c r="Q105" s="93"/>
      <c r="R105" s="93"/>
      <c r="S105" s="93"/>
      <c r="T105" s="93" t="str">
        <f t="shared" si="1"/>
        <v/>
      </c>
    </row>
    <row r="106" ht="15.75" customHeight="1">
      <c r="A106" s="93"/>
      <c r="B106" s="93"/>
      <c r="C106" s="93"/>
      <c r="D106" s="93"/>
      <c r="E106" s="93"/>
      <c r="F106" s="93"/>
      <c r="G106" s="93"/>
      <c r="H106" s="93"/>
      <c r="I106" s="93"/>
      <c r="J106" s="93"/>
      <c r="K106" s="93"/>
      <c r="L106" s="93"/>
      <c r="M106" s="93"/>
      <c r="N106" s="99"/>
      <c r="O106" s="99"/>
      <c r="P106" s="93"/>
      <c r="Q106" s="93"/>
      <c r="R106" s="93"/>
      <c r="S106" s="93"/>
      <c r="T106" s="93" t="str">
        <f t="shared" si="1"/>
        <v/>
      </c>
    </row>
    <row r="107" ht="15.75" customHeight="1">
      <c r="A107" s="93"/>
      <c r="B107" s="93"/>
      <c r="C107" s="93"/>
      <c r="D107" s="93"/>
      <c r="E107" s="93"/>
      <c r="F107" s="93"/>
      <c r="G107" s="93"/>
      <c r="H107" s="93"/>
      <c r="I107" s="93"/>
      <c r="J107" s="93"/>
      <c r="K107" s="93"/>
      <c r="L107" s="93"/>
      <c r="M107" s="93"/>
      <c r="N107" s="99"/>
      <c r="O107" s="99"/>
      <c r="P107" s="93"/>
      <c r="Q107" s="93"/>
      <c r="R107" s="93"/>
      <c r="S107" s="93"/>
      <c r="T107" s="93" t="str">
        <f t="shared" si="1"/>
        <v/>
      </c>
    </row>
    <row r="108" ht="15.75" customHeight="1">
      <c r="A108" s="93"/>
      <c r="B108" s="93"/>
      <c r="C108" s="93"/>
      <c r="D108" s="93"/>
      <c r="E108" s="93"/>
      <c r="F108" s="93"/>
      <c r="G108" s="93"/>
      <c r="H108" s="93"/>
      <c r="I108" s="93"/>
      <c r="J108" s="93"/>
      <c r="K108" s="93"/>
      <c r="L108" s="93"/>
      <c r="M108" s="93"/>
      <c r="N108" s="99"/>
      <c r="O108" s="99"/>
      <c r="P108" s="93"/>
      <c r="Q108" s="93"/>
      <c r="R108" s="93"/>
      <c r="S108" s="93"/>
      <c r="T108" s="93" t="str">
        <f t="shared" si="1"/>
        <v/>
      </c>
    </row>
    <row r="109" ht="15.75" customHeight="1">
      <c r="A109" s="93"/>
      <c r="B109" s="93"/>
      <c r="C109" s="93"/>
      <c r="D109" s="93"/>
      <c r="E109" s="93"/>
      <c r="F109" s="93"/>
      <c r="G109" s="93"/>
      <c r="H109" s="93"/>
      <c r="I109" s="93"/>
      <c r="J109" s="93"/>
      <c r="K109" s="93"/>
      <c r="L109" s="93"/>
      <c r="M109" s="93"/>
      <c r="N109" s="99"/>
      <c r="O109" s="99"/>
      <c r="P109" s="93"/>
      <c r="Q109" s="93"/>
      <c r="R109" s="93"/>
      <c r="S109" s="93"/>
      <c r="T109" s="93" t="str">
        <f t="shared" si="1"/>
        <v/>
      </c>
    </row>
    <row r="110" ht="15.75" customHeight="1">
      <c r="A110" s="93"/>
      <c r="B110" s="93"/>
      <c r="C110" s="93"/>
      <c r="D110" s="93"/>
      <c r="E110" s="93"/>
      <c r="F110" s="93"/>
      <c r="G110" s="93"/>
      <c r="H110" s="93"/>
      <c r="I110" s="93"/>
      <c r="J110" s="93"/>
      <c r="K110" s="93"/>
      <c r="L110" s="93"/>
      <c r="M110" s="93"/>
      <c r="N110" s="99"/>
      <c r="O110" s="99"/>
      <c r="P110" s="93"/>
      <c r="Q110" s="93"/>
      <c r="R110" s="93"/>
      <c r="S110" s="93"/>
      <c r="T110" s="93" t="str">
        <f t="shared" si="1"/>
        <v/>
      </c>
    </row>
    <row r="111" ht="15.75" customHeight="1">
      <c r="A111" s="93"/>
      <c r="B111" s="93"/>
      <c r="C111" s="93"/>
      <c r="D111" s="93"/>
      <c r="E111" s="93"/>
      <c r="F111" s="93"/>
      <c r="G111" s="93"/>
      <c r="H111" s="93"/>
      <c r="I111" s="93"/>
      <c r="J111" s="93"/>
      <c r="K111" s="93"/>
      <c r="L111" s="93"/>
      <c r="M111" s="93"/>
      <c r="N111" s="99"/>
      <c r="O111" s="99"/>
      <c r="P111" s="93"/>
      <c r="Q111" s="93"/>
      <c r="R111" s="93"/>
      <c r="S111" s="93"/>
      <c r="T111" s="93" t="str">
        <f t="shared" si="1"/>
        <v/>
      </c>
    </row>
    <row r="112" ht="15.75" customHeight="1">
      <c r="A112" s="93"/>
      <c r="B112" s="93"/>
      <c r="C112" s="93"/>
      <c r="D112" s="93"/>
      <c r="E112" s="93"/>
      <c r="F112" s="93"/>
      <c r="G112" s="93"/>
      <c r="H112" s="93"/>
      <c r="I112" s="93"/>
      <c r="J112" s="93"/>
      <c r="K112" s="93"/>
      <c r="L112" s="93"/>
      <c r="M112" s="93"/>
      <c r="N112" s="99"/>
      <c r="O112" s="99"/>
      <c r="P112" s="93"/>
      <c r="Q112" s="93"/>
      <c r="R112" s="93"/>
      <c r="S112" s="93"/>
      <c r="T112" s="93" t="str">
        <f t="shared" si="1"/>
        <v/>
      </c>
    </row>
    <row r="113" ht="15.75" customHeight="1">
      <c r="A113" s="93"/>
      <c r="B113" s="93"/>
      <c r="C113" s="93"/>
      <c r="D113" s="93"/>
      <c r="E113" s="93"/>
      <c r="F113" s="93"/>
      <c r="G113" s="93"/>
      <c r="H113" s="93"/>
      <c r="I113" s="93"/>
      <c r="J113" s="93"/>
      <c r="K113" s="93"/>
      <c r="L113" s="93"/>
      <c r="M113" s="93"/>
      <c r="N113" s="99"/>
      <c r="O113" s="99"/>
      <c r="P113" s="93"/>
      <c r="Q113" s="93"/>
      <c r="R113" s="93"/>
      <c r="S113" s="93"/>
      <c r="T113" s="93" t="str">
        <f t="shared" si="1"/>
        <v/>
      </c>
    </row>
    <row r="114" ht="15.75" customHeight="1">
      <c r="A114" s="93"/>
      <c r="B114" s="93"/>
      <c r="C114" s="93"/>
      <c r="D114" s="93"/>
      <c r="E114" s="93"/>
      <c r="F114" s="93"/>
      <c r="G114" s="93"/>
      <c r="H114" s="93"/>
      <c r="I114" s="93"/>
      <c r="J114" s="93"/>
      <c r="K114" s="93"/>
      <c r="L114" s="93"/>
      <c r="M114" s="93"/>
      <c r="N114" s="99"/>
      <c r="O114" s="99"/>
      <c r="P114" s="93"/>
      <c r="Q114" s="93"/>
      <c r="R114" s="93"/>
      <c r="S114" s="93"/>
      <c r="T114" s="93" t="str">
        <f t="shared" si="1"/>
        <v/>
      </c>
    </row>
    <row r="115" ht="15.75" customHeight="1">
      <c r="A115" s="93"/>
      <c r="B115" s="93"/>
      <c r="C115" s="93"/>
      <c r="D115" s="93"/>
      <c r="E115" s="93"/>
      <c r="F115" s="93"/>
      <c r="G115" s="93"/>
      <c r="H115" s="93"/>
      <c r="I115" s="93"/>
      <c r="J115" s="93"/>
      <c r="K115" s="93"/>
      <c r="L115" s="93"/>
      <c r="M115" s="93"/>
      <c r="N115" s="99"/>
      <c r="O115" s="99"/>
      <c r="P115" s="93"/>
      <c r="Q115" s="93"/>
      <c r="R115" s="93"/>
      <c r="S115" s="93"/>
      <c r="T115" s="93" t="str">
        <f t="shared" si="1"/>
        <v/>
      </c>
    </row>
    <row r="116" ht="15.75" customHeight="1">
      <c r="A116" s="93"/>
      <c r="B116" s="93"/>
      <c r="C116" s="93"/>
      <c r="D116" s="93"/>
      <c r="E116" s="93"/>
      <c r="F116" s="93"/>
      <c r="G116" s="93"/>
      <c r="H116" s="93"/>
      <c r="I116" s="93"/>
      <c r="J116" s="93"/>
      <c r="K116" s="93"/>
      <c r="L116" s="93"/>
      <c r="M116" s="93"/>
      <c r="N116" s="99"/>
      <c r="O116" s="99"/>
      <c r="P116" s="93"/>
      <c r="Q116" s="93"/>
      <c r="R116" s="93"/>
      <c r="S116" s="93"/>
      <c r="T116" s="93" t="str">
        <f t="shared" si="1"/>
        <v/>
      </c>
    </row>
    <row r="117" ht="15.75" customHeight="1">
      <c r="A117" s="93"/>
      <c r="B117" s="93"/>
      <c r="C117" s="93"/>
      <c r="D117" s="93"/>
      <c r="E117" s="93"/>
      <c r="F117" s="93"/>
      <c r="G117" s="93"/>
      <c r="H117" s="93"/>
      <c r="I117" s="93"/>
      <c r="J117" s="93"/>
      <c r="K117" s="93"/>
      <c r="L117" s="93"/>
      <c r="M117" s="93"/>
      <c r="N117" s="99"/>
      <c r="O117" s="99"/>
      <c r="P117" s="93"/>
      <c r="Q117" s="93"/>
      <c r="R117" s="93"/>
      <c r="S117" s="93"/>
      <c r="T117" s="93" t="str">
        <f t="shared" si="1"/>
        <v/>
      </c>
    </row>
    <row r="118" ht="15.75" customHeight="1">
      <c r="A118" s="93"/>
      <c r="B118" s="93"/>
      <c r="C118" s="93"/>
      <c r="D118" s="93"/>
      <c r="E118" s="93"/>
      <c r="F118" s="93"/>
      <c r="G118" s="93"/>
      <c r="H118" s="93"/>
      <c r="I118" s="93"/>
      <c r="J118" s="93"/>
      <c r="K118" s="93"/>
      <c r="L118" s="93"/>
      <c r="M118" s="93"/>
      <c r="N118" s="99"/>
      <c r="O118" s="99"/>
      <c r="P118" s="93"/>
      <c r="Q118" s="93"/>
      <c r="R118" s="93"/>
      <c r="S118" s="93"/>
      <c r="T118" s="93" t="str">
        <f t="shared" si="1"/>
        <v/>
      </c>
    </row>
    <row r="119" ht="15.75" customHeight="1">
      <c r="A119" s="93"/>
      <c r="B119" s="93"/>
      <c r="C119" s="93"/>
      <c r="D119" s="93"/>
      <c r="E119" s="93"/>
      <c r="F119" s="93"/>
      <c r="G119" s="93"/>
      <c r="H119" s="93"/>
      <c r="I119" s="93"/>
      <c r="J119" s="93"/>
      <c r="K119" s="93"/>
      <c r="L119" s="93"/>
      <c r="M119" s="93"/>
      <c r="N119" s="99"/>
      <c r="O119" s="99"/>
      <c r="P119" s="93"/>
      <c r="Q119" s="93"/>
      <c r="R119" s="93"/>
      <c r="S119" s="93"/>
      <c r="T119" s="93" t="str">
        <f t="shared" si="1"/>
        <v/>
      </c>
    </row>
    <row r="120" ht="15.75" customHeight="1">
      <c r="A120" s="93"/>
      <c r="B120" s="93"/>
      <c r="C120" s="93"/>
      <c r="D120" s="93"/>
      <c r="E120" s="93"/>
      <c r="F120" s="93"/>
      <c r="G120" s="93"/>
      <c r="H120" s="93"/>
      <c r="I120" s="93"/>
      <c r="J120" s="93"/>
      <c r="K120" s="93"/>
      <c r="L120" s="93"/>
      <c r="M120" s="93"/>
      <c r="N120" s="99"/>
      <c r="O120" s="99"/>
      <c r="P120" s="93"/>
      <c r="Q120" s="93"/>
      <c r="R120" s="93"/>
      <c r="S120" s="93"/>
      <c r="T120" s="93" t="str">
        <f t="shared" si="1"/>
        <v/>
      </c>
    </row>
    <row r="121" ht="15.75" customHeight="1">
      <c r="A121" s="93"/>
      <c r="B121" s="93"/>
      <c r="C121" s="93"/>
      <c r="D121" s="93"/>
      <c r="E121" s="93"/>
      <c r="F121" s="93"/>
      <c r="G121" s="93"/>
      <c r="H121" s="93"/>
      <c r="I121" s="93"/>
      <c r="J121" s="93"/>
      <c r="K121" s="93"/>
      <c r="L121" s="93"/>
      <c r="M121" s="93"/>
      <c r="N121" s="99"/>
      <c r="O121" s="99"/>
      <c r="P121" s="93"/>
      <c r="Q121" s="93"/>
      <c r="R121" s="93"/>
      <c r="S121" s="93"/>
      <c r="T121" s="93" t="str">
        <f t="shared" si="1"/>
        <v/>
      </c>
    </row>
    <row r="122" ht="15.75" customHeight="1">
      <c r="A122" s="93"/>
      <c r="B122" s="93"/>
      <c r="C122" s="93"/>
      <c r="D122" s="93"/>
      <c r="E122" s="93"/>
      <c r="F122" s="93"/>
      <c r="G122" s="93"/>
      <c r="H122" s="93"/>
      <c r="I122" s="93"/>
      <c r="J122" s="93"/>
      <c r="K122" s="93"/>
      <c r="L122" s="93"/>
      <c r="M122" s="93"/>
      <c r="N122" s="99"/>
      <c r="O122" s="99"/>
      <c r="P122" s="93"/>
      <c r="Q122" s="93"/>
      <c r="R122" s="93"/>
      <c r="S122" s="93"/>
      <c r="T122" s="93" t="str">
        <f t="shared" si="1"/>
        <v/>
      </c>
    </row>
    <row r="123" ht="15.75" customHeight="1">
      <c r="A123" s="93"/>
      <c r="B123" s="93"/>
      <c r="C123" s="93"/>
      <c r="D123" s="93"/>
      <c r="E123" s="93"/>
      <c r="F123" s="93"/>
      <c r="G123" s="93"/>
      <c r="H123" s="93"/>
      <c r="I123" s="93"/>
      <c r="J123" s="93"/>
      <c r="K123" s="93"/>
      <c r="L123" s="93"/>
      <c r="M123" s="93"/>
      <c r="N123" s="99"/>
      <c r="O123" s="99"/>
      <c r="P123" s="93"/>
      <c r="Q123" s="93"/>
      <c r="R123" s="93"/>
      <c r="S123" s="93"/>
      <c r="T123" s="93" t="str">
        <f t="shared" si="1"/>
        <v/>
      </c>
    </row>
    <row r="124" ht="15.75" customHeight="1">
      <c r="A124" s="93"/>
      <c r="B124" s="93"/>
      <c r="C124" s="93"/>
      <c r="D124" s="93"/>
      <c r="E124" s="93"/>
      <c r="F124" s="93"/>
      <c r="G124" s="93"/>
      <c r="H124" s="93"/>
      <c r="I124" s="93"/>
      <c r="J124" s="93"/>
      <c r="K124" s="93"/>
      <c r="L124" s="93"/>
      <c r="M124" s="93"/>
      <c r="N124" s="99"/>
      <c r="O124" s="99"/>
      <c r="P124" s="93"/>
      <c r="Q124" s="93"/>
      <c r="R124" s="93"/>
      <c r="S124" s="93"/>
      <c r="T124" s="93" t="str">
        <f t="shared" si="1"/>
        <v/>
      </c>
    </row>
    <row r="125" ht="15.75" customHeight="1">
      <c r="A125" s="93"/>
      <c r="B125" s="93"/>
      <c r="C125" s="93"/>
      <c r="D125" s="93"/>
      <c r="E125" s="93"/>
      <c r="F125" s="93"/>
      <c r="G125" s="93"/>
      <c r="H125" s="93"/>
      <c r="I125" s="93"/>
      <c r="J125" s="93"/>
      <c r="K125" s="93"/>
      <c r="L125" s="93"/>
      <c r="M125" s="93"/>
      <c r="N125" s="99"/>
      <c r="O125" s="99"/>
      <c r="P125" s="93"/>
      <c r="Q125" s="93"/>
      <c r="R125" s="93"/>
      <c r="S125" s="93"/>
      <c r="T125" s="93" t="str">
        <f t="shared" si="1"/>
        <v/>
      </c>
    </row>
    <row r="126" ht="15.75" customHeight="1">
      <c r="A126" s="93"/>
      <c r="B126" s="93"/>
      <c r="C126" s="93"/>
      <c r="D126" s="93"/>
      <c r="E126" s="93"/>
      <c r="F126" s="93"/>
      <c r="G126" s="93"/>
      <c r="H126" s="93"/>
      <c r="I126" s="93"/>
      <c r="J126" s="93"/>
      <c r="K126" s="93"/>
      <c r="L126" s="93"/>
      <c r="M126" s="93"/>
      <c r="N126" s="99"/>
      <c r="O126" s="99"/>
      <c r="P126" s="93"/>
      <c r="Q126" s="93"/>
      <c r="R126" s="93"/>
      <c r="S126" s="93"/>
      <c r="T126" s="93" t="str">
        <f t="shared" si="1"/>
        <v/>
      </c>
    </row>
    <row r="127" ht="15.75" customHeight="1">
      <c r="A127" s="93"/>
      <c r="B127" s="93"/>
      <c r="C127" s="93"/>
      <c r="D127" s="93"/>
      <c r="E127" s="93"/>
      <c r="F127" s="93"/>
      <c r="G127" s="93"/>
      <c r="H127" s="93"/>
      <c r="I127" s="93"/>
      <c r="J127" s="93"/>
      <c r="K127" s="93"/>
      <c r="L127" s="93"/>
      <c r="M127" s="93"/>
      <c r="N127" s="99"/>
      <c r="O127" s="99"/>
      <c r="P127" s="93"/>
      <c r="Q127" s="93"/>
      <c r="R127" s="93"/>
      <c r="S127" s="93"/>
      <c r="T127" s="93" t="str">
        <f t="shared" si="1"/>
        <v/>
      </c>
    </row>
    <row r="128" ht="15.75" customHeight="1">
      <c r="A128" s="93"/>
      <c r="B128" s="93"/>
      <c r="C128" s="93"/>
      <c r="D128" s="93"/>
      <c r="E128" s="93"/>
      <c r="F128" s="93"/>
      <c r="G128" s="93"/>
      <c r="H128" s="93"/>
      <c r="I128" s="93"/>
      <c r="J128" s="93"/>
      <c r="K128" s="93"/>
      <c r="L128" s="93"/>
      <c r="M128" s="93"/>
      <c r="N128" s="99"/>
      <c r="O128" s="99"/>
      <c r="P128" s="93"/>
      <c r="Q128" s="93"/>
      <c r="R128" s="93"/>
      <c r="S128" s="93"/>
      <c r="T128" s="93" t="str">
        <f t="shared" si="1"/>
        <v/>
      </c>
    </row>
    <row r="129" ht="15.75" customHeight="1">
      <c r="A129" s="93"/>
      <c r="B129" s="93"/>
      <c r="C129" s="93"/>
      <c r="D129" s="93"/>
      <c r="E129" s="93"/>
      <c r="F129" s="93"/>
      <c r="G129" s="93"/>
      <c r="H129" s="93"/>
      <c r="I129" s="93"/>
      <c r="J129" s="93"/>
      <c r="K129" s="93"/>
      <c r="L129" s="93"/>
      <c r="M129" s="93"/>
      <c r="N129" s="99"/>
      <c r="O129" s="99"/>
      <c r="P129" s="93"/>
      <c r="Q129" s="93"/>
      <c r="R129" s="93"/>
      <c r="S129" s="93"/>
      <c r="T129" s="93" t="str">
        <f t="shared" si="1"/>
        <v/>
      </c>
    </row>
    <row r="130" ht="15.75" customHeight="1">
      <c r="A130" s="93"/>
      <c r="B130" s="93"/>
      <c r="C130" s="93"/>
      <c r="D130" s="93"/>
      <c r="E130" s="93"/>
      <c r="F130" s="93"/>
      <c r="G130" s="93"/>
      <c r="H130" s="93"/>
      <c r="I130" s="93"/>
      <c r="J130" s="93"/>
      <c r="K130" s="93"/>
      <c r="L130" s="93"/>
      <c r="M130" s="93"/>
      <c r="N130" s="99"/>
      <c r="O130" s="99"/>
      <c r="P130" s="93"/>
      <c r="Q130" s="93"/>
      <c r="R130" s="93"/>
      <c r="S130" s="93"/>
      <c r="T130" s="93" t="str">
        <f t="shared" si="1"/>
        <v/>
      </c>
    </row>
    <row r="131" ht="15.75" customHeight="1">
      <c r="A131" s="93"/>
      <c r="B131" s="93"/>
      <c r="C131" s="93"/>
      <c r="D131" s="93"/>
      <c r="E131" s="93"/>
      <c r="F131" s="93"/>
      <c r="G131" s="93"/>
      <c r="H131" s="93"/>
      <c r="I131" s="93"/>
      <c r="J131" s="93"/>
      <c r="K131" s="93"/>
      <c r="L131" s="93"/>
      <c r="M131" s="93"/>
      <c r="N131" s="99"/>
      <c r="O131" s="99"/>
      <c r="P131" s="93"/>
      <c r="Q131" s="93"/>
      <c r="R131" s="93"/>
      <c r="S131" s="93"/>
      <c r="T131" s="93" t="str">
        <f t="shared" si="1"/>
        <v/>
      </c>
    </row>
    <row r="132" ht="15.75" customHeight="1">
      <c r="A132" s="93"/>
      <c r="B132" s="93"/>
      <c r="C132" s="93"/>
      <c r="D132" s="93"/>
      <c r="E132" s="93"/>
      <c r="F132" s="93"/>
      <c r="G132" s="93"/>
      <c r="H132" s="93"/>
      <c r="I132" s="93"/>
      <c r="J132" s="93"/>
      <c r="K132" s="93"/>
      <c r="L132" s="93"/>
      <c r="M132" s="93"/>
      <c r="N132" s="99"/>
      <c r="O132" s="99"/>
      <c r="P132" s="93"/>
      <c r="Q132" s="93"/>
      <c r="R132" s="93"/>
      <c r="S132" s="93"/>
      <c r="T132" s="93" t="str">
        <f t="shared" si="1"/>
        <v/>
      </c>
    </row>
    <row r="133" ht="15.75" customHeight="1">
      <c r="A133" s="93"/>
      <c r="B133" s="93"/>
      <c r="C133" s="93"/>
      <c r="D133" s="93"/>
      <c r="E133" s="93"/>
      <c r="F133" s="93"/>
      <c r="G133" s="93"/>
      <c r="H133" s="93"/>
      <c r="I133" s="93"/>
      <c r="J133" s="93"/>
      <c r="K133" s="93"/>
      <c r="L133" s="93"/>
      <c r="M133" s="93"/>
      <c r="N133" s="99"/>
      <c r="O133" s="99"/>
      <c r="P133" s="93"/>
      <c r="Q133" s="93"/>
      <c r="R133" s="93"/>
      <c r="S133" s="93"/>
      <c r="T133" s="93" t="str">
        <f t="shared" si="1"/>
        <v/>
      </c>
    </row>
    <row r="134" ht="15.75" customHeight="1">
      <c r="A134" s="93"/>
      <c r="B134" s="93"/>
      <c r="C134" s="93"/>
      <c r="D134" s="93"/>
      <c r="E134" s="93"/>
      <c r="F134" s="93"/>
      <c r="G134" s="93"/>
      <c r="H134" s="93"/>
      <c r="I134" s="93"/>
      <c r="J134" s="93"/>
      <c r="K134" s="93"/>
      <c r="L134" s="93"/>
      <c r="M134" s="93"/>
      <c r="N134" s="99"/>
      <c r="O134" s="99"/>
      <c r="P134" s="93"/>
      <c r="Q134" s="93"/>
      <c r="R134" s="93"/>
      <c r="S134" s="93"/>
      <c r="T134" s="93" t="str">
        <f t="shared" si="1"/>
        <v/>
      </c>
    </row>
    <row r="135" ht="15.75" customHeight="1">
      <c r="A135" s="93"/>
      <c r="B135" s="93"/>
      <c r="C135" s="93"/>
      <c r="D135" s="93"/>
      <c r="E135" s="93"/>
      <c r="F135" s="93"/>
      <c r="G135" s="93"/>
      <c r="H135" s="93"/>
      <c r="I135" s="93"/>
      <c r="J135" s="93"/>
      <c r="K135" s="93"/>
      <c r="L135" s="93"/>
      <c r="M135" s="93"/>
      <c r="N135" s="99"/>
      <c r="O135" s="99"/>
      <c r="P135" s="93"/>
      <c r="Q135" s="93"/>
      <c r="R135" s="93"/>
      <c r="S135" s="93"/>
      <c r="T135" s="93" t="str">
        <f t="shared" si="1"/>
        <v/>
      </c>
    </row>
    <row r="136" ht="15.75" customHeight="1">
      <c r="A136" s="93"/>
      <c r="B136" s="93"/>
      <c r="C136" s="93"/>
      <c r="D136" s="93"/>
      <c r="E136" s="93"/>
      <c r="F136" s="93"/>
      <c r="G136" s="93"/>
      <c r="H136" s="93"/>
      <c r="I136" s="93"/>
      <c r="J136" s="93"/>
      <c r="K136" s="93"/>
      <c r="L136" s="93"/>
      <c r="M136" s="93"/>
      <c r="N136" s="99"/>
      <c r="O136" s="99"/>
      <c r="P136" s="93"/>
      <c r="Q136" s="93"/>
      <c r="R136" s="93"/>
      <c r="S136" s="93"/>
      <c r="T136" s="93" t="str">
        <f t="shared" si="1"/>
        <v/>
      </c>
    </row>
    <row r="137" ht="15.75" customHeight="1">
      <c r="A137" s="93"/>
      <c r="B137" s="93"/>
      <c r="C137" s="93"/>
      <c r="D137" s="93"/>
      <c r="E137" s="93"/>
      <c r="F137" s="93"/>
      <c r="G137" s="93"/>
      <c r="H137" s="93"/>
      <c r="I137" s="93"/>
      <c r="J137" s="93"/>
      <c r="K137" s="93"/>
      <c r="L137" s="93"/>
      <c r="M137" s="93"/>
      <c r="N137" s="99"/>
      <c r="O137" s="99"/>
      <c r="P137" s="93"/>
      <c r="Q137" s="93"/>
      <c r="R137" s="93"/>
      <c r="S137" s="93"/>
      <c r="T137" s="93" t="str">
        <f t="shared" si="1"/>
        <v/>
      </c>
    </row>
    <row r="138" ht="15.75" customHeight="1">
      <c r="A138" s="93"/>
      <c r="B138" s="93"/>
      <c r="C138" s="93"/>
      <c r="D138" s="93"/>
      <c r="E138" s="93"/>
      <c r="F138" s="93"/>
      <c r="G138" s="93"/>
      <c r="H138" s="93"/>
      <c r="I138" s="93"/>
      <c r="J138" s="93"/>
      <c r="K138" s="93"/>
      <c r="L138" s="93"/>
      <c r="M138" s="93"/>
      <c r="N138" s="99"/>
      <c r="O138" s="99"/>
      <c r="P138" s="93"/>
      <c r="Q138" s="93"/>
      <c r="R138" s="93"/>
      <c r="S138" s="93"/>
      <c r="T138" s="93" t="str">
        <f t="shared" si="1"/>
        <v/>
      </c>
    </row>
    <row r="139" ht="15.75" customHeight="1">
      <c r="A139" s="93"/>
      <c r="B139" s="93"/>
      <c r="C139" s="93"/>
      <c r="D139" s="93"/>
      <c r="E139" s="93"/>
      <c r="F139" s="93"/>
      <c r="G139" s="93"/>
      <c r="H139" s="93"/>
      <c r="I139" s="93"/>
      <c r="J139" s="93"/>
      <c r="K139" s="93"/>
      <c r="L139" s="93"/>
      <c r="M139" s="93"/>
      <c r="N139" s="99"/>
      <c r="O139" s="99"/>
      <c r="P139" s="93"/>
      <c r="Q139" s="93"/>
      <c r="R139" s="93"/>
      <c r="S139" s="93"/>
      <c r="T139" s="93" t="str">
        <f t="shared" si="1"/>
        <v/>
      </c>
    </row>
    <row r="140" ht="15.75" customHeight="1">
      <c r="A140" s="93"/>
      <c r="B140" s="93"/>
      <c r="C140" s="93"/>
      <c r="D140" s="93"/>
      <c r="E140" s="93"/>
      <c r="F140" s="93"/>
      <c r="G140" s="93"/>
      <c r="H140" s="93"/>
      <c r="I140" s="93"/>
      <c r="J140" s="93"/>
      <c r="K140" s="93"/>
      <c r="L140" s="93"/>
      <c r="M140" s="93"/>
      <c r="N140" s="99"/>
      <c r="O140" s="99"/>
      <c r="P140" s="93"/>
      <c r="Q140" s="93"/>
      <c r="R140" s="93"/>
      <c r="S140" s="93"/>
      <c r="T140" s="93" t="str">
        <f t="shared" si="1"/>
        <v/>
      </c>
    </row>
    <row r="141" ht="15.75" customHeight="1">
      <c r="A141" s="93"/>
      <c r="B141" s="93"/>
      <c r="C141" s="93"/>
      <c r="D141" s="93"/>
      <c r="E141" s="93"/>
      <c r="F141" s="93"/>
      <c r="G141" s="93"/>
      <c r="H141" s="93"/>
      <c r="I141" s="93"/>
      <c r="J141" s="93"/>
      <c r="K141" s="93"/>
      <c r="L141" s="93"/>
      <c r="M141" s="93"/>
      <c r="N141" s="99"/>
      <c r="O141" s="99"/>
      <c r="P141" s="93"/>
      <c r="Q141" s="93"/>
      <c r="R141" s="93"/>
      <c r="S141" s="93"/>
      <c r="T141" s="93" t="str">
        <f t="shared" si="1"/>
        <v/>
      </c>
    </row>
    <row r="142" ht="15.75" customHeight="1">
      <c r="A142" s="93"/>
      <c r="B142" s="93"/>
      <c r="C142" s="93"/>
      <c r="D142" s="93"/>
      <c r="E142" s="93"/>
      <c r="F142" s="93"/>
      <c r="G142" s="93"/>
      <c r="H142" s="93"/>
      <c r="I142" s="93"/>
      <c r="J142" s="93"/>
      <c r="K142" s="93"/>
      <c r="L142" s="93"/>
      <c r="M142" s="93"/>
      <c r="N142" s="99"/>
      <c r="O142" s="99"/>
      <c r="P142" s="93"/>
      <c r="Q142" s="93"/>
      <c r="R142" s="93"/>
      <c r="S142" s="93"/>
      <c r="T142" s="93" t="str">
        <f t="shared" si="1"/>
        <v/>
      </c>
    </row>
    <row r="143" ht="15.75" customHeight="1">
      <c r="A143" s="93"/>
      <c r="B143" s="93"/>
      <c r="C143" s="93"/>
      <c r="D143" s="93"/>
      <c r="E143" s="93"/>
      <c r="F143" s="93"/>
      <c r="G143" s="93"/>
      <c r="H143" s="93"/>
      <c r="I143" s="93"/>
      <c r="J143" s="93"/>
      <c r="K143" s="93"/>
      <c r="L143" s="93"/>
      <c r="M143" s="93"/>
      <c r="N143" s="99"/>
      <c r="O143" s="99"/>
      <c r="P143" s="93"/>
      <c r="Q143" s="93"/>
      <c r="R143" s="93"/>
      <c r="S143" s="93"/>
      <c r="T143" s="93" t="str">
        <f t="shared" si="1"/>
        <v/>
      </c>
    </row>
    <row r="144" ht="15.75" customHeight="1">
      <c r="A144" s="93"/>
      <c r="B144" s="93"/>
      <c r="C144" s="93"/>
      <c r="D144" s="93"/>
      <c r="E144" s="93"/>
      <c r="F144" s="93"/>
      <c r="G144" s="93"/>
      <c r="H144" s="93"/>
      <c r="I144" s="93"/>
      <c r="J144" s="93"/>
      <c r="K144" s="93"/>
      <c r="L144" s="93"/>
      <c r="M144" s="93"/>
      <c r="N144" s="99"/>
      <c r="O144" s="99"/>
      <c r="P144" s="93"/>
      <c r="Q144" s="93"/>
      <c r="R144" s="93"/>
      <c r="S144" s="93"/>
      <c r="T144" s="93" t="str">
        <f t="shared" si="1"/>
        <v/>
      </c>
    </row>
    <row r="145" ht="15.75" customHeight="1">
      <c r="A145" s="93"/>
      <c r="B145" s="93"/>
      <c r="C145" s="93"/>
      <c r="D145" s="93"/>
      <c r="E145" s="93"/>
      <c r="F145" s="93"/>
      <c r="G145" s="93"/>
      <c r="H145" s="93"/>
      <c r="I145" s="93"/>
      <c r="J145" s="93"/>
      <c r="K145" s="93"/>
      <c r="L145" s="93"/>
      <c r="M145" s="93"/>
      <c r="N145" s="99"/>
      <c r="O145" s="99"/>
      <c r="P145" s="93"/>
      <c r="Q145" s="93"/>
      <c r="R145" s="93"/>
      <c r="S145" s="93"/>
      <c r="T145" s="93" t="str">
        <f t="shared" si="1"/>
        <v/>
      </c>
    </row>
    <row r="146" ht="15.75" customHeight="1">
      <c r="A146" s="93"/>
      <c r="B146" s="93"/>
      <c r="C146" s="93"/>
      <c r="D146" s="93"/>
      <c r="E146" s="93"/>
      <c r="F146" s="93"/>
      <c r="G146" s="93"/>
      <c r="H146" s="93"/>
      <c r="I146" s="93"/>
      <c r="J146" s="93"/>
      <c r="K146" s="93"/>
      <c r="L146" s="93"/>
      <c r="M146" s="93"/>
      <c r="N146" s="99"/>
      <c r="O146" s="99"/>
      <c r="P146" s="93"/>
      <c r="Q146" s="93"/>
      <c r="R146" s="93"/>
      <c r="S146" s="93"/>
      <c r="T146" s="93" t="str">
        <f t="shared" si="1"/>
        <v/>
      </c>
    </row>
    <row r="147" ht="15.75" customHeight="1">
      <c r="A147" s="93"/>
      <c r="B147" s="93"/>
      <c r="C147" s="93"/>
      <c r="D147" s="93"/>
      <c r="E147" s="93"/>
      <c r="F147" s="93"/>
      <c r="G147" s="93"/>
      <c r="H147" s="93"/>
      <c r="I147" s="93"/>
      <c r="J147" s="93"/>
      <c r="K147" s="93"/>
      <c r="L147" s="93"/>
      <c r="M147" s="93"/>
      <c r="N147" s="99"/>
      <c r="O147" s="99"/>
      <c r="P147" s="93"/>
      <c r="Q147" s="93"/>
      <c r="R147" s="93"/>
      <c r="S147" s="93"/>
      <c r="T147" s="93" t="str">
        <f t="shared" si="1"/>
        <v/>
      </c>
    </row>
    <row r="148" ht="15.75" customHeight="1">
      <c r="A148" s="93"/>
      <c r="B148" s="93"/>
      <c r="C148" s="93"/>
      <c r="D148" s="93"/>
      <c r="E148" s="93"/>
      <c r="F148" s="93"/>
      <c r="G148" s="93"/>
      <c r="H148" s="93"/>
      <c r="I148" s="93"/>
      <c r="J148" s="93"/>
      <c r="K148" s="93"/>
      <c r="L148" s="93"/>
      <c r="M148" s="93"/>
      <c r="N148" s="99"/>
      <c r="O148" s="99"/>
      <c r="P148" s="93"/>
      <c r="Q148" s="93"/>
      <c r="R148" s="93"/>
      <c r="S148" s="93"/>
      <c r="T148" s="93" t="str">
        <f t="shared" si="1"/>
        <v/>
      </c>
    </row>
    <row r="149" ht="15.75" customHeight="1">
      <c r="A149" s="93"/>
      <c r="B149" s="93"/>
      <c r="C149" s="93"/>
      <c r="D149" s="93"/>
      <c r="E149" s="93"/>
      <c r="F149" s="93"/>
      <c r="G149" s="93"/>
      <c r="H149" s="93"/>
      <c r="I149" s="93"/>
      <c r="J149" s="93"/>
      <c r="K149" s="93"/>
      <c r="L149" s="93"/>
      <c r="M149" s="93"/>
      <c r="N149" s="99"/>
      <c r="O149" s="99"/>
      <c r="P149" s="93"/>
      <c r="Q149" s="93"/>
      <c r="R149" s="93"/>
      <c r="S149" s="93"/>
      <c r="T149" s="93" t="str">
        <f t="shared" si="1"/>
        <v/>
      </c>
    </row>
    <row r="150" ht="15.75" customHeight="1">
      <c r="A150" s="93"/>
      <c r="B150" s="93"/>
      <c r="C150" s="93"/>
      <c r="D150" s="93"/>
      <c r="E150" s="93"/>
      <c r="F150" s="93"/>
      <c r="G150" s="93"/>
      <c r="H150" s="93"/>
      <c r="I150" s="93"/>
      <c r="J150" s="93"/>
      <c r="K150" s="93"/>
      <c r="L150" s="93"/>
      <c r="M150" s="93"/>
      <c r="N150" s="99"/>
      <c r="O150" s="99"/>
      <c r="P150" s="93"/>
      <c r="Q150" s="93"/>
      <c r="R150" s="93"/>
      <c r="S150" s="93"/>
      <c r="T150" s="93" t="str">
        <f t="shared" si="1"/>
        <v/>
      </c>
    </row>
    <row r="151" ht="15.75" customHeight="1">
      <c r="A151" s="93"/>
      <c r="B151" s="93"/>
      <c r="C151" s="93"/>
      <c r="D151" s="93"/>
      <c r="E151" s="93"/>
      <c r="F151" s="93"/>
      <c r="G151" s="93"/>
      <c r="H151" s="93"/>
      <c r="I151" s="93"/>
      <c r="J151" s="93"/>
      <c r="K151" s="93"/>
      <c r="L151" s="93"/>
      <c r="M151" s="93"/>
      <c r="N151" s="99"/>
      <c r="O151" s="99"/>
      <c r="P151" s="93"/>
      <c r="Q151" s="93"/>
      <c r="R151" s="93"/>
      <c r="S151" s="93"/>
      <c r="T151" s="93" t="str">
        <f t="shared" si="1"/>
        <v/>
      </c>
    </row>
    <row r="152" ht="15.75" customHeight="1">
      <c r="A152" s="93"/>
      <c r="B152" s="93"/>
      <c r="C152" s="93"/>
      <c r="D152" s="93"/>
      <c r="E152" s="93"/>
      <c r="F152" s="93"/>
      <c r="G152" s="93"/>
      <c r="H152" s="93"/>
      <c r="I152" s="93"/>
      <c r="J152" s="93"/>
      <c r="K152" s="93"/>
      <c r="L152" s="93"/>
      <c r="M152" s="93"/>
      <c r="N152" s="99"/>
      <c r="O152" s="99"/>
      <c r="P152" s="93"/>
      <c r="Q152" s="93"/>
      <c r="R152" s="93"/>
      <c r="S152" s="93"/>
      <c r="T152" s="93" t="str">
        <f t="shared" si="1"/>
        <v/>
      </c>
    </row>
    <row r="153" ht="15.75" customHeight="1">
      <c r="A153" s="93"/>
      <c r="B153" s="93"/>
      <c r="C153" s="93"/>
      <c r="D153" s="93"/>
      <c r="E153" s="93"/>
      <c r="F153" s="93"/>
      <c r="G153" s="93"/>
      <c r="H153" s="93"/>
      <c r="I153" s="93"/>
      <c r="J153" s="93"/>
      <c r="K153" s="93"/>
      <c r="L153" s="93"/>
      <c r="M153" s="93"/>
      <c r="N153" s="99"/>
      <c r="O153" s="99"/>
      <c r="P153" s="93"/>
      <c r="Q153" s="93"/>
      <c r="R153" s="93"/>
      <c r="S153" s="93"/>
      <c r="T153" s="93" t="str">
        <f t="shared" si="1"/>
        <v/>
      </c>
    </row>
    <row r="154" ht="15.75" customHeight="1">
      <c r="A154" s="93"/>
      <c r="B154" s="93"/>
      <c r="C154" s="93"/>
      <c r="D154" s="93"/>
      <c r="E154" s="93"/>
      <c r="F154" s="93"/>
      <c r="G154" s="93"/>
      <c r="H154" s="93"/>
      <c r="I154" s="93"/>
      <c r="J154" s="93"/>
      <c r="K154" s="93"/>
      <c r="L154" s="93"/>
      <c r="M154" s="93"/>
      <c r="N154" s="99"/>
      <c r="O154" s="99"/>
      <c r="P154" s="93"/>
      <c r="Q154" s="93"/>
      <c r="R154" s="93"/>
      <c r="S154" s="93"/>
      <c r="T154" s="93" t="str">
        <f t="shared" si="1"/>
        <v/>
      </c>
    </row>
    <row r="155" ht="15.75" customHeight="1">
      <c r="A155" s="93"/>
      <c r="B155" s="93"/>
      <c r="C155" s="93"/>
      <c r="D155" s="93"/>
      <c r="E155" s="93"/>
      <c r="F155" s="93"/>
      <c r="G155" s="93"/>
      <c r="H155" s="93"/>
      <c r="I155" s="93"/>
      <c r="J155" s="93"/>
      <c r="K155" s="93"/>
      <c r="L155" s="93"/>
      <c r="M155" s="93"/>
      <c r="N155" s="99"/>
      <c r="O155" s="99"/>
      <c r="P155" s="93"/>
      <c r="Q155" s="93"/>
      <c r="R155" s="93"/>
      <c r="S155" s="93"/>
      <c r="T155" s="93" t="str">
        <f t="shared" si="1"/>
        <v/>
      </c>
    </row>
    <row r="156" ht="15.75" customHeight="1">
      <c r="A156" s="93"/>
      <c r="B156" s="93"/>
      <c r="C156" s="93"/>
      <c r="D156" s="93"/>
      <c r="E156" s="93"/>
      <c r="F156" s="93"/>
      <c r="G156" s="93"/>
      <c r="H156" s="93"/>
      <c r="I156" s="93"/>
      <c r="J156" s="93"/>
      <c r="K156" s="93"/>
      <c r="L156" s="93"/>
      <c r="M156" s="93"/>
      <c r="N156" s="99"/>
      <c r="O156" s="99"/>
      <c r="P156" s="93"/>
      <c r="Q156" s="93"/>
      <c r="R156" s="93"/>
      <c r="S156" s="93"/>
      <c r="T156" s="93" t="str">
        <f t="shared" si="1"/>
        <v/>
      </c>
    </row>
    <row r="157" ht="15.75" customHeight="1">
      <c r="A157" s="93"/>
      <c r="B157" s="93"/>
      <c r="C157" s="93"/>
      <c r="D157" s="93"/>
      <c r="E157" s="93"/>
      <c r="F157" s="93"/>
      <c r="G157" s="93"/>
      <c r="H157" s="93"/>
      <c r="I157" s="93"/>
      <c r="J157" s="93"/>
      <c r="K157" s="93"/>
      <c r="L157" s="93"/>
      <c r="M157" s="93"/>
      <c r="N157" s="99"/>
      <c r="O157" s="99"/>
      <c r="P157" s="93"/>
      <c r="Q157" s="93"/>
      <c r="R157" s="93"/>
      <c r="S157" s="93"/>
      <c r="T157" s="93" t="str">
        <f t="shared" si="1"/>
        <v/>
      </c>
    </row>
    <row r="158" ht="15.75" customHeight="1">
      <c r="A158" s="93"/>
      <c r="B158" s="93"/>
      <c r="C158" s="93"/>
      <c r="D158" s="93"/>
      <c r="E158" s="93"/>
      <c r="F158" s="93"/>
      <c r="G158" s="93"/>
      <c r="H158" s="93"/>
      <c r="I158" s="93"/>
      <c r="J158" s="93"/>
      <c r="K158" s="93"/>
      <c r="L158" s="93"/>
      <c r="M158" s="93"/>
      <c r="N158" s="99"/>
      <c r="O158" s="99"/>
      <c r="P158" s="93"/>
      <c r="Q158" s="93"/>
      <c r="R158" s="93"/>
      <c r="S158" s="93"/>
      <c r="T158" s="93" t="str">
        <f t="shared" si="1"/>
        <v/>
      </c>
    </row>
    <row r="159" ht="15.75" customHeight="1">
      <c r="A159" s="93"/>
      <c r="B159" s="93"/>
      <c r="C159" s="93"/>
      <c r="D159" s="93"/>
      <c r="E159" s="93"/>
      <c r="F159" s="93"/>
      <c r="G159" s="93"/>
      <c r="H159" s="93"/>
      <c r="I159" s="93"/>
      <c r="J159" s="93"/>
      <c r="K159" s="93"/>
      <c r="L159" s="93"/>
      <c r="M159" s="93"/>
      <c r="N159" s="99"/>
      <c r="O159" s="99"/>
      <c r="P159" s="93"/>
      <c r="Q159" s="93"/>
      <c r="R159" s="93"/>
      <c r="S159" s="93"/>
      <c r="T159" s="93" t="str">
        <f t="shared" si="1"/>
        <v/>
      </c>
    </row>
    <row r="160" ht="15.75" customHeight="1">
      <c r="A160" s="93"/>
      <c r="B160" s="93"/>
      <c r="C160" s="93"/>
      <c r="D160" s="93"/>
      <c r="E160" s="93"/>
      <c r="F160" s="93"/>
      <c r="G160" s="93"/>
      <c r="H160" s="93"/>
      <c r="I160" s="93"/>
      <c r="J160" s="93"/>
      <c r="K160" s="93"/>
      <c r="L160" s="93"/>
      <c r="M160" s="93"/>
      <c r="N160" s="99"/>
      <c r="O160" s="99"/>
      <c r="P160" s="93"/>
      <c r="Q160" s="93"/>
      <c r="R160" s="93"/>
      <c r="S160" s="93"/>
      <c r="T160" s="93" t="str">
        <f t="shared" si="1"/>
        <v/>
      </c>
    </row>
    <row r="161" ht="15.75" customHeight="1">
      <c r="A161" s="93"/>
      <c r="B161" s="93"/>
      <c r="C161" s="93"/>
      <c r="D161" s="93"/>
      <c r="E161" s="93"/>
      <c r="F161" s="93"/>
      <c r="G161" s="93"/>
      <c r="H161" s="93"/>
      <c r="I161" s="93"/>
      <c r="J161" s="93"/>
      <c r="K161" s="93"/>
      <c r="L161" s="93"/>
      <c r="M161" s="93"/>
      <c r="N161" s="99"/>
      <c r="O161" s="99"/>
      <c r="P161" s="93"/>
      <c r="Q161" s="93"/>
      <c r="R161" s="93"/>
      <c r="S161" s="93"/>
      <c r="T161" s="93" t="str">
        <f t="shared" si="1"/>
        <v/>
      </c>
    </row>
    <row r="162" ht="15.75" customHeight="1">
      <c r="A162" s="93"/>
      <c r="B162" s="93"/>
      <c r="C162" s="93"/>
      <c r="D162" s="93"/>
      <c r="E162" s="93"/>
      <c r="F162" s="93"/>
      <c r="G162" s="93"/>
      <c r="H162" s="93"/>
      <c r="I162" s="93"/>
      <c r="J162" s="93"/>
      <c r="K162" s="93"/>
      <c r="L162" s="93"/>
      <c r="M162" s="93"/>
      <c r="N162" s="99"/>
      <c r="O162" s="99"/>
      <c r="P162" s="93"/>
      <c r="Q162" s="93"/>
      <c r="R162" s="93"/>
      <c r="S162" s="93"/>
      <c r="T162" s="93" t="str">
        <f t="shared" si="1"/>
        <v/>
      </c>
    </row>
    <row r="163" ht="15.75" customHeight="1">
      <c r="A163" s="93"/>
      <c r="B163" s="93"/>
      <c r="C163" s="93"/>
      <c r="D163" s="93"/>
      <c r="E163" s="93"/>
      <c r="F163" s="93"/>
      <c r="G163" s="93"/>
      <c r="H163" s="93"/>
      <c r="I163" s="93"/>
      <c r="J163" s="93"/>
      <c r="K163" s="93"/>
      <c r="L163" s="93"/>
      <c r="M163" s="93"/>
      <c r="N163" s="99"/>
      <c r="O163" s="99"/>
      <c r="P163" s="93"/>
      <c r="Q163" s="93"/>
      <c r="R163" s="93"/>
      <c r="S163" s="93"/>
      <c r="T163" s="93" t="str">
        <f t="shared" si="1"/>
        <v/>
      </c>
    </row>
    <row r="164" ht="15.75" customHeight="1">
      <c r="A164" s="93"/>
      <c r="B164" s="93"/>
      <c r="C164" s="93"/>
      <c r="D164" s="93"/>
      <c r="E164" s="93"/>
      <c r="F164" s="93"/>
      <c r="G164" s="93"/>
      <c r="H164" s="93"/>
      <c r="I164" s="93"/>
      <c r="J164" s="93"/>
      <c r="K164" s="93"/>
      <c r="L164" s="93"/>
      <c r="M164" s="93"/>
      <c r="N164" s="99"/>
      <c r="O164" s="99"/>
      <c r="P164" s="93"/>
      <c r="Q164" s="93"/>
      <c r="R164" s="93"/>
      <c r="S164" s="93"/>
      <c r="T164" s="93" t="str">
        <f t="shared" si="1"/>
        <v/>
      </c>
    </row>
    <row r="165" ht="15.75" customHeight="1">
      <c r="A165" s="93"/>
      <c r="B165" s="93"/>
      <c r="C165" s="93"/>
      <c r="D165" s="93"/>
      <c r="E165" s="93"/>
      <c r="F165" s="93"/>
      <c r="G165" s="93"/>
      <c r="H165" s="93"/>
      <c r="I165" s="93"/>
      <c r="J165" s="93"/>
      <c r="K165" s="93"/>
      <c r="L165" s="93"/>
      <c r="M165" s="93"/>
      <c r="N165" s="99"/>
      <c r="O165" s="99"/>
      <c r="P165" s="93"/>
      <c r="Q165" s="93"/>
      <c r="R165" s="93"/>
      <c r="S165" s="93"/>
      <c r="T165" s="93" t="str">
        <f t="shared" si="1"/>
        <v/>
      </c>
    </row>
    <row r="166" ht="15.75" customHeight="1">
      <c r="A166" s="93"/>
      <c r="B166" s="93"/>
      <c r="C166" s="93"/>
      <c r="D166" s="93"/>
      <c r="E166" s="93"/>
      <c r="F166" s="93"/>
      <c r="G166" s="93"/>
      <c r="H166" s="93"/>
      <c r="I166" s="93"/>
      <c r="J166" s="93"/>
      <c r="K166" s="93"/>
      <c r="L166" s="93"/>
      <c r="M166" s="93"/>
      <c r="N166" s="99"/>
      <c r="O166" s="99"/>
      <c r="P166" s="93"/>
      <c r="Q166" s="93"/>
      <c r="R166" s="93"/>
      <c r="S166" s="93"/>
      <c r="T166" s="93" t="str">
        <f t="shared" si="1"/>
        <v/>
      </c>
    </row>
    <row r="167" ht="15.75" customHeight="1">
      <c r="A167" s="93"/>
      <c r="B167" s="93"/>
      <c r="C167" s="93"/>
      <c r="D167" s="93"/>
      <c r="E167" s="93"/>
      <c r="F167" s="93"/>
      <c r="G167" s="93"/>
      <c r="H167" s="93"/>
      <c r="I167" s="93"/>
      <c r="J167" s="93"/>
      <c r="K167" s="93"/>
      <c r="L167" s="93"/>
      <c r="M167" s="93"/>
      <c r="N167" s="99"/>
      <c r="O167" s="99"/>
      <c r="P167" s="93"/>
      <c r="Q167" s="93"/>
      <c r="R167" s="93"/>
      <c r="S167" s="93"/>
      <c r="T167" s="93" t="str">
        <f t="shared" si="1"/>
        <v/>
      </c>
    </row>
    <row r="168" ht="15.75" customHeight="1">
      <c r="A168" s="93"/>
      <c r="B168" s="93"/>
      <c r="C168" s="93"/>
      <c r="D168" s="93"/>
      <c r="E168" s="93"/>
      <c r="F168" s="93"/>
      <c r="G168" s="93"/>
      <c r="H168" s="93"/>
      <c r="I168" s="93"/>
      <c r="J168" s="93"/>
      <c r="K168" s="93"/>
      <c r="L168" s="93"/>
      <c r="M168" s="93"/>
      <c r="N168" s="99"/>
      <c r="O168" s="99"/>
      <c r="P168" s="93"/>
      <c r="Q168" s="93"/>
      <c r="R168" s="93"/>
      <c r="S168" s="93"/>
      <c r="T168" s="93" t="str">
        <f t="shared" si="1"/>
        <v/>
      </c>
    </row>
    <row r="169" ht="15.75" customHeight="1">
      <c r="A169" s="93"/>
      <c r="B169" s="93"/>
      <c r="C169" s="93"/>
      <c r="D169" s="93"/>
      <c r="E169" s="93"/>
      <c r="F169" s="93"/>
      <c r="G169" s="93"/>
      <c r="H169" s="93"/>
      <c r="I169" s="93"/>
      <c r="J169" s="93"/>
      <c r="K169" s="93"/>
      <c r="L169" s="93"/>
      <c r="M169" s="93"/>
      <c r="N169" s="99"/>
      <c r="O169" s="99"/>
      <c r="P169" s="93"/>
      <c r="Q169" s="93"/>
      <c r="R169" s="93"/>
      <c r="S169" s="93"/>
      <c r="T169" s="93" t="str">
        <f t="shared" si="1"/>
        <v/>
      </c>
    </row>
    <row r="170" ht="15.75" customHeight="1">
      <c r="A170" s="93"/>
      <c r="B170" s="93"/>
      <c r="C170" s="93"/>
      <c r="D170" s="93"/>
      <c r="E170" s="93"/>
      <c r="F170" s="93"/>
      <c r="G170" s="93"/>
      <c r="H170" s="93"/>
      <c r="I170" s="93"/>
      <c r="J170" s="93"/>
      <c r="K170" s="93"/>
      <c r="L170" s="93"/>
      <c r="M170" s="93"/>
      <c r="N170" s="99"/>
      <c r="O170" s="99"/>
      <c r="P170" s="93"/>
      <c r="Q170" s="93"/>
      <c r="R170" s="93"/>
      <c r="S170" s="93"/>
      <c r="T170" s="93" t="str">
        <f t="shared" si="1"/>
        <v/>
      </c>
    </row>
    <row r="171" ht="15.75" customHeight="1">
      <c r="A171" s="93"/>
      <c r="B171" s="93"/>
      <c r="C171" s="93"/>
      <c r="D171" s="93"/>
      <c r="E171" s="93"/>
      <c r="F171" s="93"/>
      <c r="G171" s="93"/>
      <c r="H171" s="93"/>
      <c r="I171" s="93"/>
      <c r="J171" s="93"/>
      <c r="K171" s="93"/>
      <c r="L171" s="93"/>
      <c r="M171" s="93"/>
      <c r="N171" s="99"/>
      <c r="O171" s="99"/>
      <c r="P171" s="93"/>
      <c r="Q171" s="93"/>
      <c r="R171" s="93"/>
      <c r="S171" s="93"/>
      <c r="T171" s="93" t="str">
        <f t="shared" si="1"/>
        <v/>
      </c>
    </row>
    <row r="172" ht="15.75" customHeight="1">
      <c r="A172" s="93"/>
      <c r="B172" s="93"/>
      <c r="C172" s="93"/>
      <c r="D172" s="93"/>
      <c r="E172" s="93"/>
      <c r="F172" s="93"/>
      <c r="G172" s="93"/>
      <c r="H172" s="93"/>
      <c r="I172" s="93"/>
      <c r="J172" s="93"/>
      <c r="K172" s="93"/>
      <c r="L172" s="93"/>
      <c r="M172" s="93"/>
      <c r="N172" s="99"/>
      <c r="O172" s="99"/>
      <c r="P172" s="93"/>
      <c r="Q172" s="93"/>
      <c r="R172" s="93"/>
      <c r="S172" s="93"/>
      <c r="T172" s="93" t="str">
        <f t="shared" si="1"/>
        <v/>
      </c>
    </row>
    <row r="173" ht="15.75" customHeight="1">
      <c r="A173" s="93"/>
      <c r="B173" s="93"/>
      <c r="C173" s="93"/>
      <c r="D173" s="93"/>
      <c r="E173" s="93"/>
      <c r="F173" s="93"/>
      <c r="G173" s="93"/>
      <c r="H173" s="93"/>
      <c r="I173" s="93"/>
      <c r="J173" s="93"/>
      <c r="K173" s="93"/>
      <c r="L173" s="93"/>
      <c r="M173" s="93"/>
      <c r="N173" s="99"/>
      <c r="O173" s="99"/>
      <c r="P173" s="93"/>
      <c r="Q173" s="93"/>
      <c r="R173" s="93"/>
      <c r="S173" s="93"/>
      <c r="T173" s="93" t="str">
        <f t="shared" si="1"/>
        <v/>
      </c>
    </row>
    <row r="174" ht="15.75" customHeight="1">
      <c r="A174" s="93"/>
      <c r="B174" s="93"/>
      <c r="C174" s="93"/>
      <c r="D174" s="93"/>
      <c r="E174" s="93"/>
      <c r="F174" s="93"/>
      <c r="G174" s="93"/>
      <c r="H174" s="93"/>
      <c r="I174" s="93"/>
      <c r="J174" s="93"/>
      <c r="K174" s="93"/>
      <c r="L174" s="93"/>
      <c r="M174" s="93"/>
      <c r="N174" s="99"/>
      <c r="O174" s="99"/>
      <c r="P174" s="93"/>
      <c r="Q174" s="93"/>
      <c r="R174" s="93"/>
      <c r="S174" s="93"/>
      <c r="T174" s="93" t="str">
        <f t="shared" si="1"/>
        <v/>
      </c>
    </row>
    <row r="175" ht="15.75" customHeight="1">
      <c r="A175" s="93"/>
      <c r="B175" s="93"/>
      <c r="C175" s="93"/>
      <c r="D175" s="93"/>
      <c r="E175" s="93"/>
      <c r="F175" s="93"/>
      <c r="G175" s="93"/>
      <c r="H175" s="93"/>
      <c r="I175" s="93"/>
      <c r="J175" s="93"/>
      <c r="K175" s="93"/>
      <c r="L175" s="93"/>
      <c r="M175" s="93"/>
      <c r="N175" s="99"/>
      <c r="O175" s="99"/>
      <c r="P175" s="93"/>
      <c r="Q175" s="93"/>
      <c r="R175" s="93"/>
      <c r="S175" s="93"/>
      <c r="T175" s="93" t="str">
        <f t="shared" si="1"/>
        <v/>
      </c>
    </row>
    <row r="176" ht="15.75" customHeight="1">
      <c r="A176" s="93"/>
      <c r="B176" s="93"/>
      <c r="C176" s="93"/>
      <c r="D176" s="93"/>
      <c r="E176" s="93"/>
      <c r="F176" s="93"/>
      <c r="G176" s="93"/>
      <c r="H176" s="93"/>
      <c r="I176" s="93"/>
      <c r="J176" s="93"/>
      <c r="K176" s="93"/>
      <c r="L176" s="93"/>
      <c r="M176" s="93"/>
      <c r="N176" s="99"/>
      <c r="O176" s="99"/>
      <c r="P176" s="93"/>
      <c r="Q176" s="93"/>
      <c r="R176" s="93"/>
      <c r="S176" s="93"/>
      <c r="T176" s="93" t="str">
        <f t="shared" si="1"/>
        <v/>
      </c>
    </row>
    <row r="177" ht="15.75" customHeight="1">
      <c r="A177" s="93"/>
      <c r="B177" s="93"/>
      <c r="C177" s="93"/>
      <c r="D177" s="93"/>
      <c r="E177" s="93"/>
      <c r="F177" s="93"/>
      <c r="G177" s="93"/>
      <c r="H177" s="93"/>
      <c r="I177" s="93"/>
      <c r="J177" s="93"/>
      <c r="K177" s="93"/>
      <c r="L177" s="93"/>
      <c r="M177" s="93"/>
      <c r="N177" s="99"/>
      <c r="O177" s="99"/>
      <c r="P177" s="93"/>
      <c r="Q177" s="93"/>
      <c r="R177" s="93"/>
      <c r="S177" s="93"/>
      <c r="T177" s="93" t="str">
        <f t="shared" si="1"/>
        <v/>
      </c>
    </row>
    <row r="178" ht="15.75" customHeight="1">
      <c r="A178" s="93"/>
      <c r="B178" s="93"/>
      <c r="C178" s="93"/>
      <c r="D178" s="93"/>
      <c r="E178" s="93"/>
      <c r="F178" s="93"/>
      <c r="G178" s="93"/>
      <c r="H178" s="93"/>
      <c r="I178" s="93"/>
      <c r="J178" s="93"/>
      <c r="K178" s="93"/>
      <c r="L178" s="93"/>
      <c r="M178" s="93"/>
      <c r="N178" s="99"/>
      <c r="O178" s="99"/>
      <c r="P178" s="93"/>
      <c r="Q178" s="93"/>
      <c r="R178" s="93"/>
      <c r="S178" s="93"/>
      <c r="T178" s="93" t="str">
        <f t="shared" si="1"/>
        <v/>
      </c>
    </row>
    <row r="179" ht="15.75" customHeight="1">
      <c r="A179" s="93"/>
      <c r="B179" s="93"/>
      <c r="C179" s="93"/>
      <c r="D179" s="93"/>
      <c r="E179" s="93"/>
      <c r="F179" s="93"/>
      <c r="G179" s="93"/>
      <c r="H179" s="93"/>
      <c r="I179" s="93"/>
      <c r="J179" s="93"/>
      <c r="K179" s="93"/>
      <c r="L179" s="93"/>
      <c r="M179" s="93"/>
      <c r="N179" s="99"/>
      <c r="O179" s="99"/>
      <c r="P179" s="93"/>
      <c r="Q179" s="93"/>
      <c r="R179" s="93"/>
      <c r="S179" s="93"/>
      <c r="T179" s="93" t="str">
        <f t="shared" si="1"/>
        <v/>
      </c>
    </row>
    <row r="180" ht="15.75" customHeight="1">
      <c r="A180" s="93"/>
      <c r="B180" s="93"/>
      <c r="C180" s="93"/>
      <c r="D180" s="93"/>
      <c r="E180" s="93"/>
      <c r="F180" s="93"/>
      <c r="G180" s="93"/>
      <c r="H180" s="93"/>
      <c r="I180" s="93"/>
      <c r="J180" s="93"/>
      <c r="K180" s="93"/>
      <c r="L180" s="93"/>
      <c r="M180" s="93"/>
      <c r="N180" s="99"/>
      <c r="O180" s="99"/>
      <c r="P180" s="93"/>
      <c r="Q180" s="93"/>
      <c r="R180" s="93"/>
      <c r="S180" s="93"/>
      <c r="T180" s="93" t="str">
        <f t="shared" si="1"/>
        <v/>
      </c>
    </row>
    <row r="181" ht="15.75" customHeight="1">
      <c r="A181" s="93"/>
      <c r="B181" s="93"/>
      <c r="C181" s="93"/>
      <c r="D181" s="93"/>
      <c r="E181" s="93"/>
      <c r="F181" s="93"/>
      <c r="G181" s="93"/>
      <c r="H181" s="93"/>
      <c r="I181" s="93"/>
      <c r="J181" s="93"/>
      <c r="K181" s="93"/>
      <c r="L181" s="93"/>
      <c r="M181" s="93"/>
      <c r="N181" s="99"/>
      <c r="O181" s="99"/>
      <c r="P181" s="93"/>
      <c r="Q181" s="93"/>
      <c r="R181" s="93"/>
      <c r="S181" s="93"/>
      <c r="T181" s="93" t="str">
        <f t="shared" si="1"/>
        <v/>
      </c>
    </row>
    <row r="182" ht="15.75" customHeight="1">
      <c r="A182" s="93"/>
      <c r="B182" s="93"/>
      <c r="C182" s="93"/>
      <c r="D182" s="93"/>
      <c r="E182" s="93"/>
      <c r="F182" s="93"/>
      <c r="G182" s="93"/>
      <c r="H182" s="93"/>
      <c r="I182" s="93"/>
      <c r="J182" s="93"/>
      <c r="K182" s="93"/>
      <c r="L182" s="93"/>
      <c r="M182" s="93"/>
      <c r="N182" s="99"/>
      <c r="O182" s="99"/>
      <c r="P182" s="93"/>
      <c r="Q182" s="93"/>
      <c r="R182" s="93"/>
      <c r="S182" s="93"/>
      <c r="T182" s="93" t="str">
        <f t="shared" si="1"/>
        <v/>
      </c>
    </row>
    <row r="183" ht="15.75" customHeight="1">
      <c r="A183" s="93"/>
      <c r="B183" s="93"/>
      <c r="C183" s="93"/>
      <c r="D183" s="93"/>
      <c r="E183" s="93"/>
      <c r="F183" s="93"/>
      <c r="G183" s="93"/>
      <c r="H183" s="93"/>
      <c r="I183" s="93"/>
      <c r="J183" s="93"/>
      <c r="K183" s="93"/>
      <c r="L183" s="93"/>
      <c r="M183" s="93"/>
      <c r="N183" s="99"/>
      <c r="O183" s="99"/>
      <c r="P183" s="93"/>
      <c r="Q183" s="93"/>
      <c r="R183" s="93"/>
      <c r="S183" s="93"/>
      <c r="T183" s="93" t="str">
        <f t="shared" si="1"/>
        <v/>
      </c>
    </row>
    <row r="184" ht="15.75" customHeight="1">
      <c r="A184" s="93"/>
      <c r="B184" s="93"/>
      <c r="C184" s="93"/>
      <c r="D184" s="93"/>
      <c r="E184" s="93"/>
      <c r="F184" s="93"/>
      <c r="G184" s="93"/>
      <c r="H184" s="93"/>
      <c r="I184" s="93"/>
      <c r="J184" s="93"/>
      <c r="K184" s="93"/>
      <c r="L184" s="93"/>
      <c r="M184" s="93"/>
      <c r="N184" s="99"/>
      <c r="O184" s="99"/>
      <c r="P184" s="93"/>
      <c r="Q184" s="93"/>
      <c r="R184" s="93"/>
      <c r="S184" s="93"/>
      <c r="T184" s="93" t="str">
        <f t="shared" si="1"/>
        <v/>
      </c>
    </row>
    <row r="185" ht="15.75" customHeight="1">
      <c r="A185" s="93"/>
      <c r="B185" s="93"/>
      <c r="C185" s="93"/>
      <c r="D185" s="93"/>
      <c r="E185" s="93"/>
      <c r="F185" s="93"/>
      <c r="G185" s="93"/>
      <c r="H185" s="93"/>
      <c r="I185" s="93"/>
      <c r="J185" s="93"/>
      <c r="K185" s="93"/>
      <c r="L185" s="93"/>
      <c r="M185" s="93"/>
      <c r="N185" s="99"/>
      <c r="O185" s="99"/>
      <c r="P185" s="93"/>
      <c r="Q185" s="93"/>
      <c r="R185" s="93"/>
      <c r="S185" s="93"/>
      <c r="T185" s="93" t="str">
        <f t="shared" si="1"/>
        <v/>
      </c>
    </row>
    <row r="186" ht="15.75" customHeight="1">
      <c r="A186" s="93"/>
      <c r="B186" s="93"/>
      <c r="C186" s="93"/>
      <c r="D186" s="93"/>
      <c r="E186" s="93"/>
      <c r="F186" s="93"/>
      <c r="G186" s="93"/>
      <c r="H186" s="93"/>
      <c r="I186" s="93"/>
      <c r="J186" s="93"/>
      <c r="K186" s="93"/>
      <c r="L186" s="93"/>
      <c r="M186" s="93"/>
      <c r="N186" s="99"/>
      <c r="O186" s="99"/>
      <c r="P186" s="93"/>
      <c r="Q186" s="93"/>
      <c r="R186" s="93"/>
      <c r="S186" s="93"/>
      <c r="T186" s="93" t="str">
        <f t="shared" si="1"/>
        <v/>
      </c>
    </row>
    <row r="187" ht="15.75" customHeight="1">
      <c r="A187" s="93"/>
      <c r="B187" s="93"/>
      <c r="C187" s="93"/>
      <c r="D187" s="93"/>
      <c r="E187" s="93"/>
      <c r="F187" s="93"/>
      <c r="G187" s="93"/>
      <c r="H187" s="93"/>
      <c r="I187" s="93"/>
      <c r="J187" s="93"/>
      <c r="K187" s="93"/>
      <c r="L187" s="93"/>
      <c r="M187" s="93"/>
      <c r="N187" s="99"/>
      <c r="O187" s="99"/>
      <c r="P187" s="93"/>
      <c r="Q187" s="93"/>
      <c r="R187" s="93"/>
      <c r="S187" s="93"/>
      <c r="T187" s="93" t="str">
        <f t="shared" si="1"/>
        <v/>
      </c>
    </row>
    <row r="188" ht="15.75" customHeight="1">
      <c r="A188" s="93"/>
      <c r="B188" s="93"/>
      <c r="C188" s="93"/>
      <c r="D188" s="93"/>
      <c r="E188" s="93"/>
      <c r="F188" s="93"/>
      <c r="G188" s="93"/>
      <c r="H188" s="93"/>
      <c r="I188" s="93"/>
      <c r="J188" s="93"/>
      <c r="K188" s="93"/>
      <c r="L188" s="93"/>
      <c r="M188" s="93"/>
      <c r="N188" s="99"/>
      <c r="O188" s="99"/>
      <c r="P188" s="93"/>
      <c r="Q188" s="93"/>
      <c r="R188" s="93"/>
      <c r="S188" s="93"/>
      <c r="T188" s="93" t="str">
        <f t="shared" si="1"/>
        <v/>
      </c>
    </row>
    <row r="189" ht="15.75" customHeight="1">
      <c r="A189" s="93"/>
      <c r="B189" s="93"/>
      <c r="C189" s="93"/>
      <c r="D189" s="93"/>
      <c r="E189" s="93"/>
      <c r="F189" s="93"/>
      <c r="G189" s="93"/>
      <c r="H189" s="93"/>
      <c r="I189" s="93"/>
      <c r="J189" s="93"/>
      <c r="K189" s="93"/>
      <c r="L189" s="93"/>
      <c r="M189" s="93"/>
      <c r="N189" s="99"/>
      <c r="O189" s="99"/>
      <c r="P189" s="93"/>
      <c r="Q189" s="93"/>
      <c r="R189" s="93"/>
      <c r="S189" s="93"/>
      <c r="T189" s="93" t="str">
        <f t="shared" si="1"/>
        <v/>
      </c>
    </row>
    <row r="190" ht="15.75" customHeight="1">
      <c r="A190" s="93"/>
      <c r="B190" s="93"/>
      <c r="C190" s="93"/>
      <c r="D190" s="93"/>
      <c r="E190" s="93"/>
      <c r="F190" s="93"/>
      <c r="G190" s="93"/>
      <c r="H190" s="93"/>
      <c r="I190" s="93"/>
      <c r="J190" s="93"/>
      <c r="K190" s="93"/>
      <c r="L190" s="93"/>
      <c r="M190" s="93"/>
      <c r="N190" s="99"/>
      <c r="O190" s="99"/>
      <c r="P190" s="93"/>
      <c r="Q190" s="93"/>
      <c r="R190" s="93"/>
      <c r="S190" s="93"/>
      <c r="T190" s="93" t="str">
        <f t="shared" si="1"/>
        <v/>
      </c>
    </row>
    <row r="191" ht="15.75" customHeight="1">
      <c r="A191" s="93"/>
      <c r="B191" s="93"/>
      <c r="C191" s="93"/>
      <c r="D191" s="93"/>
      <c r="E191" s="93"/>
      <c r="F191" s="93"/>
      <c r="G191" s="93"/>
      <c r="H191" s="93"/>
      <c r="I191" s="93"/>
      <c r="J191" s="93"/>
      <c r="K191" s="93"/>
      <c r="L191" s="93"/>
      <c r="M191" s="93"/>
      <c r="N191" s="99"/>
      <c r="O191" s="99"/>
      <c r="P191" s="93"/>
      <c r="Q191" s="93"/>
      <c r="R191" s="93"/>
      <c r="S191" s="93"/>
      <c r="T191" s="93" t="str">
        <f t="shared" si="1"/>
        <v/>
      </c>
    </row>
    <row r="192" ht="15.75" customHeight="1">
      <c r="A192" s="93"/>
      <c r="B192" s="93"/>
      <c r="C192" s="93"/>
      <c r="D192" s="93"/>
      <c r="E192" s="93"/>
      <c r="F192" s="93"/>
      <c r="G192" s="93"/>
      <c r="H192" s="93"/>
      <c r="I192" s="93"/>
      <c r="J192" s="93"/>
      <c r="K192" s="93"/>
      <c r="L192" s="93"/>
      <c r="M192" s="93"/>
      <c r="N192" s="99"/>
      <c r="O192" s="99"/>
      <c r="P192" s="93"/>
      <c r="Q192" s="93"/>
      <c r="R192" s="93"/>
      <c r="S192" s="93"/>
      <c r="T192" s="93" t="str">
        <f t="shared" si="1"/>
        <v/>
      </c>
    </row>
    <row r="193" ht="15.75" customHeight="1">
      <c r="A193" s="93"/>
      <c r="B193" s="93"/>
      <c r="C193" s="93"/>
      <c r="D193" s="93"/>
      <c r="E193" s="93"/>
      <c r="F193" s="93"/>
      <c r="G193" s="93"/>
      <c r="H193" s="93"/>
      <c r="I193" s="93"/>
      <c r="J193" s="93"/>
      <c r="K193" s="93"/>
      <c r="L193" s="93"/>
      <c r="M193" s="93"/>
      <c r="N193" s="99"/>
      <c r="O193" s="99"/>
      <c r="P193" s="93"/>
      <c r="Q193" s="93"/>
      <c r="R193" s="93"/>
      <c r="S193" s="93"/>
      <c r="T193" s="93" t="str">
        <f t="shared" si="1"/>
        <v/>
      </c>
    </row>
    <row r="194" ht="15.75" customHeight="1">
      <c r="A194" s="93"/>
      <c r="B194" s="93"/>
      <c r="C194" s="93"/>
      <c r="D194" s="93"/>
      <c r="E194" s="93"/>
      <c r="F194" s="93"/>
      <c r="G194" s="93"/>
      <c r="H194" s="93"/>
      <c r="I194" s="93"/>
      <c r="J194" s="93"/>
      <c r="K194" s="93"/>
      <c r="L194" s="93"/>
      <c r="M194" s="93"/>
      <c r="N194" s="99"/>
      <c r="O194" s="99"/>
      <c r="P194" s="93"/>
      <c r="Q194" s="93"/>
      <c r="R194" s="93"/>
      <c r="S194" s="93"/>
      <c r="T194" s="93" t="str">
        <f t="shared" si="1"/>
        <v/>
      </c>
    </row>
    <row r="195" ht="15.75" customHeight="1">
      <c r="A195" s="93"/>
      <c r="B195" s="93"/>
      <c r="C195" s="93"/>
      <c r="D195" s="93"/>
      <c r="E195" s="93"/>
      <c r="F195" s="93"/>
      <c r="G195" s="93"/>
      <c r="H195" s="93"/>
      <c r="I195" s="93"/>
      <c r="J195" s="93"/>
      <c r="K195" s="93"/>
      <c r="L195" s="93"/>
      <c r="M195" s="93"/>
      <c r="N195" s="99"/>
      <c r="O195" s="99"/>
      <c r="P195" s="93"/>
      <c r="Q195" s="93"/>
      <c r="R195" s="93"/>
      <c r="S195" s="93"/>
      <c r="T195" s="93" t="str">
        <f t="shared" si="1"/>
        <v/>
      </c>
    </row>
    <row r="196" ht="15.75" customHeight="1">
      <c r="A196" s="93"/>
      <c r="B196" s="93"/>
      <c r="C196" s="93"/>
      <c r="D196" s="93"/>
      <c r="E196" s="93"/>
      <c r="F196" s="93"/>
      <c r="G196" s="93"/>
      <c r="H196" s="93"/>
      <c r="I196" s="93"/>
      <c r="J196" s="93"/>
      <c r="K196" s="93"/>
      <c r="L196" s="93"/>
      <c r="M196" s="93"/>
      <c r="N196" s="99"/>
      <c r="O196" s="99"/>
      <c r="P196" s="93"/>
      <c r="Q196" s="93"/>
      <c r="R196" s="93"/>
      <c r="S196" s="93"/>
      <c r="T196" s="93" t="str">
        <f t="shared" si="1"/>
        <v/>
      </c>
    </row>
    <row r="197" ht="15.75" customHeight="1">
      <c r="A197" s="93"/>
      <c r="B197" s="93"/>
      <c r="C197" s="93"/>
      <c r="D197" s="93"/>
      <c r="E197" s="93"/>
      <c r="F197" s="93"/>
      <c r="G197" s="93"/>
      <c r="H197" s="93"/>
      <c r="I197" s="93"/>
      <c r="J197" s="93"/>
      <c r="K197" s="93"/>
      <c r="L197" s="93"/>
      <c r="M197" s="93"/>
      <c r="N197" s="99"/>
      <c r="O197" s="99"/>
      <c r="P197" s="93"/>
      <c r="Q197" s="93"/>
      <c r="R197" s="93"/>
      <c r="S197" s="93"/>
      <c r="T197" s="93" t="str">
        <f t="shared" si="1"/>
        <v/>
      </c>
    </row>
    <row r="198" ht="15.75" customHeight="1">
      <c r="A198" s="93"/>
      <c r="B198" s="93"/>
      <c r="C198" s="93"/>
      <c r="D198" s="93"/>
      <c r="E198" s="93"/>
      <c r="F198" s="93"/>
      <c r="G198" s="93"/>
      <c r="H198" s="93"/>
      <c r="I198" s="93"/>
      <c r="J198" s="93"/>
      <c r="K198" s="93"/>
      <c r="L198" s="93"/>
      <c r="M198" s="93"/>
      <c r="N198" s="99"/>
      <c r="O198" s="99"/>
      <c r="P198" s="93"/>
      <c r="Q198" s="93"/>
      <c r="R198" s="93"/>
      <c r="S198" s="93"/>
      <c r="T198" s="93" t="str">
        <f t="shared" si="1"/>
        <v/>
      </c>
    </row>
    <row r="199" ht="15.75" customHeight="1">
      <c r="A199" s="93"/>
      <c r="B199" s="93"/>
      <c r="C199" s="93"/>
      <c r="D199" s="93"/>
      <c r="E199" s="93"/>
      <c r="F199" s="93"/>
      <c r="G199" s="93"/>
      <c r="H199" s="93"/>
      <c r="I199" s="93"/>
      <c r="J199" s="93"/>
      <c r="K199" s="93"/>
      <c r="L199" s="93"/>
      <c r="M199" s="93"/>
      <c r="N199" s="99"/>
      <c r="O199" s="99"/>
      <c r="P199" s="93"/>
      <c r="Q199" s="93"/>
      <c r="R199" s="93"/>
      <c r="S199" s="93"/>
      <c r="T199" s="93" t="str">
        <f t="shared" si="1"/>
        <v/>
      </c>
    </row>
    <row r="200" ht="15.75" customHeight="1">
      <c r="A200" s="93"/>
      <c r="B200" s="93"/>
      <c r="C200" s="93"/>
      <c r="D200" s="93"/>
      <c r="E200" s="93"/>
      <c r="F200" s="93"/>
      <c r="G200" s="93"/>
      <c r="H200" s="93"/>
      <c r="I200" s="93"/>
      <c r="J200" s="93"/>
      <c r="K200" s="93"/>
      <c r="L200" s="93"/>
      <c r="M200" s="93"/>
      <c r="N200" s="99"/>
      <c r="O200" s="99"/>
      <c r="P200" s="93"/>
      <c r="Q200" s="93"/>
      <c r="R200" s="93"/>
      <c r="S200" s="93"/>
      <c r="T200" s="93" t="str">
        <f t="shared" si="1"/>
        <v/>
      </c>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T1"/>
    <mergeCell ref="A2:T2"/>
  </mergeCells>
  <conditionalFormatting sqref="T5:T200">
    <cfRule type="expression" dxfId="2" priority="1">
      <formula>T5="Duplicate"</formula>
    </cfRule>
  </conditionalFormatting>
  <conditionalFormatting sqref="H5:H200">
    <cfRule type="expression" dxfId="1" priority="2">
      <formula>H5="High"</formula>
    </cfRule>
  </conditionalFormatting>
  <conditionalFormatting sqref="P5:P200">
    <cfRule type="expression" dxfId="9" priority="3">
      <formula>P5="Inactive"</formula>
    </cfRule>
  </conditionalFormatting>
  <dataValidations>
    <dataValidation type="list" allowBlank="1" sqref="Q5:Q200">
      <formula1>Lists!$D$2:$D$3</formula1>
    </dataValidation>
    <dataValidation type="list" allowBlank="1" sqref="H5:H200">
      <formula1>Lists!$B$2:$B$4</formula1>
    </dataValidation>
    <dataValidation type="list" allowBlank="1" sqref="I5:I200">
      <formula1>Lists!$K$2:$K$10</formula1>
    </dataValidation>
    <dataValidation type="list" allowBlank="1" sqref="M5:M200">
      <formula1>Lists!$C$2:$C$12</formula1>
    </dataValidation>
    <dataValidation type="list" allowBlank="1" sqref="P5:P200">
      <formula1>Lists!$J$2:$J$6</formula1>
    </dataValidation>
  </dataValidations>
  <hyperlinks>
    <hyperlink r:id="rId1" ref="E10"/>
  </hyperlinks>
  <printOptions/>
  <pageMargins bottom="0.75" footer="0.0" header="0.0" left="0.7" right="0.7" top="0.75"/>
  <pageSetup orientation="landscape"/>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0"/>
    <col customWidth="1" min="2" max="2" width="12.0"/>
    <col customWidth="1" min="3" max="3" width="36.0"/>
    <col customWidth="1" min="4" max="4" width="18.0"/>
    <col customWidth="1" min="5" max="5" width="40.0"/>
    <col customWidth="1" min="6" max="8" width="16.0"/>
    <col customWidth="1" min="9" max="9" width="18.0"/>
    <col customWidth="1" min="10" max="10" width="16.0"/>
    <col customWidth="1" min="11" max="11" width="18.0"/>
    <col customWidth="1" min="12" max="12" width="16.0"/>
    <col customWidth="1" min="13" max="13" width="18.0"/>
    <col customWidth="1" min="14" max="14" width="12.0"/>
    <col customWidth="1" min="15" max="15" width="16.0"/>
    <col customWidth="1" min="16" max="16" width="17.0"/>
    <col customWidth="1" min="17" max="17" width="22.0"/>
    <col customWidth="1" min="18" max="18" width="30.0"/>
    <col customWidth="1" min="19" max="19" width="15.0"/>
    <col customWidth="1" min="20" max="26" width="8.63"/>
  </cols>
  <sheetData>
    <row r="1" ht="33.75" customHeight="1">
      <c r="A1" s="376" t="s">
        <v>6082</v>
      </c>
    </row>
    <row r="2" ht="33.75" customHeight="1">
      <c r="A2" s="377" t="s">
        <v>6085</v>
      </c>
    </row>
    <row r="3">
      <c r="S3" s="29" t="str">
        <f>HYPERLINK("#'Guide'!A1","Open Guide")</f>
        <v>Open Guide</v>
      </c>
    </row>
    <row r="4" ht="39.75" customHeight="1">
      <c r="A4" s="381" t="s">
        <v>6088</v>
      </c>
      <c r="B4" s="382" t="s">
        <v>6090</v>
      </c>
      <c r="C4" s="382" t="s">
        <v>6092</v>
      </c>
      <c r="D4" s="382" t="s">
        <v>2396</v>
      </c>
      <c r="E4" s="382" t="s">
        <v>6093</v>
      </c>
      <c r="F4" s="382" t="s">
        <v>6094</v>
      </c>
      <c r="G4" s="382" t="s">
        <v>6095</v>
      </c>
      <c r="H4" s="382" t="s">
        <v>6096</v>
      </c>
      <c r="I4" s="382" t="s">
        <v>6097</v>
      </c>
      <c r="J4" s="382" t="s">
        <v>6098</v>
      </c>
      <c r="K4" s="382" t="s">
        <v>6099</v>
      </c>
      <c r="L4" s="382" t="s">
        <v>6100</v>
      </c>
      <c r="M4" s="382" t="s">
        <v>6101</v>
      </c>
      <c r="N4" s="382" t="s">
        <v>34</v>
      </c>
      <c r="O4" s="382" t="s">
        <v>6102</v>
      </c>
      <c r="P4" s="382" t="s">
        <v>6104</v>
      </c>
      <c r="Q4" s="382" t="s">
        <v>41</v>
      </c>
      <c r="R4" s="383" t="s">
        <v>51</v>
      </c>
    </row>
    <row r="5">
      <c r="A5" s="384" t="str">
        <f t="shared" ref="A5:A500" si="1">IF(C5="","",ROW()-4)</f>
        <v/>
      </c>
      <c r="B5" s="385"/>
      <c r="C5" s="384"/>
      <c r="D5" s="384"/>
      <c r="E5" s="384"/>
      <c r="F5" s="384"/>
      <c r="G5" s="384"/>
      <c r="H5" s="384"/>
      <c r="I5" s="384"/>
      <c r="J5" s="384"/>
      <c r="K5" s="384"/>
      <c r="L5" s="384"/>
      <c r="M5" s="384"/>
      <c r="N5" s="385"/>
      <c r="O5" s="384" t="str">
        <f t="shared" ref="O5:O500" si="2">IF(C5="","",COUNTIF(I5,"Done")+COUNTIF(K5,"Done")+COUNTIF(M5,"Done"))</f>
        <v/>
      </c>
      <c r="P5" s="384" t="str">
        <f t="shared" ref="P5:P500" si="3">IF(C5="","",IF(G5="No","Not Required",IF(O5=3,"Complete",O5&amp;"/3 Done")))</f>
        <v/>
      </c>
      <c r="Q5" s="384" t="str">
        <f t="shared" ref="Q5:Q500" si="4">IF(C5="","",IF(G5="No","No action",IF(O5=3,"Complete",IF(AND(N5&lt;&gt;"",N5&lt;TODAY()),"Follow up now","Team comments due"))))</f>
        <v/>
      </c>
      <c r="R5" s="384"/>
    </row>
    <row r="6">
      <c r="A6" s="384" t="str">
        <f t="shared" si="1"/>
        <v/>
      </c>
      <c r="B6" s="385"/>
      <c r="C6" s="384"/>
      <c r="D6" s="384"/>
      <c r="E6" s="384"/>
      <c r="F6" s="384"/>
      <c r="G6" s="384"/>
      <c r="H6" s="384"/>
      <c r="I6" s="384"/>
      <c r="J6" s="384"/>
      <c r="K6" s="384"/>
      <c r="L6" s="384"/>
      <c r="M6" s="384"/>
      <c r="N6" s="385"/>
      <c r="O6" s="384" t="str">
        <f t="shared" si="2"/>
        <v/>
      </c>
      <c r="P6" s="384" t="str">
        <f t="shared" si="3"/>
        <v/>
      </c>
      <c r="Q6" s="384" t="str">
        <f t="shared" si="4"/>
        <v/>
      </c>
      <c r="R6" s="384"/>
    </row>
    <row r="7">
      <c r="A7" s="384" t="str">
        <f t="shared" si="1"/>
        <v/>
      </c>
      <c r="B7" s="385"/>
      <c r="C7" s="384"/>
      <c r="D7" s="384"/>
      <c r="E7" s="384"/>
      <c r="F7" s="384"/>
      <c r="G7" s="384"/>
      <c r="H7" s="384"/>
      <c r="I7" s="384"/>
      <c r="J7" s="384"/>
      <c r="K7" s="384"/>
      <c r="L7" s="384"/>
      <c r="M7" s="384"/>
      <c r="N7" s="385"/>
      <c r="O7" s="384" t="str">
        <f t="shared" si="2"/>
        <v/>
      </c>
      <c r="P7" s="384" t="str">
        <f t="shared" si="3"/>
        <v/>
      </c>
      <c r="Q7" s="384" t="str">
        <f t="shared" si="4"/>
        <v/>
      </c>
      <c r="R7" s="384"/>
    </row>
    <row r="8">
      <c r="A8" s="384" t="str">
        <f t="shared" si="1"/>
        <v/>
      </c>
      <c r="B8" s="385"/>
      <c r="C8" s="384"/>
      <c r="D8" s="384"/>
      <c r="E8" s="384"/>
      <c r="F8" s="384"/>
      <c r="G8" s="384"/>
      <c r="H8" s="384"/>
      <c r="I8" s="384"/>
      <c r="J8" s="384"/>
      <c r="K8" s="384"/>
      <c r="L8" s="384"/>
      <c r="M8" s="384"/>
      <c r="N8" s="385"/>
      <c r="O8" s="384" t="str">
        <f t="shared" si="2"/>
        <v/>
      </c>
      <c r="P8" s="384" t="str">
        <f t="shared" si="3"/>
        <v/>
      </c>
      <c r="Q8" s="384" t="str">
        <f t="shared" si="4"/>
        <v/>
      </c>
      <c r="R8" s="384"/>
    </row>
    <row r="9">
      <c r="A9" s="384" t="str">
        <f t="shared" si="1"/>
        <v/>
      </c>
      <c r="B9" s="385"/>
      <c r="C9" s="384"/>
      <c r="D9" s="384"/>
      <c r="E9" s="384"/>
      <c r="F9" s="384"/>
      <c r="G9" s="384"/>
      <c r="H9" s="384"/>
      <c r="I9" s="384"/>
      <c r="J9" s="384"/>
      <c r="K9" s="384"/>
      <c r="L9" s="384"/>
      <c r="M9" s="384"/>
      <c r="N9" s="385"/>
      <c r="O9" s="384" t="str">
        <f t="shared" si="2"/>
        <v/>
      </c>
      <c r="P9" s="384" t="str">
        <f t="shared" si="3"/>
        <v/>
      </c>
      <c r="Q9" s="384" t="str">
        <f t="shared" si="4"/>
        <v/>
      </c>
      <c r="R9" s="384"/>
    </row>
    <row r="10">
      <c r="A10" s="384" t="str">
        <f t="shared" si="1"/>
        <v/>
      </c>
      <c r="B10" s="385"/>
      <c r="C10" s="384"/>
      <c r="D10" s="384"/>
      <c r="E10" s="384"/>
      <c r="F10" s="384"/>
      <c r="G10" s="384"/>
      <c r="H10" s="384"/>
      <c r="I10" s="384"/>
      <c r="J10" s="384"/>
      <c r="K10" s="384"/>
      <c r="L10" s="384"/>
      <c r="M10" s="384"/>
      <c r="N10" s="385"/>
      <c r="O10" s="384" t="str">
        <f t="shared" si="2"/>
        <v/>
      </c>
      <c r="P10" s="384" t="str">
        <f t="shared" si="3"/>
        <v/>
      </c>
      <c r="Q10" s="384" t="str">
        <f t="shared" si="4"/>
        <v/>
      </c>
      <c r="R10" s="384"/>
    </row>
    <row r="11">
      <c r="A11" s="384" t="str">
        <f t="shared" si="1"/>
        <v/>
      </c>
      <c r="B11" s="385"/>
      <c r="C11" s="384"/>
      <c r="D11" s="384"/>
      <c r="E11" s="384"/>
      <c r="F11" s="384"/>
      <c r="G11" s="384"/>
      <c r="H11" s="384"/>
      <c r="I11" s="384"/>
      <c r="J11" s="384"/>
      <c r="K11" s="384"/>
      <c r="L11" s="384"/>
      <c r="M11" s="384"/>
      <c r="N11" s="385"/>
      <c r="O11" s="384" t="str">
        <f t="shared" si="2"/>
        <v/>
      </c>
      <c r="P11" s="384" t="str">
        <f t="shared" si="3"/>
        <v/>
      </c>
      <c r="Q11" s="384" t="str">
        <f t="shared" si="4"/>
        <v/>
      </c>
      <c r="R11" s="384"/>
    </row>
    <row r="12">
      <c r="A12" s="384" t="str">
        <f t="shared" si="1"/>
        <v/>
      </c>
      <c r="B12" s="385"/>
      <c r="C12" s="384"/>
      <c r="D12" s="384"/>
      <c r="E12" s="384"/>
      <c r="F12" s="384"/>
      <c r="G12" s="384"/>
      <c r="H12" s="384"/>
      <c r="I12" s="384"/>
      <c r="J12" s="384"/>
      <c r="K12" s="384"/>
      <c r="L12" s="384"/>
      <c r="M12" s="384"/>
      <c r="N12" s="385"/>
      <c r="O12" s="384" t="str">
        <f t="shared" si="2"/>
        <v/>
      </c>
      <c r="P12" s="384" t="str">
        <f t="shared" si="3"/>
        <v/>
      </c>
      <c r="Q12" s="384" t="str">
        <f t="shared" si="4"/>
        <v/>
      </c>
      <c r="R12" s="384"/>
    </row>
    <row r="13">
      <c r="A13" s="384" t="str">
        <f t="shared" si="1"/>
        <v/>
      </c>
      <c r="B13" s="385"/>
      <c r="C13" s="384"/>
      <c r="D13" s="384"/>
      <c r="E13" s="384"/>
      <c r="F13" s="384"/>
      <c r="G13" s="384"/>
      <c r="H13" s="384"/>
      <c r="I13" s="384"/>
      <c r="J13" s="384"/>
      <c r="K13" s="384"/>
      <c r="L13" s="384"/>
      <c r="M13" s="384"/>
      <c r="N13" s="385"/>
      <c r="O13" s="384" t="str">
        <f t="shared" si="2"/>
        <v/>
      </c>
      <c r="P13" s="384" t="str">
        <f t="shared" si="3"/>
        <v/>
      </c>
      <c r="Q13" s="384" t="str">
        <f t="shared" si="4"/>
        <v/>
      </c>
      <c r="R13" s="384"/>
    </row>
    <row r="14">
      <c r="A14" s="384" t="str">
        <f t="shared" si="1"/>
        <v/>
      </c>
      <c r="B14" s="385"/>
      <c r="C14" s="384"/>
      <c r="D14" s="384"/>
      <c r="E14" s="384"/>
      <c r="F14" s="384"/>
      <c r="G14" s="384"/>
      <c r="H14" s="384"/>
      <c r="I14" s="384"/>
      <c r="J14" s="384"/>
      <c r="K14" s="384"/>
      <c r="L14" s="384"/>
      <c r="M14" s="384"/>
      <c r="N14" s="385"/>
      <c r="O14" s="384" t="str">
        <f t="shared" si="2"/>
        <v/>
      </c>
      <c r="P14" s="384" t="str">
        <f t="shared" si="3"/>
        <v/>
      </c>
      <c r="Q14" s="384" t="str">
        <f t="shared" si="4"/>
        <v/>
      </c>
      <c r="R14" s="384"/>
    </row>
    <row r="15">
      <c r="A15" s="384" t="str">
        <f t="shared" si="1"/>
        <v/>
      </c>
      <c r="B15" s="385"/>
      <c r="C15" s="384"/>
      <c r="D15" s="384"/>
      <c r="E15" s="384"/>
      <c r="F15" s="384"/>
      <c r="G15" s="384"/>
      <c r="H15" s="384"/>
      <c r="I15" s="384"/>
      <c r="J15" s="384"/>
      <c r="K15" s="384"/>
      <c r="L15" s="384"/>
      <c r="M15" s="384"/>
      <c r="N15" s="385"/>
      <c r="O15" s="384" t="str">
        <f t="shared" si="2"/>
        <v/>
      </c>
      <c r="P15" s="384" t="str">
        <f t="shared" si="3"/>
        <v/>
      </c>
      <c r="Q15" s="384" t="str">
        <f t="shared" si="4"/>
        <v/>
      </c>
      <c r="R15" s="384"/>
    </row>
    <row r="16">
      <c r="A16" s="384" t="str">
        <f t="shared" si="1"/>
        <v/>
      </c>
      <c r="B16" s="385"/>
      <c r="C16" s="384"/>
      <c r="D16" s="384"/>
      <c r="E16" s="384"/>
      <c r="F16" s="384"/>
      <c r="G16" s="384"/>
      <c r="H16" s="384"/>
      <c r="I16" s="384"/>
      <c r="J16" s="384"/>
      <c r="K16" s="384"/>
      <c r="L16" s="384"/>
      <c r="M16" s="384"/>
      <c r="N16" s="385"/>
      <c r="O16" s="384" t="str">
        <f t="shared" si="2"/>
        <v/>
      </c>
      <c r="P16" s="384" t="str">
        <f t="shared" si="3"/>
        <v/>
      </c>
      <c r="Q16" s="384" t="str">
        <f t="shared" si="4"/>
        <v/>
      </c>
      <c r="R16" s="384"/>
    </row>
    <row r="17">
      <c r="A17" s="384" t="str">
        <f t="shared" si="1"/>
        <v/>
      </c>
      <c r="B17" s="385"/>
      <c r="C17" s="384"/>
      <c r="D17" s="384"/>
      <c r="E17" s="384"/>
      <c r="F17" s="384"/>
      <c r="G17" s="384"/>
      <c r="H17" s="384"/>
      <c r="I17" s="384"/>
      <c r="J17" s="384"/>
      <c r="K17" s="384"/>
      <c r="L17" s="384"/>
      <c r="M17" s="384"/>
      <c r="N17" s="385"/>
      <c r="O17" s="384" t="str">
        <f t="shared" si="2"/>
        <v/>
      </c>
      <c r="P17" s="384" t="str">
        <f t="shared" si="3"/>
        <v/>
      </c>
      <c r="Q17" s="384" t="str">
        <f t="shared" si="4"/>
        <v/>
      </c>
      <c r="R17" s="384"/>
    </row>
    <row r="18">
      <c r="A18" s="384" t="str">
        <f t="shared" si="1"/>
        <v/>
      </c>
      <c r="B18" s="385"/>
      <c r="C18" s="384"/>
      <c r="D18" s="384"/>
      <c r="E18" s="384"/>
      <c r="F18" s="384"/>
      <c r="G18" s="384"/>
      <c r="H18" s="384"/>
      <c r="I18" s="384"/>
      <c r="J18" s="384"/>
      <c r="K18" s="384"/>
      <c r="L18" s="384"/>
      <c r="M18" s="384"/>
      <c r="N18" s="385"/>
      <c r="O18" s="384" t="str">
        <f t="shared" si="2"/>
        <v/>
      </c>
      <c r="P18" s="384" t="str">
        <f t="shared" si="3"/>
        <v/>
      </c>
      <c r="Q18" s="384" t="str">
        <f t="shared" si="4"/>
        <v/>
      </c>
      <c r="R18" s="384"/>
    </row>
    <row r="19">
      <c r="A19" s="384" t="str">
        <f t="shared" si="1"/>
        <v/>
      </c>
      <c r="B19" s="385"/>
      <c r="C19" s="384"/>
      <c r="D19" s="384"/>
      <c r="E19" s="384"/>
      <c r="F19" s="384"/>
      <c r="G19" s="384"/>
      <c r="H19" s="384"/>
      <c r="I19" s="384"/>
      <c r="J19" s="384"/>
      <c r="K19" s="384"/>
      <c r="L19" s="384"/>
      <c r="M19" s="384"/>
      <c r="N19" s="385"/>
      <c r="O19" s="384" t="str">
        <f t="shared" si="2"/>
        <v/>
      </c>
      <c r="P19" s="384" t="str">
        <f t="shared" si="3"/>
        <v/>
      </c>
      <c r="Q19" s="384" t="str">
        <f t="shared" si="4"/>
        <v/>
      </c>
      <c r="R19" s="384"/>
    </row>
    <row r="20">
      <c r="A20" s="384" t="str">
        <f t="shared" si="1"/>
        <v/>
      </c>
      <c r="B20" s="385"/>
      <c r="C20" s="384"/>
      <c r="D20" s="384"/>
      <c r="E20" s="384"/>
      <c r="F20" s="384"/>
      <c r="G20" s="384"/>
      <c r="H20" s="384"/>
      <c r="I20" s="384"/>
      <c r="J20" s="384"/>
      <c r="K20" s="384"/>
      <c r="L20" s="384"/>
      <c r="M20" s="384"/>
      <c r="N20" s="385"/>
      <c r="O20" s="384" t="str">
        <f t="shared" si="2"/>
        <v/>
      </c>
      <c r="P20" s="384" t="str">
        <f t="shared" si="3"/>
        <v/>
      </c>
      <c r="Q20" s="384" t="str">
        <f t="shared" si="4"/>
        <v/>
      </c>
      <c r="R20" s="384"/>
    </row>
    <row r="21" ht="15.75" customHeight="1">
      <c r="A21" s="384" t="str">
        <f t="shared" si="1"/>
        <v/>
      </c>
      <c r="B21" s="385"/>
      <c r="C21" s="384"/>
      <c r="D21" s="384"/>
      <c r="E21" s="384"/>
      <c r="F21" s="384"/>
      <c r="G21" s="384"/>
      <c r="H21" s="384"/>
      <c r="I21" s="384"/>
      <c r="J21" s="384"/>
      <c r="K21" s="384"/>
      <c r="L21" s="384"/>
      <c r="M21" s="384"/>
      <c r="N21" s="385"/>
      <c r="O21" s="384" t="str">
        <f t="shared" si="2"/>
        <v/>
      </c>
      <c r="P21" s="384" t="str">
        <f t="shared" si="3"/>
        <v/>
      </c>
      <c r="Q21" s="384" t="str">
        <f t="shared" si="4"/>
        <v/>
      </c>
      <c r="R21" s="384"/>
    </row>
    <row r="22" ht="15.75" customHeight="1">
      <c r="A22" s="384" t="str">
        <f t="shared" si="1"/>
        <v/>
      </c>
      <c r="B22" s="385"/>
      <c r="C22" s="384"/>
      <c r="D22" s="384"/>
      <c r="E22" s="384"/>
      <c r="F22" s="384"/>
      <c r="G22" s="384"/>
      <c r="H22" s="384"/>
      <c r="I22" s="384"/>
      <c r="J22" s="384"/>
      <c r="K22" s="384"/>
      <c r="L22" s="384"/>
      <c r="M22" s="384"/>
      <c r="N22" s="385"/>
      <c r="O22" s="384" t="str">
        <f t="shared" si="2"/>
        <v/>
      </c>
      <c r="P22" s="384" t="str">
        <f t="shared" si="3"/>
        <v/>
      </c>
      <c r="Q22" s="384" t="str">
        <f t="shared" si="4"/>
        <v/>
      </c>
      <c r="R22" s="384"/>
    </row>
    <row r="23" ht="15.75" customHeight="1">
      <c r="A23" s="384" t="str">
        <f t="shared" si="1"/>
        <v/>
      </c>
      <c r="B23" s="385"/>
      <c r="C23" s="384"/>
      <c r="D23" s="384"/>
      <c r="E23" s="384"/>
      <c r="F23" s="384"/>
      <c r="G23" s="384"/>
      <c r="H23" s="384"/>
      <c r="I23" s="384"/>
      <c r="J23" s="384"/>
      <c r="K23" s="384"/>
      <c r="L23" s="384"/>
      <c r="M23" s="384"/>
      <c r="N23" s="385"/>
      <c r="O23" s="384" t="str">
        <f t="shared" si="2"/>
        <v/>
      </c>
      <c r="P23" s="384" t="str">
        <f t="shared" si="3"/>
        <v/>
      </c>
      <c r="Q23" s="384" t="str">
        <f t="shared" si="4"/>
        <v/>
      </c>
      <c r="R23" s="384"/>
    </row>
    <row r="24" ht="15.75" customHeight="1">
      <c r="A24" s="384" t="str">
        <f t="shared" si="1"/>
        <v/>
      </c>
      <c r="B24" s="385"/>
      <c r="C24" s="384"/>
      <c r="D24" s="384"/>
      <c r="E24" s="384"/>
      <c r="F24" s="384"/>
      <c r="G24" s="384"/>
      <c r="H24" s="384"/>
      <c r="I24" s="384"/>
      <c r="J24" s="384"/>
      <c r="K24" s="384"/>
      <c r="L24" s="384"/>
      <c r="M24" s="384"/>
      <c r="N24" s="385"/>
      <c r="O24" s="384" t="str">
        <f t="shared" si="2"/>
        <v/>
      </c>
      <c r="P24" s="384" t="str">
        <f t="shared" si="3"/>
        <v/>
      </c>
      <c r="Q24" s="384" t="str">
        <f t="shared" si="4"/>
        <v/>
      </c>
      <c r="R24" s="384"/>
    </row>
    <row r="25" ht="15.75" customHeight="1">
      <c r="A25" s="384" t="str">
        <f t="shared" si="1"/>
        <v/>
      </c>
      <c r="B25" s="385"/>
      <c r="C25" s="384"/>
      <c r="D25" s="384"/>
      <c r="E25" s="384"/>
      <c r="F25" s="384"/>
      <c r="G25" s="384"/>
      <c r="H25" s="384"/>
      <c r="I25" s="384"/>
      <c r="J25" s="384"/>
      <c r="K25" s="384"/>
      <c r="L25" s="384"/>
      <c r="M25" s="384"/>
      <c r="N25" s="385"/>
      <c r="O25" s="384" t="str">
        <f t="shared" si="2"/>
        <v/>
      </c>
      <c r="P25" s="384" t="str">
        <f t="shared" si="3"/>
        <v/>
      </c>
      <c r="Q25" s="384" t="str">
        <f t="shared" si="4"/>
        <v/>
      </c>
      <c r="R25" s="384"/>
    </row>
    <row r="26" ht="15.75" customHeight="1">
      <c r="A26" s="384" t="str">
        <f t="shared" si="1"/>
        <v/>
      </c>
      <c r="B26" s="385"/>
      <c r="C26" s="384"/>
      <c r="D26" s="384"/>
      <c r="E26" s="384"/>
      <c r="F26" s="384"/>
      <c r="G26" s="384"/>
      <c r="H26" s="384"/>
      <c r="I26" s="384"/>
      <c r="J26" s="384"/>
      <c r="K26" s="384"/>
      <c r="L26" s="384"/>
      <c r="M26" s="384"/>
      <c r="N26" s="385"/>
      <c r="O26" s="384" t="str">
        <f t="shared" si="2"/>
        <v/>
      </c>
      <c r="P26" s="384" t="str">
        <f t="shared" si="3"/>
        <v/>
      </c>
      <c r="Q26" s="384" t="str">
        <f t="shared" si="4"/>
        <v/>
      </c>
      <c r="R26" s="384"/>
    </row>
    <row r="27" ht="15.75" customHeight="1">
      <c r="A27" s="384" t="str">
        <f t="shared" si="1"/>
        <v/>
      </c>
      <c r="B27" s="385"/>
      <c r="C27" s="384"/>
      <c r="D27" s="384"/>
      <c r="E27" s="384"/>
      <c r="F27" s="384"/>
      <c r="G27" s="384"/>
      <c r="H27" s="384"/>
      <c r="I27" s="384"/>
      <c r="J27" s="384"/>
      <c r="K27" s="384"/>
      <c r="L27" s="384"/>
      <c r="M27" s="384"/>
      <c r="N27" s="385"/>
      <c r="O27" s="384" t="str">
        <f t="shared" si="2"/>
        <v/>
      </c>
      <c r="P27" s="384" t="str">
        <f t="shared" si="3"/>
        <v/>
      </c>
      <c r="Q27" s="384" t="str">
        <f t="shared" si="4"/>
        <v/>
      </c>
      <c r="R27" s="384"/>
    </row>
    <row r="28" ht="15.75" customHeight="1">
      <c r="A28" s="384" t="str">
        <f t="shared" si="1"/>
        <v/>
      </c>
      <c r="B28" s="385"/>
      <c r="C28" s="384"/>
      <c r="D28" s="384"/>
      <c r="E28" s="384"/>
      <c r="F28" s="384"/>
      <c r="G28" s="384"/>
      <c r="H28" s="384"/>
      <c r="I28" s="384"/>
      <c r="J28" s="384"/>
      <c r="K28" s="384"/>
      <c r="L28" s="384"/>
      <c r="M28" s="384"/>
      <c r="N28" s="385"/>
      <c r="O28" s="384" t="str">
        <f t="shared" si="2"/>
        <v/>
      </c>
      <c r="P28" s="384" t="str">
        <f t="shared" si="3"/>
        <v/>
      </c>
      <c r="Q28" s="384" t="str">
        <f t="shared" si="4"/>
        <v/>
      </c>
      <c r="R28" s="384"/>
    </row>
    <row r="29" ht="15.75" customHeight="1">
      <c r="A29" s="384" t="str">
        <f t="shared" si="1"/>
        <v/>
      </c>
      <c r="B29" s="385"/>
      <c r="C29" s="384"/>
      <c r="D29" s="384"/>
      <c r="E29" s="384"/>
      <c r="F29" s="384"/>
      <c r="G29" s="384"/>
      <c r="H29" s="384"/>
      <c r="I29" s="384"/>
      <c r="J29" s="384"/>
      <c r="K29" s="384"/>
      <c r="L29" s="384"/>
      <c r="M29" s="384"/>
      <c r="N29" s="385"/>
      <c r="O29" s="384" t="str">
        <f t="shared" si="2"/>
        <v/>
      </c>
      <c r="P29" s="384" t="str">
        <f t="shared" si="3"/>
        <v/>
      </c>
      <c r="Q29" s="384" t="str">
        <f t="shared" si="4"/>
        <v/>
      </c>
      <c r="R29" s="384"/>
    </row>
    <row r="30" ht="15.75" customHeight="1">
      <c r="A30" s="384" t="str">
        <f t="shared" si="1"/>
        <v/>
      </c>
      <c r="B30" s="385"/>
      <c r="C30" s="384"/>
      <c r="D30" s="384"/>
      <c r="E30" s="384"/>
      <c r="F30" s="384"/>
      <c r="G30" s="384"/>
      <c r="H30" s="384"/>
      <c r="I30" s="384"/>
      <c r="J30" s="384"/>
      <c r="K30" s="384"/>
      <c r="L30" s="384"/>
      <c r="M30" s="384"/>
      <c r="N30" s="385"/>
      <c r="O30" s="384" t="str">
        <f t="shared" si="2"/>
        <v/>
      </c>
      <c r="P30" s="384" t="str">
        <f t="shared" si="3"/>
        <v/>
      </c>
      <c r="Q30" s="384" t="str">
        <f t="shared" si="4"/>
        <v/>
      </c>
      <c r="R30" s="384"/>
    </row>
    <row r="31" ht="15.75" customHeight="1">
      <c r="A31" s="384" t="str">
        <f t="shared" si="1"/>
        <v/>
      </c>
      <c r="B31" s="385"/>
      <c r="C31" s="384"/>
      <c r="D31" s="384"/>
      <c r="E31" s="384"/>
      <c r="F31" s="384"/>
      <c r="G31" s="384"/>
      <c r="H31" s="384"/>
      <c r="I31" s="384"/>
      <c r="J31" s="384"/>
      <c r="K31" s="384"/>
      <c r="L31" s="384"/>
      <c r="M31" s="384"/>
      <c r="N31" s="385"/>
      <c r="O31" s="384" t="str">
        <f t="shared" si="2"/>
        <v/>
      </c>
      <c r="P31" s="384" t="str">
        <f t="shared" si="3"/>
        <v/>
      </c>
      <c r="Q31" s="384" t="str">
        <f t="shared" si="4"/>
        <v/>
      </c>
      <c r="R31" s="384"/>
    </row>
    <row r="32" ht="15.75" customHeight="1">
      <c r="A32" s="384" t="str">
        <f t="shared" si="1"/>
        <v/>
      </c>
      <c r="B32" s="385"/>
      <c r="C32" s="384"/>
      <c r="D32" s="384"/>
      <c r="E32" s="384"/>
      <c r="F32" s="384"/>
      <c r="G32" s="384"/>
      <c r="H32" s="384"/>
      <c r="I32" s="384"/>
      <c r="J32" s="384"/>
      <c r="K32" s="384"/>
      <c r="L32" s="384"/>
      <c r="M32" s="384"/>
      <c r="N32" s="385"/>
      <c r="O32" s="384" t="str">
        <f t="shared" si="2"/>
        <v/>
      </c>
      <c r="P32" s="384" t="str">
        <f t="shared" si="3"/>
        <v/>
      </c>
      <c r="Q32" s="384" t="str">
        <f t="shared" si="4"/>
        <v/>
      </c>
      <c r="R32" s="384"/>
    </row>
    <row r="33" ht="15.75" customHeight="1">
      <c r="A33" s="384" t="str">
        <f t="shared" si="1"/>
        <v/>
      </c>
      <c r="B33" s="385"/>
      <c r="C33" s="384"/>
      <c r="D33" s="384"/>
      <c r="E33" s="384"/>
      <c r="F33" s="384"/>
      <c r="G33" s="384"/>
      <c r="H33" s="384"/>
      <c r="I33" s="384"/>
      <c r="J33" s="384"/>
      <c r="K33" s="384"/>
      <c r="L33" s="384"/>
      <c r="M33" s="384"/>
      <c r="N33" s="385"/>
      <c r="O33" s="384" t="str">
        <f t="shared" si="2"/>
        <v/>
      </c>
      <c r="P33" s="384" t="str">
        <f t="shared" si="3"/>
        <v/>
      </c>
      <c r="Q33" s="384" t="str">
        <f t="shared" si="4"/>
        <v/>
      </c>
      <c r="R33" s="384"/>
    </row>
    <row r="34" ht="15.75" customHeight="1">
      <c r="A34" s="384" t="str">
        <f t="shared" si="1"/>
        <v/>
      </c>
      <c r="B34" s="385"/>
      <c r="C34" s="384"/>
      <c r="D34" s="384"/>
      <c r="E34" s="384"/>
      <c r="F34" s="384"/>
      <c r="G34" s="384"/>
      <c r="H34" s="384"/>
      <c r="I34" s="384"/>
      <c r="J34" s="384"/>
      <c r="K34" s="384"/>
      <c r="L34" s="384"/>
      <c r="M34" s="384"/>
      <c r="N34" s="385"/>
      <c r="O34" s="384" t="str">
        <f t="shared" si="2"/>
        <v/>
      </c>
      <c r="P34" s="384" t="str">
        <f t="shared" si="3"/>
        <v/>
      </c>
      <c r="Q34" s="384" t="str">
        <f t="shared" si="4"/>
        <v/>
      </c>
      <c r="R34" s="384"/>
    </row>
    <row r="35" ht="15.75" customHeight="1">
      <c r="A35" s="384" t="str">
        <f t="shared" si="1"/>
        <v/>
      </c>
      <c r="B35" s="385"/>
      <c r="C35" s="384"/>
      <c r="D35" s="384"/>
      <c r="E35" s="384"/>
      <c r="F35" s="384"/>
      <c r="G35" s="384"/>
      <c r="H35" s="384"/>
      <c r="I35" s="384"/>
      <c r="J35" s="384"/>
      <c r="K35" s="384"/>
      <c r="L35" s="384"/>
      <c r="M35" s="384"/>
      <c r="N35" s="385"/>
      <c r="O35" s="384" t="str">
        <f t="shared" si="2"/>
        <v/>
      </c>
      <c r="P35" s="384" t="str">
        <f t="shared" si="3"/>
        <v/>
      </c>
      <c r="Q35" s="384" t="str">
        <f t="shared" si="4"/>
        <v/>
      </c>
      <c r="R35" s="384"/>
    </row>
    <row r="36" ht="15.75" customHeight="1">
      <c r="A36" s="384" t="str">
        <f t="shared" si="1"/>
        <v/>
      </c>
      <c r="B36" s="385"/>
      <c r="C36" s="384"/>
      <c r="D36" s="384"/>
      <c r="E36" s="384"/>
      <c r="F36" s="384"/>
      <c r="G36" s="384"/>
      <c r="H36" s="384"/>
      <c r="I36" s="384"/>
      <c r="J36" s="384"/>
      <c r="K36" s="384"/>
      <c r="L36" s="384"/>
      <c r="M36" s="384"/>
      <c r="N36" s="385"/>
      <c r="O36" s="384" t="str">
        <f t="shared" si="2"/>
        <v/>
      </c>
      <c r="P36" s="384" t="str">
        <f t="shared" si="3"/>
        <v/>
      </c>
      <c r="Q36" s="384" t="str">
        <f t="shared" si="4"/>
        <v/>
      </c>
      <c r="R36" s="384"/>
    </row>
    <row r="37" ht="15.75" customHeight="1">
      <c r="A37" s="384" t="str">
        <f t="shared" si="1"/>
        <v/>
      </c>
      <c r="B37" s="385"/>
      <c r="C37" s="384"/>
      <c r="D37" s="384"/>
      <c r="E37" s="384"/>
      <c r="F37" s="384"/>
      <c r="G37" s="384"/>
      <c r="H37" s="384"/>
      <c r="I37" s="384"/>
      <c r="J37" s="384"/>
      <c r="K37" s="384"/>
      <c r="L37" s="384"/>
      <c r="M37" s="384"/>
      <c r="N37" s="385"/>
      <c r="O37" s="384" t="str">
        <f t="shared" si="2"/>
        <v/>
      </c>
      <c r="P37" s="384" t="str">
        <f t="shared" si="3"/>
        <v/>
      </c>
      <c r="Q37" s="384" t="str">
        <f t="shared" si="4"/>
        <v/>
      </c>
      <c r="R37" s="384"/>
    </row>
    <row r="38" ht="15.75" customHeight="1">
      <c r="A38" s="384" t="str">
        <f t="shared" si="1"/>
        <v/>
      </c>
      <c r="B38" s="385"/>
      <c r="C38" s="384"/>
      <c r="D38" s="384"/>
      <c r="E38" s="384"/>
      <c r="F38" s="384"/>
      <c r="G38" s="384"/>
      <c r="H38" s="384"/>
      <c r="I38" s="384"/>
      <c r="J38" s="384"/>
      <c r="K38" s="384"/>
      <c r="L38" s="384"/>
      <c r="M38" s="384"/>
      <c r="N38" s="385"/>
      <c r="O38" s="384" t="str">
        <f t="shared" si="2"/>
        <v/>
      </c>
      <c r="P38" s="384" t="str">
        <f t="shared" si="3"/>
        <v/>
      </c>
      <c r="Q38" s="384" t="str">
        <f t="shared" si="4"/>
        <v/>
      </c>
      <c r="R38" s="384"/>
    </row>
    <row r="39" ht="15.75" customHeight="1">
      <c r="A39" s="384" t="str">
        <f t="shared" si="1"/>
        <v/>
      </c>
      <c r="B39" s="385"/>
      <c r="C39" s="384"/>
      <c r="D39" s="384"/>
      <c r="E39" s="384"/>
      <c r="F39" s="384"/>
      <c r="G39" s="384"/>
      <c r="H39" s="384"/>
      <c r="I39" s="384"/>
      <c r="J39" s="384"/>
      <c r="K39" s="384"/>
      <c r="L39" s="384"/>
      <c r="M39" s="384"/>
      <c r="N39" s="385"/>
      <c r="O39" s="384" t="str">
        <f t="shared" si="2"/>
        <v/>
      </c>
      <c r="P39" s="384" t="str">
        <f t="shared" si="3"/>
        <v/>
      </c>
      <c r="Q39" s="384" t="str">
        <f t="shared" si="4"/>
        <v/>
      </c>
      <c r="R39" s="384"/>
    </row>
    <row r="40" ht="15.75" customHeight="1">
      <c r="A40" s="384" t="str">
        <f t="shared" si="1"/>
        <v/>
      </c>
      <c r="B40" s="385"/>
      <c r="C40" s="384"/>
      <c r="D40" s="384"/>
      <c r="E40" s="384"/>
      <c r="F40" s="384"/>
      <c r="G40" s="384"/>
      <c r="H40" s="384"/>
      <c r="I40" s="384"/>
      <c r="J40" s="384"/>
      <c r="K40" s="384"/>
      <c r="L40" s="384"/>
      <c r="M40" s="384"/>
      <c r="N40" s="385"/>
      <c r="O40" s="384" t="str">
        <f t="shared" si="2"/>
        <v/>
      </c>
      <c r="P40" s="384" t="str">
        <f t="shared" si="3"/>
        <v/>
      </c>
      <c r="Q40" s="384" t="str">
        <f t="shared" si="4"/>
        <v/>
      </c>
      <c r="R40" s="384"/>
    </row>
    <row r="41" ht="15.75" customHeight="1">
      <c r="A41" s="384" t="str">
        <f t="shared" si="1"/>
        <v/>
      </c>
      <c r="B41" s="385"/>
      <c r="C41" s="384"/>
      <c r="D41" s="384"/>
      <c r="E41" s="384"/>
      <c r="F41" s="384"/>
      <c r="G41" s="384"/>
      <c r="H41" s="384"/>
      <c r="I41" s="384"/>
      <c r="J41" s="384"/>
      <c r="K41" s="384"/>
      <c r="L41" s="384"/>
      <c r="M41" s="384"/>
      <c r="N41" s="385"/>
      <c r="O41" s="384" t="str">
        <f t="shared" si="2"/>
        <v/>
      </c>
      <c r="P41" s="384" t="str">
        <f t="shared" si="3"/>
        <v/>
      </c>
      <c r="Q41" s="384" t="str">
        <f t="shared" si="4"/>
        <v/>
      </c>
      <c r="R41" s="384"/>
    </row>
    <row r="42" ht="15.75" customHeight="1">
      <c r="A42" s="384" t="str">
        <f t="shared" si="1"/>
        <v/>
      </c>
      <c r="B42" s="385"/>
      <c r="C42" s="384"/>
      <c r="D42" s="384"/>
      <c r="E42" s="384"/>
      <c r="F42" s="384"/>
      <c r="G42" s="384"/>
      <c r="H42" s="384"/>
      <c r="I42" s="384"/>
      <c r="J42" s="384"/>
      <c r="K42" s="384"/>
      <c r="L42" s="384"/>
      <c r="M42" s="384"/>
      <c r="N42" s="385"/>
      <c r="O42" s="384" t="str">
        <f t="shared" si="2"/>
        <v/>
      </c>
      <c r="P42" s="384" t="str">
        <f t="shared" si="3"/>
        <v/>
      </c>
      <c r="Q42" s="384" t="str">
        <f t="shared" si="4"/>
        <v/>
      </c>
      <c r="R42" s="384"/>
    </row>
    <row r="43" ht="15.75" customHeight="1">
      <c r="A43" s="384" t="str">
        <f t="shared" si="1"/>
        <v/>
      </c>
      <c r="B43" s="385"/>
      <c r="C43" s="384"/>
      <c r="D43" s="384"/>
      <c r="E43" s="384"/>
      <c r="F43" s="384"/>
      <c r="G43" s="384"/>
      <c r="H43" s="384"/>
      <c r="I43" s="384"/>
      <c r="J43" s="384"/>
      <c r="K43" s="384"/>
      <c r="L43" s="384"/>
      <c r="M43" s="384"/>
      <c r="N43" s="385"/>
      <c r="O43" s="384" t="str">
        <f t="shared" si="2"/>
        <v/>
      </c>
      <c r="P43" s="384" t="str">
        <f t="shared" si="3"/>
        <v/>
      </c>
      <c r="Q43" s="384" t="str">
        <f t="shared" si="4"/>
        <v/>
      </c>
      <c r="R43" s="384"/>
    </row>
    <row r="44" ht="15.75" customHeight="1">
      <c r="A44" s="384" t="str">
        <f t="shared" si="1"/>
        <v/>
      </c>
      <c r="B44" s="385"/>
      <c r="C44" s="384"/>
      <c r="D44" s="384"/>
      <c r="E44" s="384"/>
      <c r="F44" s="384"/>
      <c r="G44" s="384"/>
      <c r="H44" s="384"/>
      <c r="I44" s="384"/>
      <c r="J44" s="384"/>
      <c r="K44" s="384"/>
      <c r="L44" s="384"/>
      <c r="M44" s="384"/>
      <c r="N44" s="385"/>
      <c r="O44" s="384" t="str">
        <f t="shared" si="2"/>
        <v/>
      </c>
      <c r="P44" s="384" t="str">
        <f t="shared" si="3"/>
        <v/>
      </c>
      <c r="Q44" s="384" t="str">
        <f t="shared" si="4"/>
        <v/>
      </c>
      <c r="R44" s="384"/>
    </row>
    <row r="45" ht="15.75" customHeight="1">
      <c r="A45" s="384" t="str">
        <f t="shared" si="1"/>
        <v/>
      </c>
      <c r="B45" s="385"/>
      <c r="C45" s="384"/>
      <c r="D45" s="384"/>
      <c r="E45" s="384"/>
      <c r="F45" s="384"/>
      <c r="G45" s="384"/>
      <c r="H45" s="384"/>
      <c r="I45" s="384"/>
      <c r="J45" s="384"/>
      <c r="K45" s="384"/>
      <c r="L45" s="384"/>
      <c r="M45" s="384"/>
      <c r="N45" s="385"/>
      <c r="O45" s="384" t="str">
        <f t="shared" si="2"/>
        <v/>
      </c>
      <c r="P45" s="384" t="str">
        <f t="shared" si="3"/>
        <v/>
      </c>
      <c r="Q45" s="384" t="str">
        <f t="shared" si="4"/>
        <v/>
      </c>
      <c r="R45" s="384"/>
    </row>
    <row r="46" ht="15.75" customHeight="1">
      <c r="A46" s="384" t="str">
        <f t="shared" si="1"/>
        <v/>
      </c>
      <c r="B46" s="385"/>
      <c r="C46" s="384"/>
      <c r="D46" s="384"/>
      <c r="E46" s="384"/>
      <c r="F46" s="384"/>
      <c r="G46" s="384"/>
      <c r="H46" s="384"/>
      <c r="I46" s="384"/>
      <c r="J46" s="384"/>
      <c r="K46" s="384"/>
      <c r="L46" s="384"/>
      <c r="M46" s="384"/>
      <c r="N46" s="385"/>
      <c r="O46" s="384" t="str">
        <f t="shared" si="2"/>
        <v/>
      </c>
      <c r="P46" s="384" t="str">
        <f t="shared" si="3"/>
        <v/>
      </c>
      <c r="Q46" s="384" t="str">
        <f t="shared" si="4"/>
        <v/>
      </c>
      <c r="R46" s="384"/>
    </row>
    <row r="47" ht="15.75" customHeight="1">
      <c r="A47" s="384" t="str">
        <f t="shared" si="1"/>
        <v/>
      </c>
      <c r="B47" s="385"/>
      <c r="C47" s="384"/>
      <c r="D47" s="384"/>
      <c r="E47" s="384"/>
      <c r="F47" s="384"/>
      <c r="G47" s="384"/>
      <c r="H47" s="384"/>
      <c r="I47" s="384"/>
      <c r="J47" s="384"/>
      <c r="K47" s="384"/>
      <c r="L47" s="384"/>
      <c r="M47" s="384"/>
      <c r="N47" s="385"/>
      <c r="O47" s="384" t="str">
        <f t="shared" si="2"/>
        <v/>
      </c>
      <c r="P47" s="384" t="str">
        <f t="shared" si="3"/>
        <v/>
      </c>
      <c r="Q47" s="384" t="str">
        <f t="shared" si="4"/>
        <v/>
      </c>
      <c r="R47" s="384"/>
    </row>
    <row r="48" ht="15.75" customHeight="1">
      <c r="A48" s="384" t="str">
        <f t="shared" si="1"/>
        <v/>
      </c>
      <c r="B48" s="385"/>
      <c r="C48" s="384"/>
      <c r="D48" s="384"/>
      <c r="E48" s="384"/>
      <c r="F48" s="384"/>
      <c r="G48" s="384"/>
      <c r="H48" s="384"/>
      <c r="I48" s="384"/>
      <c r="J48" s="384"/>
      <c r="K48" s="384"/>
      <c r="L48" s="384"/>
      <c r="M48" s="384"/>
      <c r="N48" s="385"/>
      <c r="O48" s="384" t="str">
        <f t="shared" si="2"/>
        <v/>
      </c>
      <c r="P48" s="384" t="str">
        <f t="shared" si="3"/>
        <v/>
      </c>
      <c r="Q48" s="384" t="str">
        <f t="shared" si="4"/>
        <v/>
      </c>
      <c r="R48" s="384"/>
    </row>
    <row r="49" ht="15.75" customHeight="1">
      <c r="A49" s="384" t="str">
        <f t="shared" si="1"/>
        <v/>
      </c>
      <c r="B49" s="385"/>
      <c r="C49" s="384"/>
      <c r="D49" s="384"/>
      <c r="E49" s="384"/>
      <c r="F49" s="384"/>
      <c r="G49" s="384"/>
      <c r="H49" s="384"/>
      <c r="I49" s="384"/>
      <c r="J49" s="384"/>
      <c r="K49" s="384"/>
      <c r="L49" s="384"/>
      <c r="M49" s="384"/>
      <c r="N49" s="385"/>
      <c r="O49" s="384" t="str">
        <f t="shared" si="2"/>
        <v/>
      </c>
      <c r="P49" s="384" t="str">
        <f t="shared" si="3"/>
        <v/>
      </c>
      <c r="Q49" s="384" t="str">
        <f t="shared" si="4"/>
        <v/>
      </c>
      <c r="R49" s="384"/>
    </row>
    <row r="50" ht="15.75" customHeight="1">
      <c r="A50" s="384" t="str">
        <f t="shared" si="1"/>
        <v/>
      </c>
      <c r="B50" s="385"/>
      <c r="C50" s="384"/>
      <c r="D50" s="384"/>
      <c r="E50" s="384"/>
      <c r="F50" s="384"/>
      <c r="G50" s="384"/>
      <c r="H50" s="384"/>
      <c r="I50" s="384"/>
      <c r="J50" s="384"/>
      <c r="K50" s="384"/>
      <c r="L50" s="384"/>
      <c r="M50" s="384"/>
      <c r="N50" s="385"/>
      <c r="O50" s="384" t="str">
        <f t="shared" si="2"/>
        <v/>
      </c>
      <c r="P50" s="384" t="str">
        <f t="shared" si="3"/>
        <v/>
      </c>
      <c r="Q50" s="384" t="str">
        <f t="shared" si="4"/>
        <v/>
      </c>
      <c r="R50" s="384"/>
    </row>
    <row r="51" ht="15.75" customHeight="1">
      <c r="A51" s="384" t="str">
        <f t="shared" si="1"/>
        <v/>
      </c>
      <c r="B51" s="385"/>
      <c r="C51" s="384"/>
      <c r="D51" s="384"/>
      <c r="E51" s="384"/>
      <c r="F51" s="384"/>
      <c r="G51" s="384"/>
      <c r="H51" s="384"/>
      <c r="I51" s="384"/>
      <c r="J51" s="384"/>
      <c r="K51" s="384"/>
      <c r="L51" s="384"/>
      <c r="M51" s="384"/>
      <c r="N51" s="385"/>
      <c r="O51" s="384" t="str">
        <f t="shared" si="2"/>
        <v/>
      </c>
      <c r="P51" s="384" t="str">
        <f t="shared" si="3"/>
        <v/>
      </c>
      <c r="Q51" s="384" t="str">
        <f t="shared" si="4"/>
        <v/>
      </c>
      <c r="R51" s="384"/>
    </row>
    <row r="52" ht="15.75" customHeight="1">
      <c r="A52" s="384" t="str">
        <f t="shared" si="1"/>
        <v/>
      </c>
      <c r="B52" s="385"/>
      <c r="C52" s="384"/>
      <c r="D52" s="384"/>
      <c r="E52" s="384"/>
      <c r="F52" s="384"/>
      <c r="G52" s="384"/>
      <c r="H52" s="384"/>
      <c r="I52" s="384"/>
      <c r="J52" s="384"/>
      <c r="K52" s="384"/>
      <c r="L52" s="384"/>
      <c r="M52" s="384"/>
      <c r="N52" s="385"/>
      <c r="O52" s="384" t="str">
        <f t="shared" si="2"/>
        <v/>
      </c>
      <c r="P52" s="384" t="str">
        <f t="shared" si="3"/>
        <v/>
      </c>
      <c r="Q52" s="384" t="str">
        <f t="shared" si="4"/>
        <v/>
      </c>
      <c r="R52" s="384"/>
    </row>
    <row r="53" ht="15.75" customHeight="1">
      <c r="A53" s="384" t="str">
        <f t="shared" si="1"/>
        <v/>
      </c>
      <c r="B53" s="385"/>
      <c r="C53" s="384"/>
      <c r="D53" s="384"/>
      <c r="E53" s="384"/>
      <c r="F53" s="384"/>
      <c r="G53" s="384"/>
      <c r="H53" s="384"/>
      <c r="I53" s="384"/>
      <c r="J53" s="384"/>
      <c r="K53" s="384"/>
      <c r="L53" s="384"/>
      <c r="M53" s="384"/>
      <c r="N53" s="385"/>
      <c r="O53" s="384" t="str">
        <f t="shared" si="2"/>
        <v/>
      </c>
      <c r="P53" s="384" t="str">
        <f t="shared" si="3"/>
        <v/>
      </c>
      <c r="Q53" s="384" t="str">
        <f t="shared" si="4"/>
        <v/>
      </c>
      <c r="R53" s="384"/>
    </row>
    <row r="54" ht="15.75" customHeight="1">
      <c r="A54" s="384" t="str">
        <f t="shared" si="1"/>
        <v/>
      </c>
      <c r="B54" s="385"/>
      <c r="C54" s="384"/>
      <c r="D54" s="384"/>
      <c r="E54" s="384"/>
      <c r="F54" s="384"/>
      <c r="G54" s="384"/>
      <c r="H54" s="384"/>
      <c r="I54" s="384"/>
      <c r="J54" s="384"/>
      <c r="K54" s="384"/>
      <c r="L54" s="384"/>
      <c r="M54" s="384"/>
      <c r="N54" s="385"/>
      <c r="O54" s="384" t="str">
        <f t="shared" si="2"/>
        <v/>
      </c>
      <c r="P54" s="384" t="str">
        <f t="shared" si="3"/>
        <v/>
      </c>
      <c r="Q54" s="384" t="str">
        <f t="shared" si="4"/>
        <v/>
      </c>
      <c r="R54" s="384"/>
    </row>
    <row r="55" ht="15.75" customHeight="1">
      <c r="A55" s="384" t="str">
        <f t="shared" si="1"/>
        <v/>
      </c>
      <c r="B55" s="385"/>
      <c r="C55" s="384"/>
      <c r="D55" s="384"/>
      <c r="E55" s="384"/>
      <c r="F55" s="384"/>
      <c r="G55" s="384"/>
      <c r="H55" s="384"/>
      <c r="I55" s="384"/>
      <c r="J55" s="384"/>
      <c r="K55" s="384"/>
      <c r="L55" s="384"/>
      <c r="M55" s="384"/>
      <c r="N55" s="385"/>
      <c r="O55" s="384" t="str">
        <f t="shared" si="2"/>
        <v/>
      </c>
      <c r="P55" s="384" t="str">
        <f t="shared" si="3"/>
        <v/>
      </c>
      <c r="Q55" s="384" t="str">
        <f t="shared" si="4"/>
        <v/>
      </c>
      <c r="R55" s="384"/>
    </row>
    <row r="56" ht="15.75" customHeight="1">
      <c r="A56" s="384" t="str">
        <f t="shared" si="1"/>
        <v/>
      </c>
      <c r="B56" s="385"/>
      <c r="C56" s="384"/>
      <c r="D56" s="384"/>
      <c r="E56" s="384"/>
      <c r="F56" s="384"/>
      <c r="G56" s="384"/>
      <c r="H56" s="384"/>
      <c r="I56" s="384"/>
      <c r="J56" s="384"/>
      <c r="K56" s="384"/>
      <c r="L56" s="384"/>
      <c r="M56" s="384"/>
      <c r="N56" s="385"/>
      <c r="O56" s="384" t="str">
        <f t="shared" si="2"/>
        <v/>
      </c>
      <c r="P56" s="384" t="str">
        <f t="shared" si="3"/>
        <v/>
      </c>
      <c r="Q56" s="384" t="str">
        <f t="shared" si="4"/>
        <v/>
      </c>
      <c r="R56" s="384"/>
    </row>
    <row r="57" ht="15.75" customHeight="1">
      <c r="A57" s="384" t="str">
        <f t="shared" si="1"/>
        <v/>
      </c>
      <c r="B57" s="385"/>
      <c r="C57" s="384"/>
      <c r="D57" s="384"/>
      <c r="E57" s="384"/>
      <c r="F57" s="384"/>
      <c r="G57" s="384"/>
      <c r="H57" s="384"/>
      <c r="I57" s="384"/>
      <c r="J57" s="384"/>
      <c r="K57" s="384"/>
      <c r="L57" s="384"/>
      <c r="M57" s="384"/>
      <c r="N57" s="385"/>
      <c r="O57" s="384" t="str">
        <f t="shared" si="2"/>
        <v/>
      </c>
      <c r="P57" s="384" t="str">
        <f t="shared" si="3"/>
        <v/>
      </c>
      <c r="Q57" s="384" t="str">
        <f t="shared" si="4"/>
        <v/>
      </c>
      <c r="R57" s="384"/>
    </row>
    <row r="58" ht="15.75" customHeight="1">
      <c r="A58" s="384" t="str">
        <f t="shared" si="1"/>
        <v/>
      </c>
      <c r="B58" s="385"/>
      <c r="C58" s="384"/>
      <c r="D58" s="384"/>
      <c r="E58" s="384"/>
      <c r="F58" s="384"/>
      <c r="G58" s="384"/>
      <c r="H58" s="384"/>
      <c r="I58" s="384"/>
      <c r="J58" s="384"/>
      <c r="K58" s="384"/>
      <c r="L58" s="384"/>
      <c r="M58" s="384"/>
      <c r="N58" s="385"/>
      <c r="O58" s="384" t="str">
        <f t="shared" si="2"/>
        <v/>
      </c>
      <c r="P58" s="384" t="str">
        <f t="shared" si="3"/>
        <v/>
      </c>
      <c r="Q58" s="384" t="str">
        <f t="shared" si="4"/>
        <v/>
      </c>
      <c r="R58" s="384"/>
    </row>
    <row r="59" ht="15.75" customHeight="1">
      <c r="A59" s="384" t="str">
        <f t="shared" si="1"/>
        <v/>
      </c>
      <c r="B59" s="385"/>
      <c r="C59" s="384"/>
      <c r="D59" s="384"/>
      <c r="E59" s="384"/>
      <c r="F59" s="384"/>
      <c r="G59" s="384"/>
      <c r="H59" s="384"/>
      <c r="I59" s="384"/>
      <c r="J59" s="384"/>
      <c r="K59" s="384"/>
      <c r="L59" s="384"/>
      <c r="M59" s="384"/>
      <c r="N59" s="385"/>
      <c r="O59" s="384" t="str">
        <f t="shared" si="2"/>
        <v/>
      </c>
      <c r="P59" s="384" t="str">
        <f t="shared" si="3"/>
        <v/>
      </c>
      <c r="Q59" s="384" t="str">
        <f t="shared" si="4"/>
        <v/>
      </c>
      <c r="R59" s="384"/>
    </row>
    <row r="60" ht="15.75" customHeight="1">
      <c r="A60" s="384" t="str">
        <f t="shared" si="1"/>
        <v/>
      </c>
      <c r="B60" s="385"/>
      <c r="C60" s="384"/>
      <c r="D60" s="384"/>
      <c r="E60" s="384"/>
      <c r="F60" s="384"/>
      <c r="G60" s="384"/>
      <c r="H60" s="384"/>
      <c r="I60" s="384"/>
      <c r="J60" s="384"/>
      <c r="K60" s="384"/>
      <c r="L60" s="384"/>
      <c r="M60" s="384"/>
      <c r="N60" s="385"/>
      <c r="O60" s="384" t="str">
        <f t="shared" si="2"/>
        <v/>
      </c>
      <c r="P60" s="384" t="str">
        <f t="shared" si="3"/>
        <v/>
      </c>
      <c r="Q60" s="384" t="str">
        <f t="shared" si="4"/>
        <v/>
      </c>
      <c r="R60" s="384"/>
    </row>
    <row r="61" ht="15.75" customHeight="1">
      <c r="A61" s="384" t="str">
        <f t="shared" si="1"/>
        <v/>
      </c>
      <c r="B61" s="385"/>
      <c r="C61" s="384"/>
      <c r="D61" s="384"/>
      <c r="E61" s="384"/>
      <c r="F61" s="384"/>
      <c r="G61" s="384"/>
      <c r="H61" s="384"/>
      <c r="I61" s="384"/>
      <c r="J61" s="384"/>
      <c r="K61" s="384"/>
      <c r="L61" s="384"/>
      <c r="M61" s="384"/>
      <c r="N61" s="385"/>
      <c r="O61" s="384" t="str">
        <f t="shared" si="2"/>
        <v/>
      </c>
      <c r="P61" s="384" t="str">
        <f t="shared" si="3"/>
        <v/>
      </c>
      <c r="Q61" s="384" t="str">
        <f t="shared" si="4"/>
        <v/>
      </c>
      <c r="R61" s="384"/>
    </row>
    <row r="62" ht="15.75" customHeight="1">
      <c r="A62" s="384" t="str">
        <f t="shared" si="1"/>
        <v/>
      </c>
      <c r="B62" s="385"/>
      <c r="C62" s="384"/>
      <c r="D62" s="384"/>
      <c r="E62" s="384"/>
      <c r="F62" s="384"/>
      <c r="G62" s="384"/>
      <c r="H62" s="384"/>
      <c r="I62" s="384"/>
      <c r="J62" s="384"/>
      <c r="K62" s="384"/>
      <c r="L62" s="384"/>
      <c r="M62" s="384"/>
      <c r="N62" s="385"/>
      <c r="O62" s="384" t="str">
        <f t="shared" si="2"/>
        <v/>
      </c>
      <c r="P62" s="384" t="str">
        <f t="shared" si="3"/>
        <v/>
      </c>
      <c r="Q62" s="384" t="str">
        <f t="shared" si="4"/>
        <v/>
      </c>
      <c r="R62" s="384"/>
    </row>
    <row r="63" ht="15.75" customHeight="1">
      <c r="A63" s="384" t="str">
        <f t="shared" si="1"/>
        <v/>
      </c>
      <c r="B63" s="385"/>
      <c r="C63" s="384"/>
      <c r="D63" s="384"/>
      <c r="E63" s="384"/>
      <c r="F63" s="384"/>
      <c r="G63" s="384"/>
      <c r="H63" s="384"/>
      <c r="I63" s="384"/>
      <c r="J63" s="384"/>
      <c r="K63" s="384"/>
      <c r="L63" s="384"/>
      <c r="M63" s="384"/>
      <c r="N63" s="385"/>
      <c r="O63" s="384" t="str">
        <f t="shared" si="2"/>
        <v/>
      </c>
      <c r="P63" s="384" t="str">
        <f t="shared" si="3"/>
        <v/>
      </c>
      <c r="Q63" s="384" t="str">
        <f t="shared" si="4"/>
        <v/>
      </c>
      <c r="R63" s="384"/>
    </row>
    <row r="64" ht="15.75" customHeight="1">
      <c r="A64" s="384" t="str">
        <f t="shared" si="1"/>
        <v/>
      </c>
      <c r="B64" s="385"/>
      <c r="C64" s="384"/>
      <c r="D64" s="384"/>
      <c r="E64" s="384"/>
      <c r="F64" s="384"/>
      <c r="G64" s="384"/>
      <c r="H64" s="384"/>
      <c r="I64" s="384"/>
      <c r="J64" s="384"/>
      <c r="K64" s="384"/>
      <c r="L64" s="384"/>
      <c r="M64" s="384"/>
      <c r="N64" s="385"/>
      <c r="O64" s="384" t="str">
        <f t="shared" si="2"/>
        <v/>
      </c>
      <c r="P64" s="384" t="str">
        <f t="shared" si="3"/>
        <v/>
      </c>
      <c r="Q64" s="384" t="str">
        <f t="shared" si="4"/>
        <v/>
      </c>
      <c r="R64" s="384"/>
    </row>
    <row r="65" ht="15.75" customHeight="1">
      <c r="A65" s="384" t="str">
        <f t="shared" si="1"/>
        <v/>
      </c>
      <c r="B65" s="385"/>
      <c r="C65" s="384"/>
      <c r="D65" s="384"/>
      <c r="E65" s="384"/>
      <c r="F65" s="384"/>
      <c r="G65" s="384"/>
      <c r="H65" s="384"/>
      <c r="I65" s="384"/>
      <c r="J65" s="384"/>
      <c r="K65" s="384"/>
      <c r="L65" s="384"/>
      <c r="M65" s="384"/>
      <c r="N65" s="385"/>
      <c r="O65" s="384" t="str">
        <f t="shared" si="2"/>
        <v/>
      </c>
      <c r="P65" s="384" t="str">
        <f t="shared" si="3"/>
        <v/>
      </c>
      <c r="Q65" s="384" t="str">
        <f t="shared" si="4"/>
        <v/>
      </c>
      <c r="R65" s="384"/>
    </row>
    <row r="66" ht="15.75" customHeight="1">
      <c r="A66" s="384" t="str">
        <f t="shared" si="1"/>
        <v/>
      </c>
      <c r="B66" s="385"/>
      <c r="C66" s="384"/>
      <c r="D66" s="384"/>
      <c r="E66" s="384"/>
      <c r="F66" s="384"/>
      <c r="G66" s="384"/>
      <c r="H66" s="384"/>
      <c r="I66" s="384"/>
      <c r="J66" s="384"/>
      <c r="K66" s="384"/>
      <c r="L66" s="384"/>
      <c r="M66" s="384"/>
      <c r="N66" s="385"/>
      <c r="O66" s="384" t="str">
        <f t="shared" si="2"/>
        <v/>
      </c>
      <c r="P66" s="384" t="str">
        <f t="shared" si="3"/>
        <v/>
      </c>
      <c r="Q66" s="384" t="str">
        <f t="shared" si="4"/>
        <v/>
      </c>
      <c r="R66" s="384"/>
    </row>
    <row r="67" ht="15.75" customHeight="1">
      <c r="A67" s="384" t="str">
        <f t="shared" si="1"/>
        <v/>
      </c>
      <c r="B67" s="385"/>
      <c r="C67" s="384"/>
      <c r="D67" s="384"/>
      <c r="E67" s="384"/>
      <c r="F67" s="384"/>
      <c r="G67" s="384"/>
      <c r="H67" s="384"/>
      <c r="I67" s="384"/>
      <c r="J67" s="384"/>
      <c r="K67" s="384"/>
      <c r="L67" s="384"/>
      <c r="M67" s="384"/>
      <c r="N67" s="385"/>
      <c r="O67" s="384" t="str">
        <f t="shared" si="2"/>
        <v/>
      </c>
      <c r="P67" s="384" t="str">
        <f t="shared" si="3"/>
        <v/>
      </c>
      <c r="Q67" s="384" t="str">
        <f t="shared" si="4"/>
        <v/>
      </c>
      <c r="R67" s="384"/>
    </row>
    <row r="68" ht="15.75" customHeight="1">
      <c r="A68" s="384" t="str">
        <f t="shared" si="1"/>
        <v/>
      </c>
      <c r="B68" s="385"/>
      <c r="C68" s="384"/>
      <c r="D68" s="384"/>
      <c r="E68" s="384"/>
      <c r="F68" s="384"/>
      <c r="G68" s="384"/>
      <c r="H68" s="384"/>
      <c r="I68" s="384"/>
      <c r="J68" s="384"/>
      <c r="K68" s="384"/>
      <c r="L68" s="384"/>
      <c r="M68" s="384"/>
      <c r="N68" s="385"/>
      <c r="O68" s="384" t="str">
        <f t="shared" si="2"/>
        <v/>
      </c>
      <c r="P68" s="384" t="str">
        <f t="shared" si="3"/>
        <v/>
      </c>
      <c r="Q68" s="384" t="str">
        <f t="shared" si="4"/>
        <v/>
      </c>
      <c r="R68" s="384"/>
    </row>
    <row r="69" ht="15.75" customHeight="1">
      <c r="A69" s="384" t="str">
        <f t="shared" si="1"/>
        <v/>
      </c>
      <c r="B69" s="385"/>
      <c r="C69" s="384"/>
      <c r="D69" s="384"/>
      <c r="E69" s="384"/>
      <c r="F69" s="384"/>
      <c r="G69" s="384"/>
      <c r="H69" s="384"/>
      <c r="I69" s="384"/>
      <c r="J69" s="384"/>
      <c r="K69" s="384"/>
      <c r="L69" s="384"/>
      <c r="M69" s="384"/>
      <c r="N69" s="385"/>
      <c r="O69" s="384" t="str">
        <f t="shared" si="2"/>
        <v/>
      </c>
      <c r="P69" s="384" t="str">
        <f t="shared" si="3"/>
        <v/>
      </c>
      <c r="Q69" s="384" t="str">
        <f t="shared" si="4"/>
        <v/>
      </c>
      <c r="R69" s="384"/>
    </row>
    <row r="70" ht="15.75" customHeight="1">
      <c r="A70" s="384" t="str">
        <f t="shared" si="1"/>
        <v/>
      </c>
      <c r="B70" s="385"/>
      <c r="C70" s="384"/>
      <c r="D70" s="384"/>
      <c r="E70" s="384"/>
      <c r="F70" s="384"/>
      <c r="G70" s="384"/>
      <c r="H70" s="384"/>
      <c r="I70" s="384"/>
      <c r="J70" s="384"/>
      <c r="K70" s="384"/>
      <c r="L70" s="384"/>
      <c r="M70" s="384"/>
      <c r="N70" s="385"/>
      <c r="O70" s="384" t="str">
        <f t="shared" si="2"/>
        <v/>
      </c>
      <c r="P70" s="384" t="str">
        <f t="shared" si="3"/>
        <v/>
      </c>
      <c r="Q70" s="384" t="str">
        <f t="shared" si="4"/>
        <v/>
      </c>
      <c r="R70" s="384"/>
    </row>
    <row r="71" ht="15.75" customHeight="1">
      <c r="A71" s="384" t="str">
        <f t="shared" si="1"/>
        <v/>
      </c>
      <c r="B71" s="385"/>
      <c r="C71" s="384"/>
      <c r="D71" s="384"/>
      <c r="E71" s="384"/>
      <c r="F71" s="384"/>
      <c r="G71" s="384"/>
      <c r="H71" s="384"/>
      <c r="I71" s="384"/>
      <c r="J71" s="384"/>
      <c r="K71" s="384"/>
      <c r="L71" s="384"/>
      <c r="M71" s="384"/>
      <c r="N71" s="385"/>
      <c r="O71" s="384" t="str">
        <f t="shared" si="2"/>
        <v/>
      </c>
      <c r="P71" s="384" t="str">
        <f t="shared" si="3"/>
        <v/>
      </c>
      <c r="Q71" s="384" t="str">
        <f t="shared" si="4"/>
        <v/>
      </c>
      <c r="R71" s="384"/>
    </row>
    <row r="72" ht="15.75" customHeight="1">
      <c r="A72" s="384" t="str">
        <f t="shared" si="1"/>
        <v/>
      </c>
      <c r="B72" s="385"/>
      <c r="C72" s="384"/>
      <c r="D72" s="384"/>
      <c r="E72" s="384"/>
      <c r="F72" s="384"/>
      <c r="G72" s="384"/>
      <c r="H72" s="384"/>
      <c r="I72" s="384"/>
      <c r="J72" s="384"/>
      <c r="K72" s="384"/>
      <c r="L72" s="384"/>
      <c r="M72" s="384"/>
      <c r="N72" s="385"/>
      <c r="O72" s="384" t="str">
        <f t="shared" si="2"/>
        <v/>
      </c>
      <c r="P72" s="384" t="str">
        <f t="shared" si="3"/>
        <v/>
      </c>
      <c r="Q72" s="384" t="str">
        <f t="shared" si="4"/>
        <v/>
      </c>
      <c r="R72" s="384"/>
    </row>
    <row r="73" ht="15.75" customHeight="1">
      <c r="A73" s="384" t="str">
        <f t="shared" si="1"/>
        <v/>
      </c>
      <c r="B73" s="385"/>
      <c r="C73" s="384"/>
      <c r="D73" s="384"/>
      <c r="E73" s="384"/>
      <c r="F73" s="384"/>
      <c r="G73" s="384"/>
      <c r="H73" s="384"/>
      <c r="I73" s="384"/>
      <c r="J73" s="384"/>
      <c r="K73" s="384"/>
      <c r="L73" s="384"/>
      <c r="M73" s="384"/>
      <c r="N73" s="385"/>
      <c r="O73" s="384" t="str">
        <f t="shared" si="2"/>
        <v/>
      </c>
      <c r="P73" s="384" t="str">
        <f t="shared" si="3"/>
        <v/>
      </c>
      <c r="Q73" s="384" t="str">
        <f t="shared" si="4"/>
        <v/>
      </c>
      <c r="R73" s="384"/>
    </row>
    <row r="74" ht="15.75" customHeight="1">
      <c r="A74" s="384" t="str">
        <f t="shared" si="1"/>
        <v/>
      </c>
      <c r="B74" s="385"/>
      <c r="C74" s="384"/>
      <c r="D74" s="384"/>
      <c r="E74" s="384"/>
      <c r="F74" s="384"/>
      <c r="G74" s="384"/>
      <c r="H74" s="384"/>
      <c r="I74" s="384"/>
      <c r="J74" s="384"/>
      <c r="K74" s="384"/>
      <c r="L74" s="384"/>
      <c r="M74" s="384"/>
      <c r="N74" s="385"/>
      <c r="O74" s="384" t="str">
        <f t="shared" si="2"/>
        <v/>
      </c>
      <c r="P74" s="384" t="str">
        <f t="shared" si="3"/>
        <v/>
      </c>
      <c r="Q74" s="384" t="str">
        <f t="shared" si="4"/>
        <v/>
      </c>
      <c r="R74" s="384"/>
    </row>
    <row r="75" ht="15.75" customHeight="1">
      <c r="A75" s="384" t="str">
        <f t="shared" si="1"/>
        <v/>
      </c>
      <c r="B75" s="385"/>
      <c r="C75" s="384"/>
      <c r="D75" s="384"/>
      <c r="E75" s="384"/>
      <c r="F75" s="384"/>
      <c r="G75" s="384"/>
      <c r="H75" s="384"/>
      <c r="I75" s="384"/>
      <c r="J75" s="384"/>
      <c r="K75" s="384"/>
      <c r="L75" s="384"/>
      <c r="M75" s="384"/>
      <c r="N75" s="385"/>
      <c r="O75" s="384" t="str">
        <f t="shared" si="2"/>
        <v/>
      </c>
      <c r="P75" s="384" t="str">
        <f t="shared" si="3"/>
        <v/>
      </c>
      <c r="Q75" s="384" t="str">
        <f t="shared" si="4"/>
        <v/>
      </c>
      <c r="R75" s="384"/>
    </row>
    <row r="76" ht="15.75" customHeight="1">
      <c r="A76" s="384" t="str">
        <f t="shared" si="1"/>
        <v/>
      </c>
      <c r="B76" s="385"/>
      <c r="C76" s="384"/>
      <c r="D76" s="384"/>
      <c r="E76" s="384"/>
      <c r="F76" s="384"/>
      <c r="G76" s="384"/>
      <c r="H76" s="384"/>
      <c r="I76" s="384"/>
      <c r="J76" s="384"/>
      <c r="K76" s="384"/>
      <c r="L76" s="384"/>
      <c r="M76" s="384"/>
      <c r="N76" s="385"/>
      <c r="O76" s="384" t="str">
        <f t="shared" si="2"/>
        <v/>
      </c>
      <c r="P76" s="384" t="str">
        <f t="shared" si="3"/>
        <v/>
      </c>
      <c r="Q76" s="384" t="str">
        <f t="shared" si="4"/>
        <v/>
      </c>
      <c r="R76" s="384"/>
    </row>
    <row r="77" ht="15.75" customHeight="1">
      <c r="A77" s="384" t="str">
        <f t="shared" si="1"/>
        <v/>
      </c>
      <c r="B77" s="385"/>
      <c r="C77" s="384"/>
      <c r="D77" s="384"/>
      <c r="E77" s="384"/>
      <c r="F77" s="384"/>
      <c r="G77" s="384"/>
      <c r="H77" s="384"/>
      <c r="I77" s="384"/>
      <c r="J77" s="384"/>
      <c r="K77" s="384"/>
      <c r="L77" s="384"/>
      <c r="M77" s="384"/>
      <c r="N77" s="385"/>
      <c r="O77" s="384" t="str">
        <f t="shared" si="2"/>
        <v/>
      </c>
      <c r="P77" s="384" t="str">
        <f t="shared" si="3"/>
        <v/>
      </c>
      <c r="Q77" s="384" t="str">
        <f t="shared" si="4"/>
        <v/>
      </c>
      <c r="R77" s="384"/>
    </row>
    <row r="78" ht="15.75" customHeight="1">
      <c r="A78" s="384" t="str">
        <f t="shared" si="1"/>
        <v/>
      </c>
      <c r="B78" s="385"/>
      <c r="C78" s="384"/>
      <c r="D78" s="384"/>
      <c r="E78" s="384"/>
      <c r="F78" s="384"/>
      <c r="G78" s="384"/>
      <c r="H78" s="384"/>
      <c r="I78" s="384"/>
      <c r="J78" s="384"/>
      <c r="K78" s="384"/>
      <c r="L78" s="384"/>
      <c r="M78" s="384"/>
      <c r="N78" s="385"/>
      <c r="O78" s="384" t="str">
        <f t="shared" si="2"/>
        <v/>
      </c>
      <c r="P78" s="384" t="str">
        <f t="shared" si="3"/>
        <v/>
      </c>
      <c r="Q78" s="384" t="str">
        <f t="shared" si="4"/>
        <v/>
      </c>
      <c r="R78" s="384"/>
    </row>
    <row r="79" ht="15.75" customHeight="1">
      <c r="A79" s="384" t="str">
        <f t="shared" si="1"/>
        <v/>
      </c>
      <c r="B79" s="385"/>
      <c r="C79" s="384"/>
      <c r="D79" s="384"/>
      <c r="E79" s="384"/>
      <c r="F79" s="384"/>
      <c r="G79" s="384"/>
      <c r="H79" s="384"/>
      <c r="I79" s="384"/>
      <c r="J79" s="384"/>
      <c r="K79" s="384"/>
      <c r="L79" s="384"/>
      <c r="M79" s="384"/>
      <c r="N79" s="385"/>
      <c r="O79" s="384" t="str">
        <f t="shared" si="2"/>
        <v/>
      </c>
      <c r="P79" s="384" t="str">
        <f t="shared" si="3"/>
        <v/>
      </c>
      <c r="Q79" s="384" t="str">
        <f t="shared" si="4"/>
        <v/>
      </c>
      <c r="R79" s="384"/>
    </row>
    <row r="80" ht="15.75" customHeight="1">
      <c r="A80" s="384" t="str">
        <f t="shared" si="1"/>
        <v/>
      </c>
      <c r="B80" s="385"/>
      <c r="C80" s="384"/>
      <c r="D80" s="384"/>
      <c r="E80" s="384"/>
      <c r="F80" s="384"/>
      <c r="G80" s="384"/>
      <c r="H80" s="384"/>
      <c r="I80" s="384"/>
      <c r="J80" s="384"/>
      <c r="K80" s="384"/>
      <c r="L80" s="384"/>
      <c r="M80" s="384"/>
      <c r="N80" s="385"/>
      <c r="O80" s="384" t="str">
        <f t="shared" si="2"/>
        <v/>
      </c>
      <c r="P80" s="384" t="str">
        <f t="shared" si="3"/>
        <v/>
      </c>
      <c r="Q80" s="384" t="str">
        <f t="shared" si="4"/>
        <v/>
      </c>
      <c r="R80" s="384"/>
    </row>
    <row r="81" ht="15.75" customHeight="1">
      <c r="A81" s="384" t="str">
        <f t="shared" si="1"/>
        <v/>
      </c>
      <c r="B81" s="385"/>
      <c r="C81" s="384"/>
      <c r="D81" s="384"/>
      <c r="E81" s="384"/>
      <c r="F81" s="384"/>
      <c r="G81" s="384"/>
      <c r="H81" s="384"/>
      <c r="I81" s="384"/>
      <c r="J81" s="384"/>
      <c r="K81" s="384"/>
      <c r="L81" s="384"/>
      <c r="M81" s="384"/>
      <c r="N81" s="385"/>
      <c r="O81" s="384" t="str">
        <f t="shared" si="2"/>
        <v/>
      </c>
      <c r="P81" s="384" t="str">
        <f t="shared" si="3"/>
        <v/>
      </c>
      <c r="Q81" s="384" t="str">
        <f t="shared" si="4"/>
        <v/>
      </c>
      <c r="R81" s="384"/>
    </row>
    <row r="82" ht="15.75" customHeight="1">
      <c r="A82" s="384" t="str">
        <f t="shared" si="1"/>
        <v/>
      </c>
      <c r="B82" s="385"/>
      <c r="C82" s="384"/>
      <c r="D82" s="384"/>
      <c r="E82" s="384"/>
      <c r="F82" s="384"/>
      <c r="G82" s="384"/>
      <c r="H82" s="384"/>
      <c r="I82" s="384"/>
      <c r="J82" s="384"/>
      <c r="K82" s="384"/>
      <c r="L82" s="384"/>
      <c r="M82" s="384"/>
      <c r="N82" s="385"/>
      <c r="O82" s="384" t="str">
        <f t="shared" si="2"/>
        <v/>
      </c>
      <c r="P82" s="384" t="str">
        <f t="shared" si="3"/>
        <v/>
      </c>
      <c r="Q82" s="384" t="str">
        <f t="shared" si="4"/>
        <v/>
      </c>
      <c r="R82" s="384"/>
    </row>
    <row r="83" ht="15.75" customHeight="1">
      <c r="A83" s="384" t="str">
        <f t="shared" si="1"/>
        <v/>
      </c>
      <c r="B83" s="385"/>
      <c r="C83" s="384"/>
      <c r="D83" s="384"/>
      <c r="E83" s="384"/>
      <c r="F83" s="384"/>
      <c r="G83" s="384"/>
      <c r="H83" s="384"/>
      <c r="I83" s="384"/>
      <c r="J83" s="384"/>
      <c r="K83" s="384"/>
      <c r="L83" s="384"/>
      <c r="M83" s="384"/>
      <c r="N83" s="385"/>
      <c r="O83" s="384" t="str">
        <f t="shared" si="2"/>
        <v/>
      </c>
      <c r="P83" s="384" t="str">
        <f t="shared" si="3"/>
        <v/>
      </c>
      <c r="Q83" s="384" t="str">
        <f t="shared" si="4"/>
        <v/>
      </c>
      <c r="R83" s="384"/>
    </row>
    <row r="84" ht="15.75" customHeight="1">
      <c r="A84" s="384" t="str">
        <f t="shared" si="1"/>
        <v/>
      </c>
      <c r="B84" s="385"/>
      <c r="C84" s="384"/>
      <c r="D84" s="384"/>
      <c r="E84" s="384"/>
      <c r="F84" s="384"/>
      <c r="G84" s="384"/>
      <c r="H84" s="384"/>
      <c r="I84" s="384"/>
      <c r="J84" s="384"/>
      <c r="K84" s="384"/>
      <c r="L84" s="384"/>
      <c r="M84" s="384"/>
      <c r="N84" s="385"/>
      <c r="O84" s="384" t="str">
        <f t="shared" si="2"/>
        <v/>
      </c>
      <c r="P84" s="384" t="str">
        <f t="shared" si="3"/>
        <v/>
      </c>
      <c r="Q84" s="384" t="str">
        <f t="shared" si="4"/>
        <v/>
      </c>
      <c r="R84" s="384"/>
    </row>
    <row r="85" ht="15.75" customHeight="1">
      <c r="A85" s="384" t="str">
        <f t="shared" si="1"/>
        <v/>
      </c>
      <c r="B85" s="385"/>
      <c r="C85" s="384"/>
      <c r="D85" s="384"/>
      <c r="E85" s="384"/>
      <c r="F85" s="384"/>
      <c r="G85" s="384"/>
      <c r="H85" s="384"/>
      <c r="I85" s="384"/>
      <c r="J85" s="384"/>
      <c r="K85" s="384"/>
      <c r="L85" s="384"/>
      <c r="M85" s="384"/>
      <c r="N85" s="385"/>
      <c r="O85" s="384" t="str">
        <f t="shared" si="2"/>
        <v/>
      </c>
      <c r="P85" s="384" t="str">
        <f t="shared" si="3"/>
        <v/>
      </c>
      <c r="Q85" s="384" t="str">
        <f t="shared" si="4"/>
        <v/>
      </c>
      <c r="R85" s="384"/>
    </row>
    <row r="86" ht="15.75" customHeight="1">
      <c r="A86" s="384" t="str">
        <f t="shared" si="1"/>
        <v/>
      </c>
      <c r="B86" s="385"/>
      <c r="C86" s="384"/>
      <c r="D86" s="384"/>
      <c r="E86" s="384"/>
      <c r="F86" s="384"/>
      <c r="G86" s="384"/>
      <c r="H86" s="384"/>
      <c r="I86" s="384"/>
      <c r="J86" s="384"/>
      <c r="K86" s="384"/>
      <c r="L86" s="384"/>
      <c r="M86" s="384"/>
      <c r="N86" s="385"/>
      <c r="O86" s="384" t="str">
        <f t="shared" si="2"/>
        <v/>
      </c>
      <c r="P86" s="384" t="str">
        <f t="shared" si="3"/>
        <v/>
      </c>
      <c r="Q86" s="384" t="str">
        <f t="shared" si="4"/>
        <v/>
      </c>
      <c r="R86" s="384"/>
    </row>
    <row r="87" ht="15.75" customHeight="1">
      <c r="A87" s="384" t="str">
        <f t="shared" si="1"/>
        <v/>
      </c>
      <c r="B87" s="385"/>
      <c r="C87" s="384"/>
      <c r="D87" s="384"/>
      <c r="E87" s="384"/>
      <c r="F87" s="384"/>
      <c r="G87" s="384"/>
      <c r="H87" s="384"/>
      <c r="I87" s="384"/>
      <c r="J87" s="384"/>
      <c r="K87" s="384"/>
      <c r="L87" s="384"/>
      <c r="M87" s="384"/>
      <c r="N87" s="385"/>
      <c r="O87" s="384" t="str">
        <f t="shared" si="2"/>
        <v/>
      </c>
      <c r="P87" s="384" t="str">
        <f t="shared" si="3"/>
        <v/>
      </c>
      <c r="Q87" s="384" t="str">
        <f t="shared" si="4"/>
        <v/>
      </c>
      <c r="R87" s="384"/>
    </row>
    <row r="88" ht="15.75" customHeight="1">
      <c r="A88" s="384" t="str">
        <f t="shared" si="1"/>
        <v/>
      </c>
      <c r="B88" s="385"/>
      <c r="C88" s="384"/>
      <c r="D88" s="384"/>
      <c r="E88" s="384"/>
      <c r="F88" s="384"/>
      <c r="G88" s="384"/>
      <c r="H88" s="384"/>
      <c r="I88" s="384"/>
      <c r="J88" s="384"/>
      <c r="K88" s="384"/>
      <c r="L88" s="384"/>
      <c r="M88" s="384"/>
      <c r="N88" s="385"/>
      <c r="O88" s="384" t="str">
        <f t="shared" si="2"/>
        <v/>
      </c>
      <c r="P88" s="384" t="str">
        <f t="shared" si="3"/>
        <v/>
      </c>
      <c r="Q88" s="384" t="str">
        <f t="shared" si="4"/>
        <v/>
      </c>
      <c r="R88" s="384"/>
    </row>
    <row r="89" ht="15.75" customHeight="1">
      <c r="A89" s="384" t="str">
        <f t="shared" si="1"/>
        <v/>
      </c>
      <c r="B89" s="385"/>
      <c r="C89" s="384"/>
      <c r="D89" s="384"/>
      <c r="E89" s="384"/>
      <c r="F89" s="384"/>
      <c r="G89" s="384"/>
      <c r="H89" s="384"/>
      <c r="I89" s="384"/>
      <c r="J89" s="384"/>
      <c r="K89" s="384"/>
      <c r="L89" s="384"/>
      <c r="M89" s="384"/>
      <c r="N89" s="385"/>
      <c r="O89" s="384" t="str">
        <f t="shared" si="2"/>
        <v/>
      </c>
      <c r="P89" s="384" t="str">
        <f t="shared" si="3"/>
        <v/>
      </c>
      <c r="Q89" s="384" t="str">
        <f t="shared" si="4"/>
        <v/>
      </c>
      <c r="R89" s="384"/>
    </row>
    <row r="90" ht="15.75" customHeight="1">
      <c r="A90" s="384" t="str">
        <f t="shared" si="1"/>
        <v/>
      </c>
      <c r="B90" s="385"/>
      <c r="C90" s="384"/>
      <c r="D90" s="384"/>
      <c r="E90" s="384"/>
      <c r="F90" s="384"/>
      <c r="G90" s="384"/>
      <c r="H90" s="384"/>
      <c r="I90" s="384"/>
      <c r="J90" s="384"/>
      <c r="K90" s="384"/>
      <c r="L90" s="384"/>
      <c r="M90" s="384"/>
      <c r="N90" s="385"/>
      <c r="O90" s="384" t="str">
        <f t="shared" si="2"/>
        <v/>
      </c>
      <c r="P90" s="384" t="str">
        <f t="shared" si="3"/>
        <v/>
      </c>
      <c r="Q90" s="384" t="str">
        <f t="shared" si="4"/>
        <v/>
      </c>
      <c r="R90" s="384"/>
    </row>
    <row r="91" ht="15.75" customHeight="1">
      <c r="A91" s="384" t="str">
        <f t="shared" si="1"/>
        <v/>
      </c>
      <c r="B91" s="385"/>
      <c r="C91" s="384"/>
      <c r="D91" s="384"/>
      <c r="E91" s="384"/>
      <c r="F91" s="384"/>
      <c r="G91" s="384"/>
      <c r="H91" s="384"/>
      <c r="I91" s="384"/>
      <c r="J91" s="384"/>
      <c r="K91" s="384"/>
      <c r="L91" s="384"/>
      <c r="M91" s="384"/>
      <c r="N91" s="385"/>
      <c r="O91" s="384" t="str">
        <f t="shared" si="2"/>
        <v/>
      </c>
      <c r="P91" s="384" t="str">
        <f t="shared" si="3"/>
        <v/>
      </c>
      <c r="Q91" s="384" t="str">
        <f t="shared" si="4"/>
        <v/>
      </c>
      <c r="R91" s="384"/>
    </row>
    <row r="92" ht="15.75" customHeight="1">
      <c r="A92" s="384" t="str">
        <f t="shared" si="1"/>
        <v/>
      </c>
      <c r="B92" s="385"/>
      <c r="C92" s="384"/>
      <c r="D92" s="384"/>
      <c r="E92" s="384"/>
      <c r="F92" s="384"/>
      <c r="G92" s="384"/>
      <c r="H92" s="384"/>
      <c r="I92" s="384"/>
      <c r="J92" s="384"/>
      <c r="K92" s="384"/>
      <c r="L92" s="384"/>
      <c r="M92" s="384"/>
      <c r="N92" s="385"/>
      <c r="O92" s="384" t="str">
        <f t="shared" si="2"/>
        <v/>
      </c>
      <c r="P92" s="384" t="str">
        <f t="shared" si="3"/>
        <v/>
      </c>
      <c r="Q92" s="384" t="str">
        <f t="shared" si="4"/>
        <v/>
      </c>
      <c r="R92" s="384"/>
    </row>
    <row r="93" ht="15.75" customHeight="1">
      <c r="A93" s="384" t="str">
        <f t="shared" si="1"/>
        <v/>
      </c>
      <c r="B93" s="385"/>
      <c r="C93" s="384"/>
      <c r="D93" s="384"/>
      <c r="E93" s="384"/>
      <c r="F93" s="384"/>
      <c r="G93" s="384"/>
      <c r="H93" s="384"/>
      <c r="I93" s="384"/>
      <c r="J93" s="384"/>
      <c r="K93" s="384"/>
      <c r="L93" s="384"/>
      <c r="M93" s="384"/>
      <c r="N93" s="385"/>
      <c r="O93" s="384" t="str">
        <f t="shared" si="2"/>
        <v/>
      </c>
      <c r="P93" s="384" t="str">
        <f t="shared" si="3"/>
        <v/>
      </c>
      <c r="Q93" s="384" t="str">
        <f t="shared" si="4"/>
        <v/>
      </c>
      <c r="R93" s="384"/>
    </row>
    <row r="94" ht="15.75" customHeight="1">
      <c r="A94" s="384" t="str">
        <f t="shared" si="1"/>
        <v/>
      </c>
      <c r="B94" s="385"/>
      <c r="C94" s="384"/>
      <c r="D94" s="384"/>
      <c r="E94" s="384"/>
      <c r="F94" s="384"/>
      <c r="G94" s="384"/>
      <c r="H94" s="384"/>
      <c r="I94" s="384"/>
      <c r="J94" s="384"/>
      <c r="K94" s="384"/>
      <c r="L94" s="384"/>
      <c r="M94" s="384"/>
      <c r="N94" s="385"/>
      <c r="O94" s="384" t="str">
        <f t="shared" si="2"/>
        <v/>
      </c>
      <c r="P94" s="384" t="str">
        <f t="shared" si="3"/>
        <v/>
      </c>
      <c r="Q94" s="384" t="str">
        <f t="shared" si="4"/>
        <v/>
      </c>
      <c r="R94" s="384"/>
    </row>
    <row r="95" ht="15.75" customHeight="1">
      <c r="A95" s="384" t="str">
        <f t="shared" si="1"/>
        <v/>
      </c>
      <c r="B95" s="385"/>
      <c r="C95" s="384"/>
      <c r="D95" s="384"/>
      <c r="E95" s="384"/>
      <c r="F95" s="384"/>
      <c r="G95" s="384"/>
      <c r="H95" s="384"/>
      <c r="I95" s="384"/>
      <c r="J95" s="384"/>
      <c r="K95" s="384"/>
      <c r="L95" s="384"/>
      <c r="M95" s="384"/>
      <c r="N95" s="385"/>
      <c r="O95" s="384" t="str">
        <f t="shared" si="2"/>
        <v/>
      </c>
      <c r="P95" s="384" t="str">
        <f t="shared" si="3"/>
        <v/>
      </c>
      <c r="Q95" s="384" t="str">
        <f t="shared" si="4"/>
        <v/>
      </c>
      <c r="R95" s="384"/>
    </row>
    <row r="96" ht="15.75" customHeight="1">
      <c r="A96" s="384" t="str">
        <f t="shared" si="1"/>
        <v/>
      </c>
      <c r="B96" s="385"/>
      <c r="C96" s="384"/>
      <c r="D96" s="384"/>
      <c r="E96" s="384"/>
      <c r="F96" s="384"/>
      <c r="G96" s="384"/>
      <c r="H96" s="384"/>
      <c r="I96" s="384"/>
      <c r="J96" s="384"/>
      <c r="K96" s="384"/>
      <c r="L96" s="384"/>
      <c r="M96" s="384"/>
      <c r="N96" s="385"/>
      <c r="O96" s="384" t="str">
        <f t="shared" si="2"/>
        <v/>
      </c>
      <c r="P96" s="384" t="str">
        <f t="shared" si="3"/>
        <v/>
      </c>
      <c r="Q96" s="384" t="str">
        <f t="shared" si="4"/>
        <v/>
      </c>
      <c r="R96" s="384"/>
    </row>
    <row r="97" ht="15.75" customHeight="1">
      <c r="A97" s="384" t="str">
        <f t="shared" si="1"/>
        <v/>
      </c>
      <c r="B97" s="385"/>
      <c r="C97" s="384"/>
      <c r="D97" s="384"/>
      <c r="E97" s="384"/>
      <c r="F97" s="384"/>
      <c r="G97" s="384"/>
      <c r="H97" s="384"/>
      <c r="I97" s="384"/>
      <c r="J97" s="384"/>
      <c r="K97" s="384"/>
      <c r="L97" s="384"/>
      <c r="M97" s="384"/>
      <c r="N97" s="385"/>
      <c r="O97" s="384" t="str">
        <f t="shared" si="2"/>
        <v/>
      </c>
      <c r="P97" s="384" t="str">
        <f t="shared" si="3"/>
        <v/>
      </c>
      <c r="Q97" s="384" t="str">
        <f t="shared" si="4"/>
        <v/>
      </c>
      <c r="R97" s="384"/>
    </row>
    <row r="98" ht="15.75" customHeight="1">
      <c r="A98" s="384" t="str">
        <f t="shared" si="1"/>
        <v/>
      </c>
      <c r="B98" s="385"/>
      <c r="C98" s="384"/>
      <c r="D98" s="384"/>
      <c r="E98" s="384"/>
      <c r="F98" s="384"/>
      <c r="G98" s="384"/>
      <c r="H98" s="384"/>
      <c r="I98" s="384"/>
      <c r="J98" s="384"/>
      <c r="K98" s="384"/>
      <c r="L98" s="384"/>
      <c r="M98" s="384"/>
      <c r="N98" s="385"/>
      <c r="O98" s="384" t="str">
        <f t="shared" si="2"/>
        <v/>
      </c>
      <c r="P98" s="384" t="str">
        <f t="shared" si="3"/>
        <v/>
      </c>
      <c r="Q98" s="384" t="str">
        <f t="shared" si="4"/>
        <v/>
      </c>
      <c r="R98" s="384"/>
    </row>
    <row r="99" ht="15.75" customHeight="1">
      <c r="A99" s="384" t="str">
        <f t="shared" si="1"/>
        <v/>
      </c>
      <c r="B99" s="385"/>
      <c r="C99" s="384"/>
      <c r="D99" s="384"/>
      <c r="E99" s="384"/>
      <c r="F99" s="384"/>
      <c r="G99" s="384"/>
      <c r="H99" s="384"/>
      <c r="I99" s="384"/>
      <c r="J99" s="384"/>
      <c r="K99" s="384"/>
      <c r="L99" s="384"/>
      <c r="M99" s="384"/>
      <c r="N99" s="385"/>
      <c r="O99" s="384" t="str">
        <f t="shared" si="2"/>
        <v/>
      </c>
      <c r="P99" s="384" t="str">
        <f t="shared" si="3"/>
        <v/>
      </c>
      <c r="Q99" s="384" t="str">
        <f t="shared" si="4"/>
        <v/>
      </c>
      <c r="R99" s="384"/>
    </row>
    <row r="100" ht="15.75" customHeight="1">
      <c r="A100" s="384" t="str">
        <f t="shared" si="1"/>
        <v/>
      </c>
      <c r="B100" s="385"/>
      <c r="C100" s="384"/>
      <c r="D100" s="384"/>
      <c r="E100" s="384"/>
      <c r="F100" s="384"/>
      <c r="G100" s="384"/>
      <c r="H100" s="384"/>
      <c r="I100" s="384"/>
      <c r="J100" s="384"/>
      <c r="K100" s="384"/>
      <c r="L100" s="384"/>
      <c r="M100" s="384"/>
      <c r="N100" s="385"/>
      <c r="O100" s="384" t="str">
        <f t="shared" si="2"/>
        <v/>
      </c>
      <c r="P100" s="384" t="str">
        <f t="shared" si="3"/>
        <v/>
      </c>
      <c r="Q100" s="384" t="str">
        <f t="shared" si="4"/>
        <v/>
      </c>
      <c r="R100" s="384"/>
    </row>
    <row r="101" ht="15.75" customHeight="1">
      <c r="A101" s="384" t="str">
        <f t="shared" si="1"/>
        <v/>
      </c>
      <c r="B101" s="385"/>
      <c r="C101" s="384"/>
      <c r="D101" s="384"/>
      <c r="E101" s="384"/>
      <c r="F101" s="384"/>
      <c r="G101" s="384"/>
      <c r="H101" s="384"/>
      <c r="I101" s="384"/>
      <c r="J101" s="384"/>
      <c r="K101" s="384"/>
      <c r="L101" s="384"/>
      <c r="M101" s="384"/>
      <c r="N101" s="385"/>
      <c r="O101" s="384" t="str">
        <f t="shared" si="2"/>
        <v/>
      </c>
      <c r="P101" s="384" t="str">
        <f t="shared" si="3"/>
        <v/>
      </c>
      <c r="Q101" s="384" t="str">
        <f t="shared" si="4"/>
        <v/>
      </c>
      <c r="R101" s="384"/>
    </row>
    <row r="102" ht="15.75" customHeight="1">
      <c r="A102" s="384" t="str">
        <f t="shared" si="1"/>
        <v/>
      </c>
      <c r="B102" s="385"/>
      <c r="C102" s="384"/>
      <c r="D102" s="384"/>
      <c r="E102" s="384"/>
      <c r="F102" s="384"/>
      <c r="G102" s="384"/>
      <c r="H102" s="384"/>
      <c r="I102" s="384"/>
      <c r="J102" s="384"/>
      <c r="K102" s="384"/>
      <c r="L102" s="384"/>
      <c r="M102" s="384"/>
      <c r="N102" s="385"/>
      <c r="O102" s="384" t="str">
        <f t="shared" si="2"/>
        <v/>
      </c>
      <c r="P102" s="384" t="str">
        <f t="shared" si="3"/>
        <v/>
      </c>
      <c r="Q102" s="384" t="str">
        <f t="shared" si="4"/>
        <v/>
      </c>
      <c r="R102" s="384"/>
    </row>
    <row r="103" ht="15.75" customHeight="1">
      <c r="A103" s="384" t="str">
        <f t="shared" si="1"/>
        <v/>
      </c>
      <c r="B103" s="385"/>
      <c r="C103" s="384"/>
      <c r="D103" s="384"/>
      <c r="E103" s="384"/>
      <c r="F103" s="384"/>
      <c r="G103" s="384"/>
      <c r="H103" s="384"/>
      <c r="I103" s="384"/>
      <c r="J103" s="384"/>
      <c r="K103" s="384"/>
      <c r="L103" s="384"/>
      <c r="M103" s="384"/>
      <c r="N103" s="385"/>
      <c r="O103" s="384" t="str">
        <f t="shared" si="2"/>
        <v/>
      </c>
      <c r="P103" s="384" t="str">
        <f t="shared" si="3"/>
        <v/>
      </c>
      <c r="Q103" s="384" t="str">
        <f t="shared" si="4"/>
        <v/>
      </c>
      <c r="R103" s="384"/>
    </row>
    <row r="104" ht="15.75" customHeight="1">
      <c r="A104" s="384" t="str">
        <f t="shared" si="1"/>
        <v/>
      </c>
      <c r="B104" s="385"/>
      <c r="C104" s="384"/>
      <c r="D104" s="384"/>
      <c r="E104" s="384"/>
      <c r="F104" s="384"/>
      <c r="G104" s="384"/>
      <c r="H104" s="384"/>
      <c r="I104" s="384"/>
      <c r="J104" s="384"/>
      <c r="K104" s="384"/>
      <c r="L104" s="384"/>
      <c r="M104" s="384"/>
      <c r="N104" s="385"/>
      <c r="O104" s="384" t="str">
        <f t="shared" si="2"/>
        <v/>
      </c>
      <c r="P104" s="384" t="str">
        <f t="shared" si="3"/>
        <v/>
      </c>
      <c r="Q104" s="384" t="str">
        <f t="shared" si="4"/>
        <v/>
      </c>
      <c r="R104" s="384"/>
    </row>
    <row r="105" ht="15.75" customHeight="1">
      <c r="A105" s="384" t="str">
        <f t="shared" si="1"/>
        <v/>
      </c>
      <c r="B105" s="385"/>
      <c r="C105" s="384"/>
      <c r="D105" s="384"/>
      <c r="E105" s="384"/>
      <c r="F105" s="384"/>
      <c r="G105" s="384"/>
      <c r="H105" s="384"/>
      <c r="I105" s="384"/>
      <c r="J105" s="384"/>
      <c r="K105" s="384"/>
      <c r="L105" s="384"/>
      <c r="M105" s="384"/>
      <c r="N105" s="385"/>
      <c r="O105" s="384" t="str">
        <f t="shared" si="2"/>
        <v/>
      </c>
      <c r="P105" s="384" t="str">
        <f t="shared" si="3"/>
        <v/>
      </c>
      <c r="Q105" s="384" t="str">
        <f t="shared" si="4"/>
        <v/>
      </c>
      <c r="R105" s="384"/>
    </row>
    <row r="106" ht="15.75" customHeight="1">
      <c r="A106" s="384" t="str">
        <f t="shared" si="1"/>
        <v/>
      </c>
      <c r="B106" s="385"/>
      <c r="C106" s="384"/>
      <c r="D106" s="384"/>
      <c r="E106" s="384"/>
      <c r="F106" s="384"/>
      <c r="G106" s="384"/>
      <c r="H106" s="384"/>
      <c r="I106" s="384"/>
      <c r="J106" s="384"/>
      <c r="K106" s="384"/>
      <c r="L106" s="384"/>
      <c r="M106" s="384"/>
      <c r="N106" s="385"/>
      <c r="O106" s="384" t="str">
        <f t="shared" si="2"/>
        <v/>
      </c>
      <c r="P106" s="384" t="str">
        <f t="shared" si="3"/>
        <v/>
      </c>
      <c r="Q106" s="384" t="str">
        <f t="shared" si="4"/>
        <v/>
      </c>
      <c r="R106" s="384"/>
    </row>
    <row r="107" ht="15.75" customHeight="1">
      <c r="A107" s="384" t="str">
        <f t="shared" si="1"/>
        <v/>
      </c>
      <c r="B107" s="385"/>
      <c r="C107" s="384"/>
      <c r="D107" s="384"/>
      <c r="E107" s="384"/>
      <c r="F107" s="384"/>
      <c r="G107" s="384"/>
      <c r="H107" s="384"/>
      <c r="I107" s="384"/>
      <c r="J107" s="384"/>
      <c r="K107" s="384"/>
      <c r="L107" s="384"/>
      <c r="M107" s="384"/>
      <c r="N107" s="385"/>
      <c r="O107" s="384" t="str">
        <f t="shared" si="2"/>
        <v/>
      </c>
      <c r="P107" s="384" t="str">
        <f t="shared" si="3"/>
        <v/>
      </c>
      <c r="Q107" s="384" t="str">
        <f t="shared" si="4"/>
        <v/>
      </c>
      <c r="R107" s="384"/>
    </row>
    <row r="108" ht="15.75" customHeight="1">
      <c r="A108" s="384" t="str">
        <f t="shared" si="1"/>
        <v/>
      </c>
      <c r="B108" s="385"/>
      <c r="C108" s="384"/>
      <c r="D108" s="384"/>
      <c r="E108" s="384"/>
      <c r="F108" s="384"/>
      <c r="G108" s="384"/>
      <c r="H108" s="384"/>
      <c r="I108" s="384"/>
      <c r="J108" s="384"/>
      <c r="K108" s="384"/>
      <c r="L108" s="384"/>
      <c r="M108" s="384"/>
      <c r="N108" s="385"/>
      <c r="O108" s="384" t="str">
        <f t="shared" si="2"/>
        <v/>
      </c>
      <c r="P108" s="384" t="str">
        <f t="shared" si="3"/>
        <v/>
      </c>
      <c r="Q108" s="384" t="str">
        <f t="shared" si="4"/>
        <v/>
      </c>
      <c r="R108" s="384"/>
    </row>
    <row r="109" ht="15.75" customHeight="1">
      <c r="A109" s="384" t="str">
        <f t="shared" si="1"/>
        <v/>
      </c>
      <c r="B109" s="385"/>
      <c r="C109" s="384"/>
      <c r="D109" s="384"/>
      <c r="E109" s="384"/>
      <c r="F109" s="384"/>
      <c r="G109" s="384"/>
      <c r="H109" s="384"/>
      <c r="I109" s="384"/>
      <c r="J109" s="384"/>
      <c r="K109" s="384"/>
      <c r="L109" s="384"/>
      <c r="M109" s="384"/>
      <c r="N109" s="385"/>
      <c r="O109" s="384" t="str">
        <f t="shared" si="2"/>
        <v/>
      </c>
      <c r="P109" s="384" t="str">
        <f t="shared" si="3"/>
        <v/>
      </c>
      <c r="Q109" s="384" t="str">
        <f t="shared" si="4"/>
        <v/>
      </c>
      <c r="R109" s="384"/>
    </row>
    <row r="110" ht="15.75" customHeight="1">
      <c r="A110" s="384" t="str">
        <f t="shared" si="1"/>
        <v/>
      </c>
      <c r="B110" s="385"/>
      <c r="C110" s="384"/>
      <c r="D110" s="384"/>
      <c r="E110" s="384"/>
      <c r="F110" s="384"/>
      <c r="G110" s="384"/>
      <c r="H110" s="384"/>
      <c r="I110" s="384"/>
      <c r="J110" s="384"/>
      <c r="K110" s="384"/>
      <c r="L110" s="384"/>
      <c r="M110" s="384"/>
      <c r="N110" s="385"/>
      <c r="O110" s="384" t="str">
        <f t="shared" si="2"/>
        <v/>
      </c>
      <c r="P110" s="384" t="str">
        <f t="shared" si="3"/>
        <v/>
      </c>
      <c r="Q110" s="384" t="str">
        <f t="shared" si="4"/>
        <v/>
      </c>
      <c r="R110" s="384"/>
    </row>
    <row r="111" ht="15.75" customHeight="1">
      <c r="A111" s="384" t="str">
        <f t="shared" si="1"/>
        <v/>
      </c>
      <c r="B111" s="385"/>
      <c r="C111" s="384"/>
      <c r="D111" s="384"/>
      <c r="E111" s="384"/>
      <c r="F111" s="384"/>
      <c r="G111" s="384"/>
      <c r="H111" s="384"/>
      <c r="I111" s="384"/>
      <c r="J111" s="384"/>
      <c r="K111" s="384"/>
      <c r="L111" s="384"/>
      <c r="M111" s="384"/>
      <c r="N111" s="385"/>
      <c r="O111" s="384" t="str">
        <f t="shared" si="2"/>
        <v/>
      </c>
      <c r="P111" s="384" t="str">
        <f t="shared" si="3"/>
        <v/>
      </c>
      <c r="Q111" s="384" t="str">
        <f t="shared" si="4"/>
        <v/>
      </c>
      <c r="R111" s="384"/>
    </row>
    <row r="112" ht="15.75" customHeight="1">
      <c r="A112" s="384" t="str">
        <f t="shared" si="1"/>
        <v/>
      </c>
      <c r="B112" s="385"/>
      <c r="C112" s="384"/>
      <c r="D112" s="384"/>
      <c r="E112" s="384"/>
      <c r="F112" s="384"/>
      <c r="G112" s="384"/>
      <c r="H112" s="384"/>
      <c r="I112" s="384"/>
      <c r="J112" s="384"/>
      <c r="K112" s="384"/>
      <c r="L112" s="384"/>
      <c r="M112" s="384"/>
      <c r="N112" s="385"/>
      <c r="O112" s="384" t="str">
        <f t="shared" si="2"/>
        <v/>
      </c>
      <c r="P112" s="384" t="str">
        <f t="shared" si="3"/>
        <v/>
      </c>
      <c r="Q112" s="384" t="str">
        <f t="shared" si="4"/>
        <v/>
      </c>
      <c r="R112" s="384"/>
    </row>
    <row r="113" ht="15.75" customHeight="1">
      <c r="A113" s="384" t="str">
        <f t="shared" si="1"/>
        <v/>
      </c>
      <c r="B113" s="385"/>
      <c r="C113" s="384"/>
      <c r="D113" s="384"/>
      <c r="E113" s="384"/>
      <c r="F113" s="384"/>
      <c r="G113" s="384"/>
      <c r="H113" s="384"/>
      <c r="I113" s="384"/>
      <c r="J113" s="384"/>
      <c r="K113" s="384"/>
      <c r="L113" s="384"/>
      <c r="M113" s="384"/>
      <c r="N113" s="385"/>
      <c r="O113" s="384" t="str">
        <f t="shared" si="2"/>
        <v/>
      </c>
      <c r="P113" s="384" t="str">
        <f t="shared" si="3"/>
        <v/>
      </c>
      <c r="Q113" s="384" t="str">
        <f t="shared" si="4"/>
        <v/>
      </c>
      <c r="R113" s="384"/>
    </row>
    <row r="114" ht="15.75" customHeight="1">
      <c r="A114" s="384" t="str">
        <f t="shared" si="1"/>
        <v/>
      </c>
      <c r="B114" s="385"/>
      <c r="C114" s="384"/>
      <c r="D114" s="384"/>
      <c r="E114" s="384"/>
      <c r="F114" s="384"/>
      <c r="G114" s="384"/>
      <c r="H114" s="384"/>
      <c r="I114" s="384"/>
      <c r="J114" s="384"/>
      <c r="K114" s="384"/>
      <c r="L114" s="384"/>
      <c r="M114" s="384"/>
      <c r="N114" s="385"/>
      <c r="O114" s="384" t="str">
        <f t="shared" si="2"/>
        <v/>
      </c>
      <c r="P114" s="384" t="str">
        <f t="shared" si="3"/>
        <v/>
      </c>
      <c r="Q114" s="384" t="str">
        <f t="shared" si="4"/>
        <v/>
      </c>
      <c r="R114" s="384"/>
    </row>
    <row r="115" ht="15.75" customHeight="1">
      <c r="A115" s="384" t="str">
        <f t="shared" si="1"/>
        <v/>
      </c>
      <c r="B115" s="385"/>
      <c r="C115" s="384"/>
      <c r="D115" s="384"/>
      <c r="E115" s="384"/>
      <c r="F115" s="384"/>
      <c r="G115" s="384"/>
      <c r="H115" s="384"/>
      <c r="I115" s="384"/>
      <c r="J115" s="384"/>
      <c r="K115" s="384"/>
      <c r="L115" s="384"/>
      <c r="M115" s="384"/>
      <c r="N115" s="385"/>
      <c r="O115" s="384" t="str">
        <f t="shared" si="2"/>
        <v/>
      </c>
      <c r="P115" s="384" t="str">
        <f t="shared" si="3"/>
        <v/>
      </c>
      <c r="Q115" s="384" t="str">
        <f t="shared" si="4"/>
        <v/>
      </c>
      <c r="R115" s="384"/>
    </row>
    <row r="116" ht="15.75" customHeight="1">
      <c r="A116" s="384" t="str">
        <f t="shared" si="1"/>
        <v/>
      </c>
      <c r="B116" s="385"/>
      <c r="C116" s="384"/>
      <c r="D116" s="384"/>
      <c r="E116" s="384"/>
      <c r="F116" s="384"/>
      <c r="G116" s="384"/>
      <c r="H116" s="384"/>
      <c r="I116" s="384"/>
      <c r="J116" s="384"/>
      <c r="K116" s="384"/>
      <c r="L116" s="384"/>
      <c r="M116" s="384"/>
      <c r="N116" s="385"/>
      <c r="O116" s="384" t="str">
        <f t="shared" si="2"/>
        <v/>
      </c>
      <c r="P116" s="384" t="str">
        <f t="shared" si="3"/>
        <v/>
      </c>
      <c r="Q116" s="384" t="str">
        <f t="shared" si="4"/>
        <v/>
      </c>
      <c r="R116" s="384"/>
    </row>
    <row r="117" ht="15.75" customHeight="1">
      <c r="A117" s="384" t="str">
        <f t="shared" si="1"/>
        <v/>
      </c>
      <c r="B117" s="385"/>
      <c r="C117" s="384"/>
      <c r="D117" s="384"/>
      <c r="E117" s="384"/>
      <c r="F117" s="384"/>
      <c r="G117" s="384"/>
      <c r="H117" s="384"/>
      <c r="I117" s="384"/>
      <c r="J117" s="384"/>
      <c r="K117" s="384"/>
      <c r="L117" s="384"/>
      <c r="M117" s="384"/>
      <c r="N117" s="385"/>
      <c r="O117" s="384" t="str">
        <f t="shared" si="2"/>
        <v/>
      </c>
      <c r="P117" s="384" t="str">
        <f t="shared" si="3"/>
        <v/>
      </c>
      <c r="Q117" s="384" t="str">
        <f t="shared" si="4"/>
        <v/>
      </c>
      <c r="R117" s="384"/>
    </row>
    <row r="118" ht="15.75" customHeight="1">
      <c r="A118" s="384" t="str">
        <f t="shared" si="1"/>
        <v/>
      </c>
      <c r="B118" s="385"/>
      <c r="C118" s="384"/>
      <c r="D118" s="384"/>
      <c r="E118" s="384"/>
      <c r="F118" s="384"/>
      <c r="G118" s="384"/>
      <c r="H118" s="384"/>
      <c r="I118" s="384"/>
      <c r="J118" s="384"/>
      <c r="K118" s="384"/>
      <c r="L118" s="384"/>
      <c r="M118" s="384"/>
      <c r="N118" s="385"/>
      <c r="O118" s="384" t="str">
        <f t="shared" si="2"/>
        <v/>
      </c>
      <c r="P118" s="384" t="str">
        <f t="shared" si="3"/>
        <v/>
      </c>
      <c r="Q118" s="384" t="str">
        <f t="shared" si="4"/>
        <v/>
      </c>
      <c r="R118" s="384"/>
    </row>
    <row r="119" ht="15.75" customHeight="1">
      <c r="A119" s="384" t="str">
        <f t="shared" si="1"/>
        <v/>
      </c>
      <c r="B119" s="385"/>
      <c r="C119" s="384"/>
      <c r="D119" s="384"/>
      <c r="E119" s="384"/>
      <c r="F119" s="384"/>
      <c r="G119" s="384"/>
      <c r="H119" s="384"/>
      <c r="I119" s="384"/>
      <c r="J119" s="384"/>
      <c r="K119" s="384"/>
      <c r="L119" s="384"/>
      <c r="M119" s="384"/>
      <c r="N119" s="385"/>
      <c r="O119" s="384" t="str">
        <f t="shared" si="2"/>
        <v/>
      </c>
      <c r="P119" s="384" t="str">
        <f t="shared" si="3"/>
        <v/>
      </c>
      <c r="Q119" s="384" t="str">
        <f t="shared" si="4"/>
        <v/>
      </c>
      <c r="R119" s="384"/>
    </row>
    <row r="120" ht="15.75" customHeight="1">
      <c r="A120" s="384" t="str">
        <f t="shared" si="1"/>
        <v/>
      </c>
      <c r="B120" s="385"/>
      <c r="C120" s="384"/>
      <c r="D120" s="384"/>
      <c r="E120" s="384"/>
      <c r="F120" s="384"/>
      <c r="G120" s="384"/>
      <c r="H120" s="384"/>
      <c r="I120" s="384"/>
      <c r="J120" s="384"/>
      <c r="K120" s="384"/>
      <c r="L120" s="384"/>
      <c r="M120" s="384"/>
      <c r="N120" s="385"/>
      <c r="O120" s="384" t="str">
        <f t="shared" si="2"/>
        <v/>
      </c>
      <c r="P120" s="384" t="str">
        <f t="shared" si="3"/>
        <v/>
      </c>
      <c r="Q120" s="384" t="str">
        <f t="shared" si="4"/>
        <v/>
      </c>
      <c r="R120" s="384"/>
    </row>
    <row r="121" ht="15.75" customHeight="1">
      <c r="A121" s="384" t="str">
        <f t="shared" si="1"/>
        <v/>
      </c>
      <c r="B121" s="385"/>
      <c r="C121" s="384"/>
      <c r="D121" s="384"/>
      <c r="E121" s="384"/>
      <c r="F121" s="384"/>
      <c r="G121" s="384"/>
      <c r="H121" s="384"/>
      <c r="I121" s="384"/>
      <c r="J121" s="384"/>
      <c r="K121" s="384"/>
      <c r="L121" s="384"/>
      <c r="M121" s="384"/>
      <c r="N121" s="385"/>
      <c r="O121" s="384" t="str">
        <f t="shared" si="2"/>
        <v/>
      </c>
      <c r="P121" s="384" t="str">
        <f t="shared" si="3"/>
        <v/>
      </c>
      <c r="Q121" s="384" t="str">
        <f t="shared" si="4"/>
        <v/>
      </c>
      <c r="R121" s="384"/>
    </row>
    <row r="122" ht="15.75" customHeight="1">
      <c r="A122" s="384" t="str">
        <f t="shared" si="1"/>
        <v/>
      </c>
      <c r="B122" s="385"/>
      <c r="C122" s="384"/>
      <c r="D122" s="384"/>
      <c r="E122" s="384"/>
      <c r="F122" s="384"/>
      <c r="G122" s="384"/>
      <c r="H122" s="384"/>
      <c r="I122" s="384"/>
      <c r="J122" s="384"/>
      <c r="K122" s="384"/>
      <c r="L122" s="384"/>
      <c r="M122" s="384"/>
      <c r="N122" s="385"/>
      <c r="O122" s="384" t="str">
        <f t="shared" si="2"/>
        <v/>
      </c>
      <c r="P122" s="384" t="str">
        <f t="shared" si="3"/>
        <v/>
      </c>
      <c r="Q122" s="384" t="str">
        <f t="shared" si="4"/>
        <v/>
      </c>
      <c r="R122" s="384"/>
    </row>
    <row r="123" ht="15.75" customHeight="1">
      <c r="A123" s="384" t="str">
        <f t="shared" si="1"/>
        <v/>
      </c>
      <c r="B123" s="385"/>
      <c r="C123" s="384"/>
      <c r="D123" s="384"/>
      <c r="E123" s="384"/>
      <c r="F123" s="384"/>
      <c r="G123" s="384"/>
      <c r="H123" s="384"/>
      <c r="I123" s="384"/>
      <c r="J123" s="384"/>
      <c r="K123" s="384"/>
      <c r="L123" s="384"/>
      <c r="M123" s="384"/>
      <c r="N123" s="385"/>
      <c r="O123" s="384" t="str">
        <f t="shared" si="2"/>
        <v/>
      </c>
      <c r="P123" s="384" t="str">
        <f t="shared" si="3"/>
        <v/>
      </c>
      <c r="Q123" s="384" t="str">
        <f t="shared" si="4"/>
        <v/>
      </c>
      <c r="R123" s="384"/>
    </row>
    <row r="124" ht="15.75" customHeight="1">
      <c r="A124" s="384" t="str">
        <f t="shared" si="1"/>
        <v/>
      </c>
      <c r="B124" s="385"/>
      <c r="C124" s="384"/>
      <c r="D124" s="384"/>
      <c r="E124" s="384"/>
      <c r="F124" s="384"/>
      <c r="G124" s="384"/>
      <c r="H124" s="384"/>
      <c r="I124" s="384"/>
      <c r="J124" s="384"/>
      <c r="K124" s="384"/>
      <c r="L124" s="384"/>
      <c r="M124" s="384"/>
      <c r="N124" s="385"/>
      <c r="O124" s="384" t="str">
        <f t="shared" si="2"/>
        <v/>
      </c>
      <c r="P124" s="384" t="str">
        <f t="shared" si="3"/>
        <v/>
      </c>
      <c r="Q124" s="384" t="str">
        <f t="shared" si="4"/>
        <v/>
      </c>
      <c r="R124" s="384"/>
    </row>
    <row r="125" ht="15.75" customHeight="1">
      <c r="A125" s="384" t="str">
        <f t="shared" si="1"/>
        <v/>
      </c>
      <c r="B125" s="385"/>
      <c r="C125" s="384"/>
      <c r="D125" s="384"/>
      <c r="E125" s="384"/>
      <c r="F125" s="384"/>
      <c r="G125" s="384"/>
      <c r="H125" s="384"/>
      <c r="I125" s="384"/>
      <c r="J125" s="384"/>
      <c r="K125" s="384"/>
      <c r="L125" s="384"/>
      <c r="M125" s="384"/>
      <c r="N125" s="385"/>
      <c r="O125" s="384" t="str">
        <f t="shared" si="2"/>
        <v/>
      </c>
      <c r="P125" s="384" t="str">
        <f t="shared" si="3"/>
        <v/>
      </c>
      <c r="Q125" s="384" t="str">
        <f t="shared" si="4"/>
        <v/>
      </c>
      <c r="R125" s="384"/>
    </row>
    <row r="126" ht="15.75" customHeight="1">
      <c r="A126" s="384" t="str">
        <f t="shared" si="1"/>
        <v/>
      </c>
      <c r="B126" s="385"/>
      <c r="C126" s="384"/>
      <c r="D126" s="384"/>
      <c r="E126" s="384"/>
      <c r="F126" s="384"/>
      <c r="G126" s="384"/>
      <c r="H126" s="384"/>
      <c r="I126" s="384"/>
      <c r="J126" s="384"/>
      <c r="K126" s="384"/>
      <c r="L126" s="384"/>
      <c r="M126" s="384"/>
      <c r="N126" s="385"/>
      <c r="O126" s="384" t="str">
        <f t="shared" si="2"/>
        <v/>
      </c>
      <c r="P126" s="384" t="str">
        <f t="shared" si="3"/>
        <v/>
      </c>
      <c r="Q126" s="384" t="str">
        <f t="shared" si="4"/>
        <v/>
      </c>
      <c r="R126" s="384"/>
    </row>
    <row r="127" ht="15.75" customHeight="1">
      <c r="A127" s="384" t="str">
        <f t="shared" si="1"/>
        <v/>
      </c>
      <c r="B127" s="385"/>
      <c r="C127" s="384"/>
      <c r="D127" s="384"/>
      <c r="E127" s="384"/>
      <c r="F127" s="384"/>
      <c r="G127" s="384"/>
      <c r="H127" s="384"/>
      <c r="I127" s="384"/>
      <c r="J127" s="384"/>
      <c r="K127" s="384"/>
      <c r="L127" s="384"/>
      <c r="M127" s="384"/>
      <c r="N127" s="385"/>
      <c r="O127" s="384" t="str">
        <f t="shared" si="2"/>
        <v/>
      </c>
      <c r="P127" s="384" t="str">
        <f t="shared" si="3"/>
        <v/>
      </c>
      <c r="Q127" s="384" t="str">
        <f t="shared" si="4"/>
        <v/>
      </c>
      <c r="R127" s="384"/>
    </row>
    <row r="128" ht="15.75" customHeight="1">
      <c r="A128" s="384" t="str">
        <f t="shared" si="1"/>
        <v/>
      </c>
      <c r="B128" s="385"/>
      <c r="C128" s="384"/>
      <c r="D128" s="384"/>
      <c r="E128" s="384"/>
      <c r="F128" s="384"/>
      <c r="G128" s="384"/>
      <c r="H128" s="384"/>
      <c r="I128" s="384"/>
      <c r="J128" s="384"/>
      <c r="K128" s="384"/>
      <c r="L128" s="384"/>
      <c r="M128" s="384"/>
      <c r="N128" s="385"/>
      <c r="O128" s="384" t="str">
        <f t="shared" si="2"/>
        <v/>
      </c>
      <c r="P128" s="384" t="str">
        <f t="shared" si="3"/>
        <v/>
      </c>
      <c r="Q128" s="384" t="str">
        <f t="shared" si="4"/>
        <v/>
      </c>
      <c r="R128" s="384"/>
    </row>
    <row r="129" ht="15.75" customHeight="1">
      <c r="A129" s="384" t="str">
        <f t="shared" si="1"/>
        <v/>
      </c>
      <c r="B129" s="385"/>
      <c r="C129" s="384"/>
      <c r="D129" s="384"/>
      <c r="E129" s="384"/>
      <c r="F129" s="384"/>
      <c r="G129" s="384"/>
      <c r="H129" s="384"/>
      <c r="I129" s="384"/>
      <c r="J129" s="384"/>
      <c r="K129" s="384"/>
      <c r="L129" s="384"/>
      <c r="M129" s="384"/>
      <c r="N129" s="385"/>
      <c r="O129" s="384" t="str">
        <f t="shared" si="2"/>
        <v/>
      </c>
      <c r="P129" s="384" t="str">
        <f t="shared" si="3"/>
        <v/>
      </c>
      <c r="Q129" s="384" t="str">
        <f t="shared" si="4"/>
        <v/>
      </c>
      <c r="R129" s="384"/>
    </row>
    <row r="130" ht="15.75" customHeight="1">
      <c r="A130" s="384" t="str">
        <f t="shared" si="1"/>
        <v/>
      </c>
      <c r="B130" s="385"/>
      <c r="C130" s="384"/>
      <c r="D130" s="384"/>
      <c r="E130" s="384"/>
      <c r="F130" s="384"/>
      <c r="G130" s="384"/>
      <c r="H130" s="384"/>
      <c r="I130" s="384"/>
      <c r="J130" s="384"/>
      <c r="K130" s="384"/>
      <c r="L130" s="384"/>
      <c r="M130" s="384"/>
      <c r="N130" s="385"/>
      <c r="O130" s="384" t="str">
        <f t="shared" si="2"/>
        <v/>
      </c>
      <c r="P130" s="384" t="str">
        <f t="shared" si="3"/>
        <v/>
      </c>
      <c r="Q130" s="384" t="str">
        <f t="shared" si="4"/>
        <v/>
      </c>
      <c r="R130" s="384"/>
    </row>
    <row r="131" ht="15.75" customHeight="1">
      <c r="A131" s="384" t="str">
        <f t="shared" si="1"/>
        <v/>
      </c>
      <c r="B131" s="385"/>
      <c r="C131" s="384"/>
      <c r="D131" s="384"/>
      <c r="E131" s="384"/>
      <c r="F131" s="384"/>
      <c r="G131" s="384"/>
      <c r="H131" s="384"/>
      <c r="I131" s="384"/>
      <c r="J131" s="384"/>
      <c r="K131" s="384"/>
      <c r="L131" s="384"/>
      <c r="M131" s="384"/>
      <c r="N131" s="385"/>
      <c r="O131" s="384" t="str">
        <f t="shared" si="2"/>
        <v/>
      </c>
      <c r="P131" s="384" t="str">
        <f t="shared" si="3"/>
        <v/>
      </c>
      <c r="Q131" s="384" t="str">
        <f t="shared" si="4"/>
        <v/>
      </c>
      <c r="R131" s="384"/>
    </row>
    <row r="132" ht="15.75" customHeight="1">
      <c r="A132" s="384" t="str">
        <f t="shared" si="1"/>
        <v/>
      </c>
      <c r="B132" s="385"/>
      <c r="C132" s="384"/>
      <c r="D132" s="384"/>
      <c r="E132" s="384"/>
      <c r="F132" s="384"/>
      <c r="G132" s="384"/>
      <c r="H132" s="384"/>
      <c r="I132" s="384"/>
      <c r="J132" s="384"/>
      <c r="K132" s="384"/>
      <c r="L132" s="384"/>
      <c r="M132" s="384"/>
      <c r="N132" s="385"/>
      <c r="O132" s="384" t="str">
        <f t="shared" si="2"/>
        <v/>
      </c>
      <c r="P132" s="384" t="str">
        <f t="shared" si="3"/>
        <v/>
      </c>
      <c r="Q132" s="384" t="str">
        <f t="shared" si="4"/>
        <v/>
      </c>
      <c r="R132" s="384"/>
    </row>
    <row r="133" ht="15.75" customHeight="1">
      <c r="A133" s="384" t="str">
        <f t="shared" si="1"/>
        <v/>
      </c>
      <c r="B133" s="385"/>
      <c r="C133" s="384"/>
      <c r="D133" s="384"/>
      <c r="E133" s="384"/>
      <c r="F133" s="384"/>
      <c r="G133" s="384"/>
      <c r="H133" s="384"/>
      <c r="I133" s="384"/>
      <c r="J133" s="384"/>
      <c r="K133" s="384"/>
      <c r="L133" s="384"/>
      <c r="M133" s="384"/>
      <c r="N133" s="385"/>
      <c r="O133" s="384" t="str">
        <f t="shared" si="2"/>
        <v/>
      </c>
      <c r="P133" s="384" t="str">
        <f t="shared" si="3"/>
        <v/>
      </c>
      <c r="Q133" s="384" t="str">
        <f t="shared" si="4"/>
        <v/>
      </c>
      <c r="R133" s="384"/>
    </row>
    <row r="134" ht="15.75" customHeight="1">
      <c r="A134" s="384" t="str">
        <f t="shared" si="1"/>
        <v/>
      </c>
      <c r="B134" s="385"/>
      <c r="C134" s="384"/>
      <c r="D134" s="384"/>
      <c r="E134" s="384"/>
      <c r="F134" s="384"/>
      <c r="G134" s="384"/>
      <c r="H134" s="384"/>
      <c r="I134" s="384"/>
      <c r="J134" s="384"/>
      <c r="K134" s="384"/>
      <c r="L134" s="384"/>
      <c r="M134" s="384"/>
      <c r="N134" s="385"/>
      <c r="O134" s="384" t="str">
        <f t="shared" si="2"/>
        <v/>
      </c>
      <c r="P134" s="384" t="str">
        <f t="shared" si="3"/>
        <v/>
      </c>
      <c r="Q134" s="384" t="str">
        <f t="shared" si="4"/>
        <v/>
      </c>
      <c r="R134" s="384"/>
    </row>
    <row r="135" ht="15.75" customHeight="1">
      <c r="A135" s="384" t="str">
        <f t="shared" si="1"/>
        <v/>
      </c>
      <c r="B135" s="385"/>
      <c r="C135" s="384"/>
      <c r="D135" s="384"/>
      <c r="E135" s="384"/>
      <c r="F135" s="384"/>
      <c r="G135" s="384"/>
      <c r="H135" s="384"/>
      <c r="I135" s="384"/>
      <c r="J135" s="384"/>
      <c r="K135" s="384"/>
      <c r="L135" s="384"/>
      <c r="M135" s="384"/>
      <c r="N135" s="385"/>
      <c r="O135" s="384" t="str">
        <f t="shared" si="2"/>
        <v/>
      </c>
      <c r="P135" s="384" t="str">
        <f t="shared" si="3"/>
        <v/>
      </c>
      <c r="Q135" s="384" t="str">
        <f t="shared" si="4"/>
        <v/>
      </c>
      <c r="R135" s="384"/>
    </row>
    <row r="136" ht="15.75" customHeight="1">
      <c r="A136" s="384" t="str">
        <f t="shared" si="1"/>
        <v/>
      </c>
      <c r="B136" s="385"/>
      <c r="C136" s="384"/>
      <c r="D136" s="384"/>
      <c r="E136" s="384"/>
      <c r="F136" s="384"/>
      <c r="G136" s="384"/>
      <c r="H136" s="384"/>
      <c r="I136" s="384"/>
      <c r="J136" s="384"/>
      <c r="K136" s="384"/>
      <c r="L136" s="384"/>
      <c r="M136" s="384"/>
      <c r="N136" s="385"/>
      <c r="O136" s="384" t="str">
        <f t="shared" si="2"/>
        <v/>
      </c>
      <c r="P136" s="384" t="str">
        <f t="shared" si="3"/>
        <v/>
      </c>
      <c r="Q136" s="384" t="str">
        <f t="shared" si="4"/>
        <v/>
      </c>
      <c r="R136" s="384"/>
    </row>
    <row r="137" ht="15.75" customHeight="1">
      <c r="A137" s="384" t="str">
        <f t="shared" si="1"/>
        <v/>
      </c>
      <c r="B137" s="385"/>
      <c r="C137" s="384"/>
      <c r="D137" s="384"/>
      <c r="E137" s="384"/>
      <c r="F137" s="384"/>
      <c r="G137" s="384"/>
      <c r="H137" s="384"/>
      <c r="I137" s="384"/>
      <c r="J137" s="384"/>
      <c r="K137" s="384"/>
      <c r="L137" s="384"/>
      <c r="M137" s="384"/>
      <c r="N137" s="385"/>
      <c r="O137" s="384" t="str">
        <f t="shared" si="2"/>
        <v/>
      </c>
      <c r="P137" s="384" t="str">
        <f t="shared" si="3"/>
        <v/>
      </c>
      <c r="Q137" s="384" t="str">
        <f t="shared" si="4"/>
        <v/>
      </c>
      <c r="R137" s="384"/>
    </row>
    <row r="138" ht="15.75" customHeight="1">
      <c r="A138" s="384" t="str">
        <f t="shared" si="1"/>
        <v/>
      </c>
      <c r="B138" s="385"/>
      <c r="C138" s="384"/>
      <c r="D138" s="384"/>
      <c r="E138" s="384"/>
      <c r="F138" s="384"/>
      <c r="G138" s="384"/>
      <c r="H138" s="384"/>
      <c r="I138" s="384"/>
      <c r="J138" s="384"/>
      <c r="K138" s="384"/>
      <c r="L138" s="384"/>
      <c r="M138" s="384"/>
      <c r="N138" s="385"/>
      <c r="O138" s="384" t="str">
        <f t="shared" si="2"/>
        <v/>
      </c>
      <c r="P138" s="384" t="str">
        <f t="shared" si="3"/>
        <v/>
      </c>
      <c r="Q138" s="384" t="str">
        <f t="shared" si="4"/>
        <v/>
      </c>
      <c r="R138" s="384"/>
    </row>
    <row r="139" ht="15.75" customHeight="1">
      <c r="A139" s="384" t="str">
        <f t="shared" si="1"/>
        <v/>
      </c>
      <c r="B139" s="385"/>
      <c r="C139" s="384"/>
      <c r="D139" s="384"/>
      <c r="E139" s="384"/>
      <c r="F139" s="384"/>
      <c r="G139" s="384"/>
      <c r="H139" s="384"/>
      <c r="I139" s="384"/>
      <c r="J139" s="384"/>
      <c r="K139" s="384"/>
      <c r="L139" s="384"/>
      <c r="M139" s="384"/>
      <c r="N139" s="385"/>
      <c r="O139" s="384" t="str">
        <f t="shared" si="2"/>
        <v/>
      </c>
      <c r="P139" s="384" t="str">
        <f t="shared" si="3"/>
        <v/>
      </c>
      <c r="Q139" s="384" t="str">
        <f t="shared" si="4"/>
        <v/>
      </c>
      <c r="R139" s="384"/>
    </row>
    <row r="140" ht="15.75" customHeight="1">
      <c r="A140" s="384" t="str">
        <f t="shared" si="1"/>
        <v/>
      </c>
      <c r="B140" s="385"/>
      <c r="C140" s="384"/>
      <c r="D140" s="384"/>
      <c r="E140" s="384"/>
      <c r="F140" s="384"/>
      <c r="G140" s="384"/>
      <c r="H140" s="384"/>
      <c r="I140" s="384"/>
      <c r="J140" s="384"/>
      <c r="K140" s="384"/>
      <c r="L140" s="384"/>
      <c r="M140" s="384"/>
      <c r="N140" s="385"/>
      <c r="O140" s="384" t="str">
        <f t="shared" si="2"/>
        <v/>
      </c>
      <c r="P140" s="384" t="str">
        <f t="shared" si="3"/>
        <v/>
      </c>
      <c r="Q140" s="384" t="str">
        <f t="shared" si="4"/>
        <v/>
      </c>
      <c r="R140" s="384"/>
    </row>
    <row r="141" ht="15.75" customHeight="1">
      <c r="A141" s="384" t="str">
        <f t="shared" si="1"/>
        <v/>
      </c>
      <c r="B141" s="385"/>
      <c r="C141" s="384"/>
      <c r="D141" s="384"/>
      <c r="E141" s="384"/>
      <c r="F141" s="384"/>
      <c r="G141" s="384"/>
      <c r="H141" s="384"/>
      <c r="I141" s="384"/>
      <c r="J141" s="384"/>
      <c r="K141" s="384"/>
      <c r="L141" s="384"/>
      <c r="M141" s="384"/>
      <c r="N141" s="385"/>
      <c r="O141" s="384" t="str">
        <f t="shared" si="2"/>
        <v/>
      </c>
      <c r="P141" s="384" t="str">
        <f t="shared" si="3"/>
        <v/>
      </c>
      <c r="Q141" s="384" t="str">
        <f t="shared" si="4"/>
        <v/>
      </c>
      <c r="R141" s="384"/>
    </row>
    <row r="142" ht="15.75" customHeight="1">
      <c r="A142" s="384" t="str">
        <f t="shared" si="1"/>
        <v/>
      </c>
      <c r="B142" s="385"/>
      <c r="C142" s="384"/>
      <c r="D142" s="384"/>
      <c r="E142" s="384"/>
      <c r="F142" s="384"/>
      <c r="G142" s="384"/>
      <c r="H142" s="384"/>
      <c r="I142" s="384"/>
      <c r="J142" s="384"/>
      <c r="K142" s="384"/>
      <c r="L142" s="384"/>
      <c r="M142" s="384"/>
      <c r="N142" s="385"/>
      <c r="O142" s="384" t="str">
        <f t="shared" si="2"/>
        <v/>
      </c>
      <c r="P142" s="384" t="str">
        <f t="shared" si="3"/>
        <v/>
      </c>
      <c r="Q142" s="384" t="str">
        <f t="shared" si="4"/>
        <v/>
      </c>
      <c r="R142" s="384"/>
    </row>
    <row r="143" ht="15.75" customHeight="1">
      <c r="A143" s="384" t="str">
        <f t="shared" si="1"/>
        <v/>
      </c>
      <c r="B143" s="385"/>
      <c r="C143" s="384"/>
      <c r="D143" s="384"/>
      <c r="E143" s="384"/>
      <c r="F143" s="384"/>
      <c r="G143" s="384"/>
      <c r="H143" s="384"/>
      <c r="I143" s="384"/>
      <c r="J143" s="384"/>
      <c r="K143" s="384"/>
      <c r="L143" s="384"/>
      <c r="M143" s="384"/>
      <c r="N143" s="385"/>
      <c r="O143" s="384" t="str">
        <f t="shared" si="2"/>
        <v/>
      </c>
      <c r="P143" s="384" t="str">
        <f t="shared" si="3"/>
        <v/>
      </c>
      <c r="Q143" s="384" t="str">
        <f t="shared" si="4"/>
        <v/>
      </c>
      <c r="R143" s="384"/>
    </row>
    <row r="144" ht="15.75" customHeight="1">
      <c r="A144" s="384" t="str">
        <f t="shared" si="1"/>
        <v/>
      </c>
      <c r="B144" s="385"/>
      <c r="C144" s="384"/>
      <c r="D144" s="384"/>
      <c r="E144" s="384"/>
      <c r="F144" s="384"/>
      <c r="G144" s="384"/>
      <c r="H144" s="384"/>
      <c r="I144" s="384"/>
      <c r="J144" s="384"/>
      <c r="K144" s="384"/>
      <c r="L144" s="384"/>
      <c r="M144" s="384"/>
      <c r="N144" s="385"/>
      <c r="O144" s="384" t="str">
        <f t="shared" si="2"/>
        <v/>
      </c>
      <c r="P144" s="384" t="str">
        <f t="shared" si="3"/>
        <v/>
      </c>
      <c r="Q144" s="384" t="str">
        <f t="shared" si="4"/>
        <v/>
      </c>
      <c r="R144" s="384"/>
    </row>
    <row r="145" ht="15.75" customHeight="1">
      <c r="A145" s="384" t="str">
        <f t="shared" si="1"/>
        <v/>
      </c>
      <c r="B145" s="385"/>
      <c r="C145" s="384"/>
      <c r="D145" s="384"/>
      <c r="E145" s="384"/>
      <c r="F145" s="384"/>
      <c r="G145" s="384"/>
      <c r="H145" s="384"/>
      <c r="I145" s="384"/>
      <c r="J145" s="384"/>
      <c r="K145" s="384"/>
      <c r="L145" s="384"/>
      <c r="M145" s="384"/>
      <c r="N145" s="385"/>
      <c r="O145" s="384" t="str">
        <f t="shared" si="2"/>
        <v/>
      </c>
      <c r="P145" s="384" t="str">
        <f t="shared" si="3"/>
        <v/>
      </c>
      <c r="Q145" s="384" t="str">
        <f t="shared" si="4"/>
        <v/>
      </c>
      <c r="R145" s="384"/>
    </row>
    <row r="146" ht="15.75" customHeight="1">
      <c r="A146" s="384" t="str">
        <f t="shared" si="1"/>
        <v/>
      </c>
      <c r="B146" s="385"/>
      <c r="C146" s="384"/>
      <c r="D146" s="384"/>
      <c r="E146" s="384"/>
      <c r="F146" s="384"/>
      <c r="G146" s="384"/>
      <c r="H146" s="384"/>
      <c r="I146" s="384"/>
      <c r="J146" s="384"/>
      <c r="K146" s="384"/>
      <c r="L146" s="384"/>
      <c r="M146" s="384"/>
      <c r="N146" s="385"/>
      <c r="O146" s="384" t="str">
        <f t="shared" si="2"/>
        <v/>
      </c>
      <c r="P146" s="384" t="str">
        <f t="shared" si="3"/>
        <v/>
      </c>
      <c r="Q146" s="384" t="str">
        <f t="shared" si="4"/>
        <v/>
      </c>
      <c r="R146" s="384"/>
    </row>
    <row r="147" ht="15.75" customHeight="1">
      <c r="A147" s="384" t="str">
        <f t="shared" si="1"/>
        <v/>
      </c>
      <c r="B147" s="385"/>
      <c r="C147" s="384"/>
      <c r="D147" s="384"/>
      <c r="E147" s="384"/>
      <c r="F147" s="384"/>
      <c r="G147" s="384"/>
      <c r="H147" s="384"/>
      <c r="I147" s="384"/>
      <c r="J147" s="384"/>
      <c r="K147" s="384"/>
      <c r="L147" s="384"/>
      <c r="M147" s="384"/>
      <c r="N147" s="385"/>
      <c r="O147" s="384" t="str">
        <f t="shared" si="2"/>
        <v/>
      </c>
      <c r="P147" s="384" t="str">
        <f t="shared" si="3"/>
        <v/>
      </c>
      <c r="Q147" s="384" t="str">
        <f t="shared" si="4"/>
        <v/>
      </c>
      <c r="R147" s="384"/>
    </row>
    <row r="148" ht="15.75" customHeight="1">
      <c r="A148" s="384" t="str">
        <f t="shared" si="1"/>
        <v/>
      </c>
      <c r="B148" s="385"/>
      <c r="C148" s="384"/>
      <c r="D148" s="384"/>
      <c r="E148" s="384"/>
      <c r="F148" s="384"/>
      <c r="G148" s="384"/>
      <c r="H148" s="384"/>
      <c r="I148" s="384"/>
      <c r="J148" s="384"/>
      <c r="K148" s="384"/>
      <c r="L148" s="384"/>
      <c r="M148" s="384"/>
      <c r="N148" s="385"/>
      <c r="O148" s="384" t="str">
        <f t="shared" si="2"/>
        <v/>
      </c>
      <c r="P148" s="384" t="str">
        <f t="shared" si="3"/>
        <v/>
      </c>
      <c r="Q148" s="384" t="str">
        <f t="shared" si="4"/>
        <v/>
      </c>
      <c r="R148" s="384"/>
    </row>
    <row r="149" ht="15.75" customHeight="1">
      <c r="A149" s="384" t="str">
        <f t="shared" si="1"/>
        <v/>
      </c>
      <c r="B149" s="385"/>
      <c r="C149" s="384"/>
      <c r="D149" s="384"/>
      <c r="E149" s="384"/>
      <c r="F149" s="384"/>
      <c r="G149" s="384"/>
      <c r="H149" s="384"/>
      <c r="I149" s="384"/>
      <c r="J149" s="384"/>
      <c r="K149" s="384"/>
      <c r="L149" s="384"/>
      <c r="M149" s="384"/>
      <c r="N149" s="385"/>
      <c r="O149" s="384" t="str">
        <f t="shared" si="2"/>
        <v/>
      </c>
      <c r="P149" s="384" t="str">
        <f t="shared" si="3"/>
        <v/>
      </c>
      <c r="Q149" s="384" t="str">
        <f t="shared" si="4"/>
        <v/>
      </c>
      <c r="R149" s="384"/>
    </row>
    <row r="150" ht="15.75" customHeight="1">
      <c r="A150" s="384" t="str">
        <f t="shared" si="1"/>
        <v/>
      </c>
      <c r="B150" s="385"/>
      <c r="C150" s="384"/>
      <c r="D150" s="384"/>
      <c r="E150" s="384"/>
      <c r="F150" s="384"/>
      <c r="G150" s="384"/>
      <c r="H150" s="384"/>
      <c r="I150" s="384"/>
      <c r="J150" s="384"/>
      <c r="K150" s="384"/>
      <c r="L150" s="384"/>
      <c r="M150" s="384"/>
      <c r="N150" s="385"/>
      <c r="O150" s="384" t="str">
        <f t="shared" si="2"/>
        <v/>
      </c>
      <c r="P150" s="384" t="str">
        <f t="shared" si="3"/>
        <v/>
      </c>
      <c r="Q150" s="384" t="str">
        <f t="shared" si="4"/>
        <v/>
      </c>
      <c r="R150" s="384"/>
    </row>
    <row r="151" ht="15.75" customHeight="1">
      <c r="A151" s="384" t="str">
        <f t="shared" si="1"/>
        <v/>
      </c>
      <c r="B151" s="385"/>
      <c r="C151" s="384"/>
      <c r="D151" s="384"/>
      <c r="E151" s="384"/>
      <c r="F151" s="384"/>
      <c r="G151" s="384"/>
      <c r="H151" s="384"/>
      <c r="I151" s="384"/>
      <c r="J151" s="384"/>
      <c r="K151" s="384"/>
      <c r="L151" s="384"/>
      <c r="M151" s="384"/>
      <c r="N151" s="385"/>
      <c r="O151" s="384" t="str">
        <f t="shared" si="2"/>
        <v/>
      </c>
      <c r="P151" s="384" t="str">
        <f t="shared" si="3"/>
        <v/>
      </c>
      <c r="Q151" s="384" t="str">
        <f t="shared" si="4"/>
        <v/>
      </c>
      <c r="R151" s="384"/>
    </row>
    <row r="152" ht="15.75" customHeight="1">
      <c r="A152" s="384" t="str">
        <f t="shared" si="1"/>
        <v/>
      </c>
      <c r="B152" s="385"/>
      <c r="C152" s="384"/>
      <c r="D152" s="384"/>
      <c r="E152" s="384"/>
      <c r="F152" s="384"/>
      <c r="G152" s="384"/>
      <c r="H152" s="384"/>
      <c r="I152" s="384"/>
      <c r="J152" s="384"/>
      <c r="K152" s="384"/>
      <c r="L152" s="384"/>
      <c r="M152" s="384"/>
      <c r="N152" s="385"/>
      <c r="O152" s="384" t="str">
        <f t="shared" si="2"/>
        <v/>
      </c>
      <c r="P152" s="384" t="str">
        <f t="shared" si="3"/>
        <v/>
      </c>
      <c r="Q152" s="384" t="str">
        <f t="shared" si="4"/>
        <v/>
      </c>
      <c r="R152" s="384"/>
    </row>
    <row r="153" ht="15.75" customHeight="1">
      <c r="A153" s="384" t="str">
        <f t="shared" si="1"/>
        <v/>
      </c>
      <c r="B153" s="385"/>
      <c r="C153" s="384"/>
      <c r="D153" s="384"/>
      <c r="E153" s="384"/>
      <c r="F153" s="384"/>
      <c r="G153" s="384"/>
      <c r="H153" s="384"/>
      <c r="I153" s="384"/>
      <c r="J153" s="384"/>
      <c r="K153" s="384"/>
      <c r="L153" s="384"/>
      <c r="M153" s="384"/>
      <c r="N153" s="385"/>
      <c r="O153" s="384" t="str">
        <f t="shared" si="2"/>
        <v/>
      </c>
      <c r="P153" s="384" t="str">
        <f t="shared" si="3"/>
        <v/>
      </c>
      <c r="Q153" s="384" t="str">
        <f t="shared" si="4"/>
        <v/>
      </c>
      <c r="R153" s="384"/>
    </row>
    <row r="154" ht="15.75" customHeight="1">
      <c r="A154" s="384" t="str">
        <f t="shared" si="1"/>
        <v/>
      </c>
      <c r="B154" s="385"/>
      <c r="C154" s="384"/>
      <c r="D154" s="384"/>
      <c r="E154" s="384"/>
      <c r="F154" s="384"/>
      <c r="G154" s="384"/>
      <c r="H154" s="384"/>
      <c r="I154" s="384"/>
      <c r="J154" s="384"/>
      <c r="K154" s="384"/>
      <c r="L154" s="384"/>
      <c r="M154" s="384"/>
      <c r="N154" s="385"/>
      <c r="O154" s="384" t="str">
        <f t="shared" si="2"/>
        <v/>
      </c>
      <c r="P154" s="384" t="str">
        <f t="shared" si="3"/>
        <v/>
      </c>
      <c r="Q154" s="384" t="str">
        <f t="shared" si="4"/>
        <v/>
      </c>
      <c r="R154" s="384"/>
    </row>
    <row r="155" ht="15.75" customHeight="1">
      <c r="A155" s="384" t="str">
        <f t="shared" si="1"/>
        <v/>
      </c>
      <c r="B155" s="385"/>
      <c r="C155" s="384"/>
      <c r="D155" s="384"/>
      <c r="E155" s="384"/>
      <c r="F155" s="384"/>
      <c r="G155" s="384"/>
      <c r="H155" s="384"/>
      <c r="I155" s="384"/>
      <c r="J155" s="384"/>
      <c r="K155" s="384"/>
      <c r="L155" s="384"/>
      <c r="M155" s="384"/>
      <c r="N155" s="385"/>
      <c r="O155" s="384" t="str">
        <f t="shared" si="2"/>
        <v/>
      </c>
      <c r="P155" s="384" t="str">
        <f t="shared" si="3"/>
        <v/>
      </c>
      <c r="Q155" s="384" t="str">
        <f t="shared" si="4"/>
        <v/>
      </c>
      <c r="R155" s="384"/>
    </row>
    <row r="156" ht="15.75" customHeight="1">
      <c r="A156" s="384" t="str">
        <f t="shared" si="1"/>
        <v/>
      </c>
      <c r="B156" s="385"/>
      <c r="C156" s="384"/>
      <c r="D156" s="384"/>
      <c r="E156" s="384"/>
      <c r="F156" s="384"/>
      <c r="G156" s="384"/>
      <c r="H156" s="384"/>
      <c r="I156" s="384"/>
      <c r="J156" s="384"/>
      <c r="K156" s="384"/>
      <c r="L156" s="384"/>
      <c r="M156" s="384"/>
      <c r="N156" s="385"/>
      <c r="O156" s="384" t="str">
        <f t="shared" si="2"/>
        <v/>
      </c>
      <c r="P156" s="384" t="str">
        <f t="shared" si="3"/>
        <v/>
      </c>
      <c r="Q156" s="384" t="str">
        <f t="shared" si="4"/>
        <v/>
      </c>
      <c r="R156" s="384"/>
    </row>
    <row r="157" ht="15.75" customHeight="1">
      <c r="A157" s="384" t="str">
        <f t="shared" si="1"/>
        <v/>
      </c>
      <c r="B157" s="385"/>
      <c r="C157" s="384"/>
      <c r="D157" s="384"/>
      <c r="E157" s="384"/>
      <c r="F157" s="384"/>
      <c r="G157" s="384"/>
      <c r="H157" s="384"/>
      <c r="I157" s="384"/>
      <c r="J157" s="384"/>
      <c r="K157" s="384"/>
      <c r="L157" s="384"/>
      <c r="M157" s="384"/>
      <c r="N157" s="385"/>
      <c r="O157" s="384" t="str">
        <f t="shared" si="2"/>
        <v/>
      </c>
      <c r="P157" s="384" t="str">
        <f t="shared" si="3"/>
        <v/>
      </c>
      <c r="Q157" s="384" t="str">
        <f t="shared" si="4"/>
        <v/>
      </c>
      <c r="R157" s="384"/>
    </row>
    <row r="158" ht="15.75" customHeight="1">
      <c r="A158" s="384" t="str">
        <f t="shared" si="1"/>
        <v/>
      </c>
      <c r="B158" s="385"/>
      <c r="C158" s="384"/>
      <c r="D158" s="384"/>
      <c r="E158" s="384"/>
      <c r="F158" s="384"/>
      <c r="G158" s="384"/>
      <c r="H158" s="384"/>
      <c r="I158" s="384"/>
      <c r="J158" s="384"/>
      <c r="K158" s="384"/>
      <c r="L158" s="384"/>
      <c r="M158" s="384"/>
      <c r="N158" s="385"/>
      <c r="O158" s="384" t="str">
        <f t="shared" si="2"/>
        <v/>
      </c>
      <c r="P158" s="384" t="str">
        <f t="shared" si="3"/>
        <v/>
      </c>
      <c r="Q158" s="384" t="str">
        <f t="shared" si="4"/>
        <v/>
      </c>
      <c r="R158" s="384"/>
    </row>
    <row r="159" ht="15.75" customHeight="1">
      <c r="A159" s="384" t="str">
        <f t="shared" si="1"/>
        <v/>
      </c>
      <c r="B159" s="385"/>
      <c r="C159" s="384"/>
      <c r="D159" s="384"/>
      <c r="E159" s="384"/>
      <c r="F159" s="384"/>
      <c r="G159" s="384"/>
      <c r="H159" s="384"/>
      <c r="I159" s="384"/>
      <c r="J159" s="384"/>
      <c r="K159" s="384"/>
      <c r="L159" s="384"/>
      <c r="M159" s="384"/>
      <c r="N159" s="385"/>
      <c r="O159" s="384" t="str">
        <f t="shared" si="2"/>
        <v/>
      </c>
      <c r="P159" s="384" t="str">
        <f t="shared" si="3"/>
        <v/>
      </c>
      <c r="Q159" s="384" t="str">
        <f t="shared" si="4"/>
        <v/>
      </c>
      <c r="R159" s="384"/>
    </row>
    <row r="160" ht="15.75" customHeight="1">
      <c r="A160" s="384" t="str">
        <f t="shared" si="1"/>
        <v/>
      </c>
      <c r="B160" s="385"/>
      <c r="C160" s="384"/>
      <c r="D160" s="384"/>
      <c r="E160" s="384"/>
      <c r="F160" s="384"/>
      <c r="G160" s="384"/>
      <c r="H160" s="384"/>
      <c r="I160" s="384"/>
      <c r="J160" s="384"/>
      <c r="K160" s="384"/>
      <c r="L160" s="384"/>
      <c r="M160" s="384"/>
      <c r="N160" s="385"/>
      <c r="O160" s="384" t="str">
        <f t="shared" si="2"/>
        <v/>
      </c>
      <c r="P160" s="384" t="str">
        <f t="shared" si="3"/>
        <v/>
      </c>
      <c r="Q160" s="384" t="str">
        <f t="shared" si="4"/>
        <v/>
      </c>
      <c r="R160" s="384"/>
    </row>
    <row r="161" ht="15.75" customHeight="1">
      <c r="A161" s="384" t="str">
        <f t="shared" si="1"/>
        <v/>
      </c>
      <c r="B161" s="385"/>
      <c r="C161" s="384"/>
      <c r="D161" s="384"/>
      <c r="E161" s="384"/>
      <c r="F161" s="384"/>
      <c r="G161" s="384"/>
      <c r="H161" s="384"/>
      <c r="I161" s="384"/>
      <c r="J161" s="384"/>
      <c r="K161" s="384"/>
      <c r="L161" s="384"/>
      <c r="M161" s="384"/>
      <c r="N161" s="385"/>
      <c r="O161" s="384" t="str">
        <f t="shared" si="2"/>
        <v/>
      </c>
      <c r="P161" s="384" t="str">
        <f t="shared" si="3"/>
        <v/>
      </c>
      <c r="Q161" s="384" t="str">
        <f t="shared" si="4"/>
        <v/>
      </c>
      <c r="R161" s="384"/>
    </row>
    <row r="162" ht="15.75" customHeight="1">
      <c r="A162" s="384" t="str">
        <f t="shared" si="1"/>
        <v/>
      </c>
      <c r="B162" s="385"/>
      <c r="C162" s="384"/>
      <c r="D162" s="384"/>
      <c r="E162" s="384"/>
      <c r="F162" s="384"/>
      <c r="G162" s="384"/>
      <c r="H162" s="384"/>
      <c r="I162" s="384"/>
      <c r="J162" s="384"/>
      <c r="K162" s="384"/>
      <c r="L162" s="384"/>
      <c r="M162" s="384"/>
      <c r="N162" s="385"/>
      <c r="O162" s="384" t="str">
        <f t="shared" si="2"/>
        <v/>
      </c>
      <c r="P162" s="384" t="str">
        <f t="shared" si="3"/>
        <v/>
      </c>
      <c r="Q162" s="384" t="str">
        <f t="shared" si="4"/>
        <v/>
      </c>
      <c r="R162" s="384"/>
    </row>
    <row r="163" ht="15.75" customHeight="1">
      <c r="A163" s="384" t="str">
        <f t="shared" si="1"/>
        <v/>
      </c>
      <c r="B163" s="385"/>
      <c r="C163" s="384"/>
      <c r="D163" s="384"/>
      <c r="E163" s="384"/>
      <c r="F163" s="384"/>
      <c r="G163" s="384"/>
      <c r="H163" s="384"/>
      <c r="I163" s="384"/>
      <c r="J163" s="384"/>
      <c r="K163" s="384"/>
      <c r="L163" s="384"/>
      <c r="M163" s="384"/>
      <c r="N163" s="385"/>
      <c r="O163" s="384" t="str">
        <f t="shared" si="2"/>
        <v/>
      </c>
      <c r="P163" s="384" t="str">
        <f t="shared" si="3"/>
        <v/>
      </c>
      <c r="Q163" s="384" t="str">
        <f t="shared" si="4"/>
        <v/>
      </c>
      <c r="R163" s="384"/>
    </row>
    <row r="164" ht="15.75" customHeight="1">
      <c r="A164" s="384" t="str">
        <f t="shared" si="1"/>
        <v/>
      </c>
      <c r="B164" s="385"/>
      <c r="C164" s="384"/>
      <c r="D164" s="384"/>
      <c r="E164" s="384"/>
      <c r="F164" s="384"/>
      <c r="G164" s="384"/>
      <c r="H164" s="384"/>
      <c r="I164" s="384"/>
      <c r="J164" s="384"/>
      <c r="K164" s="384"/>
      <c r="L164" s="384"/>
      <c r="M164" s="384"/>
      <c r="N164" s="385"/>
      <c r="O164" s="384" t="str">
        <f t="shared" si="2"/>
        <v/>
      </c>
      <c r="P164" s="384" t="str">
        <f t="shared" si="3"/>
        <v/>
      </c>
      <c r="Q164" s="384" t="str">
        <f t="shared" si="4"/>
        <v/>
      </c>
      <c r="R164" s="384"/>
    </row>
    <row r="165" ht="15.75" customHeight="1">
      <c r="A165" s="384" t="str">
        <f t="shared" si="1"/>
        <v/>
      </c>
      <c r="B165" s="385"/>
      <c r="C165" s="384"/>
      <c r="D165" s="384"/>
      <c r="E165" s="384"/>
      <c r="F165" s="384"/>
      <c r="G165" s="384"/>
      <c r="H165" s="384"/>
      <c r="I165" s="384"/>
      <c r="J165" s="384"/>
      <c r="K165" s="384"/>
      <c r="L165" s="384"/>
      <c r="M165" s="384"/>
      <c r="N165" s="385"/>
      <c r="O165" s="384" t="str">
        <f t="shared" si="2"/>
        <v/>
      </c>
      <c r="P165" s="384" t="str">
        <f t="shared" si="3"/>
        <v/>
      </c>
      <c r="Q165" s="384" t="str">
        <f t="shared" si="4"/>
        <v/>
      </c>
      <c r="R165" s="384"/>
    </row>
    <row r="166" ht="15.75" customHeight="1">
      <c r="A166" s="384" t="str">
        <f t="shared" si="1"/>
        <v/>
      </c>
      <c r="B166" s="385"/>
      <c r="C166" s="384"/>
      <c r="D166" s="384"/>
      <c r="E166" s="384"/>
      <c r="F166" s="384"/>
      <c r="G166" s="384"/>
      <c r="H166" s="384"/>
      <c r="I166" s="384"/>
      <c r="J166" s="384"/>
      <c r="K166" s="384"/>
      <c r="L166" s="384"/>
      <c r="M166" s="384"/>
      <c r="N166" s="385"/>
      <c r="O166" s="384" t="str">
        <f t="shared" si="2"/>
        <v/>
      </c>
      <c r="P166" s="384" t="str">
        <f t="shared" si="3"/>
        <v/>
      </c>
      <c r="Q166" s="384" t="str">
        <f t="shared" si="4"/>
        <v/>
      </c>
      <c r="R166" s="384"/>
    </row>
    <row r="167" ht="15.75" customHeight="1">
      <c r="A167" s="384" t="str">
        <f t="shared" si="1"/>
        <v/>
      </c>
      <c r="B167" s="385"/>
      <c r="C167" s="384"/>
      <c r="D167" s="384"/>
      <c r="E167" s="384"/>
      <c r="F167" s="384"/>
      <c r="G167" s="384"/>
      <c r="H167" s="384"/>
      <c r="I167" s="384"/>
      <c r="J167" s="384"/>
      <c r="K167" s="384"/>
      <c r="L167" s="384"/>
      <c r="M167" s="384"/>
      <c r="N167" s="385"/>
      <c r="O167" s="384" t="str">
        <f t="shared" si="2"/>
        <v/>
      </c>
      <c r="P167" s="384" t="str">
        <f t="shared" si="3"/>
        <v/>
      </c>
      <c r="Q167" s="384" t="str">
        <f t="shared" si="4"/>
        <v/>
      </c>
      <c r="R167" s="384"/>
    </row>
    <row r="168" ht="15.75" customHeight="1">
      <c r="A168" s="384" t="str">
        <f t="shared" si="1"/>
        <v/>
      </c>
      <c r="B168" s="385"/>
      <c r="C168" s="384"/>
      <c r="D168" s="384"/>
      <c r="E168" s="384"/>
      <c r="F168" s="384"/>
      <c r="G168" s="384"/>
      <c r="H168" s="384"/>
      <c r="I168" s="384"/>
      <c r="J168" s="384"/>
      <c r="K168" s="384"/>
      <c r="L168" s="384"/>
      <c r="M168" s="384"/>
      <c r="N168" s="385"/>
      <c r="O168" s="384" t="str">
        <f t="shared" si="2"/>
        <v/>
      </c>
      <c r="P168" s="384" t="str">
        <f t="shared" si="3"/>
        <v/>
      </c>
      <c r="Q168" s="384" t="str">
        <f t="shared" si="4"/>
        <v/>
      </c>
      <c r="R168" s="384"/>
    </row>
    <row r="169" ht="15.75" customHeight="1">
      <c r="A169" s="384" t="str">
        <f t="shared" si="1"/>
        <v/>
      </c>
      <c r="B169" s="385"/>
      <c r="C169" s="384"/>
      <c r="D169" s="384"/>
      <c r="E169" s="384"/>
      <c r="F169" s="384"/>
      <c r="G169" s="384"/>
      <c r="H169" s="384"/>
      <c r="I169" s="384"/>
      <c r="J169" s="384"/>
      <c r="K169" s="384"/>
      <c r="L169" s="384"/>
      <c r="M169" s="384"/>
      <c r="N169" s="385"/>
      <c r="O169" s="384" t="str">
        <f t="shared" si="2"/>
        <v/>
      </c>
      <c r="P169" s="384" t="str">
        <f t="shared" si="3"/>
        <v/>
      </c>
      <c r="Q169" s="384" t="str">
        <f t="shared" si="4"/>
        <v/>
      </c>
      <c r="R169" s="384"/>
    </row>
    <row r="170" ht="15.75" customHeight="1">
      <c r="A170" s="384" t="str">
        <f t="shared" si="1"/>
        <v/>
      </c>
      <c r="B170" s="385"/>
      <c r="C170" s="384"/>
      <c r="D170" s="384"/>
      <c r="E170" s="384"/>
      <c r="F170" s="384"/>
      <c r="G170" s="384"/>
      <c r="H170" s="384"/>
      <c r="I170" s="384"/>
      <c r="J170" s="384"/>
      <c r="K170" s="384"/>
      <c r="L170" s="384"/>
      <c r="M170" s="384"/>
      <c r="N170" s="385"/>
      <c r="O170" s="384" t="str">
        <f t="shared" si="2"/>
        <v/>
      </c>
      <c r="P170" s="384" t="str">
        <f t="shared" si="3"/>
        <v/>
      </c>
      <c r="Q170" s="384" t="str">
        <f t="shared" si="4"/>
        <v/>
      </c>
      <c r="R170" s="384"/>
    </row>
    <row r="171" ht="15.75" customHeight="1">
      <c r="A171" s="384" t="str">
        <f t="shared" si="1"/>
        <v/>
      </c>
      <c r="B171" s="385"/>
      <c r="C171" s="384"/>
      <c r="D171" s="384"/>
      <c r="E171" s="384"/>
      <c r="F171" s="384"/>
      <c r="G171" s="384"/>
      <c r="H171" s="384"/>
      <c r="I171" s="384"/>
      <c r="J171" s="384"/>
      <c r="K171" s="384"/>
      <c r="L171" s="384"/>
      <c r="M171" s="384"/>
      <c r="N171" s="385"/>
      <c r="O171" s="384" t="str">
        <f t="shared" si="2"/>
        <v/>
      </c>
      <c r="P171" s="384" t="str">
        <f t="shared" si="3"/>
        <v/>
      </c>
      <c r="Q171" s="384" t="str">
        <f t="shared" si="4"/>
        <v/>
      </c>
      <c r="R171" s="384"/>
    </row>
    <row r="172" ht="15.75" customHeight="1">
      <c r="A172" s="384" t="str">
        <f t="shared" si="1"/>
        <v/>
      </c>
      <c r="B172" s="385"/>
      <c r="C172" s="384"/>
      <c r="D172" s="384"/>
      <c r="E172" s="384"/>
      <c r="F172" s="384"/>
      <c r="G172" s="384"/>
      <c r="H172" s="384"/>
      <c r="I172" s="384"/>
      <c r="J172" s="384"/>
      <c r="K172" s="384"/>
      <c r="L172" s="384"/>
      <c r="M172" s="384"/>
      <c r="N172" s="385"/>
      <c r="O172" s="384" t="str">
        <f t="shared" si="2"/>
        <v/>
      </c>
      <c r="P172" s="384" t="str">
        <f t="shared" si="3"/>
        <v/>
      </c>
      <c r="Q172" s="384" t="str">
        <f t="shared" si="4"/>
        <v/>
      </c>
      <c r="R172" s="384"/>
    </row>
    <row r="173" ht="15.75" customHeight="1">
      <c r="A173" s="384" t="str">
        <f t="shared" si="1"/>
        <v/>
      </c>
      <c r="B173" s="385"/>
      <c r="C173" s="384"/>
      <c r="D173" s="384"/>
      <c r="E173" s="384"/>
      <c r="F173" s="384"/>
      <c r="G173" s="384"/>
      <c r="H173" s="384"/>
      <c r="I173" s="384"/>
      <c r="J173" s="384"/>
      <c r="K173" s="384"/>
      <c r="L173" s="384"/>
      <c r="M173" s="384"/>
      <c r="N173" s="385"/>
      <c r="O173" s="384" t="str">
        <f t="shared" si="2"/>
        <v/>
      </c>
      <c r="P173" s="384" t="str">
        <f t="shared" si="3"/>
        <v/>
      </c>
      <c r="Q173" s="384" t="str">
        <f t="shared" si="4"/>
        <v/>
      </c>
      <c r="R173" s="384"/>
    </row>
    <row r="174" ht="15.75" customHeight="1">
      <c r="A174" s="384" t="str">
        <f t="shared" si="1"/>
        <v/>
      </c>
      <c r="B174" s="385"/>
      <c r="C174" s="384"/>
      <c r="D174" s="384"/>
      <c r="E174" s="384"/>
      <c r="F174" s="384"/>
      <c r="G174" s="384"/>
      <c r="H174" s="384"/>
      <c r="I174" s="384"/>
      <c r="J174" s="384"/>
      <c r="K174" s="384"/>
      <c r="L174" s="384"/>
      <c r="M174" s="384"/>
      <c r="N174" s="385"/>
      <c r="O174" s="384" t="str">
        <f t="shared" si="2"/>
        <v/>
      </c>
      <c r="P174" s="384" t="str">
        <f t="shared" si="3"/>
        <v/>
      </c>
      <c r="Q174" s="384" t="str">
        <f t="shared" si="4"/>
        <v/>
      </c>
      <c r="R174" s="384"/>
    </row>
    <row r="175" ht="15.75" customHeight="1">
      <c r="A175" s="384" t="str">
        <f t="shared" si="1"/>
        <v/>
      </c>
      <c r="B175" s="385"/>
      <c r="C175" s="384"/>
      <c r="D175" s="384"/>
      <c r="E175" s="384"/>
      <c r="F175" s="384"/>
      <c r="G175" s="384"/>
      <c r="H175" s="384"/>
      <c r="I175" s="384"/>
      <c r="J175" s="384"/>
      <c r="K175" s="384"/>
      <c r="L175" s="384"/>
      <c r="M175" s="384"/>
      <c r="N175" s="385"/>
      <c r="O175" s="384" t="str">
        <f t="shared" si="2"/>
        <v/>
      </c>
      <c r="P175" s="384" t="str">
        <f t="shared" si="3"/>
        <v/>
      </c>
      <c r="Q175" s="384" t="str">
        <f t="shared" si="4"/>
        <v/>
      </c>
      <c r="R175" s="384"/>
    </row>
    <row r="176" ht="15.75" customHeight="1">
      <c r="A176" s="384" t="str">
        <f t="shared" si="1"/>
        <v/>
      </c>
      <c r="B176" s="385"/>
      <c r="C176" s="384"/>
      <c r="D176" s="384"/>
      <c r="E176" s="384"/>
      <c r="F176" s="384"/>
      <c r="G176" s="384"/>
      <c r="H176" s="384"/>
      <c r="I176" s="384"/>
      <c r="J176" s="384"/>
      <c r="K176" s="384"/>
      <c r="L176" s="384"/>
      <c r="M176" s="384"/>
      <c r="N176" s="385"/>
      <c r="O176" s="384" t="str">
        <f t="shared" si="2"/>
        <v/>
      </c>
      <c r="P176" s="384" t="str">
        <f t="shared" si="3"/>
        <v/>
      </c>
      <c r="Q176" s="384" t="str">
        <f t="shared" si="4"/>
        <v/>
      </c>
      <c r="R176" s="384"/>
    </row>
    <row r="177" ht="15.75" customHeight="1">
      <c r="A177" s="384" t="str">
        <f t="shared" si="1"/>
        <v/>
      </c>
      <c r="B177" s="385"/>
      <c r="C177" s="384"/>
      <c r="D177" s="384"/>
      <c r="E177" s="384"/>
      <c r="F177" s="384"/>
      <c r="G177" s="384"/>
      <c r="H177" s="384"/>
      <c r="I177" s="384"/>
      <c r="J177" s="384"/>
      <c r="K177" s="384"/>
      <c r="L177" s="384"/>
      <c r="M177" s="384"/>
      <c r="N177" s="385"/>
      <c r="O177" s="384" t="str">
        <f t="shared" si="2"/>
        <v/>
      </c>
      <c r="P177" s="384" t="str">
        <f t="shared" si="3"/>
        <v/>
      </c>
      <c r="Q177" s="384" t="str">
        <f t="shared" si="4"/>
        <v/>
      </c>
      <c r="R177" s="384"/>
    </row>
    <row r="178" ht="15.75" customHeight="1">
      <c r="A178" s="384" t="str">
        <f t="shared" si="1"/>
        <v/>
      </c>
      <c r="B178" s="385"/>
      <c r="C178" s="384"/>
      <c r="D178" s="384"/>
      <c r="E178" s="384"/>
      <c r="F178" s="384"/>
      <c r="G178" s="384"/>
      <c r="H178" s="384"/>
      <c r="I178" s="384"/>
      <c r="J178" s="384"/>
      <c r="K178" s="384"/>
      <c r="L178" s="384"/>
      <c r="M178" s="384"/>
      <c r="N178" s="385"/>
      <c r="O178" s="384" t="str">
        <f t="shared" si="2"/>
        <v/>
      </c>
      <c r="P178" s="384" t="str">
        <f t="shared" si="3"/>
        <v/>
      </c>
      <c r="Q178" s="384" t="str">
        <f t="shared" si="4"/>
        <v/>
      </c>
      <c r="R178" s="384"/>
    </row>
    <row r="179" ht="15.75" customHeight="1">
      <c r="A179" s="384" t="str">
        <f t="shared" si="1"/>
        <v/>
      </c>
      <c r="B179" s="385"/>
      <c r="C179" s="384"/>
      <c r="D179" s="384"/>
      <c r="E179" s="384"/>
      <c r="F179" s="384"/>
      <c r="G179" s="384"/>
      <c r="H179" s="384"/>
      <c r="I179" s="384"/>
      <c r="J179" s="384"/>
      <c r="K179" s="384"/>
      <c r="L179" s="384"/>
      <c r="M179" s="384"/>
      <c r="N179" s="385"/>
      <c r="O179" s="384" t="str">
        <f t="shared" si="2"/>
        <v/>
      </c>
      <c r="P179" s="384" t="str">
        <f t="shared" si="3"/>
        <v/>
      </c>
      <c r="Q179" s="384" t="str">
        <f t="shared" si="4"/>
        <v/>
      </c>
      <c r="R179" s="384"/>
    </row>
    <row r="180" ht="15.75" customHeight="1">
      <c r="A180" s="384" t="str">
        <f t="shared" si="1"/>
        <v/>
      </c>
      <c r="B180" s="385"/>
      <c r="C180" s="384"/>
      <c r="D180" s="384"/>
      <c r="E180" s="384"/>
      <c r="F180" s="384"/>
      <c r="G180" s="384"/>
      <c r="H180" s="384"/>
      <c r="I180" s="384"/>
      <c r="J180" s="384"/>
      <c r="K180" s="384"/>
      <c r="L180" s="384"/>
      <c r="M180" s="384"/>
      <c r="N180" s="385"/>
      <c r="O180" s="384" t="str">
        <f t="shared" si="2"/>
        <v/>
      </c>
      <c r="P180" s="384" t="str">
        <f t="shared" si="3"/>
        <v/>
      </c>
      <c r="Q180" s="384" t="str">
        <f t="shared" si="4"/>
        <v/>
      </c>
      <c r="R180" s="384"/>
    </row>
    <row r="181" ht="15.75" customHeight="1">
      <c r="A181" s="384" t="str">
        <f t="shared" si="1"/>
        <v/>
      </c>
      <c r="B181" s="385"/>
      <c r="C181" s="384"/>
      <c r="D181" s="384"/>
      <c r="E181" s="384"/>
      <c r="F181" s="384"/>
      <c r="G181" s="384"/>
      <c r="H181" s="384"/>
      <c r="I181" s="384"/>
      <c r="J181" s="384"/>
      <c r="K181" s="384"/>
      <c r="L181" s="384"/>
      <c r="M181" s="384"/>
      <c r="N181" s="385"/>
      <c r="O181" s="384" t="str">
        <f t="shared" si="2"/>
        <v/>
      </c>
      <c r="P181" s="384" t="str">
        <f t="shared" si="3"/>
        <v/>
      </c>
      <c r="Q181" s="384" t="str">
        <f t="shared" si="4"/>
        <v/>
      </c>
      <c r="R181" s="384"/>
    </row>
    <row r="182" ht="15.75" customHeight="1">
      <c r="A182" s="384" t="str">
        <f t="shared" si="1"/>
        <v/>
      </c>
      <c r="B182" s="385"/>
      <c r="C182" s="384"/>
      <c r="D182" s="384"/>
      <c r="E182" s="384"/>
      <c r="F182" s="384"/>
      <c r="G182" s="384"/>
      <c r="H182" s="384"/>
      <c r="I182" s="384"/>
      <c r="J182" s="384"/>
      <c r="K182" s="384"/>
      <c r="L182" s="384"/>
      <c r="M182" s="384"/>
      <c r="N182" s="385"/>
      <c r="O182" s="384" t="str">
        <f t="shared" si="2"/>
        <v/>
      </c>
      <c r="P182" s="384" t="str">
        <f t="shared" si="3"/>
        <v/>
      </c>
      <c r="Q182" s="384" t="str">
        <f t="shared" si="4"/>
        <v/>
      </c>
      <c r="R182" s="384"/>
    </row>
    <row r="183" ht="15.75" customHeight="1">
      <c r="A183" s="384" t="str">
        <f t="shared" si="1"/>
        <v/>
      </c>
      <c r="B183" s="385"/>
      <c r="C183" s="384"/>
      <c r="D183" s="384"/>
      <c r="E183" s="384"/>
      <c r="F183" s="384"/>
      <c r="G183" s="384"/>
      <c r="H183" s="384"/>
      <c r="I183" s="384"/>
      <c r="J183" s="384"/>
      <c r="K183" s="384"/>
      <c r="L183" s="384"/>
      <c r="M183" s="384"/>
      <c r="N183" s="385"/>
      <c r="O183" s="384" t="str">
        <f t="shared" si="2"/>
        <v/>
      </c>
      <c r="P183" s="384" t="str">
        <f t="shared" si="3"/>
        <v/>
      </c>
      <c r="Q183" s="384" t="str">
        <f t="shared" si="4"/>
        <v/>
      </c>
      <c r="R183" s="384"/>
    </row>
    <row r="184" ht="15.75" customHeight="1">
      <c r="A184" s="384" t="str">
        <f t="shared" si="1"/>
        <v/>
      </c>
      <c r="B184" s="385"/>
      <c r="C184" s="384"/>
      <c r="D184" s="384"/>
      <c r="E184" s="384"/>
      <c r="F184" s="384"/>
      <c r="G184" s="384"/>
      <c r="H184" s="384"/>
      <c r="I184" s="384"/>
      <c r="J184" s="384"/>
      <c r="K184" s="384"/>
      <c r="L184" s="384"/>
      <c r="M184" s="384"/>
      <c r="N184" s="385"/>
      <c r="O184" s="384" t="str">
        <f t="shared" si="2"/>
        <v/>
      </c>
      <c r="P184" s="384" t="str">
        <f t="shared" si="3"/>
        <v/>
      </c>
      <c r="Q184" s="384" t="str">
        <f t="shared" si="4"/>
        <v/>
      </c>
      <c r="R184" s="384"/>
    </row>
    <row r="185" ht="15.75" customHeight="1">
      <c r="A185" s="384" t="str">
        <f t="shared" si="1"/>
        <v/>
      </c>
      <c r="B185" s="385"/>
      <c r="C185" s="384"/>
      <c r="D185" s="384"/>
      <c r="E185" s="384"/>
      <c r="F185" s="384"/>
      <c r="G185" s="384"/>
      <c r="H185" s="384"/>
      <c r="I185" s="384"/>
      <c r="J185" s="384"/>
      <c r="K185" s="384"/>
      <c r="L185" s="384"/>
      <c r="M185" s="384"/>
      <c r="N185" s="385"/>
      <c r="O185" s="384" t="str">
        <f t="shared" si="2"/>
        <v/>
      </c>
      <c r="P185" s="384" t="str">
        <f t="shared" si="3"/>
        <v/>
      </c>
      <c r="Q185" s="384" t="str">
        <f t="shared" si="4"/>
        <v/>
      </c>
      <c r="R185" s="384"/>
    </row>
    <row r="186" ht="15.75" customHeight="1">
      <c r="A186" s="384" t="str">
        <f t="shared" si="1"/>
        <v/>
      </c>
      <c r="B186" s="385"/>
      <c r="C186" s="384"/>
      <c r="D186" s="384"/>
      <c r="E186" s="384"/>
      <c r="F186" s="384"/>
      <c r="G186" s="384"/>
      <c r="H186" s="384"/>
      <c r="I186" s="384"/>
      <c r="J186" s="384"/>
      <c r="K186" s="384"/>
      <c r="L186" s="384"/>
      <c r="M186" s="384"/>
      <c r="N186" s="385"/>
      <c r="O186" s="384" t="str">
        <f t="shared" si="2"/>
        <v/>
      </c>
      <c r="P186" s="384" t="str">
        <f t="shared" si="3"/>
        <v/>
      </c>
      <c r="Q186" s="384" t="str">
        <f t="shared" si="4"/>
        <v/>
      </c>
      <c r="R186" s="384"/>
    </row>
    <row r="187" ht="15.75" customHeight="1">
      <c r="A187" s="384" t="str">
        <f t="shared" si="1"/>
        <v/>
      </c>
      <c r="B187" s="385"/>
      <c r="C187" s="384"/>
      <c r="D187" s="384"/>
      <c r="E187" s="384"/>
      <c r="F187" s="384"/>
      <c r="G187" s="384"/>
      <c r="H187" s="384"/>
      <c r="I187" s="384"/>
      <c r="J187" s="384"/>
      <c r="K187" s="384"/>
      <c r="L187" s="384"/>
      <c r="M187" s="384"/>
      <c r="N187" s="385"/>
      <c r="O187" s="384" t="str">
        <f t="shared" si="2"/>
        <v/>
      </c>
      <c r="P187" s="384" t="str">
        <f t="shared" si="3"/>
        <v/>
      </c>
      <c r="Q187" s="384" t="str">
        <f t="shared" si="4"/>
        <v/>
      </c>
      <c r="R187" s="384"/>
    </row>
    <row r="188" ht="15.75" customHeight="1">
      <c r="A188" s="384" t="str">
        <f t="shared" si="1"/>
        <v/>
      </c>
      <c r="B188" s="385"/>
      <c r="C188" s="384"/>
      <c r="D188" s="384"/>
      <c r="E188" s="384"/>
      <c r="F188" s="384"/>
      <c r="G188" s="384"/>
      <c r="H188" s="384"/>
      <c r="I188" s="384"/>
      <c r="J188" s="384"/>
      <c r="K188" s="384"/>
      <c r="L188" s="384"/>
      <c r="M188" s="384"/>
      <c r="N188" s="385"/>
      <c r="O188" s="384" t="str">
        <f t="shared" si="2"/>
        <v/>
      </c>
      <c r="P188" s="384" t="str">
        <f t="shared" si="3"/>
        <v/>
      </c>
      <c r="Q188" s="384" t="str">
        <f t="shared" si="4"/>
        <v/>
      </c>
      <c r="R188" s="384"/>
    </row>
    <row r="189" ht="15.75" customHeight="1">
      <c r="A189" s="384" t="str">
        <f t="shared" si="1"/>
        <v/>
      </c>
      <c r="B189" s="385"/>
      <c r="C189" s="384"/>
      <c r="D189" s="384"/>
      <c r="E189" s="384"/>
      <c r="F189" s="384"/>
      <c r="G189" s="384"/>
      <c r="H189" s="384"/>
      <c r="I189" s="384"/>
      <c r="J189" s="384"/>
      <c r="K189" s="384"/>
      <c r="L189" s="384"/>
      <c r="M189" s="384"/>
      <c r="N189" s="385"/>
      <c r="O189" s="384" t="str">
        <f t="shared" si="2"/>
        <v/>
      </c>
      <c r="P189" s="384" t="str">
        <f t="shared" si="3"/>
        <v/>
      </c>
      <c r="Q189" s="384" t="str">
        <f t="shared" si="4"/>
        <v/>
      </c>
      <c r="R189" s="384"/>
    </row>
    <row r="190" ht="15.75" customHeight="1">
      <c r="A190" s="384" t="str">
        <f t="shared" si="1"/>
        <v/>
      </c>
      <c r="B190" s="385"/>
      <c r="C190" s="384"/>
      <c r="D190" s="384"/>
      <c r="E190" s="384"/>
      <c r="F190" s="384"/>
      <c r="G190" s="384"/>
      <c r="H190" s="384"/>
      <c r="I190" s="384"/>
      <c r="J190" s="384"/>
      <c r="K190" s="384"/>
      <c r="L190" s="384"/>
      <c r="M190" s="384"/>
      <c r="N190" s="385"/>
      <c r="O190" s="384" t="str">
        <f t="shared" si="2"/>
        <v/>
      </c>
      <c r="P190" s="384" t="str">
        <f t="shared" si="3"/>
        <v/>
      </c>
      <c r="Q190" s="384" t="str">
        <f t="shared" si="4"/>
        <v/>
      </c>
      <c r="R190" s="384"/>
    </row>
    <row r="191" ht="15.75" customHeight="1">
      <c r="A191" s="384" t="str">
        <f t="shared" si="1"/>
        <v/>
      </c>
      <c r="B191" s="385"/>
      <c r="C191" s="384"/>
      <c r="D191" s="384"/>
      <c r="E191" s="384"/>
      <c r="F191" s="384"/>
      <c r="G191" s="384"/>
      <c r="H191" s="384"/>
      <c r="I191" s="384"/>
      <c r="J191" s="384"/>
      <c r="K191" s="384"/>
      <c r="L191" s="384"/>
      <c r="M191" s="384"/>
      <c r="N191" s="385"/>
      <c r="O191" s="384" t="str">
        <f t="shared" si="2"/>
        <v/>
      </c>
      <c r="P191" s="384" t="str">
        <f t="shared" si="3"/>
        <v/>
      </c>
      <c r="Q191" s="384" t="str">
        <f t="shared" si="4"/>
        <v/>
      </c>
      <c r="R191" s="384"/>
    </row>
    <row r="192" ht="15.75" customHeight="1">
      <c r="A192" s="384" t="str">
        <f t="shared" si="1"/>
        <v/>
      </c>
      <c r="B192" s="385"/>
      <c r="C192" s="384"/>
      <c r="D192" s="384"/>
      <c r="E192" s="384"/>
      <c r="F192" s="384"/>
      <c r="G192" s="384"/>
      <c r="H192" s="384"/>
      <c r="I192" s="384"/>
      <c r="J192" s="384"/>
      <c r="K192" s="384"/>
      <c r="L192" s="384"/>
      <c r="M192" s="384"/>
      <c r="N192" s="385"/>
      <c r="O192" s="384" t="str">
        <f t="shared" si="2"/>
        <v/>
      </c>
      <c r="P192" s="384" t="str">
        <f t="shared" si="3"/>
        <v/>
      </c>
      <c r="Q192" s="384" t="str">
        <f t="shared" si="4"/>
        <v/>
      </c>
      <c r="R192" s="384"/>
    </row>
    <row r="193" ht="15.75" customHeight="1">
      <c r="A193" s="384" t="str">
        <f t="shared" si="1"/>
        <v/>
      </c>
      <c r="B193" s="385"/>
      <c r="C193" s="384"/>
      <c r="D193" s="384"/>
      <c r="E193" s="384"/>
      <c r="F193" s="384"/>
      <c r="G193" s="384"/>
      <c r="H193" s="384"/>
      <c r="I193" s="384"/>
      <c r="J193" s="384"/>
      <c r="K193" s="384"/>
      <c r="L193" s="384"/>
      <c r="M193" s="384"/>
      <c r="N193" s="385"/>
      <c r="O193" s="384" t="str">
        <f t="shared" si="2"/>
        <v/>
      </c>
      <c r="P193" s="384" t="str">
        <f t="shared" si="3"/>
        <v/>
      </c>
      <c r="Q193" s="384" t="str">
        <f t="shared" si="4"/>
        <v/>
      </c>
      <c r="R193" s="384"/>
    </row>
    <row r="194" ht="15.75" customHeight="1">
      <c r="A194" s="384" t="str">
        <f t="shared" si="1"/>
        <v/>
      </c>
      <c r="B194" s="385"/>
      <c r="C194" s="384"/>
      <c r="D194" s="384"/>
      <c r="E194" s="384"/>
      <c r="F194" s="384"/>
      <c r="G194" s="384"/>
      <c r="H194" s="384"/>
      <c r="I194" s="384"/>
      <c r="J194" s="384"/>
      <c r="K194" s="384"/>
      <c r="L194" s="384"/>
      <c r="M194" s="384"/>
      <c r="N194" s="385"/>
      <c r="O194" s="384" t="str">
        <f t="shared" si="2"/>
        <v/>
      </c>
      <c r="P194" s="384" t="str">
        <f t="shared" si="3"/>
        <v/>
      </c>
      <c r="Q194" s="384" t="str">
        <f t="shared" si="4"/>
        <v/>
      </c>
      <c r="R194" s="384"/>
    </row>
    <row r="195" ht="15.75" customHeight="1">
      <c r="A195" s="384" t="str">
        <f t="shared" si="1"/>
        <v/>
      </c>
      <c r="B195" s="385"/>
      <c r="C195" s="384"/>
      <c r="D195" s="384"/>
      <c r="E195" s="384"/>
      <c r="F195" s="384"/>
      <c r="G195" s="384"/>
      <c r="H195" s="384"/>
      <c r="I195" s="384"/>
      <c r="J195" s="384"/>
      <c r="K195" s="384"/>
      <c r="L195" s="384"/>
      <c r="M195" s="384"/>
      <c r="N195" s="385"/>
      <c r="O195" s="384" t="str">
        <f t="shared" si="2"/>
        <v/>
      </c>
      <c r="P195" s="384" t="str">
        <f t="shared" si="3"/>
        <v/>
      </c>
      <c r="Q195" s="384" t="str">
        <f t="shared" si="4"/>
        <v/>
      </c>
      <c r="R195" s="384"/>
    </row>
    <row r="196" ht="15.75" customHeight="1">
      <c r="A196" s="384" t="str">
        <f t="shared" si="1"/>
        <v/>
      </c>
      <c r="B196" s="385"/>
      <c r="C196" s="384"/>
      <c r="D196" s="384"/>
      <c r="E196" s="384"/>
      <c r="F196" s="384"/>
      <c r="G196" s="384"/>
      <c r="H196" s="384"/>
      <c r="I196" s="384"/>
      <c r="J196" s="384"/>
      <c r="K196" s="384"/>
      <c r="L196" s="384"/>
      <c r="M196" s="384"/>
      <c r="N196" s="385"/>
      <c r="O196" s="384" t="str">
        <f t="shared" si="2"/>
        <v/>
      </c>
      <c r="P196" s="384" t="str">
        <f t="shared" si="3"/>
        <v/>
      </c>
      <c r="Q196" s="384" t="str">
        <f t="shared" si="4"/>
        <v/>
      </c>
      <c r="R196" s="384"/>
    </row>
    <row r="197" ht="15.75" customHeight="1">
      <c r="A197" s="384" t="str">
        <f t="shared" si="1"/>
        <v/>
      </c>
      <c r="B197" s="385"/>
      <c r="C197" s="384"/>
      <c r="D197" s="384"/>
      <c r="E197" s="384"/>
      <c r="F197" s="384"/>
      <c r="G197" s="384"/>
      <c r="H197" s="384"/>
      <c r="I197" s="384"/>
      <c r="J197" s="384"/>
      <c r="K197" s="384"/>
      <c r="L197" s="384"/>
      <c r="M197" s="384"/>
      <c r="N197" s="385"/>
      <c r="O197" s="384" t="str">
        <f t="shared" si="2"/>
        <v/>
      </c>
      <c r="P197" s="384" t="str">
        <f t="shared" si="3"/>
        <v/>
      </c>
      <c r="Q197" s="384" t="str">
        <f t="shared" si="4"/>
        <v/>
      </c>
      <c r="R197" s="384"/>
    </row>
    <row r="198" ht="15.75" customHeight="1">
      <c r="A198" s="384" t="str">
        <f t="shared" si="1"/>
        <v/>
      </c>
      <c r="B198" s="385"/>
      <c r="C198" s="384"/>
      <c r="D198" s="384"/>
      <c r="E198" s="384"/>
      <c r="F198" s="384"/>
      <c r="G198" s="384"/>
      <c r="H198" s="384"/>
      <c r="I198" s="384"/>
      <c r="J198" s="384"/>
      <c r="K198" s="384"/>
      <c r="L198" s="384"/>
      <c r="M198" s="384"/>
      <c r="N198" s="385"/>
      <c r="O198" s="384" t="str">
        <f t="shared" si="2"/>
        <v/>
      </c>
      <c r="P198" s="384" t="str">
        <f t="shared" si="3"/>
        <v/>
      </c>
      <c r="Q198" s="384" t="str">
        <f t="shared" si="4"/>
        <v/>
      </c>
      <c r="R198" s="384"/>
    </row>
    <row r="199" ht="15.75" customHeight="1">
      <c r="A199" s="384" t="str">
        <f t="shared" si="1"/>
        <v/>
      </c>
      <c r="B199" s="385"/>
      <c r="C199" s="384"/>
      <c r="D199" s="384"/>
      <c r="E199" s="384"/>
      <c r="F199" s="384"/>
      <c r="G199" s="384"/>
      <c r="H199" s="384"/>
      <c r="I199" s="384"/>
      <c r="J199" s="384"/>
      <c r="K199" s="384"/>
      <c r="L199" s="384"/>
      <c r="M199" s="384"/>
      <c r="N199" s="385"/>
      <c r="O199" s="384" t="str">
        <f t="shared" si="2"/>
        <v/>
      </c>
      <c r="P199" s="384" t="str">
        <f t="shared" si="3"/>
        <v/>
      </c>
      <c r="Q199" s="384" t="str">
        <f t="shared" si="4"/>
        <v/>
      </c>
      <c r="R199" s="384"/>
    </row>
    <row r="200" ht="15.75" customHeight="1">
      <c r="A200" s="384" t="str">
        <f t="shared" si="1"/>
        <v/>
      </c>
      <c r="B200" s="385"/>
      <c r="C200" s="384"/>
      <c r="D200" s="384"/>
      <c r="E200" s="384"/>
      <c r="F200" s="384"/>
      <c r="G200" s="384"/>
      <c r="H200" s="384"/>
      <c r="I200" s="384"/>
      <c r="J200" s="384"/>
      <c r="K200" s="384"/>
      <c r="L200" s="384"/>
      <c r="M200" s="384"/>
      <c r="N200" s="385"/>
      <c r="O200" s="384" t="str">
        <f t="shared" si="2"/>
        <v/>
      </c>
      <c r="P200" s="384" t="str">
        <f t="shared" si="3"/>
        <v/>
      </c>
      <c r="Q200" s="384" t="str">
        <f t="shared" si="4"/>
        <v/>
      </c>
      <c r="R200" s="384"/>
    </row>
    <row r="201" ht="15.75" customHeight="1">
      <c r="A201" s="384" t="str">
        <f t="shared" si="1"/>
        <v/>
      </c>
      <c r="B201" s="385"/>
      <c r="C201" s="384"/>
      <c r="D201" s="384"/>
      <c r="E201" s="384"/>
      <c r="F201" s="384"/>
      <c r="G201" s="384"/>
      <c r="H201" s="384"/>
      <c r="I201" s="384"/>
      <c r="J201" s="384"/>
      <c r="K201" s="384"/>
      <c r="L201" s="384"/>
      <c r="M201" s="384"/>
      <c r="N201" s="385"/>
      <c r="O201" s="384" t="str">
        <f t="shared" si="2"/>
        <v/>
      </c>
      <c r="P201" s="384" t="str">
        <f t="shared" si="3"/>
        <v/>
      </c>
      <c r="Q201" s="384" t="str">
        <f t="shared" si="4"/>
        <v/>
      </c>
      <c r="R201" s="384"/>
    </row>
    <row r="202" ht="15.75" customHeight="1">
      <c r="A202" s="384" t="str">
        <f t="shared" si="1"/>
        <v/>
      </c>
      <c r="B202" s="385"/>
      <c r="C202" s="384"/>
      <c r="D202" s="384"/>
      <c r="E202" s="384"/>
      <c r="F202" s="384"/>
      <c r="G202" s="384"/>
      <c r="H202" s="384"/>
      <c r="I202" s="384"/>
      <c r="J202" s="384"/>
      <c r="K202" s="384"/>
      <c r="L202" s="384"/>
      <c r="M202" s="384"/>
      <c r="N202" s="385"/>
      <c r="O202" s="384" t="str">
        <f t="shared" si="2"/>
        <v/>
      </c>
      <c r="P202" s="384" t="str">
        <f t="shared" si="3"/>
        <v/>
      </c>
      <c r="Q202" s="384" t="str">
        <f t="shared" si="4"/>
        <v/>
      </c>
      <c r="R202" s="384"/>
    </row>
    <row r="203" ht="15.75" customHeight="1">
      <c r="A203" s="384" t="str">
        <f t="shared" si="1"/>
        <v/>
      </c>
      <c r="B203" s="385"/>
      <c r="C203" s="384"/>
      <c r="D203" s="384"/>
      <c r="E203" s="384"/>
      <c r="F203" s="384"/>
      <c r="G203" s="384"/>
      <c r="H203" s="384"/>
      <c r="I203" s="384"/>
      <c r="J203" s="384"/>
      <c r="K203" s="384"/>
      <c r="L203" s="384"/>
      <c r="M203" s="384"/>
      <c r="N203" s="385"/>
      <c r="O203" s="384" t="str">
        <f t="shared" si="2"/>
        <v/>
      </c>
      <c r="P203" s="384" t="str">
        <f t="shared" si="3"/>
        <v/>
      </c>
      <c r="Q203" s="384" t="str">
        <f t="shared" si="4"/>
        <v/>
      </c>
      <c r="R203" s="384"/>
    </row>
    <row r="204" ht="15.75" customHeight="1">
      <c r="A204" s="384" t="str">
        <f t="shared" si="1"/>
        <v/>
      </c>
      <c r="B204" s="385"/>
      <c r="C204" s="384"/>
      <c r="D204" s="384"/>
      <c r="E204" s="384"/>
      <c r="F204" s="384"/>
      <c r="G204" s="384"/>
      <c r="H204" s="384"/>
      <c r="I204" s="384"/>
      <c r="J204" s="384"/>
      <c r="K204" s="384"/>
      <c r="L204" s="384"/>
      <c r="M204" s="384"/>
      <c r="N204" s="385"/>
      <c r="O204" s="384" t="str">
        <f t="shared" si="2"/>
        <v/>
      </c>
      <c r="P204" s="384" t="str">
        <f t="shared" si="3"/>
        <v/>
      </c>
      <c r="Q204" s="384" t="str">
        <f t="shared" si="4"/>
        <v/>
      </c>
      <c r="R204" s="384"/>
    </row>
    <row r="205" ht="15.75" customHeight="1">
      <c r="A205" s="384" t="str">
        <f t="shared" si="1"/>
        <v/>
      </c>
      <c r="B205" s="385"/>
      <c r="C205" s="384"/>
      <c r="D205" s="384"/>
      <c r="E205" s="384"/>
      <c r="F205" s="384"/>
      <c r="G205" s="384"/>
      <c r="H205" s="384"/>
      <c r="I205" s="384"/>
      <c r="J205" s="384"/>
      <c r="K205" s="384"/>
      <c r="L205" s="384"/>
      <c r="M205" s="384"/>
      <c r="N205" s="385"/>
      <c r="O205" s="384" t="str">
        <f t="shared" si="2"/>
        <v/>
      </c>
      <c r="P205" s="384" t="str">
        <f t="shared" si="3"/>
        <v/>
      </c>
      <c r="Q205" s="384" t="str">
        <f t="shared" si="4"/>
        <v/>
      </c>
      <c r="R205" s="384"/>
    </row>
    <row r="206" ht="15.75" customHeight="1">
      <c r="A206" s="384" t="str">
        <f t="shared" si="1"/>
        <v/>
      </c>
      <c r="B206" s="385"/>
      <c r="C206" s="384"/>
      <c r="D206" s="384"/>
      <c r="E206" s="384"/>
      <c r="F206" s="384"/>
      <c r="G206" s="384"/>
      <c r="H206" s="384"/>
      <c r="I206" s="384"/>
      <c r="J206" s="384"/>
      <c r="K206" s="384"/>
      <c r="L206" s="384"/>
      <c r="M206" s="384"/>
      <c r="N206" s="385"/>
      <c r="O206" s="384" t="str">
        <f t="shared" si="2"/>
        <v/>
      </c>
      <c r="P206" s="384" t="str">
        <f t="shared" si="3"/>
        <v/>
      </c>
      <c r="Q206" s="384" t="str">
        <f t="shared" si="4"/>
        <v/>
      </c>
      <c r="R206" s="384"/>
    </row>
    <row r="207" ht="15.75" customHeight="1">
      <c r="A207" s="384" t="str">
        <f t="shared" si="1"/>
        <v/>
      </c>
      <c r="B207" s="385"/>
      <c r="C207" s="384"/>
      <c r="D207" s="384"/>
      <c r="E207" s="384"/>
      <c r="F207" s="384"/>
      <c r="G207" s="384"/>
      <c r="H207" s="384"/>
      <c r="I207" s="384"/>
      <c r="J207" s="384"/>
      <c r="K207" s="384"/>
      <c r="L207" s="384"/>
      <c r="M207" s="384"/>
      <c r="N207" s="385"/>
      <c r="O207" s="384" t="str">
        <f t="shared" si="2"/>
        <v/>
      </c>
      <c r="P207" s="384" t="str">
        <f t="shared" si="3"/>
        <v/>
      </c>
      <c r="Q207" s="384" t="str">
        <f t="shared" si="4"/>
        <v/>
      </c>
      <c r="R207" s="384"/>
    </row>
    <row r="208" ht="15.75" customHeight="1">
      <c r="A208" s="384" t="str">
        <f t="shared" si="1"/>
        <v/>
      </c>
      <c r="B208" s="385"/>
      <c r="C208" s="384"/>
      <c r="D208" s="384"/>
      <c r="E208" s="384"/>
      <c r="F208" s="384"/>
      <c r="G208" s="384"/>
      <c r="H208" s="384"/>
      <c r="I208" s="384"/>
      <c r="J208" s="384"/>
      <c r="K208" s="384"/>
      <c r="L208" s="384"/>
      <c r="M208" s="384"/>
      <c r="N208" s="385"/>
      <c r="O208" s="384" t="str">
        <f t="shared" si="2"/>
        <v/>
      </c>
      <c r="P208" s="384" t="str">
        <f t="shared" si="3"/>
        <v/>
      </c>
      <c r="Q208" s="384" t="str">
        <f t="shared" si="4"/>
        <v/>
      </c>
      <c r="R208" s="384"/>
    </row>
    <row r="209" ht="15.75" customHeight="1">
      <c r="A209" s="384" t="str">
        <f t="shared" si="1"/>
        <v/>
      </c>
      <c r="B209" s="385"/>
      <c r="C209" s="384"/>
      <c r="D209" s="384"/>
      <c r="E209" s="384"/>
      <c r="F209" s="384"/>
      <c r="G209" s="384"/>
      <c r="H209" s="384"/>
      <c r="I209" s="384"/>
      <c r="J209" s="384"/>
      <c r="K209" s="384"/>
      <c r="L209" s="384"/>
      <c r="M209" s="384"/>
      <c r="N209" s="385"/>
      <c r="O209" s="384" t="str">
        <f t="shared" si="2"/>
        <v/>
      </c>
      <c r="P209" s="384" t="str">
        <f t="shared" si="3"/>
        <v/>
      </c>
      <c r="Q209" s="384" t="str">
        <f t="shared" si="4"/>
        <v/>
      </c>
      <c r="R209" s="384"/>
    </row>
    <row r="210" ht="15.75" customHeight="1">
      <c r="A210" s="384" t="str">
        <f t="shared" si="1"/>
        <v/>
      </c>
      <c r="B210" s="385"/>
      <c r="C210" s="384"/>
      <c r="D210" s="384"/>
      <c r="E210" s="384"/>
      <c r="F210" s="384"/>
      <c r="G210" s="384"/>
      <c r="H210" s="384"/>
      <c r="I210" s="384"/>
      <c r="J210" s="384"/>
      <c r="K210" s="384"/>
      <c r="L210" s="384"/>
      <c r="M210" s="384"/>
      <c r="N210" s="385"/>
      <c r="O210" s="384" t="str">
        <f t="shared" si="2"/>
        <v/>
      </c>
      <c r="P210" s="384" t="str">
        <f t="shared" si="3"/>
        <v/>
      </c>
      <c r="Q210" s="384" t="str">
        <f t="shared" si="4"/>
        <v/>
      </c>
      <c r="R210" s="384"/>
    </row>
    <row r="211" ht="15.75" customHeight="1">
      <c r="A211" s="384" t="str">
        <f t="shared" si="1"/>
        <v/>
      </c>
      <c r="B211" s="385"/>
      <c r="C211" s="384"/>
      <c r="D211" s="384"/>
      <c r="E211" s="384"/>
      <c r="F211" s="384"/>
      <c r="G211" s="384"/>
      <c r="H211" s="384"/>
      <c r="I211" s="384"/>
      <c r="J211" s="384"/>
      <c r="K211" s="384"/>
      <c r="L211" s="384"/>
      <c r="M211" s="384"/>
      <c r="N211" s="385"/>
      <c r="O211" s="384" t="str">
        <f t="shared" si="2"/>
        <v/>
      </c>
      <c r="P211" s="384" t="str">
        <f t="shared" si="3"/>
        <v/>
      </c>
      <c r="Q211" s="384" t="str">
        <f t="shared" si="4"/>
        <v/>
      </c>
      <c r="R211" s="384"/>
    </row>
    <row r="212" ht="15.75" customHeight="1">
      <c r="A212" s="384" t="str">
        <f t="shared" si="1"/>
        <v/>
      </c>
      <c r="B212" s="385"/>
      <c r="C212" s="384"/>
      <c r="D212" s="384"/>
      <c r="E212" s="384"/>
      <c r="F212" s="384"/>
      <c r="G212" s="384"/>
      <c r="H212" s="384"/>
      <c r="I212" s="384"/>
      <c r="J212" s="384"/>
      <c r="K212" s="384"/>
      <c r="L212" s="384"/>
      <c r="M212" s="384"/>
      <c r="N212" s="385"/>
      <c r="O212" s="384" t="str">
        <f t="shared" si="2"/>
        <v/>
      </c>
      <c r="P212" s="384" t="str">
        <f t="shared" si="3"/>
        <v/>
      </c>
      <c r="Q212" s="384" t="str">
        <f t="shared" si="4"/>
        <v/>
      </c>
      <c r="R212" s="384"/>
    </row>
    <row r="213" ht="15.75" customHeight="1">
      <c r="A213" s="384" t="str">
        <f t="shared" si="1"/>
        <v/>
      </c>
      <c r="B213" s="385"/>
      <c r="C213" s="384"/>
      <c r="D213" s="384"/>
      <c r="E213" s="384"/>
      <c r="F213" s="384"/>
      <c r="G213" s="384"/>
      <c r="H213" s="384"/>
      <c r="I213" s="384"/>
      <c r="J213" s="384"/>
      <c r="K213" s="384"/>
      <c r="L213" s="384"/>
      <c r="M213" s="384"/>
      <c r="N213" s="385"/>
      <c r="O213" s="384" t="str">
        <f t="shared" si="2"/>
        <v/>
      </c>
      <c r="P213" s="384" t="str">
        <f t="shared" si="3"/>
        <v/>
      </c>
      <c r="Q213" s="384" t="str">
        <f t="shared" si="4"/>
        <v/>
      </c>
      <c r="R213" s="384"/>
    </row>
    <row r="214" ht="15.75" customHeight="1">
      <c r="A214" s="384" t="str">
        <f t="shared" si="1"/>
        <v/>
      </c>
      <c r="B214" s="385"/>
      <c r="C214" s="384"/>
      <c r="D214" s="384"/>
      <c r="E214" s="384"/>
      <c r="F214" s="384"/>
      <c r="G214" s="384"/>
      <c r="H214" s="384"/>
      <c r="I214" s="384"/>
      <c r="J214" s="384"/>
      <c r="K214" s="384"/>
      <c r="L214" s="384"/>
      <c r="M214" s="384"/>
      <c r="N214" s="385"/>
      <c r="O214" s="384" t="str">
        <f t="shared" si="2"/>
        <v/>
      </c>
      <c r="P214" s="384" t="str">
        <f t="shared" si="3"/>
        <v/>
      </c>
      <c r="Q214" s="384" t="str">
        <f t="shared" si="4"/>
        <v/>
      </c>
      <c r="R214" s="384"/>
    </row>
    <row r="215" ht="15.75" customHeight="1">
      <c r="A215" s="384" t="str">
        <f t="shared" si="1"/>
        <v/>
      </c>
      <c r="B215" s="385"/>
      <c r="C215" s="384"/>
      <c r="D215" s="384"/>
      <c r="E215" s="384"/>
      <c r="F215" s="384"/>
      <c r="G215" s="384"/>
      <c r="H215" s="384"/>
      <c r="I215" s="384"/>
      <c r="J215" s="384"/>
      <c r="K215" s="384"/>
      <c r="L215" s="384"/>
      <c r="M215" s="384"/>
      <c r="N215" s="385"/>
      <c r="O215" s="384" t="str">
        <f t="shared" si="2"/>
        <v/>
      </c>
      <c r="P215" s="384" t="str">
        <f t="shared" si="3"/>
        <v/>
      </c>
      <c r="Q215" s="384" t="str">
        <f t="shared" si="4"/>
        <v/>
      </c>
      <c r="R215" s="384"/>
    </row>
    <row r="216" ht="15.75" customHeight="1">
      <c r="A216" s="384" t="str">
        <f t="shared" si="1"/>
        <v/>
      </c>
      <c r="B216" s="385"/>
      <c r="C216" s="384"/>
      <c r="D216" s="384"/>
      <c r="E216" s="384"/>
      <c r="F216" s="384"/>
      <c r="G216" s="384"/>
      <c r="H216" s="384"/>
      <c r="I216" s="384"/>
      <c r="J216" s="384"/>
      <c r="K216" s="384"/>
      <c r="L216" s="384"/>
      <c r="M216" s="384"/>
      <c r="N216" s="385"/>
      <c r="O216" s="384" t="str">
        <f t="shared" si="2"/>
        <v/>
      </c>
      <c r="P216" s="384" t="str">
        <f t="shared" si="3"/>
        <v/>
      </c>
      <c r="Q216" s="384" t="str">
        <f t="shared" si="4"/>
        <v/>
      </c>
      <c r="R216" s="384"/>
    </row>
    <row r="217" ht="15.75" customHeight="1">
      <c r="A217" s="384" t="str">
        <f t="shared" si="1"/>
        <v/>
      </c>
      <c r="B217" s="385"/>
      <c r="C217" s="384"/>
      <c r="D217" s="384"/>
      <c r="E217" s="384"/>
      <c r="F217" s="384"/>
      <c r="G217" s="384"/>
      <c r="H217" s="384"/>
      <c r="I217" s="384"/>
      <c r="J217" s="384"/>
      <c r="K217" s="384"/>
      <c r="L217" s="384"/>
      <c r="M217" s="384"/>
      <c r="N217" s="385"/>
      <c r="O217" s="384" t="str">
        <f t="shared" si="2"/>
        <v/>
      </c>
      <c r="P217" s="384" t="str">
        <f t="shared" si="3"/>
        <v/>
      </c>
      <c r="Q217" s="384" t="str">
        <f t="shared" si="4"/>
        <v/>
      </c>
      <c r="R217" s="384"/>
    </row>
    <row r="218" ht="15.75" customHeight="1">
      <c r="A218" s="384" t="str">
        <f t="shared" si="1"/>
        <v/>
      </c>
      <c r="B218" s="385"/>
      <c r="C218" s="384"/>
      <c r="D218" s="384"/>
      <c r="E218" s="384"/>
      <c r="F218" s="384"/>
      <c r="G218" s="384"/>
      <c r="H218" s="384"/>
      <c r="I218" s="384"/>
      <c r="J218" s="384"/>
      <c r="K218" s="384"/>
      <c r="L218" s="384"/>
      <c r="M218" s="384"/>
      <c r="N218" s="385"/>
      <c r="O218" s="384" t="str">
        <f t="shared" si="2"/>
        <v/>
      </c>
      <c r="P218" s="384" t="str">
        <f t="shared" si="3"/>
        <v/>
      </c>
      <c r="Q218" s="384" t="str">
        <f t="shared" si="4"/>
        <v/>
      </c>
      <c r="R218" s="384"/>
    </row>
    <row r="219" ht="15.75" customHeight="1">
      <c r="A219" s="384" t="str">
        <f t="shared" si="1"/>
        <v/>
      </c>
      <c r="B219" s="385"/>
      <c r="C219" s="384"/>
      <c r="D219" s="384"/>
      <c r="E219" s="384"/>
      <c r="F219" s="384"/>
      <c r="G219" s="384"/>
      <c r="H219" s="384"/>
      <c r="I219" s="384"/>
      <c r="J219" s="384"/>
      <c r="K219" s="384"/>
      <c r="L219" s="384"/>
      <c r="M219" s="384"/>
      <c r="N219" s="385"/>
      <c r="O219" s="384" t="str">
        <f t="shared" si="2"/>
        <v/>
      </c>
      <c r="P219" s="384" t="str">
        <f t="shared" si="3"/>
        <v/>
      </c>
      <c r="Q219" s="384" t="str">
        <f t="shared" si="4"/>
        <v/>
      </c>
      <c r="R219" s="384"/>
    </row>
    <row r="220" ht="15.75" customHeight="1">
      <c r="A220" s="384" t="str">
        <f t="shared" si="1"/>
        <v/>
      </c>
      <c r="B220" s="385"/>
      <c r="C220" s="384"/>
      <c r="D220" s="384"/>
      <c r="E220" s="384"/>
      <c r="F220" s="384"/>
      <c r="G220" s="384"/>
      <c r="H220" s="384"/>
      <c r="I220" s="384"/>
      <c r="J220" s="384"/>
      <c r="K220" s="384"/>
      <c r="L220" s="384"/>
      <c r="M220" s="384"/>
      <c r="N220" s="385"/>
      <c r="O220" s="384" t="str">
        <f t="shared" si="2"/>
        <v/>
      </c>
      <c r="P220" s="384" t="str">
        <f t="shared" si="3"/>
        <v/>
      </c>
      <c r="Q220" s="384" t="str">
        <f t="shared" si="4"/>
        <v/>
      </c>
      <c r="R220" s="384"/>
    </row>
    <row r="221" ht="15.75" customHeight="1">
      <c r="A221" s="384" t="str">
        <f t="shared" si="1"/>
        <v/>
      </c>
      <c r="B221" s="385"/>
      <c r="C221" s="384"/>
      <c r="D221" s="384"/>
      <c r="E221" s="384"/>
      <c r="F221" s="384"/>
      <c r="G221" s="384"/>
      <c r="H221" s="384"/>
      <c r="I221" s="384"/>
      <c r="J221" s="384"/>
      <c r="K221" s="384"/>
      <c r="L221" s="384"/>
      <c r="M221" s="384"/>
      <c r="N221" s="385"/>
      <c r="O221" s="384" t="str">
        <f t="shared" si="2"/>
        <v/>
      </c>
      <c r="P221" s="384" t="str">
        <f t="shared" si="3"/>
        <v/>
      </c>
      <c r="Q221" s="384" t="str">
        <f t="shared" si="4"/>
        <v/>
      </c>
      <c r="R221" s="384"/>
    </row>
    <row r="222" ht="15.75" customHeight="1">
      <c r="A222" s="384" t="str">
        <f t="shared" si="1"/>
        <v/>
      </c>
      <c r="B222" s="385"/>
      <c r="C222" s="384"/>
      <c r="D222" s="384"/>
      <c r="E222" s="384"/>
      <c r="F222" s="384"/>
      <c r="G222" s="384"/>
      <c r="H222" s="384"/>
      <c r="I222" s="384"/>
      <c r="J222" s="384"/>
      <c r="K222" s="384"/>
      <c r="L222" s="384"/>
      <c r="M222" s="384"/>
      <c r="N222" s="385"/>
      <c r="O222" s="384" t="str">
        <f t="shared" si="2"/>
        <v/>
      </c>
      <c r="P222" s="384" t="str">
        <f t="shared" si="3"/>
        <v/>
      </c>
      <c r="Q222" s="384" t="str">
        <f t="shared" si="4"/>
        <v/>
      </c>
      <c r="R222" s="384"/>
    </row>
    <row r="223" ht="15.75" customHeight="1">
      <c r="A223" s="384" t="str">
        <f t="shared" si="1"/>
        <v/>
      </c>
      <c r="B223" s="385"/>
      <c r="C223" s="384"/>
      <c r="D223" s="384"/>
      <c r="E223" s="384"/>
      <c r="F223" s="384"/>
      <c r="G223" s="384"/>
      <c r="H223" s="384"/>
      <c r="I223" s="384"/>
      <c r="J223" s="384"/>
      <c r="K223" s="384"/>
      <c r="L223" s="384"/>
      <c r="M223" s="384"/>
      <c r="N223" s="385"/>
      <c r="O223" s="384" t="str">
        <f t="shared" si="2"/>
        <v/>
      </c>
      <c r="P223" s="384" t="str">
        <f t="shared" si="3"/>
        <v/>
      </c>
      <c r="Q223" s="384" t="str">
        <f t="shared" si="4"/>
        <v/>
      </c>
      <c r="R223" s="384"/>
    </row>
    <row r="224" ht="15.75" customHeight="1">
      <c r="A224" s="384" t="str">
        <f t="shared" si="1"/>
        <v/>
      </c>
      <c r="B224" s="385"/>
      <c r="C224" s="384"/>
      <c r="D224" s="384"/>
      <c r="E224" s="384"/>
      <c r="F224" s="384"/>
      <c r="G224" s="384"/>
      <c r="H224" s="384"/>
      <c r="I224" s="384"/>
      <c r="J224" s="384"/>
      <c r="K224" s="384"/>
      <c r="L224" s="384"/>
      <c r="M224" s="384"/>
      <c r="N224" s="385"/>
      <c r="O224" s="384" t="str">
        <f t="shared" si="2"/>
        <v/>
      </c>
      <c r="P224" s="384" t="str">
        <f t="shared" si="3"/>
        <v/>
      </c>
      <c r="Q224" s="384" t="str">
        <f t="shared" si="4"/>
        <v/>
      </c>
      <c r="R224" s="384"/>
    </row>
    <row r="225" ht="15.75" customHeight="1">
      <c r="A225" s="384" t="str">
        <f t="shared" si="1"/>
        <v/>
      </c>
      <c r="B225" s="385"/>
      <c r="C225" s="384"/>
      <c r="D225" s="384"/>
      <c r="E225" s="384"/>
      <c r="F225" s="384"/>
      <c r="G225" s="384"/>
      <c r="H225" s="384"/>
      <c r="I225" s="384"/>
      <c r="J225" s="384"/>
      <c r="K225" s="384"/>
      <c r="L225" s="384"/>
      <c r="M225" s="384"/>
      <c r="N225" s="385"/>
      <c r="O225" s="384" t="str">
        <f t="shared" si="2"/>
        <v/>
      </c>
      <c r="P225" s="384" t="str">
        <f t="shared" si="3"/>
        <v/>
      </c>
      <c r="Q225" s="384" t="str">
        <f t="shared" si="4"/>
        <v/>
      </c>
      <c r="R225" s="384"/>
    </row>
    <row r="226" ht="15.75" customHeight="1">
      <c r="A226" s="384" t="str">
        <f t="shared" si="1"/>
        <v/>
      </c>
      <c r="B226" s="385"/>
      <c r="C226" s="384"/>
      <c r="D226" s="384"/>
      <c r="E226" s="384"/>
      <c r="F226" s="384"/>
      <c r="G226" s="384"/>
      <c r="H226" s="384"/>
      <c r="I226" s="384"/>
      <c r="J226" s="384"/>
      <c r="K226" s="384"/>
      <c r="L226" s="384"/>
      <c r="M226" s="384"/>
      <c r="N226" s="385"/>
      <c r="O226" s="384" t="str">
        <f t="shared" si="2"/>
        <v/>
      </c>
      <c r="P226" s="384" t="str">
        <f t="shared" si="3"/>
        <v/>
      </c>
      <c r="Q226" s="384" t="str">
        <f t="shared" si="4"/>
        <v/>
      </c>
      <c r="R226" s="384"/>
    </row>
    <row r="227" ht="15.75" customHeight="1">
      <c r="A227" s="384" t="str">
        <f t="shared" si="1"/>
        <v/>
      </c>
      <c r="B227" s="385"/>
      <c r="C227" s="384"/>
      <c r="D227" s="384"/>
      <c r="E227" s="384"/>
      <c r="F227" s="384"/>
      <c r="G227" s="384"/>
      <c r="H227" s="384"/>
      <c r="I227" s="384"/>
      <c r="J227" s="384"/>
      <c r="K227" s="384"/>
      <c r="L227" s="384"/>
      <c r="M227" s="384"/>
      <c r="N227" s="385"/>
      <c r="O227" s="384" t="str">
        <f t="shared" si="2"/>
        <v/>
      </c>
      <c r="P227" s="384" t="str">
        <f t="shared" si="3"/>
        <v/>
      </c>
      <c r="Q227" s="384" t="str">
        <f t="shared" si="4"/>
        <v/>
      </c>
      <c r="R227" s="384"/>
    </row>
    <row r="228" ht="15.75" customHeight="1">
      <c r="A228" s="384" t="str">
        <f t="shared" si="1"/>
        <v/>
      </c>
      <c r="B228" s="385"/>
      <c r="C228" s="384"/>
      <c r="D228" s="384"/>
      <c r="E228" s="384"/>
      <c r="F228" s="384"/>
      <c r="G228" s="384"/>
      <c r="H228" s="384"/>
      <c r="I228" s="384"/>
      <c r="J228" s="384"/>
      <c r="K228" s="384"/>
      <c r="L228" s="384"/>
      <c r="M228" s="384"/>
      <c r="N228" s="385"/>
      <c r="O228" s="384" t="str">
        <f t="shared" si="2"/>
        <v/>
      </c>
      <c r="P228" s="384" t="str">
        <f t="shared" si="3"/>
        <v/>
      </c>
      <c r="Q228" s="384" t="str">
        <f t="shared" si="4"/>
        <v/>
      </c>
      <c r="R228" s="384"/>
    </row>
    <row r="229" ht="15.75" customHeight="1">
      <c r="A229" s="384" t="str">
        <f t="shared" si="1"/>
        <v/>
      </c>
      <c r="B229" s="385"/>
      <c r="C229" s="384"/>
      <c r="D229" s="384"/>
      <c r="E229" s="384"/>
      <c r="F229" s="384"/>
      <c r="G229" s="384"/>
      <c r="H229" s="384"/>
      <c r="I229" s="384"/>
      <c r="J229" s="384"/>
      <c r="K229" s="384"/>
      <c r="L229" s="384"/>
      <c r="M229" s="384"/>
      <c r="N229" s="385"/>
      <c r="O229" s="384" t="str">
        <f t="shared" si="2"/>
        <v/>
      </c>
      <c r="P229" s="384" t="str">
        <f t="shared" si="3"/>
        <v/>
      </c>
      <c r="Q229" s="384" t="str">
        <f t="shared" si="4"/>
        <v/>
      </c>
      <c r="R229" s="384"/>
    </row>
    <row r="230" ht="15.75" customHeight="1">
      <c r="A230" s="384" t="str">
        <f t="shared" si="1"/>
        <v/>
      </c>
      <c r="B230" s="385"/>
      <c r="C230" s="384"/>
      <c r="D230" s="384"/>
      <c r="E230" s="384"/>
      <c r="F230" s="384"/>
      <c r="G230" s="384"/>
      <c r="H230" s="384"/>
      <c r="I230" s="384"/>
      <c r="J230" s="384"/>
      <c r="K230" s="384"/>
      <c r="L230" s="384"/>
      <c r="M230" s="384"/>
      <c r="N230" s="385"/>
      <c r="O230" s="384" t="str">
        <f t="shared" si="2"/>
        <v/>
      </c>
      <c r="P230" s="384" t="str">
        <f t="shared" si="3"/>
        <v/>
      </c>
      <c r="Q230" s="384" t="str">
        <f t="shared" si="4"/>
        <v/>
      </c>
      <c r="R230" s="384"/>
    </row>
    <row r="231" ht="15.75" customHeight="1">
      <c r="A231" s="384" t="str">
        <f t="shared" si="1"/>
        <v/>
      </c>
      <c r="B231" s="385"/>
      <c r="C231" s="384"/>
      <c r="D231" s="384"/>
      <c r="E231" s="384"/>
      <c r="F231" s="384"/>
      <c r="G231" s="384"/>
      <c r="H231" s="384"/>
      <c r="I231" s="384"/>
      <c r="J231" s="384"/>
      <c r="K231" s="384"/>
      <c r="L231" s="384"/>
      <c r="M231" s="384"/>
      <c r="N231" s="385"/>
      <c r="O231" s="384" t="str">
        <f t="shared" si="2"/>
        <v/>
      </c>
      <c r="P231" s="384" t="str">
        <f t="shared" si="3"/>
        <v/>
      </c>
      <c r="Q231" s="384" t="str">
        <f t="shared" si="4"/>
        <v/>
      </c>
      <c r="R231" s="384"/>
    </row>
    <row r="232" ht="15.75" customHeight="1">
      <c r="A232" s="384" t="str">
        <f t="shared" si="1"/>
        <v/>
      </c>
      <c r="B232" s="385"/>
      <c r="C232" s="384"/>
      <c r="D232" s="384"/>
      <c r="E232" s="384"/>
      <c r="F232" s="384"/>
      <c r="G232" s="384"/>
      <c r="H232" s="384"/>
      <c r="I232" s="384"/>
      <c r="J232" s="384"/>
      <c r="K232" s="384"/>
      <c r="L232" s="384"/>
      <c r="M232" s="384"/>
      <c r="N232" s="385"/>
      <c r="O232" s="384" t="str">
        <f t="shared" si="2"/>
        <v/>
      </c>
      <c r="P232" s="384" t="str">
        <f t="shared" si="3"/>
        <v/>
      </c>
      <c r="Q232" s="384" t="str">
        <f t="shared" si="4"/>
        <v/>
      </c>
      <c r="R232" s="384"/>
    </row>
    <row r="233" ht="15.75" customHeight="1">
      <c r="A233" s="384" t="str">
        <f t="shared" si="1"/>
        <v/>
      </c>
      <c r="B233" s="385"/>
      <c r="C233" s="384"/>
      <c r="D233" s="384"/>
      <c r="E233" s="384"/>
      <c r="F233" s="384"/>
      <c r="G233" s="384"/>
      <c r="H233" s="384"/>
      <c r="I233" s="384"/>
      <c r="J233" s="384"/>
      <c r="K233" s="384"/>
      <c r="L233" s="384"/>
      <c r="M233" s="384"/>
      <c r="N233" s="385"/>
      <c r="O233" s="384" t="str">
        <f t="shared" si="2"/>
        <v/>
      </c>
      <c r="P233" s="384" t="str">
        <f t="shared" si="3"/>
        <v/>
      </c>
      <c r="Q233" s="384" t="str">
        <f t="shared" si="4"/>
        <v/>
      </c>
      <c r="R233" s="384"/>
    </row>
    <row r="234" ht="15.75" customHeight="1">
      <c r="A234" s="384" t="str">
        <f t="shared" si="1"/>
        <v/>
      </c>
      <c r="B234" s="385"/>
      <c r="C234" s="384"/>
      <c r="D234" s="384"/>
      <c r="E234" s="384"/>
      <c r="F234" s="384"/>
      <c r="G234" s="384"/>
      <c r="H234" s="384"/>
      <c r="I234" s="384"/>
      <c r="J234" s="384"/>
      <c r="K234" s="384"/>
      <c r="L234" s="384"/>
      <c r="M234" s="384"/>
      <c r="N234" s="385"/>
      <c r="O234" s="384" t="str">
        <f t="shared" si="2"/>
        <v/>
      </c>
      <c r="P234" s="384" t="str">
        <f t="shared" si="3"/>
        <v/>
      </c>
      <c r="Q234" s="384" t="str">
        <f t="shared" si="4"/>
        <v/>
      </c>
      <c r="R234" s="384"/>
    </row>
    <row r="235" ht="15.75" customHeight="1">
      <c r="A235" s="384" t="str">
        <f t="shared" si="1"/>
        <v/>
      </c>
      <c r="B235" s="385"/>
      <c r="C235" s="384"/>
      <c r="D235" s="384"/>
      <c r="E235" s="384"/>
      <c r="F235" s="384"/>
      <c r="G235" s="384"/>
      <c r="H235" s="384"/>
      <c r="I235" s="384"/>
      <c r="J235" s="384"/>
      <c r="K235" s="384"/>
      <c r="L235" s="384"/>
      <c r="M235" s="384"/>
      <c r="N235" s="385"/>
      <c r="O235" s="384" t="str">
        <f t="shared" si="2"/>
        <v/>
      </c>
      <c r="P235" s="384" t="str">
        <f t="shared" si="3"/>
        <v/>
      </c>
      <c r="Q235" s="384" t="str">
        <f t="shared" si="4"/>
        <v/>
      </c>
      <c r="R235" s="384"/>
    </row>
    <row r="236" ht="15.75" customHeight="1">
      <c r="A236" s="384" t="str">
        <f t="shared" si="1"/>
        <v/>
      </c>
      <c r="B236" s="385"/>
      <c r="C236" s="384"/>
      <c r="D236" s="384"/>
      <c r="E236" s="384"/>
      <c r="F236" s="384"/>
      <c r="G236" s="384"/>
      <c r="H236" s="384"/>
      <c r="I236" s="384"/>
      <c r="J236" s="384"/>
      <c r="K236" s="384"/>
      <c r="L236" s="384"/>
      <c r="M236" s="384"/>
      <c r="N236" s="385"/>
      <c r="O236" s="384" t="str">
        <f t="shared" si="2"/>
        <v/>
      </c>
      <c r="P236" s="384" t="str">
        <f t="shared" si="3"/>
        <v/>
      </c>
      <c r="Q236" s="384" t="str">
        <f t="shared" si="4"/>
        <v/>
      </c>
      <c r="R236" s="384"/>
    </row>
    <row r="237" ht="15.75" customHeight="1">
      <c r="A237" s="384" t="str">
        <f t="shared" si="1"/>
        <v/>
      </c>
      <c r="B237" s="385"/>
      <c r="C237" s="384"/>
      <c r="D237" s="384"/>
      <c r="E237" s="384"/>
      <c r="F237" s="384"/>
      <c r="G237" s="384"/>
      <c r="H237" s="384"/>
      <c r="I237" s="384"/>
      <c r="J237" s="384"/>
      <c r="K237" s="384"/>
      <c r="L237" s="384"/>
      <c r="M237" s="384"/>
      <c r="N237" s="385"/>
      <c r="O237" s="384" t="str">
        <f t="shared" si="2"/>
        <v/>
      </c>
      <c r="P237" s="384" t="str">
        <f t="shared" si="3"/>
        <v/>
      </c>
      <c r="Q237" s="384" t="str">
        <f t="shared" si="4"/>
        <v/>
      </c>
      <c r="R237" s="384"/>
    </row>
    <row r="238" ht="15.75" customHeight="1">
      <c r="A238" s="384" t="str">
        <f t="shared" si="1"/>
        <v/>
      </c>
      <c r="B238" s="385"/>
      <c r="C238" s="384"/>
      <c r="D238" s="384"/>
      <c r="E238" s="384"/>
      <c r="F238" s="384"/>
      <c r="G238" s="384"/>
      <c r="H238" s="384"/>
      <c r="I238" s="384"/>
      <c r="J238" s="384"/>
      <c r="K238" s="384"/>
      <c r="L238" s="384"/>
      <c r="M238" s="384"/>
      <c r="N238" s="385"/>
      <c r="O238" s="384" t="str">
        <f t="shared" si="2"/>
        <v/>
      </c>
      <c r="P238" s="384" t="str">
        <f t="shared" si="3"/>
        <v/>
      </c>
      <c r="Q238" s="384" t="str">
        <f t="shared" si="4"/>
        <v/>
      </c>
      <c r="R238" s="384"/>
    </row>
    <row r="239" ht="15.75" customHeight="1">
      <c r="A239" s="384" t="str">
        <f t="shared" si="1"/>
        <v/>
      </c>
      <c r="B239" s="385"/>
      <c r="C239" s="384"/>
      <c r="D239" s="384"/>
      <c r="E239" s="384"/>
      <c r="F239" s="384"/>
      <c r="G239" s="384"/>
      <c r="H239" s="384"/>
      <c r="I239" s="384"/>
      <c r="J239" s="384"/>
      <c r="K239" s="384"/>
      <c r="L239" s="384"/>
      <c r="M239" s="384"/>
      <c r="N239" s="385"/>
      <c r="O239" s="384" t="str">
        <f t="shared" si="2"/>
        <v/>
      </c>
      <c r="P239" s="384" t="str">
        <f t="shared" si="3"/>
        <v/>
      </c>
      <c r="Q239" s="384" t="str">
        <f t="shared" si="4"/>
        <v/>
      </c>
      <c r="R239" s="384"/>
    </row>
    <row r="240" ht="15.75" customHeight="1">
      <c r="A240" s="384" t="str">
        <f t="shared" si="1"/>
        <v/>
      </c>
      <c r="B240" s="385"/>
      <c r="C240" s="384"/>
      <c r="D240" s="384"/>
      <c r="E240" s="384"/>
      <c r="F240" s="384"/>
      <c r="G240" s="384"/>
      <c r="H240" s="384"/>
      <c r="I240" s="384"/>
      <c r="J240" s="384"/>
      <c r="K240" s="384"/>
      <c r="L240" s="384"/>
      <c r="M240" s="384"/>
      <c r="N240" s="385"/>
      <c r="O240" s="384" t="str">
        <f t="shared" si="2"/>
        <v/>
      </c>
      <c r="P240" s="384" t="str">
        <f t="shared" si="3"/>
        <v/>
      </c>
      <c r="Q240" s="384" t="str">
        <f t="shared" si="4"/>
        <v/>
      </c>
      <c r="R240" s="384"/>
    </row>
    <row r="241" ht="15.75" customHeight="1">
      <c r="A241" s="384" t="str">
        <f t="shared" si="1"/>
        <v/>
      </c>
      <c r="B241" s="385"/>
      <c r="C241" s="384"/>
      <c r="D241" s="384"/>
      <c r="E241" s="384"/>
      <c r="F241" s="384"/>
      <c r="G241" s="384"/>
      <c r="H241" s="384"/>
      <c r="I241" s="384"/>
      <c r="J241" s="384"/>
      <c r="K241" s="384"/>
      <c r="L241" s="384"/>
      <c r="M241" s="384"/>
      <c r="N241" s="385"/>
      <c r="O241" s="384" t="str">
        <f t="shared" si="2"/>
        <v/>
      </c>
      <c r="P241" s="384" t="str">
        <f t="shared" si="3"/>
        <v/>
      </c>
      <c r="Q241" s="384" t="str">
        <f t="shared" si="4"/>
        <v/>
      </c>
      <c r="R241" s="384"/>
    </row>
    <row r="242" ht="15.75" customHeight="1">
      <c r="A242" s="384" t="str">
        <f t="shared" si="1"/>
        <v/>
      </c>
      <c r="B242" s="385"/>
      <c r="C242" s="384"/>
      <c r="D242" s="384"/>
      <c r="E242" s="384"/>
      <c r="F242" s="384"/>
      <c r="G242" s="384"/>
      <c r="H242" s="384"/>
      <c r="I242" s="384"/>
      <c r="J242" s="384"/>
      <c r="K242" s="384"/>
      <c r="L242" s="384"/>
      <c r="M242" s="384"/>
      <c r="N242" s="385"/>
      <c r="O242" s="384" t="str">
        <f t="shared" si="2"/>
        <v/>
      </c>
      <c r="P242" s="384" t="str">
        <f t="shared" si="3"/>
        <v/>
      </c>
      <c r="Q242" s="384" t="str">
        <f t="shared" si="4"/>
        <v/>
      </c>
      <c r="R242" s="384"/>
    </row>
    <row r="243" ht="15.75" customHeight="1">
      <c r="A243" s="384" t="str">
        <f t="shared" si="1"/>
        <v/>
      </c>
      <c r="B243" s="385"/>
      <c r="C243" s="384"/>
      <c r="D243" s="384"/>
      <c r="E243" s="384"/>
      <c r="F243" s="384"/>
      <c r="G243" s="384"/>
      <c r="H243" s="384"/>
      <c r="I243" s="384"/>
      <c r="J243" s="384"/>
      <c r="K243" s="384"/>
      <c r="L243" s="384"/>
      <c r="M243" s="384"/>
      <c r="N243" s="385"/>
      <c r="O243" s="384" t="str">
        <f t="shared" si="2"/>
        <v/>
      </c>
      <c r="P243" s="384" t="str">
        <f t="shared" si="3"/>
        <v/>
      </c>
      <c r="Q243" s="384" t="str">
        <f t="shared" si="4"/>
        <v/>
      </c>
      <c r="R243" s="384"/>
    </row>
    <row r="244" ht="15.75" customHeight="1">
      <c r="A244" s="384" t="str">
        <f t="shared" si="1"/>
        <v/>
      </c>
      <c r="B244" s="385"/>
      <c r="C244" s="384"/>
      <c r="D244" s="384"/>
      <c r="E244" s="384"/>
      <c r="F244" s="384"/>
      <c r="G244" s="384"/>
      <c r="H244" s="384"/>
      <c r="I244" s="384"/>
      <c r="J244" s="384"/>
      <c r="K244" s="384"/>
      <c r="L244" s="384"/>
      <c r="M244" s="384"/>
      <c r="N244" s="385"/>
      <c r="O244" s="384" t="str">
        <f t="shared" si="2"/>
        <v/>
      </c>
      <c r="P244" s="384" t="str">
        <f t="shared" si="3"/>
        <v/>
      </c>
      <c r="Q244" s="384" t="str">
        <f t="shared" si="4"/>
        <v/>
      </c>
      <c r="R244" s="384"/>
    </row>
    <row r="245" ht="15.75" customHeight="1">
      <c r="A245" s="384" t="str">
        <f t="shared" si="1"/>
        <v/>
      </c>
      <c r="B245" s="385"/>
      <c r="C245" s="384"/>
      <c r="D245" s="384"/>
      <c r="E245" s="384"/>
      <c r="F245" s="384"/>
      <c r="G245" s="384"/>
      <c r="H245" s="384"/>
      <c r="I245" s="384"/>
      <c r="J245" s="384"/>
      <c r="K245" s="384"/>
      <c r="L245" s="384"/>
      <c r="M245" s="384"/>
      <c r="N245" s="385"/>
      <c r="O245" s="384" t="str">
        <f t="shared" si="2"/>
        <v/>
      </c>
      <c r="P245" s="384" t="str">
        <f t="shared" si="3"/>
        <v/>
      </c>
      <c r="Q245" s="384" t="str">
        <f t="shared" si="4"/>
        <v/>
      </c>
      <c r="R245" s="384"/>
    </row>
    <row r="246" ht="15.75" customHeight="1">
      <c r="A246" s="384" t="str">
        <f t="shared" si="1"/>
        <v/>
      </c>
      <c r="B246" s="385"/>
      <c r="C246" s="384"/>
      <c r="D246" s="384"/>
      <c r="E246" s="384"/>
      <c r="F246" s="384"/>
      <c r="G246" s="384"/>
      <c r="H246" s="384"/>
      <c r="I246" s="384"/>
      <c r="J246" s="384"/>
      <c r="K246" s="384"/>
      <c r="L246" s="384"/>
      <c r="M246" s="384"/>
      <c r="N246" s="385"/>
      <c r="O246" s="384" t="str">
        <f t="shared" si="2"/>
        <v/>
      </c>
      <c r="P246" s="384" t="str">
        <f t="shared" si="3"/>
        <v/>
      </c>
      <c r="Q246" s="384" t="str">
        <f t="shared" si="4"/>
        <v/>
      </c>
      <c r="R246" s="384"/>
    </row>
    <row r="247" ht="15.75" customHeight="1">
      <c r="A247" s="384" t="str">
        <f t="shared" si="1"/>
        <v/>
      </c>
      <c r="B247" s="385"/>
      <c r="C247" s="384"/>
      <c r="D247" s="384"/>
      <c r="E247" s="384"/>
      <c r="F247" s="384"/>
      <c r="G247" s="384"/>
      <c r="H247" s="384"/>
      <c r="I247" s="384"/>
      <c r="J247" s="384"/>
      <c r="K247" s="384"/>
      <c r="L247" s="384"/>
      <c r="M247" s="384"/>
      <c r="N247" s="385"/>
      <c r="O247" s="384" t="str">
        <f t="shared" si="2"/>
        <v/>
      </c>
      <c r="P247" s="384" t="str">
        <f t="shared" si="3"/>
        <v/>
      </c>
      <c r="Q247" s="384" t="str">
        <f t="shared" si="4"/>
        <v/>
      </c>
      <c r="R247" s="384"/>
    </row>
    <row r="248" ht="15.75" customHeight="1">
      <c r="A248" s="384" t="str">
        <f t="shared" si="1"/>
        <v/>
      </c>
      <c r="B248" s="385"/>
      <c r="C248" s="384"/>
      <c r="D248" s="384"/>
      <c r="E248" s="384"/>
      <c r="F248" s="384"/>
      <c r="G248" s="384"/>
      <c r="H248" s="384"/>
      <c r="I248" s="384"/>
      <c r="J248" s="384"/>
      <c r="K248" s="384"/>
      <c r="L248" s="384"/>
      <c r="M248" s="384"/>
      <c r="N248" s="385"/>
      <c r="O248" s="384" t="str">
        <f t="shared" si="2"/>
        <v/>
      </c>
      <c r="P248" s="384" t="str">
        <f t="shared" si="3"/>
        <v/>
      </c>
      <c r="Q248" s="384" t="str">
        <f t="shared" si="4"/>
        <v/>
      </c>
      <c r="R248" s="384"/>
    </row>
    <row r="249" ht="15.75" customHeight="1">
      <c r="A249" s="384" t="str">
        <f t="shared" si="1"/>
        <v/>
      </c>
      <c r="B249" s="385"/>
      <c r="C249" s="384"/>
      <c r="D249" s="384"/>
      <c r="E249" s="384"/>
      <c r="F249" s="384"/>
      <c r="G249" s="384"/>
      <c r="H249" s="384"/>
      <c r="I249" s="384"/>
      <c r="J249" s="384"/>
      <c r="K249" s="384"/>
      <c r="L249" s="384"/>
      <c r="M249" s="384"/>
      <c r="N249" s="385"/>
      <c r="O249" s="384" t="str">
        <f t="shared" si="2"/>
        <v/>
      </c>
      <c r="P249" s="384" t="str">
        <f t="shared" si="3"/>
        <v/>
      </c>
      <c r="Q249" s="384" t="str">
        <f t="shared" si="4"/>
        <v/>
      </c>
      <c r="R249" s="384"/>
    </row>
    <row r="250" ht="15.75" customHeight="1">
      <c r="A250" s="384" t="str">
        <f t="shared" si="1"/>
        <v/>
      </c>
      <c r="B250" s="385"/>
      <c r="C250" s="384"/>
      <c r="D250" s="384"/>
      <c r="E250" s="384"/>
      <c r="F250" s="384"/>
      <c r="G250" s="384"/>
      <c r="H250" s="384"/>
      <c r="I250" s="384"/>
      <c r="J250" s="384"/>
      <c r="K250" s="384"/>
      <c r="L250" s="384"/>
      <c r="M250" s="384"/>
      <c r="N250" s="385"/>
      <c r="O250" s="384" t="str">
        <f t="shared" si="2"/>
        <v/>
      </c>
      <c r="P250" s="384" t="str">
        <f t="shared" si="3"/>
        <v/>
      </c>
      <c r="Q250" s="384" t="str">
        <f t="shared" si="4"/>
        <v/>
      </c>
      <c r="R250" s="384"/>
    </row>
    <row r="251" ht="15.75" customHeight="1">
      <c r="A251" s="384" t="str">
        <f t="shared" si="1"/>
        <v/>
      </c>
      <c r="B251" s="385"/>
      <c r="C251" s="384"/>
      <c r="D251" s="384"/>
      <c r="E251" s="384"/>
      <c r="F251" s="384"/>
      <c r="G251" s="384"/>
      <c r="H251" s="384"/>
      <c r="I251" s="384"/>
      <c r="J251" s="384"/>
      <c r="K251" s="384"/>
      <c r="L251" s="384"/>
      <c r="M251" s="384"/>
      <c r="N251" s="385"/>
      <c r="O251" s="384" t="str">
        <f t="shared" si="2"/>
        <v/>
      </c>
      <c r="P251" s="384" t="str">
        <f t="shared" si="3"/>
        <v/>
      </c>
      <c r="Q251" s="384" t="str">
        <f t="shared" si="4"/>
        <v/>
      </c>
      <c r="R251" s="384"/>
    </row>
    <row r="252" ht="15.75" customHeight="1">
      <c r="A252" s="384" t="str">
        <f t="shared" si="1"/>
        <v/>
      </c>
      <c r="B252" s="385"/>
      <c r="C252" s="384"/>
      <c r="D252" s="384"/>
      <c r="E252" s="384"/>
      <c r="F252" s="384"/>
      <c r="G252" s="384"/>
      <c r="H252" s="384"/>
      <c r="I252" s="384"/>
      <c r="J252" s="384"/>
      <c r="K252" s="384"/>
      <c r="L252" s="384"/>
      <c r="M252" s="384"/>
      <c r="N252" s="385"/>
      <c r="O252" s="384" t="str">
        <f t="shared" si="2"/>
        <v/>
      </c>
      <c r="P252" s="384" t="str">
        <f t="shared" si="3"/>
        <v/>
      </c>
      <c r="Q252" s="384" t="str">
        <f t="shared" si="4"/>
        <v/>
      </c>
      <c r="R252" s="384"/>
    </row>
    <row r="253" ht="15.75" customHeight="1">
      <c r="A253" s="384" t="str">
        <f t="shared" si="1"/>
        <v/>
      </c>
      <c r="B253" s="385"/>
      <c r="C253" s="384"/>
      <c r="D253" s="384"/>
      <c r="E253" s="384"/>
      <c r="F253" s="384"/>
      <c r="G253" s="384"/>
      <c r="H253" s="384"/>
      <c r="I253" s="384"/>
      <c r="J253" s="384"/>
      <c r="K253" s="384"/>
      <c r="L253" s="384"/>
      <c r="M253" s="384"/>
      <c r="N253" s="385"/>
      <c r="O253" s="384" t="str">
        <f t="shared" si="2"/>
        <v/>
      </c>
      <c r="P253" s="384" t="str">
        <f t="shared" si="3"/>
        <v/>
      </c>
      <c r="Q253" s="384" t="str">
        <f t="shared" si="4"/>
        <v/>
      </c>
      <c r="R253" s="384"/>
    </row>
    <row r="254" ht="15.75" customHeight="1">
      <c r="A254" s="384" t="str">
        <f t="shared" si="1"/>
        <v/>
      </c>
      <c r="B254" s="385"/>
      <c r="C254" s="384"/>
      <c r="D254" s="384"/>
      <c r="E254" s="384"/>
      <c r="F254" s="384"/>
      <c r="G254" s="384"/>
      <c r="H254" s="384"/>
      <c r="I254" s="384"/>
      <c r="J254" s="384"/>
      <c r="K254" s="384"/>
      <c r="L254" s="384"/>
      <c r="M254" s="384"/>
      <c r="N254" s="385"/>
      <c r="O254" s="384" t="str">
        <f t="shared" si="2"/>
        <v/>
      </c>
      <c r="P254" s="384" t="str">
        <f t="shared" si="3"/>
        <v/>
      </c>
      <c r="Q254" s="384" t="str">
        <f t="shared" si="4"/>
        <v/>
      </c>
      <c r="R254" s="384"/>
    </row>
    <row r="255" ht="15.75" customHeight="1">
      <c r="A255" s="384" t="str">
        <f t="shared" si="1"/>
        <v/>
      </c>
      <c r="B255" s="385"/>
      <c r="C255" s="384"/>
      <c r="D255" s="384"/>
      <c r="E255" s="384"/>
      <c r="F255" s="384"/>
      <c r="G255" s="384"/>
      <c r="H255" s="384"/>
      <c r="I255" s="384"/>
      <c r="J255" s="384"/>
      <c r="K255" s="384"/>
      <c r="L255" s="384"/>
      <c r="M255" s="384"/>
      <c r="N255" s="385"/>
      <c r="O255" s="384" t="str">
        <f t="shared" si="2"/>
        <v/>
      </c>
      <c r="P255" s="384" t="str">
        <f t="shared" si="3"/>
        <v/>
      </c>
      <c r="Q255" s="384" t="str">
        <f t="shared" si="4"/>
        <v/>
      </c>
      <c r="R255" s="384"/>
    </row>
    <row r="256" ht="15.75" customHeight="1">
      <c r="A256" s="384" t="str">
        <f t="shared" si="1"/>
        <v/>
      </c>
      <c r="B256" s="385"/>
      <c r="C256" s="384"/>
      <c r="D256" s="384"/>
      <c r="E256" s="384"/>
      <c r="F256" s="384"/>
      <c r="G256" s="384"/>
      <c r="H256" s="384"/>
      <c r="I256" s="384"/>
      <c r="J256" s="384"/>
      <c r="K256" s="384"/>
      <c r="L256" s="384"/>
      <c r="M256" s="384"/>
      <c r="N256" s="385"/>
      <c r="O256" s="384" t="str">
        <f t="shared" si="2"/>
        <v/>
      </c>
      <c r="P256" s="384" t="str">
        <f t="shared" si="3"/>
        <v/>
      </c>
      <c r="Q256" s="384" t="str">
        <f t="shared" si="4"/>
        <v/>
      </c>
      <c r="R256" s="384"/>
    </row>
    <row r="257" ht="15.75" customHeight="1">
      <c r="A257" s="384" t="str">
        <f t="shared" si="1"/>
        <v/>
      </c>
      <c r="B257" s="385"/>
      <c r="C257" s="384"/>
      <c r="D257" s="384"/>
      <c r="E257" s="384"/>
      <c r="F257" s="384"/>
      <c r="G257" s="384"/>
      <c r="H257" s="384"/>
      <c r="I257" s="384"/>
      <c r="J257" s="384"/>
      <c r="K257" s="384"/>
      <c r="L257" s="384"/>
      <c r="M257" s="384"/>
      <c r="N257" s="385"/>
      <c r="O257" s="384" t="str">
        <f t="shared" si="2"/>
        <v/>
      </c>
      <c r="P257" s="384" t="str">
        <f t="shared" si="3"/>
        <v/>
      </c>
      <c r="Q257" s="384" t="str">
        <f t="shared" si="4"/>
        <v/>
      </c>
      <c r="R257" s="384"/>
    </row>
    <row r="258" ht="15.75" customHeight="1">
      <c r="A258" s="384" t="str">
        <f t="shared" si="1"/>
        <v/>
      </c>
      <c r="B258" s="385"/>
      <c r="C258" s="384"/>
      <c r="D258" s="384"/>
      <c r="E258" s="384"/>
      <c r="F258" s="384"/>
      <c r="G258" s="384"/>
      <c r="H258" s="384"/>
      <c r="I258" s="384"/>
      <c r="J258" s="384"/>
      <c r="K258" s="384"/>
      <c r="L258" s="384"/>
      <c r="M258" s="384"/>
      <c r="N258" s="385"/>
      <c r="O258" s="384" t="str">
        <f t="shared" si="2"/>
        <v/>
      </c>
      <c r="P258" s="384" t="str">
        <f t="shared" si="3"/>
        <v/>
      </c>
      <c r="Q258" s="384" t="str">
        <f t="shared" si="4"/>
        <v/>
      </c>
      <c r="R258" s="384"/>
    </row>
    <row r="259" ht="15.75" customHeight="1">
      <c r="A259" s="384" t="str">
        <f t="shared" si="1"/>
        <v/>
      </c>
      <c r="B259" s="385"/>
      <c r="C259" s="384"/>
      <c r="D259" s="384"/>
      <c r="E259" s="384"/>
      <c r="F259" s="384"/>
      <c r="G259" s="384"/>
      <c r="H259" s="384"/>
      <c r="I259" s="384"/>
      <c r="J259" s="384"/>
      <c r="K259" s="384"/>
      <c r="L259" s="384"/>
      <c r="M259" s="384"/>
      <c r="N259" s="385"/>
      <c r="O259" s="384" t="str">
        <f t="shared" si="2"/>
        <v/>
      </c>
      <c r="P259" s="384" t="str">
        <f t="shared" si="3"/>
        <v/>
      </c>
      <c r="Q259" s="384" t="str">
        <f t="shared" si="4"/>
        <v/>
      </c>
      <c r="R259" s="384"/>
    </row>
    <row r="260" ht="15.75" customHeight="1">
      <c r="A260" s="384" t="str">
        <f t="shared" si="1"/>
        <v/>
      </c>
      <c r="B260" s="385"/>
      <c r="C260" s="384"/>
      <c r="D260" s="384"/>
      <c r="E260" s="384"/>
      <c r="F260" s="384"/>
      <c r="G260" s="384"/>
      <c r="H260" s="384"/>
      <c r="I260" s="384"/>
      <c r="J260" s="384"/>
      <c r="K260" s="384"/>
      <c r="L260" s="384"/>
      <c r="M260" s="384"/>
      <c r="N260" s="385"/>
      <c r="O260" s="384" t="str">
        <f t="shared" si="2"/>
        <v/>
      </c>
      <c r="P260" s="384" t="str">
        <f t="shared" si="3"/>
        <v/>
      </c>
      <c r="Q260" s="384" t="str">
        <f t="shared" si="4"/>
        <v/>
      </c>
      <c r="R260" s="384"/>
    </row>
    <row r="261" ht="15.75" customHeight="1">
      <c r="A261" s="384" t="str">
        <f t="shared" si="1"/>
        <v/>
      </c>
      <c r="B261" s="385"/>
      <c r="C261" s="384"/>
      <c r="D261" s="384"/>
      <c r="E261" s="384"/>
      <c r="F261" s="384"/>
      <c r="G261" s="384"/>
      <c r="H261" s="384"/>
      <c r="I261" s="384"/>
      <c r="J261" s="384"/>
      <c r="K261" s="384"/>
      <c r="L261" s="384"/>
      <c r="M261" s="384"/>
      <c r="N261" s="385"/>
      <c r="O261" s="384" t="str">
        <f t="shared" si="2"/>
        <v/>
      </c>
      <c r="P261" s="384" t="str">
        <f t="shared" si="3"/>
        <v/>
      </c>
      <c r="Q261" s="384" t="str">
        <f t="shared" si="4"/>
        <v/>
      </c>
      <c r="R261" s="384"/>
    </row>
    <row r="262" ht="15.75" customHeight="1">
      <c r="A262" s="384" t="str">
        <f t="shared" si="1"/>
        <v/>
      </c>
      <c r="B262" s="385"/>
      <c r="C262" s="384"/>
      <c r="D262" s="384"/>
      <c r="E262" s="384"/>
      <c r="F262" s="384"/>
      <c r="G262" s="384"/>
      <c r="H262" s="384"/>
      <c r="I262" s="384"/>
      <c r="J262" s="384"/>
      <c r="K262" s="384"/>
      <c r="L262" s="384"/>
      <c r="M262" s="384"/>
      <c r="N262" s="385"/>
      <c r="O262" s="384" t="str">
        <f t="shared" si="2"/>
        <v/>
      </c>
      <c r="P262" s="384" t="str">
        <f t="shared" si="3"/>
        <v/>
      </c>
      <c r="Q262" s="384" t="str">
        <f t="shared" si="4"/>
        <v/>
      </c>
      <c r="R262" s="384"/>
    </row>
    <row r="263" ht="15.75" customHeight="1">
      <c r="A263" s="384" t="str">
        <f t="shared" si="1"/>
        <v/>
      </c>
      <c r="B263" s="385"/>
      <c r="C263" s="384"/>
      <c r="D263" s="384"/>
      <c r="E263" s="384"/>
      <c r="F263" s="384"/>
      <c r="G263" s="384"/>
      <c r="H263" s="384"/>
      <c r="I263" s="384"/>
      <c r="J263" s="384"/>
      <c r="K263" s="384"/>
      <c r="L263" s="384"/>
      <c r="M263" s="384"/>
      <c r="N263" s="385"/>
      <c r="O263" s="384" t="str">
        <f t="shared" si="2"/>
        <v/>
      </c>
      <c r="P263" s="384" t="str">
        <f t="shared" si="3"/>
        <v/>
      </c>
      <c r="Q263" s="384" t="str">
        <f t="shared" si="4"/>
        <v/>
      </c>
      <c r="R263" s="384"/>
    </row>
    <row r="264" ht="15.75" customHeight="1">
      <c r="A264" s="384" t="str">
        <f t="shared" si="1"/>
        <v/>
      </c>
      <c r="B264" s="385"/>
      <c r="C264" s="384"/>
      <c r="D264" s="384"/>
      <c r="E264" s="384"/>
      <c r="F264" s="384"/>
      <c r="G264" s="384"/>
      <c r="H264" s="384"/>
      <c r="I264" s="384"/>
      <c r="J264" s="384"/>
      <c r="K264" s="384"/>
      <c r="L264" s="384"/>
      <c r="M264" s="384"/>
      <c r="N264" s="385"/>
      <c r="O264" s="384" t="str">
        <f t="shared" si="2"/>
        <v/>
      </c>
      <c r="P264" s="384" t="str">
        <f t="shared" si="3"/>
        <v/>
      </c>
      <c r="Q264" s="384" t="str">
        <f t="shared" si="4"/>
        <v/>
      </c>
      <c r="R264" s="384"/>
    </row>
    <row r="265" ht="15.75" customHeight="1">
      <c r="A265" s="384" t="str">
        <f t="shared" si="1"/>
        <v/>
      </c>
      <c r="B265" s="385"/>
      <c r="C265" s="384"/>
      <c r="D265" s="384"/>
      <c r="E265" s="384"/>
      <c r="F265" s="384"/>
      <c r="G265" s="384"/>
      <c r="H265" s="384"/>
      <c r="I265" s="384"/>
      <c r="J265" s="384"/>
      <c r="K265" s="384"/>
      <c r="L265" s="384"/>
      <c r="M265" s="384"/>
      <c r="N265" s="385"/>
      <c r="O265" s="384" t="str">
        <f t="shared" si="2"/>
        <v/>
      </c>
      <c r="P265" s="384" t="str">
        <f t="shared" si="3"/>
        <v/>
      </c>
      <c r="Q265" s="384" t="str">
        <f t="shared" si="4"/>
        <v/>
      </c>
      <c r="R265" s="384"/>
    </row>
    <row r="266" ht="15.75" customHeight="1">
      <c r="A266" s="384" t="str">
        <f t="shared" si="1"/>
        <v/>
      </c>
      <c r="B266" s="385"/>
      <c r="C266" s="384"/>
      <c r="D266" s="384"/>
      <c r="E266" s="384"/>
      <c r="F266" s="384"/>
      <c r="G266" s="384"/>
      <c r="H266" s="384"/>
      <c r="I266" s="384"/>
      <c r="J266" s="384"/>
      <c r="K266" s="384"/>
      <c r="L266" s="384"/>
      <c r="M266" s="384"/>
      <c r="N266" s="385"/>
      <c r="O266" s="384" t="str">
        <f t="shared" si="2"/>
        <v/>
      </c>
      <c r="P266" s="384" t="str">
        <f t="shared" si="3"/>
        <v/>
      </c>
      <c r="Q266" s="384" t="str">
        <f t="shared" si="4"/>
        <v/>
      </c>
      <c r="R266" s="384"/>
    </row>
    <row r="267" ht="15.75" customHeight="1">
      <c r="A267" s="384" t="str">
        <f t="shared" si="1"/>
        <v/>
      </c>
      <c r="B267" s="385"/>
      <c r="C267" s="384"/>
      <c r="D267" s="384"/>
      <c r="E267" s="384"/>
      <c r="F267" s="384"/>
      <c r="G267" s="384"/>
      <c r="H267" s="384"/>
      <c r="I267" s="384"/>
      <c r="J267" s="384"/>
      <c r="K267" s="384"/>
      <c r="L267" s="384"/>
      <c r="M267" s="384"/>
      <c r="N267" s="385"/>
      <c r="O267" s="384" t="str">
        <f t="shared" si="2"/>
        <v/>
      </c>
      <c r="P267" s="384" t="str">
        <f t="shared" si="3"/>
        <v/>
      </c>
      <c r="Q267" s="384" t="str">
        <f t="shared" si="4"/>
        <v/>
      </c>
      <c r="R267" s="384"/>
    </row>
    <row r="268" ht="15.75" customHeight="1">
      <c r="A268" s="384" t="str">
        <f t="shared" si="1"/>
        <v/>
      </c>
      <c r="B268" s="385"/>
      <c r="C268" s="384"/>
      <c r="D268" s="384"/>
      <c r="E268" s="384"/>
      <c r="F268" s="384"/>
      <c r="G268" s="384"/>
      <c r="H268" s="384"/>
      <c r="I268" s="384"/>
      <c r="J268" s="384"/>
      <c r="K268" s="384"/>
      <c r="L268" s="384"/>
      <c r="M268" s="384"/>
      <c r="N268" s="385"/>
      <c r="O268" s="384" t="str">
        <f t="shared" si="2"/>
        <v/>
      </c>
      <c r="P268" s="384" t="str">
        <f t="shared" si="3"/>
        <v/>
      </c>
      <c r="Q268" s="384" t="str">
        <f t="shared" si="4"/>
        <v/>
      </c>
      <c r="R268" s="384"/>
    </row>
    <row r="269" ht="15.75" customHeight="1">
      <c r="A269" s="384" t="str">
        <f t="shared" si="1"/>
        <v/>
      </c>
      <c r="B269" s="385"/>
      <c r="C269" s="384"/>
      <c r="D269" s="384"/>
      <c r="E269" s="384"/>
      <c r="F269" s="384"/>
      <c r="G269" s="384"/>
      <c r="H269" s="384"/>
      <c r="I269" s="384"/>
      <c r="J269" s="384"/>
      <c r="K269" s="384"/>
      <c r="L269" s="384"/>
      <c r="M269" s="384"/>
      <c r="N269" s="385"/>
      <c r="O269" s="384" t="str">
        <f t="shared" si="2"/>
        <v/>
      </c>
      <c r="P269" s="384" t="str">
        <f t="shared" si="3"/>
        <v/>
      </c>
      <c r="Q269" s="384" t="str">
        <f t="shared" si="4"/>
        <v/>
      </c>
      <c r="R269" s="384"/>
    </row>
    <row r="270" ht="15.75" customHeight="1">
      <c r="A270" s="384" t="str">
        <f t="shared" si="1"/>
        <v/>
      </c>
      <c r="B270" s="385"/>
      <c r="C270" s="384"/>
      <c r="D270" s="384"/>
      <c r="E270" s="384"/>
      <c r="F270" s="384"/>
      <c r="G270" s="384"/>
      <c r="H270" s="384"/>
      <c r="I270" s="384"/>
      <c r="J270" s="384"/>
      <c r="K270" s="384"/>
      <c r="L270" s="384"/>
      <c r="M270" s="384"/>
      <c r="N270" s="385"/>
      <c r="O270" s="384" t="str">
        <f t="shared" si="2"/>
        <v/>
      </c>
      <c r="P270" s="384" t="str">
        <f t="shared" si="3"/>
        <v/>
      </c>
      <c r="Q270" s="384" t="str">
        <f t="shared" si="4"/>
        <v/>
      </c>
      <c r="R270" s="384"/>
    </row>
    <row r="271" ht="15.75" customHeight="1">
      <c r="A271" s="384" t="str">
        <f t="shared" si="1"/>
        <v/>
      </c>
      <c r="B271" s="385"/>
      <c r="C271" s="384"/>
      <c r="D271" s="384"/>
      <c r="E271" s="384"/>
      <c r="F271" s="384"/>
      <c r="G271" s="384"/>
      <c r="H271" s="384"/>
      <c r="I271" s="384"/>
      <c r="J271" s="384"/>
      <c r="K271" s="384"/>
      <c r="L271" s="384"/>
      <c r="M271" s="384"/>
      <c r="N271" s="385"/>
      <c r="O271" s="384" t="str">
        <f t="shared" si="2"/>
        <v/>
      </c>
      <c r="P271" s="384" t="str">
        <f t="shared" si="3"/>
        <v/>
      </c>
      <c r="Q271" s="384" t="str">
        <f t="shared" si="4"/>
        <v/>
      </c>
      <c r="R271" s="384"/>
    </row>
    <row r="272" ht="15.75" customHeight="1">
      <c r="A272" s="384" t="str">
        <f t="shared" si="1"/>
        <v/>
      </c>
      <c r="B272" s="385"/>
      <c r="C272" s="384"/>
      <c r="D272" s="384"/>
      <c r="E272" s="384"/>
      <c r="F272" s="384"/>
      <c r="G272" s="384"/>
      <c r="H272" s="384"/>
      <c r="I272" s="384"/>
      <c r="J272" s="384"/>
      <c r="K272" s="384"/>
      <c r="L272" s="384"/>
      <c r="M272" s="384"/>
      <c r="N272" s="385"/>
      <c r="O272" s="384" t="str">
        <f t="shared" si="2"/>
        <v/>
      </c>
      <c r="P272" s="384" t="str">
        <f t="shared" si="3"/>
        <v/>
      </c>
      <c r="Q272" s="384" t="str">
        <f t="shared" si="4"/>
        <v/>
      </c>
      <c r="R272" s="384"/>
    </row>
    <row r="273" ht="15.75" customHeight="1">
      <c r="A273" s="384" t="str">
        <f t="shared" si="1"/>
        <v/>
      </c>
      <c r="B273" s="385"/>
      <c r="C273" s="384"/>
      <c r="D273" s="384"/>
      <c r="E273" s="384"/>
      <c r="F273" s="384"/>
      <c r="G273" s="384"/>
      <c r="H273" s="384"/>
      <c r="I273" s="384"/>
      <c r="J273" s="384"/>
      <c r="K273" s="384"/>
      <c r="L273" s="384"/>
      <c r="M273" s="384"/>
      <c r="N273" s="385"/>
      <c r="O273" s="384" t="str">
        <f t="shared" si="2"/>
        <v/>
      </c>
      <c r="P273" s="384" t="str">
        <f t="shared" si="3"/>
        <v/>
      </c>
      <c r="Q273" s="384" t="str">
        <f t="shared" si="4"/>
        <v/>
      </c>
      <c r="R273" s="384"/>
    </row>
    <row r="274" ht="15.75" customHeight="1">
      <c r="A274" s="384" t="str">
        <f t="shared" si="1"/>
        <v/>
      </c>
      <c r="B274" s="385"/>
      <c r="C274" s="384"/>
      <c r="D274" s="384"/>
      <c r="E274" s="384"/>
      <c r="F274" s="384"/>
      <c r="G274" s="384"/>
      <c r="H274" s="384"/>
      <c r="I274" s="384"/>
      <c r="J274" s="384"/>
      <c r="K274" s="384"/>
      <c r="L274" s="384"/>
      <c r="M274" s="384"/>
      <c r="N274" s="385"/>
      <c r="O274" s="384" t="str">
        <f t="shared" si="2"/>
        <v/>
      </c>
      <c r="P274" s="384" t="str">
        <f t="shared" si="3"/>
        <v/>
      </c>
      <c r="Q274" s="384" t="str">
        <f t="shared" si="4"/>
        <v/>
      </c>
      <c r="R274" s="384"/>
    </row>
    <row r="275" ht="15.75" customHeight="1">
      <c r="A275" s="384" t="str">
        <f t="shared" si="1"/>
        <v/>
      </c>
      <c r="B275" s="385"/>
      <c r="C275" s="384"/>
      <c r="D275" s="384"/>
      <c r="E275" s="384"/>
      <c r="F275" s="384"/>
      <c r="G275" s="384"/>
      <c r="H275" s="384"/>
      <c r="I275" s="384"/>
      <c r="J275" s="384"/>
      <c r="K275" s="384"/>
      <c r="L275" s="384"/>
      <c r="M275" s="384"/>
      <c r="N275" s="385"/>
      <c r="O275" s="384" t="str">
        <f t="shared" si="2"/>
        <v/>
      </c>
      <c r="P275" s="384" t="str">
        <f t="shared" si="3"/>
        <v/>
      </c>
      <c r="Q275" s="384" t="str">
        <f t="shared" si="4"/>
        <v/>
      </c>
      <c r="R275" s="384"/>
    </row>
    <row r="276" ht="15.75" customHeight="1">
      <c r="A276" s="384" t="str">
        <f t="shared" si="1"/>
        <v/>
      </c>
      <c r="B276" s="385"/>
      <c r="C276" s="384"/>
      <c r="D276" s="384"/>
      <c r="E276" s="384"/>
      <c r="F276" s="384"/>
      <c r="G276" s="384"/>
      <c r="H276" s="384"/>
      <c r="I276" s="384"/>
      <c r="J276" s="384"/>
      <c r="K276" s="384"/>
      <c r="L276" s="384"/>
      <c r="M276" s="384"/>
      <c r="N276" s="385"/>
      <c r="O276" s="384" t="str">
        <f t="shared" si="2"/>
        <v/>
      </c>
      <c r="P276" s="384" t="str">
        <f t="shared" si="3"/>
        <v/>
      </c>
      <c r="Q276" s="384" t="str">
        <f t="shared" si="4"/>
        <v/>
      </c>
      <c r="R276" s="384"/>
    </row>
    <row r="277" ht="15.75" customHeight="1">
      <c r="A277" s="384" t="str">
        <f t="shared" si="1"/>
        <v/>
      </c>
      <c r="B277" s="385"/>
      <c r="C277" s="384"/>
      <c r="D277" s="384"/>
      <c r="E277" s="384"/>
      <c r="F277" s="384"/>
      <c r="G277" s="384"/>
      <c r="H277" s="384"/>
      <c r="I277" s="384"/>
      <c r="J277" s="384"/>
      <c r="K277" s="384"/>
      <c r="L277" s="384"/>
      <c r="M277" s="384"/>
      <c r="N277" s="385"/>
      <c r="O277" s="384" t="str">
        <f t="shared" si="2"/>
        <v/>
      </c>
      <c r="P277" s="384" t="str">
        <f t="shared" si="3"/>
        <v/>
      </c>
      <c r="Q277" s="384" t="str">
        <f t="shared" si="4"/>
        <v/>
      </c>
      <c r="R277" s="384"/>
    </row>
    <row r="278" ht="15.75" customHeight="1">
      <c r="A278" s="384" t="str">
        <f t="shared" si="1"/>
        <v/>
      </c>
      <c r="B278" s="385"/>
      <c r="C278" s="384"/>
      <c r="D278" s="384"/>
      <c r="E278" s="384"/>
      <c r="F278" s="384"/>
      <c r="G278" s="384"/>
      <c r="H278" s="384"/>
      <c r="I278" s="384"/>
      <c r="J278" s="384"/>
      <c r="K278" s="384"/>
      <c r="L278" s="384"/>
      <c r="M278" s="384"/>
      <c r="N278" s="385"/>
      <c r="O278" s="384" t="str">
        <f t="shared" si="2"/>
        <v/>
      </c>
      <c r="P278" s="384" t="str">
        <f t="shared" si="3"/>
        <v/>
      </c>
      <c r="Q278" s="384" t="str">
        <f t="shared" si="4"/>
        <v/>
      </c>
      <c r="R278" s="384"/>
    </row>
    <row r="279" ht="15.75" customHeight="1">
      <c r="A279" s="384" t="str">
        <f t="shared" si="1"/>
        <v/>
      </c>
      <c r="B279" s="385"/>
      <c r="C279" s="384"/>
      <c r="D279" s="384"/>
      <c r="E279" s="384"/>
      <c r="F279" s="384"/>
      <c r="G279" s="384"/>
      <c r="H279" s="384"/>
      <c r="I279" s="384"/>
      <c r="J279" s="384"/>
      <c r="K279" s="384"/>
      <c r="L279" s="384"/>
      <c r="M279" s="384"/>
      <c r="N279" s="385"/>
      <c r="O279" s="384" t="str">
        <f t="shared" si="2"/>
        <v/>
      </c>
      <c r="P279" s="384" t="str">
        <f t="shared" si="3"/>
        <v/>
      </c>
      <c r="Q279" s="384" t="str">
        <f t="shared" si="4"/>
        <v/>
      </c>
      <c r="R279" s="384"/>
    </row>
    <row r="280" ht="15.75" customHeight="1">
      <c r="A280" s="384" t="str">
        <f t="shared" si="1"/>
        <v/>
      </c>
      <c r="B280" s="385"/>
      <c r="C280" s="384"/>
      <c r="D280" s="384"/>
      <c r="E280" s="384"/>
      <c r="F280" s="384"/>
      <c r="G280" s="384"/>
      <c r="H280" s="384"/>
      <c r="I280" s="384"/>
      <c r="J280" s="384"/>
      <c r="K280" s="384"/>
      <c r="L280" s="384"/>
      <c r="M280" s="384"/>
      <c r="N280" s="385"/>
      <c r="O280" s="384" t="str">
        <f t="shared" si="2"/>
        <v/>
      </c>
      <c r="P280" s="384" t="str">
        <f t="shared" si="3"/>
        <v/>
      </c>
      <c r="Q280" s="384" t="str">
        <f t="shared" si="4"/>
        <v/>
      </c>
      <c r="R280" s="384"/>
    </row>
    <row r="281" ht="15.75" customHeight="1">
      <c r="A281" s="384" t="str">
        <f t="shared" si="1"/>
        <v/>
      </c>
      <c r="B281" s="385"/>
      <c r="C281" s="384"/>
      <c r="D281" s="384"/>
      <c r="E281" s="384"/>
      <c r="F281" s="384"/>
      <c r="G281" s="384"/>
      <c r="H281" s="384"/>
      <c r="I281" s="384"/>
      <c r="J281" s="384"/>
      <c r="K281" s="384"/>
      <c r="L281" s="384"/>
      <c r="M281" s="384"/>
      <c r="N281" s="385"/>
      <c r="O281" s="384" t="str">
        <f t="shared" si="2"/>
        <v/>
      </c>
      <c r="P281" s="384" t="str">
        <f t="shared" si="3"/>
        <v/>
      </c>
      <c r="Q281" s="384" t="str">
        <f t="shared" si="4"/>
        <v/>
      </c>
      <c r="R281" s="384"/>
    </row>
    <row r="282" ht="15.75" customHeight="1">
      <c r="A282" s="384" t="str">
        <f t="shared" si="1"/>
        <v/>
      </c>
      <c r="B282" s="385"/>
      <c r="C282" s="384"/>
      <c r="D282" s="384"/>
      <c r="E282" s="384"/>
      <c r="F282" s="384"/>
      <c r="G282" s="384"/>
      <c r="H282" s="384"/>
      <c r="I282" s="384"/>
      <c r="J282" s="384"/>
      <c r="K282" s="384"/>
      <c r="L282" s="384"/>
      <c r="M282" s="384"/>
      <c r="N282" s="385"/>
      <c r="O282" s="384" t="str">
        <f t="shared" si="2"/>
        <v/>
      </c>
      <c r="P282" s="384" t="str">
        <f t="shared" si="3"/>
        <v/>
      </c>
      <c r="Q282" s="384" t="str">
        <f t="shared" si="4"/>
        <v/>
      </c>
      <c r="R282" s="384"/>
    </row>
    <row r="283" ht="15.75" customHeight="1">
      <c r="A283" s="384" t="str">
        <f t="shared" si="1"/>
        <v/>
      </c>
      <c r="B283" s="385"/>
      <c r="C283" s="384"/>
      <c r="D283" s="384"/>
      <c r="E283" s="384"/>
      <c r="F283" s="384"/>
      <c r="G283" s="384"/>
      <c r="H283" s="384"/>
      <c r="I283" s="384"/>
      <c r="J283" s="384"/>
      <c r="K283" s="384"/>
      <c r="L283" s="384"/>
      <c r="M283" s="384"/>
      <c r="N283" s="385"/>
      <c r="O283" s="384" t="str">
        <f t="shared" si="2"/>
        <v/>
      </c>
      <c r="P283" s="384" t="str">
        <f t="shared" si="3"/>
        <v/>
      </c>
      <c r="Q283" s="384" t="str">
        <f t="shared" si="4"/>
        <v/>
      </c>
      <c r="R283" s="384"/>
    </row>
    <row r="284" ht="15.75" customHeight="1">
      <c r="A284" s="384" t="str">
        <f t="shared" si="1"/>
        <v/>
      </c>
      <c r="B284" s="385"/>
      <c r="C284" s="384"/>
      <c r="D284" s="384"/>
      <c r="E284" s="384"/>
      <c r="F284" s="384"/>
      <c r="G284" s="384"/>
      <c r="H284" s="384"/>
      <c r="I284" s="384"/>
      <c r="J284" s="384"/>
      <c r="K284" s="384"/>
      <c r="L284" s="384"/>
      <c r="M284" s="384"/>
      <c r="N284" s="385"/>
      <c r="O284" s="384" t="str">
        <f t="shared" si="2"/>
        <v/>
      </c>
      <c r="P284" s="384" t="str">
        <f t="shared" si="3"/>
        <v/>
      </c>
      <c r="Q284" s="384" t="str">
        <f t="shared" si="4"/>
        <v/>
      </c>
      <c r="R284" s="384"/>
    </row>
    <row r="285" ht="15.75" customHeight="1">
      <c r="A285" s="384" t="str">
        <f t="shared" si="1"/>
        <v/>
      </c>
      <c r="B285" s="385"/>
      <c r="C285" s="384"/>
      <c r="D285" s="384"/>
      <c r="E285" s="384"/>
      <c r="F285" s="384"/>
      <c r="G285" s="384"/>
      <c r="H285" s="384"/>
      <c r="I285" s="384"/>
      <c r="J285" s="384"/>
      <c r="K285" s="384"/>
      <c r="L285" s="384"/>
      <c r="M285" s="384"/>
      <c r="N285" s="385"/>
      <c r="O285" s="384" t="str">
        <f t="shared" si="2"/>
        <v/>
      </c>
      <c r="P285" s="384" t="str">
        <f t="shared" si="3"/>
        <v/>
      </c>
      <c r="Q285" s="384" t="str">
        <f t="shared" si="4"/>
        <v/>
      </c>
      <c r="R285" s="384"/>
    </row>
    <row r="286" ht="15.75" customHeight="1">
      <c r="A286" s="384" t="str">
        <f t="shared" si="1"/>
        <v/>
      </c>
      <c r="B286" s="385"/>
      <c r="C286" s="384"/>
      <c r="D286" s="384"/>
      <c r="E286" s="384"/>
      <c r="F286" s="384"/>
      <c r="G286" s="384"/>
      <c r="H286" s="384"/>
      <c r="I286" s="384"/>
      <c r="J286" s="384"/>
      <c r="K286" s="384"/>
      <c r="L286" s="384"/>
      <c r="M286" s="384"/>
      <c r="N286" s="385"/>
      <c r="O286" s="384" t="str">
        <f t="shared" si="2"/>
        <v/>
      </c>
      <c r="P286" s="384" t="str">
        <f t="shared" si="3"/>
        <v/>
      </c>
      <c r="Q286" s="384" t="str">
        <f t="shared" si="4"/>
        <v/>
      </c>
      <c r="R286" s="384"/>
    </row>
    <row r="287" ht="15.75" customHeight="1">
      <c r="A287" s="384" t="str">
        <f t="shared" si="1"/>
        <v/>
      </c>
      <c r="B287" s="385"/>
      <c r="C287" s="384"/>
      <c r="D287" s="384"/>
      <c r="E287" s="384"/>
      <c r="F287" s="384"/>
      <c r="G287" s="384"/>
      <c r="H287" s="384"/>
      <c r="I287" s="384"/>
      <c r="J287" s="384"/>
      <c r="K287" s="384"/>
      <c r="L287" s="384"/>
      <c r="M287" s="384"/>
      <c r="N287" s="385"/>
      <c r="O287" s="384" t="str">
        <f t="shared" si="2"/>
        <v/>
      </c>
      <c r="P287" s="384" t="str">
        <f t="shared" si="3"/>
        <v/>
      </c>
      <c r="Q287" s="384" t="str">
        <f t="shared" si="4"/>
        <v/>
      </c>
      <c r="R287" s="384"/>
    </row>
    <row r="288" ht="15.75" customHeight="1">
      <c r="A288" s="384" t="str">
        <f t="shared" si="1"/>
        <v/>
      </c>
      <c r="B288" s="385"/>
      <c r="C288" s="384"/>
      <c r="D288" s="384"/>
      <c r="E288" s="384"/>
      <c r="F288" s="384"/>
      <c r="G288" s="384"/>
      <c r="H288" s="384"/>
      <c r="I288" s="384"/>
      <c r="J288" s="384"/>
      <c r="K288" s="384"/>
      <c r="L288" s="384"/>
      <c r="M288" s="384"/>
      <c r="N288" s="385"/>
      <c r="O288" s="384" t="str">
        <f t="shared" si="2"/>
        <v/>
      </c>
      <c r="P288" s="384" t="str">
        <f t="shared" si="3"/>
        <v/>
      </c>
      <c r="Q288" s="384" t="str">
        <f t="shared" si="4"/>
        <v/>
      </c>
      <c r="R288" s="384"/>
    </row>
    <row r="289" ht="15.75" customHeight="1">
      <c r="A289" s="384" t="str">
        <f t="shared" si="1"/>
        <v/>
      </c>
      <c r="B289" s="385"/>
      <c r="C289" s="384"/>
      <c r="D289" s="384"/>
      <c r="E289" s="384"/>
      <c r="F289" s="384"/>
      <c r="G289" s="384"/>
      <c r="H289" s="384"/>
      <c r="I289" s="384"/>
      <c r="J289" s="384"/>
      <c r="K289" s="384"/>
      <c r="L289" s="384"/>
      <c r="M289" s="384"/>
      <c r="N289" s="385"/>
      <c r="O289" s="384" t="str">
        <f t="shared" si="2"/>
        <v/>
      </c>
      <c r="P289" s="384" t="str">
        <f t="shared" si="3"/>
        <v/>
      </c>
      <c r="Q289" s="384" t="str">
        <f t="shared" si="4"/>
        <v/>
      </c>
      <c r="R289" s="384"/>
    </row>
    <row r="290" ht="15.75" customHeight="1">
      <c r="A290" s="384" t="str">
        <f t="shared" si="1"/>
        <v/>
      </c>
      <c r="B290" s="385"/>
      <c r="C290" s="384"/>
      <c r="D290" s="384"/>
      <c r="E290" s="384"/>
      <c r="F290" s="384"/>
      <c r="G290" s="384"/>
      <c r="H290" s="384"/>
      <c r="I290" s="384"/>
      <c r="J290" s="384"/>
      <c r="K290" s="384"/>
      <c r="L290" s="384"/>
      <c r="M290" s="384"/>
      <c r="N290" s="385"/>
      <c r="O290" s="384" t="str">
        <f t="shared" si="2"/>
        <v/>
      </c>
      <c r="P290" s="384" t="str">
        <f t="shared" si="3"/>
        <v/>
      </c>
      <c r="Q290" s="384" t="str">
        <f t="shared" si="4"/>
        <v/>
      </c>
      <c r="R290" s="384"/>
    </row>
    <row r="291" ht="15.75" customHeight="1">
      <c r="A291" s="384" t="str">
        <f t="shared" si="1"/>
        <v/>
      </c>
      <c r="B291" s="385"/>
      <c r="C291" s="384"/>
      <c r="D291" s="384"/>
      <c r="E291" s="384"/>
      <c r="F291" s="384"/>
      <c r="G291" s="384"/>
      <c r="H291" s="384"/>
      <c r="I291" s="384"/>
      <c r="J291" s="384"/>
      <c r="K291" s="384"/>
      <c r="L291" s="384"/>
      <c r="M291" s="384"/>
      <c r="N291" s="385"/>
      <c r="O291" s="384" t="str">
        <f t="shared" si="2"/>
        <v/>
      </c>
      <c r="P291" s="384" t="str">
        <f t="shared" si="3"/>
        <v/>
      </c>
      <c r="Q291" s="384" t="str">
        <f t="shared" si="4"/>
        <v/>
      </c>
      <c r="R291" s="384"/>
    </row>
    <row r="292" ht="15.75" customHeight="1">
      <c r="A292" s="384" t="str">
        <f t="shared" si="1"/>
        <v/>
      </c>
      <c r="B292" s="385"/>
      <c r="C292" s="384"/>
      <c r="D292" s="384"/>
      <c r="E292" s="384"/>
      <c r="F292" s="384"/>
      <c r="G292" s="384"/>
      <c r="H292" s="384"/>
      <c r="I292" s="384"/>
      <c r="J292" s="384"/>
      <c r="K292" s="384"/>
      <c r="L292" s="384"/>
      <c r="M292" s="384"/>
      <c r="N292" s="385"/>
      <c r="O292" s="384" t="str">
        <f t="shared" si="2"/>
        <v/>
      </c>
      <c r="P292" s="384" t="str">
        <f t="shared" si="3"/>
        <v/>
      </c>
      <c r="Q292" s="384" t="str">
        <f t="shared" si="4"/>
        <v/>
      </c>
      <c r="R292" s="384"/>
    </row>
    <row r="293" ht="15.75" customHeight="1">
      <c r="A293" s="384" t="str">
        <f t="shared" si="1"/>
        <v/>
      </c>
      <c r="B293" s="385"/>
      <c r="C293" s="384"/>
      <c r="D293" s="384"/>
      <c r="E293" s="384"/>
      <c r="F293" s="384"/>
      <c r="G293" s="384"/>
      <c r="H293" s="384"/>
      <c r="I293" s="384"/>
      <c r="J293" s="384"/>
      <c r="K293" s="384"/>
      <c r="L293" s="384"/>
      <c r="M293" s="384"/>
      <c r="N293" s="385"/>
      <c r="O293" s="384" t="str">
        <f t="shared" si="2"/>
        <v/>
      </c>
      <c r="P293" s="384" t="str">
        <f t="shared" si="3"/>
        <v/>
      </c>
      <c r="Q293" s="384" t="str">
        <f t="shared" si="4"/>
        <v/>
      </c>
      <c r="R293" s="384"/>
    </row>
    <row r="294" ht="15.75" customHeight="1">
      <c r="A294" s="384" t="str">
        <f t="shared" si="1"/>
        <v/>
      </c>
      <c r="B294" s="385"/>
      <c r="C294" s="384"/>
      <c r="D294" s="384"/>
      <c r="E294" s="384"/>
      <c r="F294" s="384"/>
      <c r="G294" s="384"/>
      <c r="H294" s="384"/>
      <c r="I294" s="384"/>
      <c r="J294" s="384"/>
      <c r="K294" s="384"/>
      <c r="L294" s="384"/>
      <c r="M294" s="384"/>
      <c r="N294" s="385"/>
      <c r="O294" s="384" t="str">
        <f t="shared" si="2"/>
        <v/>
      </c>
      <c r="P294" s="384" t="str">
        <f t="shared" si="3"/>
        <v/>
      </c>
      <c r="Q294" s="384" t="str">
        <f t="shared" si="4"/>
        <v/>
      </c>
      <c r="R294" s="384"/>
    </row>
    <row r="295" ht="15.75" customHeight="1">
      <c r="A295" s="384" t="str">
        <f t="shared" si="1"/>
        <v/>
      </c>
      <c r="B295" s="385"/>
      <c r="C295" s="384"/>
      <c r="D295" s="384"/>
      <c r="E295" s="384"/>
      <c r="F295" s="384"/>
      <c r="G295" s="384"/>
      <c r="H295" s="384"/>
      <c r="I295" s="384"/>
      <c r="J295" s="384"/>
      <c r="K295" s="384"/>
      <c r="L295" s="384"/>
      <c r="M295" s="384"/>
      <c r="N295" s="385"/>
      <c r="O295" s="384" t="str">
        <f t="shared" si="2"/>
        <v/>
      </c>
      <c r="P295" s="384" t="str">
        <f t="shared" si="3"/>
        <v/>
      </c>
      <c r="Q295" s="384" t="str">
        <f t="shared" si="4"/>
        <v/>
      </c>
      <c r="R295" s="384"/>
    </row>
    <row r="296" ht="15.75" customHeight="1">
      <c r="A296" s="384" t="str">
        <f t="shared" si="1"/>
        <v/>
      </c>
      <c r="B296" s="385"/>
      <c r="C296" s="384"/>
      <c r="D296" s="384"/>
      <c r="E296" s="384"/>
      <c r="F296" s="384"/>
      <c r="G296" s="384"/>
      <c r="H296" s="384"/>
      <c r="I296" s="384"/>
      <c r="J296" s="384"/>
      <c r="K296" s="384"/>
      <c r="L296" s="384"/>
      <c r="M296" s="384"/>
      <c r="N296" s="385"/>
      <c r="O296" s="384" t="str">
        <f t="shared" si="2"/>
        <v/>
      </c>
      <c r="P296" s="384" t="str">
        <f t="shared" si="3"/>
        <v/>
      </c>
      <c r="Q296" s="384" t="str">
        <f t="shared" si="4"/>
        <v/>
      </c>
      <c r="R296" s="384"/>
    </row>
    <row r="297" ht="15.75" customHeight="1">
      <c r="A297" s="384" t="str">
        <f t="shared" si="1"/>
        <v/>
      </c>
      <c r="B297" s="385"/>
      <c r="C297" s="384"/>
      <c r="D297" s="384"/>
      <c r="E297" s="384"/>
      <c r="F297" s="384"/>
      <c r="G297" s="384"/>
      <c r="H297" s="384"/>
      <c r="I297" s="384"/>
      <c r="J297" s="384"/>
      <c r="K297" s="384"/>
      <c r="L297" s="384"/>
      <c r="M297" s="384"/>
      <c r="N297" s="385"/>
      <c r="O297" s="384" t="str">
        <f t="shared" si="2"/>
        <v/>
      </c>
      <c r="P297" s="384" t="str">
        <f t="shared" si="3"/>
        <v/>
      </c>
      <c r="Q297" s="384" t="str">
        <f t="shared" si="4"/>
        <v/>
      </c>
      <c r="R297" s="384"/>
    </row>
    <row r="298" ht="15.75" customHeight="1">
      <c r="A298" s="384" t="str">
        <f t="shared" si="1"/>
        <v/>
      </c>
      <c r="B298" s="385"/>
      <c r="C298" s="384"/>
      <c r="D298" s="384"/>
      <c r="E298" s="384"/>
      <c r="F298" s="384"/>
      <c r="G298" s="384"/>
      <c r="H298" s="384"/>
      <c r="I298" s="384"/>
      <c r="J298" s="384"/>
      <c r="K298" s="384"/>
      <c r="L298" s="384"/>
      <c r="M298" s="384"/>
      <c r="N298" s="385"/>
      <c r="O298" s="384" t="str">
        <f t="shared" si="2"/>
        <v/>
      </c>
      <c r="P298" s="384" t="str">
        <f t="shared" si="3"/>
        <v/>
      </c>
      <c r="Q298" s="384" t="str">
        <f t="shared" si="4"/>
        <v/>
      </c>
      <c r="R298" s="384"/>
    </row>
    <row r="299" ht="15.75" customHeight="1">
      <c r="A299" s="384" t="str">
        <f t="shared" si="1"/>
        <v/>
      </c>
      <c r="B299" s="385"/>
      <c r="C299" s="384"/>
      <c r="D299" s="384"/>
      <c r="E299" s="384"/>
      <c r="F299" s="384"/>
      <c r="G299" s="384"/>
      <c r="H299" s="384"/>
      <c r="I299" s="384"/>
      <c r="J299" s="384"/>
      <c r="K299" s="384"/>
      <c r="L299" s="384"/>
      <c r="M299" s="384"/>
      <c r="N299" s="385"/>
      <c r="O299" s="384" t="str">
        <f t="shared" si="2"/>
        <v/>
      </c>
      <c r="P299" s="384" t="str">
        <f t="shared" si="3"/>
        <v/>
      </c>
      <c r="Q299" s="384" t="str">
        <f t="shared" si="4"/>
        <v/>
      </c>
      <c r="R299" s="384"/>
    </row>
    <row r="300" ht="15.75" customHeight="1">
      <c r="A300" s="384" t="str">
        <f t="shared" si="1"/>
        <v/>
      </c>
      <c r="B300" s="385"/>
      <c r="C300" s="384"/>
      <c r="D300" s="384"/>
      <c r="E300" s="384"/>
      <c r="F300" s="384"/>
      <c r="G300" s="384"/>
      <c r="H300" s="384"/>
      <c r="I300" s="384"/>
      <c r="J300" s="384"/>
      <c r="K300" s="384"/>
      <c r="L300" s="384"/>
      <c r="M300" s="384"/>
      <c r="N300" s="385"/>
      <c r="O300" s="384" t="str">
        <f t="shared" si="2"/>
        <v/>
      </c>
      <c r="P300" s="384" t="str">
        <f t="shared" si="3"/>
        <v/>
      </c>
      <c r="Q300" s="384" t="str">
        <f t="shared" si="4"/>
        <v/>
      </c>
      <c r="R300" s="384"/>
    </row>
    <row r="301" ht="15.75" customHeight="1">
      <c r="A301" s="384" t="str">
        <f t="shared" si="1"/>
        <v/>
      </c>
      <c r="B301" s="385"/>
      <c r="C301" s="384"/>
      <c r="D301" s="384"/>
      <c r="E301" s="384"/>
      <c r="F301" s="384"/>
      <c r="G301" s="384"/>
      <c r="H301" s="384"/>
      <c r="I301" s="384"/>
      <c r="J301" s="384"/>
      <c r="K301" s="384"/>
      <c r="L301" s="384"/>
      <c r="M301" s="384"/>
      <c r="N301" s="385"/>
      <c r="O301" s="384" t="str">
        <f t="shared" si="2"/>
        <v/>
      </c>
      <c r="P301" s="384" t="str">
        <f t="shared" si="3"/>
        <v/>
      </c>
      <c r="Q301" s="384" t="str">
        <f t="shared" si="4"/>
        <v/>
      </c>
      <c r="R301" s="384"/>
    </row>
    <row r="302" ht="15.75" customHeight="1">
      <c r="A302" s="384" t="str">
        <f t="shared" si="1"/>
        <v/>
      </c>
      <c r="B302" s="385"/>
      <c r="C302" s="384"/>
      <c r="D302" s="384"/>
      <c r="E302" s="384"/>
      <c r="F302" s="384"/>
      <c r="G302" s="384"/>
      <c r="H302" s="384"/>
      <c r="I302" s="384"/>
      <c r="J302" s="384"/>
      <c r="K302" s="384"/>
      <c r="L302" s="384"/>
      <c r="M302" s="384"/>
      <c r="N302" s="385"/>
      <c r="O302" s="384" t="str">
        <f t="shared" si="2"/>
        <v/>
      </c>
      <c r="P302" s="384" t="str">
        <f t="shared" si="3"/>
        <v/>
      </c>
      <c r="Q302" s="384" t="str">
        <f t="shared" si="4"/>
        <v/>
      </c>
      <c r="R302" s="384"/>
    </row>
    <row r="303" ht="15.75" customHeight="1">
      <c r="A303" s="384" t="str">
        <f t="shared" si="1"/>
        <v/>
      </c>
      <c r="B303" s="385"/>
      <c r="C303" s="384"/>
      <c r="D303" s="384"/>
      <c r="E303" s="384"/>
      <c r="F303" s="384"/>
      <c r="G303" s="384"/>
      <c r="H303" s="384"/>
      <c r="I303" s="384"/>
      <c r="J303" s="384"/>
      <c r="K303" s="384"/>
      <c r="L303" s="384"/>
      <c r="M303" s="384"/>
      <c r="N303" s="385"/>
      <c r="O303" s="384" t="str">
        <f t="shared" si="2"/>
        <v/>
      </c>
      <c r="P303" s="384" t="str">
        <f t="shared" si="3"/>
        <v/>
      </c>
      <c r="Q303" s="384" t="str">
        <f t="shared" si="4"/>
        <v/>
      </c>
      <c r="R303" s="384"/>
    </row>
    <row r="304" ht="15.75" customHeight="1">
      <c r="A304" s="384" t="str">
        <f t="shared" si="1"/>
        <v/>
      </c>
      <c r="B304" s="385"/>
      <c r="C304" s="384"/>
      <c r="D304" s="384"/>
      <c r="E304" s="384"/>
      <c r="F304" s="384"/>
      <c r="G304" s="384"/>
      <c r="H304" s="384"/>
      <c r="I304" s="384"/>
      <c r="J304" s="384"/>
      <c r="K304" s="384"/>
      <c r="L304" s="384"/>
      <c r="M304" s="384"/>
      <c r="N304" s="385"/>
      <c r="O304" s="384" t="str">
        <f t="shared" si="2"/>
        <v/>
      </c>
      <c r="P304" s="384" t="str">
        <f t="shared" si="3"/>
        <v/>
      </c>
      <c r="Q304" s="384" t="str">
        <f t="shared" si="4"/>
        <v/>
      </c>
      <c r="R304" s="384"/>
    </row>
    <row r="305" ht="15.75" customHeight="1">
      <c r="A305" s="384" t="str">
        <f t="shared" si="1"/>
        <v/>
      </c>
      <c r="B305" s="385"/>
      <c r="C305" s="384"/>
      <c r="D305" s="384"/>
      <c r="E305" s="384"/>
      <c r="F305" s="384"/>
      <c r="G305" s="384"/>
      <c r="H305" s="384"/>
      <c r="I305" s="384"/>
      <c r="J305" s="384"/>
      <c r="K305" s="384"/>
      <c r="L305" s="384"/>
      <c r="M305" s="384"/>
      <c r="N305" s="385"/>
      <c r="O305" s="384" t="str">
        <f t="shared" si="2"/>
        <v/>
      </c>
      <c r="P305" s="384" t="str">
        <f t="shared" si="3"/>
        <v/>
      </c>
      <c r="Q305" s="384" t="str">
        <f t="shared" si="4"/>
        <v/>
      </c>
      <c r="R305" s="384"/>
    </row>
    <row r="306" ht="15.75" customHeight="1">
      <c r="A306" s="384" t="str">
        <f t="shared" si="1"/>
        <v/>
      </c>
      <c r="B306" s="385"/>
      <c r="C306" s="384"/>
      <c r="D306" s="384"/>
      <c r="E306" s="384"/>
      <c r="F306" s="384"/>
      <c r="G306" s="384"/>
      <c r="H306" s="384"/>
      <c r="I306" s="384"/>
      <c r="J306" s="384"/>
      <c r="K306" s="384"/>
      <c r="L306" s="384"/>
      <c r="M306" s="384"/>
      <c r="N306" s="385"/>
      <c r="O306" s="384" t="str">
        <f t="shared" si="2"/>
        <v/>
      </c>
      <c r="P306" s="384" t="str">
        <f t="shared" si="3"/>
        <v/>
      </c>
      <c r="Q306" s="384" t="str">
        <f t="shared" si="4"/>
        <v/>
      </c>
      <c r="R306" s="384"/>
    </row>
    <row r="307" ht="15.75" customHeight="1">
      <c r="A307" s="384" t="str">
        <f t="shared" si="1"/>
        <v/>
      </c>
      <c r="B307" s="385"/>
      <c r="C307" s="384"/>
      <c r="D307" s="384"/>
      <c r="E307" s="384"/>
      <c r="F307" s="384"/>
      <c r="G307" s="384"/>
      <c r="H307" s="384"/>
      <c r="I307" s="384"/>
      <c r="J307" s="384"/>
      <c r="K307" s="384"/>
      <c r="L307" s="384"/>
      <c r="M307" s="384"/>
      <c r="N307" s="385"/>
      <c r="O307" s="384" t="str">
        <f t="shared" si="2"/>
        <v/>
      </c>
      <c r="P307" s="384" t="str">
        <f t="shared" si="3"/>
        <v/>
      </c>
      <c r="Q307" s="384" t="str">
        <f t="shared" si="4"/>
        <v/>
      </c>
      <c r="R307" s="384"/>
    </row>
    <row r="308" ht="15.75" customHeight="1">
      <c r="A308" s="384" t="str">
        <f t="shared" si="1"/>
        <v/>
      </c>
      <c r="B308" s="385"/>
      <c r="C308" s="384"/>
      <c r="D308" s="384"/>
      <c r="E308" s="384"/>
      <c r="F308" s="384"/>
      <c r="G308" s="384"/>
      <c r="H308" s="384"/>
      <c r="I308" s="384"/>
      <c r="J308" s="384"/>
      <c r="K308" s="384"/>
      <c r="L308" s="384"/>
      <c r="M308" s="384"/>
      <c r="N308" s="385"/>
      <c r="O308" s="384" t="str">
        <f t="shared" si="2"/>
        <v/>
      </c>
      <c r="P308" s="384" t="str">
        <f t="shared" si="3"/>
        <v/>
      </c>
      <c r="Q308" s="384" t="str">
        <f t="shared" si="4"/>
        <v/>
      </c>
      <c r="R308" s="384"/>
    </row>
    <row r="309" ht="15.75" customHeight="1">
      <c r="A309" s="384" t="str">
        <f t="shared" si="1"/>
        <v/>
      </c>
      <c r="B309" s="385"/>
      <c r="C309" s="384"/>
      <c r="D309" s="384"/>
      <c r="E309" s="384"/>
      <c r="F309" s="384"/>
      <c r="G309" s="384"/>
      <c r="H309" s="384"/>
      <c r="I309" s="384"/>
      <c r="J309" s="384"/>
      <c r="K309" s="384"/>
      <c r="L309" s="384"/>
      <c r="M309" s="384"/>
      <c r="N309" s="385"/>
      <c r="O309" s="384" t="str">
        <f t="shared" si="2"/>
        <v/>
      </c>
      <c r="P309" s="384" t="str">
        <f t="shared" si="3"/>
        <v/>
      </c>
      <c r="Q309" s="384" t="str">
        <f t="shared" si="4"/>
        <v/>
      </c>
      <c r="R309" s="384"/>
    </row>
    <row r="310" ht="15.75" customHeight="1">
      <c r="A310" s="384" t="str">
        <f t="shared" si="1"/>
        <v/>
      </c>
      <c r="B310" s="385"/>
      <c r="C310" s="384"/>
      <c r="D310" s="384"/>
      <c r="E310" s="384"/>
      <c r="F310" s="384"/>
      <c r="G310" s="384"/>
      <c r="H310" s="384"/>
      <c r="I310" s="384"/>
      <c r="J310" s="384"/>
      <c r="K310" s="384"/>
      <c r="L310" s="384"/>
      <c r="M310" s="384"/>
      <c r="N310" s="385"/>
      <c r="O310" s="384" t="str">
        <f t="shared" si="2"/>
        <v/>
      </c>
      <c r="P310" s="384" t="str">
        <f t="shared" si="3"/>
        <v/>
      </c>
      <c r="Q310" s="384" t="str">
        <f t="shared" si="4"/>
        <v/>
      </c>
      <c r="R310" s="384"/>
    </row>
    <row r="311" ht="15.75" customHeight="1">
      <c r="A311" s="384" t="str">
        <f t="shared" si="1"/>
        <v/>
      </c>
      <c r="B311" s="385"/>
      <c r="C311" s="384"/>
      <c r="D311" s="384"/>
      <c r="E311" s="384"/>
      <c r="F311" s="384"/>
      <c r="G311" s="384"/>
      <c r="H311" s="384"/>
      <c r="I311" s="384"/>
      <c r="J311" s="384"/>
      <c r="K311" s="384"/>
      <c r="L311" s="384"/>
      <c r="M311" s="384"/>
      <c r="N311" s="385"/>
      <c r="O311" s="384" t="str">
        <f t="shared" si="2"/>
        <v/>
      </c>
      <c r="P311" s="384" t="str">
        <f t="shared" si="3"/>
        <v/>
      </c>
      <c r="Q311" s="384" t="str">
        <f t="shared" si="4"/>
        <v/>
      </c>
      <c r="R311" s="384"/>
    </row>
    <row r="312" ht="15.75" customHeight="1">
      <c r="A312" s="384" t="str">
        <f t="shared" si="1"/>
        <v/>
      </c>
      <c r="B312" s="385"/>
      <c r="C312" s="384"/>
      <c r="D312" s="384"/>
      <c r="E312" s="384"/>
      <c r="F312" s="384"/>
      <c r="G312" s="384"/>
      <c r="H312" s="384"/>
      <c r="I312" s="384"/>
      <c r="J312" s="384"/>
      <c r="K312" s="384"/>
      <c r="L312" s="384"/>
      <c r="M312" s="384"/>
      <c r="N312" s="385"/>
      <c r="O312" s="384" t="str">
        <f t="shared" si="2"/>
        <v/>
      </c>
      <c r="P312" s="384" t="str">
        <f t="shared" si="3"/>
        <v/>
      </c>
      <c r="Q312" s="384" t="str">
        <f t="shared" si="4"/>
        <v/>
      </c>
      <c r="R312" s="384"/>
    </row>
    <row r="313" ht="15.75" customHeight="1">
      <c r="A313" s="384" t="str">
        <f t="shared" si="1"/>
        <v/>
      </c>
      <c r="B313" s="385"/>
      <c r="C313" s="384"/>
      <c r="D313" s="384"/>
      <c r="E313" s="384"/>
      <c r="F313" s="384"/>
      <c r="G313" s="384"/>
      <c r="H313" s="384"/>
      <c r="I313" s="384"/>
      <c r="J313" s="384"/>
      <c r="K313" s="384"/>
      <c r="L313" s="384"/>
      <c r="M313" s="384"/>
      <c r="N313" s="385"/>
      <c r="O313" s="384" t="str">
        <f t="shared" si="2"/>
        <v/>
      </c>
      <c r="P313" s="384" t="str">
        <f t="shared" si="3"/>
        <v/>
      </c>
      <c r="Q313" s="384" t="str">
        <f t="shared" si="4"/>
        <v/>
      </c>
      <c r="R313" s="384"/>
    </row>
    <row r="314" ht="15.75" customHeight="1">
      <c r="A314" s="384" t="str">
        <f t="shared" si="1"/>
        <v/>
      </c>
      <c r="B314" s="385"/>
      <c r="C314" s="384"/>
      <c r="D314" s="384"/>
      <c r="E314" s="384"/>
      <c r="F314" s="384"/>
      <c r="G314" s="384"/>
      <c r="H314" s="384"/>
      <c r="I314" s="384"/>
      <c r="J314" s="384"/>
      <c r="K314" s="384"/>
      <c r="L314" s="384"/>
      <c r="M314" s="384"/>
      <c r="N314" s="385"/>
      <c r="O314" s="384" t="str">
        <f t="shared" si="2"/>
        <v/>
      </c>
      <c r="P314" s="384" t="str">
        <f t="shared" si="3"/>
        <v/>
      </c>
      <c r="Q314" s="384" t="str">
        <f t="shared" si="4"/>
        <v/>
      </c>
      <c r="R314" s="384"/>
    </row>
    <row r="315" ht="15.75" customHeight="1">
      <c r="A315" s="384" t="str">
        <f t="shared" si="1"/>
        <v/>
      </c>
      <c r="B315" s="385"/>
      <c r="C315" s="384"/>
      <c r="D315" s="384"/>
      <c r="E315" s="384"/>
      <c r="F315" s="384"/>
      <c r="G315" s="384"/>
      <c r="H315" s="384"/>
      <c r="I315" s="384"/>
      <c r="J315" s="384"/>
      <c r="K315" s="384"/>
      <c r="L315" s="384"/>
      <c r="M315" s="384"/>
      <c r="N315" s="385"/>
      <c r="O315" s="384" t="str">
        <f t="shared" si="2"/>
        <v/>
      </c>
      <c r="P315" s="384" t="str">
        <f t="shared" si="3"/>
        <v/>
      </c>
      <c r="Q315" s="384" t="str">
        <f t="shared" si="4"/>
        <v/>
      </c>
      <c r="R315" s="384"/>
    </row>
    <row r="316" ht="15.75" customHeight="1">
      <c r="A316" s="384" t="str">
        <f t="shared" si="1"/>
        <v/>
      </c>
      <c r="B316" s="385"/>
      <c r="C316" s="384"/>
      <c r="D316" s="384"/>
      <c r="E316" s="384"/>
      <c r="F316" s="384"/>
      <c r="G316" s="384"/>
      <c r="H316" s="384"/>
      <c r="I316" s="384"/>
      <c r="J316" s="384"/>
      <c r="K316" s="384"/>
      <c r="L316" s="384"/>
      <c r="M316" s="384"/>
      <c r="N316" s="385"/>
      <c r="O316" s="384" t="str">
        <f t="shared" si="2"/>
        <v/>
      </c>
      <c r="P316" s="384" t="str">
        <f t="shared" si="3"/>
        <v/>
      </c>
      <c r="Q316" s="384" t="str">
        <f t="shared" si="4"/>
        <v/>
      </c>
      <c r="R316" s="384"/>
    </row>
    <row r="317" ht="15.75" customHeight="1">
      <c r="A317" s="384" t="str">
        <f t="shared" si="1"/>
        <v/>
      </c>
      <c r="B317" s="385"/>
      <c r="C317" s="384"/>
      <c r="D317" s="384"/>
      <c r="E317" s="384"/>
      <c r="F317" s="384"/>
      <c r="G317" s="384"/>
      <c r="H317" s="384"/>
      <c r="I317" s="384"/>
      <c r="J317" s="384"/>
      <c r="K317" s="384"/>
      <c r="L317" s="384"/>
      <c r="M317" s="384"/>
      <c r="N317" s="385"/>
      <c r="O317" s="384" t="str">
        <f t="shared" si="2"/>
        <v/>
      </c>
      <c r="P317" s="384" t="str">
        <f t="shared" si="3"/>
        <v/>
      </c>
      <c r="Q317" s="384" t="str">
        <f t="shared" si="4"/>
        <v/>
      </c>
      <c r="R317" s="384"/>
    </row>
    <row r="318" ht="15.75" customHeight="1">
      <c r="A318" s="384" t="str">
        <f t="shared" si="1"/>
        <v/>
      </c>
      <c r="B318" s="385"/>
      <c r="C318" s="384"/>
      <c r="D318" s="384"/>
      <c r="E318" s="384"/>
      <c r="F318" s="384"/>
      <c r="G318" s="384"/>
      <c r="H318" s="384"/>
      <c r="I318" s="384"/>
      <c r="J318" s="384"/>
      <c r="K318" s="384"/>
      <c r="L318" s="384"/>
      <c r="M318" s="384"/>
      <c r="N318" s="385"/>
      <c r="O318" s="384" t="str">
        <f t="shared" si="2"/>
        <v/>
      </c>
      <c r="P318" s="384" t="str">
        <f t="shared" si="3"/>
        <v/>
      </c>
      <c r="Q318" s="384" t="str">
        <f t="shared" si="4"/>
        <v/>
      </c>
      <c r="R318" s="384"/>
    </row>
    <row r="319" ht="15.75" customHeight="1">
      <c r="A319" s="384" t="str">
        <f t="shared" si="1"/>
        <v/>
      </c>
      <c r="B319" s="385"/>
      <c r="C319" s="384"/>
      <c r="D319" s="384"/>
      <c r="E319" s="384"/>
      <c r="F319" s="384"/>
      <c r="G319" s="384"/>
      <c r="H319" s="384"/>
      <c r="I319" s="384"/>
      <c r="J319" s="384"/>
      <c r="K319" s="384"/>
      <c r="L319" s="384"/>
      <c r="M319" s="384"/>
      <c r="N319" s="385"/>
      <c r="O319" s="384" t="str">
        <f t="shared" si="2"/>
        <v/>
      </c>
      <c r="P319" s="384" t="str">
        <f t="shared" si="3"/>
        <v/>
      </c>
      <c r="Q319" s="384" t="str">
        <f t="shared" si="4"/>
        <v/>
      </c>
      <c r="R319" s="384"/>
    </row>
    <row r="320" ht="15.75" customHeight="1">
      <c r="A320" s="384" t="str">
        <f t="shared" si="1"/>
        <v/>
      </c>
      <c r="B320" s="385"/>
      <c r="C320" s="384"/>
      <c r="D320" s="384"/>
      <c r="E320" s="384"/>
      <c r="F320" s="384"/>
      <c r="G320" s="384"/>
      <c r="H320" s="384"/>
      <c r="I320" s="384"/>
      <c r="J320" s="384"/>
      <c r="K320" s="384"/>
      <c r="L320" s="384"/>
      <c r="M320" s="384"/>
      <c r="N320" s="385"/>
      <c r="O320" s="384" t="str">
        <f t="shared" si="2"/>
        <v/>
      </c>
      <c r="P320" s="384" t="str">
        <f t="shared" si="3"/>
        <v/>
      </c>
      <c r="Q320" s="384" t="str">
        <f t="shared" si="4"/>
        <v/>
      </c>
      <c r="R320" s="384"/>
    </row>
    <row r="321" ht="15.75" customHeight="1">
      <c r="A321" s="384" t="str">
        <f t="shared" si="1"/>
        <v/>
      </c>
      <c r="B321" s="385"/>
      <c r="C321" s="384"/>
      <c r="D321" s="384"/>
      <c r="E321" s="384"/>
      <c r="F321" s="384"/>
      <c r="G321" s="384"/>
      <c r="H321" s="384"/>
      <c r="I321" s="384"/>
      <c r="J321" s="384"/>
      <c r="K321" s="384"/>
      <c r="L321" s="384"/>
      <c r="M321" s="384"/>
      <c r="N321" s="385"/>
      <c r="O321" s="384" t="str">
        <f t="shared" si="2"/>
        <v/>
      </c>
      <c r="P321" s="384" t="str">
        <f t="shared" si="3"/>
        <v/>
      </c>
      <c r="Q321" s="384" t="str">
        <f t="shared" si="4"/>
        <v/>
      </c>
      <c r="R321" s="384"/>
    </row>
    <row r="322" ht="15.75" customHeight="1">
      <c r="A322" s="384" t="str">
        <f t="shared" si="1"/>
        <v/>
      </c>
      <c r="B322" s="385"/>
      <c r="C322" s="384"/>
      <c r="D322" s="384"/>
      <c r="E322" s="384"/>
      <c r="F322" s="384"/>
      <c r="G322" s="384"/>
      <c r="H322" s="384"/>
      <c r="I322" s="384"/>
      <c r="J322" s="384"/>
      <c r="K322" s="384"/>
      <c r="L322" s="384"/>
      <c r="M322" s="384"/>
      <c r="N322" s="385"/>
      <c r="O322" s="384" t="str">
        <f t="shared" si="2"/>
        <v/>
      </c>
      <c r="P322" s="384" t="str">
        <f t="shared" si="3"/>
        <v/>
      </c>
      <c r="Q322" s="384" t="str">
        <f t="shared" si="4"/>
        <v/>
      </c>
      <c r="R322" s="384"/>
    </row>
    <row r="323" ht="15.75" customHeight="1">
      <c r="A323" s="384" t="str">
        <f t="shared" si="1"/>
        <v/>
      </c>
      <c r="B323" s="385"/>
      <c r="C323" s="384"/>
      <c r="D323" s="384"/>
      <c r="E323" s="384"/>
      <c r="F323" s="384"/>
      <c r="G323" s="384"/>
      <c r="H323" s="384"/>
      <c r="I323" s="384"/>
      <c r="J323" s="384"/>
      <c r="K323" s="384"/>
      <c r="L323" s="384"/>
      <c r="M323" s="384"/>
      <c r="N323" s="385"/>
      <c r="O323" s="384" t="str">
        <f t="shared" si="2"/>
        <v/>
      </c>
      <c r="P323" s="384" t="str">
        <f t="shared" si="3"/>
        <v/>
      </c>
      <c r="Q323" s="384" t="str">
        <f t="shared" si="4"/>
        <v/>
      </c>
      <c r="R323" s="384"/>
    </row>
    <row r="324" ht="15.75" customHeight="1">
      <c r="A324" s="384" t="str">
        <f t="shared" si="1"/>
        <v/>
      </c>
      <c r="B324" s="385"/>
      <c r="C324" s="384"/>
      <c r="D324" s="384"/>
      <c r="E324" s="384"/>
      <c r="F324" s="384"/>
      <c r="G324" s="384"/>
      <c r="H324" s="384"/>
      <c r="I324" s="384"/>
      <c r="J324" s="384"/>
      <c r="K324" s="384"/>
      <c r="L324" s="384"/>
      <c r="M324" s="384"/>
      <c r="N324" s="385"/>
      <c r="O324" s="384" t="str">
        <f t="shared" si="2"/>
        <v/>
      </c>
      <c r="P324" s="384" t="str">
        <f t="shared" si="3"/>
        <v/>
      </c>
      <c r="Q324" s="384" t="str">
        <f t="shared" si="4"/>
        <v/>
      </c>
      <c r="R324" s="384"/>
    </row>
    <row r="325" ht="15.75" customHeight="1">
      <c r="A325" s="384" t="str">
        <f t="shared" si="1"/>
        <v/>
      </c>
      <c r="B325" s="385"/>
      <c r="C325" s="384"/>
      <c r="D325" s="384"/>
      <c r="E325" s="384"/>
      <c r="F325" s="384"/>
      <c r="G325" s="384"/>
      <c r="H325" s="384"/>
      <c r="I325" s="384"/>
      <c r="J325" s="384"/>
      <c r="K325" s="384"/>
      <c r="L325" s="384"/>
      <c r="M325" s="384"/>
      <c r="N325" s="385"/>
      <c r="O325" s="384" t="str">
        <f t="shared" si="2"/>
        <v/>
      </c>
      <c r="P325" s="384" t="str">
        <f t="shared" si="3"/>
        <v/>
      </c>
      <c r="Q325" s="384" t="str">
        <f t="shared" si="4"/>
        <v/>
      </c>
      <c r="R325" s="384"/>
    </row>
    <row r="326" ht="15.75" customHeight="1">
      <c r="A326" s="384" t="str">
        <f t="shared" si="1"/>
        <v/>
      </c>
      <c r="B326" s="385"/>
      <c r="C326" s="384"/>
      <c r="D326" s="384"/>
      <c r="E326" s="384"/>
      <c r="F326" s="384"/>
      <c r="G326" s="384"/>
      <c r="H326" s="384"/>
      <c r="I326" s="384"/>
      <c r="J326" s="384"/>
      <c r="K326" s="384"/>
      <c r="L326" s="384"/>
      <c r="M326" s="384"/>
      <c r="N326" s="385"/>
      <c r="O326" s="384" t="str">
        <f t="shared" si="2"/>
        <v/>
      </c>
      <c r="P326" s="384" t="str">
        <f t="shared" si="3"/>
        <v/>
      </c>
      <c r="Q326" s="384" t="str">
        <f t="shared" si="4"/>
        <v/>
      </c>
      <c r="R326" s="384"/>
    </row>
    <row r="327" ht="15.75" customHeight="1">
      <c r="A327" s="384" t="str">
        <f t="shared" si="1"/>
        <v/>
      </c>
      <c r="B327" s="385"/>
      <c r="C327" s="384"/>
      <c r="D327" s="384"/>
      <c r="E327" s="384"/>
      <c r="F327" s="384"/>
      <c r="G327" s="384"/>
      <c r="H327" s="384"/>
      <c r="I327" s="384"/>
      <c r="J327" s="384"/>
      <c r="K327" s="384"/>
      <c r="L327" s="384"/>
      <c r="M327" s="384"/>
      <c r="N327" s="385"/>
      <c r="O327" s="384" t="str">
        <f t="shared" si="2"/>
        <v/>
      </c>
      <c r="P327" s="384" t="str">
        <f t="shared" si="3"/>
        <v/>
      </c>
      <c r="Q327" s="384" t="str">
        <f t="shared" si="4"/>
        <v/>
      </c>
      <c r="R327" s="384"/>
    </row>
    <row r="328" ht="15.75" customHeight="1">
      <c r="A328" s="384" t="str">
        <f t="shared" si="1"/>
        <v/>
      </c>
      <c r="B328" s="385"/>
      <c r="C328" s="384"/>
      <c r="D328" s="384"/>
      <c r="E328" s="384"/>
      <c r="F328" s="384"/>
      <c r="G328" s="384"/>
      <c r="H328" s="384"/>
      <c r="I328" s="384"/>
      <c r="J328" s="384"/>
      <c r="K328" s="384"/>
      <c r="L328" s="384"/>
      <c r="M328" s="384"/>
      <c r="N328" s="385"/>
      <c r="O328" s="384" t="str">
        <f t="shared" si="2"/>
        <v/>
      </c>
      <c r="P328" s="384" t="str">
        <f t="shared" si="3"/>
        <v/>
      </c>
      <c r="Q328" s="384" t="str">
        <f t="shared" si="4"/>
        <v/>
      </c>
      <c r="R328" s="384"/>
    </row>
    <row r="329" ht="15.75" customHeight="1">
      <c r="A329" s="384" t="str">
        <f t="shared" si="1"/>
        <v/>
      </c>
      <c r="B329" s="385"/>
      <c r="C329" s="384"/>
      <c r="D329" s="384"/>
      <c r="E329" s="384"/>
      <c r="F329" s="384"/>
      <c r="G329" s="384"/>
      <c r="H329" s="384"/>
      <c r="I329" s="384"/>
      <c r="J329" s="384"/>
      <c r="K329" s="384"/>
      <c r="L329" s="384"/>
      <c r="M329" s="384"/>
      <c r="N329" s="385"/>
      <c r="O329" s="384" t="str">
        <f t="shared" si="2"/>
        <v/>
      </c>
      <c r="P329" s="384" t="str">
        <f t="shared" si="3"/>
        <v/>
      </c>
      <c r="Q329" s="384" t="str">
        <f t="shared" si="4"/>
        <v/>
      </c>
      <c r="R329" s="384"/>
    </row>
    <row r="330" ht="15.75" customHeight="1">
      <c r="A330" s="384" t="str">
        <f t="shared" si="1"/>
        <v/>
      </c>
      <c r="B330" s="385"/>
      <c r="C330" s="384"/>
      <c r="D330" s="384"/>
      <c r="E330" s="384"/>
      <c r="F330" s="384"/>
      <c r="G330" s="384"/>
      <c r="H330" s="384"/>
      <c r="I330" s="384"/>
      <c r="J330" s="384"/>
      <c r="K330" s="384"/>
      <c r="L330" s="384"/>
      <c r="M330" s="384"/>
      <c r="N330" s="385"/>
      <c r="O330" s="384" t="str">
        <f t="shared" si="2"/>
        <v/>
      </c>
      <c r="P330" s="384" t="str">
        <f t="shared" si="3"/>
        <v/>
      </c>
      <c r="Q330" s="384" t="str">
        <f t="shared" si="4"/>
        <v/>
      </c>
      <c r="R330" s="384"/>
    </row>
    <row r="331" ht="15.75" customHeight="1">
      <c r="A331" s="384" t="str">
        <f t="shared" si="1"/>
        <v/>
      </c>
      <c r="B331" s="385"/>
      <c r="C331" s="384"/>
      <c r="D331" s="384"/>
      <c r="E331" s="384"/>
      <c r="F331" s="384"/>
      <c r="G331" s="384"/>
      <c r="H331" s="384"/>
      <c r="I331" s="384"/>
      <c r="J331" s="384"/>
      <c r="K331" s="384"/>
      <c r="L331" s="384"/>
      <c r="M331" s="384"/>
      <c r="N331" s="385"/>
      <c r="O331" s="384" t="str">
        <f t="shared" si="2"/>
        <v/>
      </c>
      <c r="P331" s="384" t="str">
        <f t="shared" si="3"/>
        <v/>
      </c>
      <c r="Q331" s="384" t="str">
        <f t="shared" si="4"/>
        <v/>
      </c>
      <c r="R331" s="384"/>
    </row>
    <row r="332" ht="15.75" customHeight="1">
      <c r="A332" s="384" t="str">
        <f t="shared" si="1"/>
        <v/>
      </c>
      <c r="B332" s="385"/>
      <c r="C332" s="384"/>
      <c r="D332" s="384"/>
      <c r="E332" s="384"/>
      <c r="F332" s="384"/>
      <c r="G332" s="384"/>
      <c r="H332" s="384"/>
      <c r="I332" s="384"/>
      <c r="J332" s="384"/>
      <c r="K332" s="384"/>
      <c r="L332" s="384"/>
      <c r="M332" s="384"/>
      <c r="N332" s="385"/>
      <c r="O332" s="384" t="str">
        <f t="shared" si="2"/>
        <v/>
      </c>
      <c r="P332" s="384" t="str">
        <f t="shared" si="3"/>
        <v/>
      </c>
      <c r="Q332" s="384" t="str">
        <f t="shared" si="4"/>
        <v/>
      </c>
      <c r="R332" s="384"/>
    </row>
    <row r="333" ht="15.75" customHeight="1">
      <c r="A333" s="384" t="str">
        <f t="shared" si="1"/>
        <v/>
      </c>
      <c r="B333" s="385"/>
      <c r="C333" s="384"/>
      <c r="D333" s="384"/>
      <c r="E333" s="384"/>
      <c r="F333" s="384"/>
      <c r="G333" s="384"/>
      <c r="H333" s="384"/>
      <c r="I333" s="384"/>
      <c r="J333" s="384"/>
      <c r="K333" s="384"/>
      <c r="L333" s="384"/>
      <c r="M333" s="384"/>
      <c r="N333" s="385"/>
      <c r="O333" s="384" t="str">
        <f t="shared" si="2"/>
        <v/>
      </c>
      <c r="P333" s="384" t="str">
        <f t="shared" si="3"/>
        <v/>
      </c>
      <c r="Q333" s="384" t="str">
        <f t="shared" si="4"/>
        <v/>
      </c>
      <c r="R333" s="384"/>
    </row>
    <row r="334" ht="15.75" customHeight="1">
      <c r="A334" s="384" t="str">
        <f t="shared" si="1"/>
        <v/>
      </c>
      <c r="B334" s="385"/>
      <c r="C334" s="384"/>
      <c r="D334" s="384"/>
      <c r="E334" s="384"/>
      <c r="F334" s="384"/>
      <c r="G334" s="384"/>
      <c r="H334" s="384"/>
      <c r="I334" s="384"/>
      <c r="J334" s="384"/>
      <c r="K334" s="384"/>
      <c r="L334" s="384"/>
      <c r="M334" s="384"/>
      <c r="N334" s="385"/>
      <c r="O334" s="384" t="str">
        <f t="shared" si="2"/>
        <v/>
      </c>
      <c r="P334" s="384" t="str">
        <f t="shared" si="3"/>
        <v/>
      </c>
      <c r="Q334" s="384" t="str">
        <f t="shared" si="4"/>
        <v/>
      </c>
      <c r="R334" s="384"/>
    </row>
    <row r="335" ht="15.75" customHeight="1">
      <c r="A335" s="384" t="str">
        <f t="shared" si="1"/>
        <v/>
      </c>
      <c r="B335" s="385"/>
      <c r="C335" s="384"/>
      <c r="D335" s="384"/>
      <c r="E335" s="384"/>
      <c r="F335" s="384"/>
      <c r="G335" s="384"/>
      <c r="H335" s="384"/>
      <c r="I335" s="384"/>
      <c r="J335" s="384"/>
      <c r="K335" s="384"/>
      <c r="L335" s="384"/>
      <c r="M335" s="384"/>
      <c r="N335" s="385"/>
      <c r="O335" s="384" t="str">
        <f t="shared" si="2"/>
        <v/>
      </c>
      <c r="P335" s="384" t="str">
        <f t="shared" si="3"/>
        <v/>
      </c>
      <c r="Q335" s="384" t="str">
        <f t="shared" si="4"/>
        <v/>
      </c>
      <c r="R335" s="384"/>
    </row>
    <row r="336" ht="15.75" customHeight="1">
      <c r="A336" s="384" t="str">
        <f t="shared" si="1"/>
        <v/>
      </c>
      <c r="B336" s="385"/>
      <c r="C336" s="384"/>
      <c r="D336" s="384"/>
      <c r="E336" s="384"/>
      <c r="F336" s="384"/>
      <c r="G336" s="384"/>
      <c r="H336" s="384"/>
      <c r="I336" s="384"/>
      <c r="J336" s="384"/>
      <c r="K336" s="384"/>
      <c r="L336" s="384"/>
      <c r="M336" s="384"/>
      <c r="N336" s="385"/>
      <c r="O336" s="384" t="str">
        <f t="shared" si="2"/>
        <v/>
      </c>
      <c r="P336" s="384" t="str">
        <f t="shared" si="3"/>
        <v/>
      </c>
      <c r="Q336" s="384" t="str">
        <f t="shared" si="4"/>
        <v/>
      </c>
      <c r="R336" s="384"/>
    </row>
    <row r="337" ht="15.75" customHeight="1">
      <c r="A337" s="384" t="str">
        <f t="shared" si="1"/>
        <v/>
      </c>
      <c r="B337" s="385"/>
      <c r="C337" s="384"/>
      <c r="D337" s="384"/>
      <c r="E337" s="384"/>
      <c r="F337" s="384"/>
      <c r="G337" s="384"/>
      <c r="H337" s="384"/>
      <c r="I337" s="384"/>
      <c r="J337" s="384"/>
      <c r="K337" s="384"/>
      <c r="L337" s="384"/>
      <c r="M337" s="384"/>
      <c r="N337" s="385"/>
      <c r="O337" s="384" t="str">
        <f t="shared" si="2"/>
        <v/>
      </c>
      <c r="P337" s="384" t="str">
        <f t="shared" si="3"/>
        <v/>
      </c>
      <c r="Q337" s="384" t="str">
        <f t="shared" si="4"/>
        <v/>
      </c>
      <c r="R337" s="384"/>
    </row>
    <row r="338" ht="15.75" customHeight="1">
      <c r="A338" s="384" t="str">
        <f t="shared" si="1"/>
        <v/>
      </c>
      <c r="B338" s="385"/>
      <c r="C338" s="384"/>
      <c r="D338" s="384"/>
      <c r="E338" s="384"/>
      <c r="F338" s="384"/>
      <c r="G338" s="384"/>
      <c r="H338" s="384"/>
      <c r="I338" s="384"/>
      <c r="J338" s="384"/>
      <c r="K338" s="384"/>
      <c r="L338" s="384"/>
      <c r="M338" s="384"/>
      <c r="N338" s="385"/>
      <c r="O338" s="384" t="str">
        <f t="shared" si="2"/>
        <v/>
      </c>
      <c r="P338" s="384" t="str">
        <f t="shared" si="3"/>
        <v/>
      </c>
      <c r="Q338" s="384" t="str">
        <f t="shared" si="4"/>
        <v/>
      </c>
      <c r="R338" s="384"/>
    </row>
    <row r="339" ht="15.75" customHeight="1">
      <c r="A339" s="384" t="str">
        <f t="shared" si="1"/>
        <v/>
      </c>
      <c r="B339" s="385"/>
      <c r="C339" s="384"/>
      <c r="D339" s="384"/>
      <c r="E339" s="384"/>
      <c r="F339" s="384"/>
      <c r="G339" s="384"/>
      <c r="H339" s="384"/>
      <c r="I339" s="384"/>
      <c r="J339" s="384"/>
      <c r="K339" s="384"/>
      <c r="L339" s="384"/>
      <c r="M339" s="384"/>
      <c r="N339" s="385"/>
      <c r="O339" s="384" t="str">
        <f t="shared" si="2"/>
        <v/>
      </c>
      <c r="P339" s="384" t="str">
        <f t="shared" si="3"/>
        <v/>
      </c>
      <c r="Q339" s="384" t="str">
        <f t="shared" si="4"/>
        <v/>
      </c>
      <c r="R339" s="384"/>
    </row>
    <row r="340" ht="15.75" customHeight="1">
      <c r="A340" s="384" t="str">
        <f t="shared" si="1"/>
        <v/>
      </c>
      <c r="B340" s="385"/>
      <c r="C340" s="384"/>
      <c r="D340" s="384"/>
      <c r="E340" s="384"/>
      <c r="F340" s="384"/>
      <c r="G340" s="384"/>
      <c r="H340" s="384"/>
      <c r="I340" s="384"/>
      <c r="J340" s="384"/>
      <c r="K340" s="384"/>
      <c r="L340" s="384"/>
      <c r="M340" s="384"/>
      <c r="N340" s="385"/>
      <c r="O340" s="384" t="str">
        <f t="shared" si="2"/>
        <v/>
      </c>
      <c r="P340" s="384" t="str">
        <f t="shared" si="3"/>
        <v/>
      </c>
      <c r="Q340" s="384" t="str">
        <f t="shared" si="4"/>
        <v/>
      </c>
      <c r="R340" s="384"/>
    </row>
    <row r="341" ht="15.75" customHeight="1">
      <c r="A341" s="384" t="str">
        <f t="shared" si="1"/>
        <v/>
      </c>
      <c r="B341" s="385"/>
      <c r="C341" s="384"/>
      <c r="D341" s="384"/>
      <c r="E341" s="384"/>
      <c r="F341" s="384"/>
      <c r="G341" s="384"/>
      <c r="H341" s="384"/>
      <c r="I341" s="384"/>
      <c r="J341" s="384"/>
      <c r="K341" s="384"/>
      <c r="L341" s="384"/>
      <c r="M341" s="384"/>
      <c r="N341" s="385"/>
      <c r="O341" s="384" t="str">
        <f t="shared" si="2"/>
        <v/>
      </c>
      <c r="P341" s="384" t="str">
        <f t="shared" si="3"/>
        <v/>
      </c>
      <c r="Q341" s="384" t="str">
        <f t="shared" si="4"/>
        <v/>
      </c>
      <c r="R341" s="384"/>
    </row>
    <row r="342" ht="15.75" customHeight="1">
      <c r="A342" s="384" t="str">
        <f t="shared" si="1"/>
        <v/>
      </c>
      <c r="B342" s="385"/>
      <c r="C342" s="384"/>
      <c r="D342" s="384"/>
      <c r="E342" s="384"/>
      <c r="F342" s="384"/>
      <c r="G342" s="384"/>
      <c r="H342" s="384"/>
      <c r="I342" s="384"/>
      <c r="J342" s="384"/>
      <c r="K342" s="384"/>
      <c r="L342" s="384"/>
      <c r="M342" s="384"/>
      <c r="N342" s="385"/>
      <c r="O342" s="384" t="str">
        <f t="shared" si="2"/>
        <v/>
      </c>
      <c r="P342" s="384" t="str">
        <f t="shared" si="3"/>
        <v/>
      </c>
      <c r="Q342" s="384" t="str">
        <f t="shared" si="4"/>
        <v/>
      </c>
      <c r="R342" s="384"/>
    </row>
    <row r="343" ht="15.75" customHeight="1">
      <c r="A343" s="384" t="str">
        <f t="shared" si="1"/>
        <v/>
      </c>
      <c r="B343" s="385"/>
      <c r="C343" s="384"/>
      <c r="D343" s="384"/>
      <c r="E343" s="384"/>
      <c r="F343" s="384"/>
      <c r="G343" s="384"/>
      <c r="H343" s="384"/>
      <c r="I343" s="384"/>
      <c r="J343" s="384"/>
      <c r="K343" s="384"/>
      <c r="L343" s="384"/>
      <c r="M343" s="384"/>
      <c r="N343" s="385"/>
      <c r="O343" s="384" t="str">
        <f t="shared" si="2"/>
        <v/>
      </c>
      <c r="P343" s="384" t="str">
        <f t="shared" si="3"/>
        <v/>
      </c>
      <c r="Q343" s="384" t="str">
        <f t="shared" si="4"/>
        <v/>
      </c>
      <c r="R343" s="384"/>
    </row>
    <row r="344" ht="15.75" customHeight="1">
      <c r="A344" s="384" t="str">
        <f t="shared" si="1"/>
        <v/>
      </c>
      <c r="B344" s="385"/>
      <c r="C344" s="384"/>
      <c r="D344" s="384"/>
      <c r="E344" s="384"/>
      <c r="F344" s="384"/>
      <c r="G344" s="384"/>
      <c r="H344" s="384"/>
      <c r="I344" s="384"/>
      <c r="J344" s="384"/>
      <c r="K344" s="384"/>
      <c r="L344" s="384"/>
      <c r="M344" s="384"/>
      <c r="N344" s="385"/>
      <c r="O344" s="384" t="str">
        <f t="shared" si="2"/>
        <v/>
      </c>
      <c r="P344" s="384" t="str">
        <f t="shared" si="3"/>
        <v/>
      </c>
      <c r="Q344" s="384" t="str">
        <f t="shared" si="4"/>
        <v/>
      </c>
      <c r="R344" s="384"/>
    </row>
    <row r="345" ht="15.75" customHeight="1">
      <c r="A345" s="384" t="str">
        <f t="shared" si="1"/>
        <v/>
      </c>
      <c r="B345" s="385"/>
      <c r="C345" s="384"/>
      <c r="D345" s="384"/>
      <c r="E345" s="384"/>
      <c r="F345" s="384"/>
      <c r="G345" s="384"/>
      <c r="H345" s="384"/>
      <c r="I345" s="384"/>
      <c r="J345" s="384"/>
      <c r="K345" s="384"/>
      <c r="L345" s="384"/>
      <c r="M345" s="384"/>
      <c r="N345" s="385"/>
      <c r="O345" s="384" t="str">
        <f t="shared" si="2"/>
        <v/>
      </c>
      <c r="P345" s="384" t="str">
        <f t="shared" si="3"/>
        <v/>
      </c>
      <c r="Q345" s="384" t="str">
        <f t="shared" si="4"/>
        <v/>
      </c>
      <c r="R345" s="384"/>
    </row>
    <row r="346" ht="15.75" customHeight="1">
      <c r="A346" s="384" t="str">
        <f t="shared" si="1"/>
        <v/>
      </c>
      <c r="B346" s="385"/>
      <c r="C346" s="384"/>
      <c r="D346" s="384"/>
      <c r="E346" s="384"/>
      <c r="F346" s="384"/>
      <c r="G346" s="384"/>
      <c r="H346" s="384"/>
      <c r="I346" s="384"/>
      <c r="J346" s="384"/>
      <c r="K346" s="384"/>
      <c r="L346" s="384"/>
      <c r="M346" s="384"/>
      <c r="N346" s="385"/>
      <c r="O346" s="384" t="str">
        <f t="shared" si="2"/>
        <v/>
      </c>
      <c r="P346" s="384" t="str">
        <f t="shared" si="3"/>
        <v/>
      </c>
      <c r="Q346" s="384" t="str">
        <f t="shared" si="4"/>
        <v/>
      </c>
      <c r="R346" s="384"/>
    </row>
    <row r="347" ht="15.75" customHeight="1">
      <c r="A347" s="384" t="str">
        <f t="shared" si="1"/>
        <v/>
      </c>
      <c r="B347" s="385"/>
      <c r="C347" s="384"/>
      <c r="D347" s="384"/>
      <c r="E347" s="384"/>
      <c r="F347" s="384"/>
      <c r="G347" s="384"/>
      <c r="H347" s="384"/>
      <c r="I347" s="384"/>
      <c r="J347" s="384"/>
      <c r="K347" s="384"/>
      <c r="L347" s="384"/>
      <c r="M347" s="384"/>
      <c r="N347" s="385"/>
      <c r="O347" s="384" t="str">
        <f t="shared" si="2"/>
        <v/>
      </c>
      <c r="P347" s="384" t="str">
        <f t="shared" si="3"/>
        <v/>
      </c>
      <c r="Q347" s="384" t="str">
        <f t="shared" si="4"/>
        <v/>
      </c>
      <c r="R347" s="384"/>
    </row>
    <row r="348" ht="15.75" customHeight="1">
      <c r="A348" s="384" t="str">
        <f t="shared" si="1"/>
        <v/>
      </c>
      <c r="B348" s="385"/>
      <c r="C348" s="384"/>
      <c r="D348" s="384"/>
      <c r="E348" s="384"/>
      <c r="F348" s="384"/>
      <c r="G348" s="384"/>
      <c r="H348" s="384"/>
      <c r="I348" s="384"/>
      <c r="J348" s="384"/>
      <c r="K348" s="384"/>
      <c r="L348" s="384"/>
      <c r="M348" s="384"/>
      <c r="N348" s="385"/>
      <c r="O348" s="384" t="str">
        <f t="shared" si="2"/>
        <v/>
      </c>
      <c r="P348" s="384" t="str">
        <f t="shared" si="3"/>
        <v/>
      </c>
      <c r="Q348" s="384" t="str">
        <f t="shared" si="4"/>
        <v/>
      </c>
      <c r="R348" s="384"/>
    </row>
    <row r="349" ht="15.75" customHeight="1">
      <c r="A349" s="384" t="str">
        <f t="shared" si="1"/>
        <v/>
      </c>
      <c r="B349" s="385"/>
      <c r="C349" s="384"/>
      <c r="D349" s="384"/>
      <c r="E349" s="384"/>
      <c r="F349" s="384"/>
      <c r="G349" s="384"/>
      <c r="H349" s="384"/>
      <c r="I349" s="384"/>
      <c r="J349" s="384"/>
      <c r="K349" s="384"/>
      <c r="L349" s="384"/>
      <c r="M349" s="384"/>
      <c r="N349" s="385"/>
      <c r="O349" s="384" t="str">
        <f t="shared" si="2"/>
        <v/>
      </c>
      <c r="P349" s="384" t="str">
        <f t="shared" si="3"/>
        <v/>
      </c>
      <c r="Q349" s="384" t="str">
        <f t="shared" si="4"/>
        <v/>
      </c>
      <c r="R349" s="384"/>
    </row>
    <row r="350" ht="15.75" customHeight="1">
      <c r="A350" s="384" t="str">
        <f t="shared" si="1"/>
        <v/>
      </c>
      <c r="B350" s="385"/>
      <c r="C350" s="384"/>
      <c r="D350" s="384"/>
      <c r="E350" s="384"/>
      <c r="F350" s="384"/>
      <c r="G350" s="384"/>
      <c r="H350" s="384"/>
      <c r="I350" s="384"/>
      <c r="J350" s="384"/>
      <c r="K350" s="384"/>
      <c r="L350" s="384"/>
      <c r="M350" s="384"/>
      <c r="N350" s="385"/>
      <c r="O350" s="384" t="str">
        <f t="shared" si="2"/>
        <v/>
      </c>
      <c r="P350" s="384" t="str">
        <f t="shared" si="3"/>
        <v/>
      </c>
      <c r="Q350" s="384" t="str">
        <f t="shared" si="4"/>
        <v/>
      </c>
      <c r="R350" s="384"/>
    </row>
    <row r="351" ht="15.75" customHeight="1">
      <c r="A351" s="384" t="str">
        <f t="shared" si="1"/>
        <v/>
      </c>
      <c r="B351" s="385"/>
      <c r="C351" s="384"/>
      <c r="D351" s="384"/>
      <c r="E351" s="384"/>
      <c r="F351" s="384"/>
      <c r="G351" s="384"/>
      <c r="H351" s="384"/>
      <c r="I351" s="384"/>
      <c r="J351" s="384"/>
      <c r="K351" s="384"/>
      <c r="L351" s="384"/>
      <c r="M351" s="384"/>
      <c r="N351" s="385"/>
      <c r="O351" s="384" t="str">
        <f t="shared" si="2"/>
        <v/>
      </c>
      <c r="P351" s="384" t="str">
        <f t="shared" si="3"/>
        <v/>
      </c>
      <c r="Q351" s="384" t="str">
        <f t="shared" si="4"/>
        <v/>
      </c>
      <c r="R351" s="384"/>
    </row>
    <row r="352" ht="15.75" customHeight="1">
      <c r="A352" s="384" t="str">
        <f t="shared" si="1"/>
        <v/>
      </c>
      <c r="B352" s="385"/>
      <c r="C352" s="384"/>
      <c r="D352" s="384"/>
      <c r="E352" s="384"/>
      <c r="F352" s="384"/>
      <c r="G352" s="384"/>
      <c r="H352" s="384"/>
      <c r="I352" s="384"/>
      <c r="J352" s="384"/>
      <c r="K352" s="384"/>
      <c r="L352" s="384"/>
      <c r="M352" s="384"/>
      <c r="N352" s="385"/>
      <c r="O352" s="384" t="str">
        <f t="shared" si="2"/>
        <v/>
      </c>
      <c r="P352" s="384" t="str">
        <f t="shared" si="3"/>
        <v/>
      </c>
      <c r="Q352" s="384" t="str">
        <f t="shared" si="4"/>
        <v/>
      </c>
      <c r="R352" s="384"/>
    </row>
    <row r="353" ht="15.75" customHeight="1">
      <c r="A353" s="384" t="str">
        <f t="shared" si="1"/>
        <v/>
      </c>
      <c r="B353" s="385"/>
      <c r="C353" s="384"/>
      <c r="D353" s="384"/>
      <c r="E353" s="384"/>
      <c r="F353" s="384"/>
      <c r="G353" s="384"/>
      <c r="H353" s="384"/>
      <c r="I353" s="384"/>
      <c r="J353" s="384"/>
      <c r="K353" s="384"/>
      <c r="L353" s="384"/>
      <c r="M353" s="384"/>
      <c r="N353" s="385"/>
      <c r="O353" s="384" t="str">
        <f t="shared" si="2"/>
        <v/>
      </c>
      <c r="P353" s="384" t="str">
        <f t="shared" si="3"/>
        <v/>
      </c>
      <c r="Q353" s="384" t="str">
        <f t="shared" si="4"/>
        <v/>
      </c>
      <c r="R353" s="384"/>
    </row>
    <row r="354" ht="15.75" customHeight="1">
      <c r="A354" s="384" t="str">
        <f t="shared" si="1"/>
        <v/>
      </c>
      <c r="B354" s="385"/>
      <c r="C354" s="384"/>
      <c r="D354" s="384"/>
      <c r="E354" s="384"/>
      <c r="F354" s="384"/>
      <c r="G354" s="384"/>
      <c r="H354" s="384"/>
      <c r="I354" s="384"/>
      <c r="J354" s="384"/>
      <c r="K354" s="384"/>
      <c r="L354" s="384"/>
      <c r="M354" s="384"/>
      <c r="N354" s="385"/>
      <c r="O354" s="384" t="str">
        <f t="shared" si="2"/>
        <v/>
      </c>
      <c r="P354" s="384" t="str">
        <f t="shared" si="3"/>
        <v/>
      </c>
      <c r="Q354" s="384" t="str">
        <f t="shared" si="4"/>
        <v/>
      </c>
      <c r="R354" s="384"/>
    </row>
    <row r="355" ht="15.75" customHeight="1">
      <c r="A355" s="384" t="str">
        <f t="shared" si="1"/>
        <v/>
      </c>
      <c r="B355" s="385"/>
      <c r="C355" s="384"/>
      <c r="D355" s="384"/>
      <c r="E355" s="384"/>
      <c r="F355" s="384"/>
      <c r="G355" s="384"/>
      <c r="H355" s="384"/>
      <c r="I355" s="384"/>
      <c r="J355" s="384"/>
      <c r="K355" s="384"/>
      <c r="L355" s="384"/>
      <c r="M355" s="384"/>
      <c r="N355" s="385"/>
      <c r="O355" s="384" t="str">
        <f t="shared" si="2"/>
        <v/>
      </c>
      <c r="P355" s="384" t="str">
        <f t="shared" si="3"/>
        <v/>
      </c>
      <c r="Q355" s="384" t="str">
        <f t="shared" si="4"/>
        <v/>
      </c>
      <c r="R355" s="384"/>
    </row>
    <row r="356" ht="15.75" customHeight="1">
      <c r="A356" s="384" t="str">
        <f t="shared" si="1"/>
        <v/>
      </c>
      <c r="B356" s="385"/>
      <c r="C356" s="384"/>
      <c r="D356" s="384"/>
      <c r="E356" s="384"/>
      <c r="F356" s="384"/>
      <c r="G356" s="384"/>
      <c r="H356" s="384"/>
      <c r="I356" s="384"/>
      <c r="J356" s="384"/>
      <c r="K356" s="384"/>
      <c r="L356" s="384"/>
      <c r="M356" s="384"/>
      <c r="N356" s="385"/>
      <c r="O356" s="384" t="str">
        <f t="shared" si="2"/>
        <v/>
      </c>
      <c r="P356" s="384" t="str">
        <f t="shared" si="3"/>
        <v/>
      </c>
      <c r="Q356" s="384" t="str">
        <f t="shared" si="4"/>
        <v/>
      </c>
      <c r="R356" s="384"/>
    </row>
    <row r="357" ht="15.75" customHeight="1">
      <c r="A357" s="384" t="str">
        <f t="shared" si="1"/>
        <v/>
      </c>
      <c r="B357" s="385"/>
      <c r="C357" s="384"/>
      <c r="D357" s="384"/>
      <c r="E357" s="384"/>
      <c r="F357" s="384"/>
      <c r="G357" s="384"/>
      <c r="H357" s="384"/>
      <c r="I357" s="384"/>
      <c r="J357" s="384"/>
      <c r="K357" s="384"/>
      <c r="L357" s="384"/>
      <c r="M357" s="384"/>
      <c r="N357" s="385"/>
      <c r="O357" s="384" t="str">
        <f t="shared" si="2"/>
        <v/>
      </c>
      <c r="P357" s="384" t="str">
        <f t="shared" si="3"/>
        <v/>
      </c>
      <c r="Q357" s="384" t="str">
        <f t="shared" si="4"/>
        <v/>
      </c>
      <c r="R357" s="384"/>
    </row>
    <row r="358" ht="15.75" customHeight="1">
      <c r="A358" s="384" t="str">
        <f t="shared" si="1"/>
        <v/>
      </c>
      <c r="B358" s="385"/>
      <c r="C358" s="384"/>
      <c r="D358" s="384"/>
      <c r="E358" s="384"/>
      <c r="F358" s="384"/>
      <c r="G358" s="384"/>
      <c r="H358" s="384"/>
      <c r="I358" s="384"/>
      <c r="J358" s="384"/>
      <c r="K358" s="384"/>
      <c r="L358" s="384"/>
      <c r="M358" s="384"/>
      <c r="N358" s="385"/>
      <c r="O358" s="384" t="str">
        <f t="shared" si="2"/>
        <v/>
      </c>
      <c r="P358" s="384" t="str">
        <f t="shared" si="3"/>
        <v/>
      </c>
      <c r="Q358" s="384" t="str">
        <f t="shared" si="4"/>
        <v/>
      </c>
      <c r="R358" s="384"/>
    </row>
    <row r="359" ht="15.75" customHeight="1">
      <c r="A359" s="384" t="str">
        <f t="shared" si="1"/>
        <v/>
      </c>
      <c r="B359" s="385"/>
      <c r="C359" s="384"/>
      <c r="D359" s="384"/>
      <c r="E359" s="384"/>
      <c r="F359" s="384"/>
      <c r="G359" s="384"/>
      <c r="H359" s="384"/>
      <c r="I359" s="384"/>
      <c r="J359" s="384"/>
      <c r="K359" s="384"/>
      <c r="L359" s="384"/>
      <c r="M359" s="384"/>
      <c r="N359" s="385"/>
      <c r="O359" s="384" t="str">
        <f t="shared" si="2"/>
        <v/>
      </c>
      <c r="P359" s="384" t="str">
        <f t="shared" si="3"/>
        <v/>
      </c>
      <c r="Q359" s="384" t="str">
        <f t="shared" si="4"/>
        <v/>
      </c>
      <c r="R359" s="384"/>
    </row>
    <row r="360" ht="15.75" customHeight="1">
      <c r="A360" s="384" t="str">
        <f t="shared" si="1"/>
        <v/>
      </c>
      <c r="B360" s="385"/>
      <c r="C360" s="384"/>
      <c r="D360" s="384"/>
      <c r="E360" s="384"/>
      <c r="F360" s="384"/>
      <c r="G360" s="384"/>
      <c r="H360" s="384"/>
      <c r="I360" s="384"/>
      <c r="J360" s="384"/>
      <c r="K360" s="384"/>
      <c r="L360" s="384"/>
      <c r="M360" s="384"/>
      <c r="N360" s="385"/>
      <c r="O360" s="384" t="str">
        <f t="shared" si="2"/>
        <v/>
      </c>
      <c r="P360" s="384" t="str">
        <f t="shared" si="3"/>
        <v/>
      </c>
      <c r="Q360" s="384" t="str">
        <f t="shared" si="4"/>
        <v/>
      </c>
      <c r="R360" s="384"/>
    </row>
    <row r="361" ht="15.75" customHeight="1">
      <c r="A361" s="384" t="str">
        <f t="shared" si="1"/>
        <v/>
      </c>
      <c r="B361" s="385"/>
      <c r="C361" s="384"/>
      <c r="D361" s="384"/>
      <c r="E361" s="384"/>
      <c r="F361" s="384"/>
      <c r="G361" s="384"/>
      <c r="H361" s="384"/>
      <c r="I361" s="384"/>
      <c r="J361" s="384"/>
      <c r="K361" s="384"/>
      <c r="L361" s="384"/>
      <c r="M361" s="384"/>
      <c r="N361" s="385"/>
      <c r="O361" s="384" t="str">
        <f t="shared" si="2"/>
        <v/>
      </c>
      <c r="P361" s="384" t="str">
        <f t="shared" si="3"/>
        <v/>
      </c>
      <c r="Q361" s="384" t="str">
        <f t="shared" si="4"/>
        <v/>
      </c>
      <c r="R361" s="384"/>
    </row>
    <row r="362" ht="15.75" customHeight="1">
      <c r="A362" s="384" t="str">
        <f t="shared" si="1"/>
        <v/>
      </c>
      <c r="B362" s="385"/>
      <c r="C362" s="384"/>
      <c r="D362" s="384"/>
      <c r="E362" s="384"/>
      <c r="F362" s="384"/>
      <c r="G362" s="384"/>
      <c r="H362" s="384"/>
      <c r="I362" s="384"/>
      <c r="J362" s="384"/>
      <c r="K362" s="384"/>
      <c r="L362" s="384"/>
      <c r="M362" s="384"/>
      <c r="N362" s="385"/>
      <c r="O362" s="384" t="str">
        <f t="shared" si="2"/>
        <v/>
      </c>
      <c r="P362" s="384" t="str">
        <f t="shared" si="3"/>
        <v/>
      </c>
      <c r="Q362" s="384" t="str">
        <f t="shared" si="4"/>
        <v/>
      </c>
      <c r="R362" s="384"/>
    </row>
    <row r="363" ht="15.75" customHeight="1">
      <c r="A363" s="384" t="str">
        <f t="shared" si="1"/>
        <v/>
      </c>
      <c r="B363" s="385"/>
      <c r="C363" s="384"/>
      <c r="D363" s="384"/>
      <c r="E363" s="384"/>
      <c r="F363" s="384"/>
      <c r="G363" s="384"/>
      <c r="H363" s="384"/>
      <c r="I363" s="384"/>
      <c r="J363" s="384"/>
      <c r="K363" s="384"/>
      <c r="L363" s="384"/>
      <c r="M363" s="384"/>
      <c r="N363" s="385"/>
      <c r="O363" s="384" t="str">
        <f t="shared" si="2"/>
        <v/>
      </c>
      <c r="P363" s="384" t="str">
        <f t="shared" si="3"/>
        <v/>
      </c>
      <c r="Q363" s="384" t="str">
        <f t="shared" si="4"/>
        <v/>
      </c>
      <c r="R363" s="384"/>
    </row>
    <row r="364" ht="15.75" customHeight="1">
      <c r="A364" s="384" t="str">
        <f t="shared" si="1"/>
        <v/>
      </c>
      <c r="B364" s="385"/>
      <c r="C364" s="384"/>
      <c r="D364" s="384"/>
      <c r="E364" s="384"/>
      <c r="F364" s="384"/>
      <c r="G364" s="384"/>
      <c r="H364" s="384"/>
      <c r="I364" s="384"/>
      <c r="J364" s="384"/>
      <c r="K364" s="384"/>
      <c r="L364" s="384"/>
      <c r="M364" s="384"/>
      <c r="N364" s="385"/>
      <c r="O364" s="384" t="str">
        <f t="shared" si="2"/>
        <v/>
      </c>
      <c r="P364" s="384" t="str">
        <f t="shared" si="3"/>
        <v/>
      </c>
      <c r="Q364" s="384" t="str">
        <f t="shared" si="4"/>
        <v/>
      </c>
      <c r="R364" s="384"/>
    </row>
    <row r="365" ht="15.75" customHeight="1">
      <c r="A365" s="384" t="str">
        <f t="shared" si="1"/>
        <v/>
      </c>
      <c r="B365" s="385"/>
      <c r="C365" s="384"/>
      <c r="D365" s="384"/>
      <c r="E365" s="384"/>
      <c r="F365" s="384"/>
      <c r="G365" s="384"/>
      <c r="H365" s="384"/>
      <c r="I365" s="384"/>
      <c r="J365" s="384"/>
      <c r="K365" s="384"/>
      <c r="L365" s="384"/>
      <c r="M365" s="384"/>
      <c r="N365" s="385"/>
      <c r="O365" s="384" t="str">
        <f t="shared" si="2"/>
        <v/>
      </c>
      <c r="P365" s="384" t="str">
        <f t="shared" si="3"/>
        <v/>
      </c>
      <c r="Q365" s="384" t="str">
        <f t="shared" si="4"/>
        <v/>
      </c>
      <c r="R365" s="384"/>
    </row>
    <row r="366" ht="15.75" customHeight="1">
      <c r="A366" s="384" t="str">
        <f t="shared" si="1"/>
        <v/>
      </c>
      <c r="B366" s="385"/>
      <c r="C366" s="384"/>
      <c r="D366" s="384"/>
      <c r="E366" s="384"/>
      <c r="F366" s="384"/>
      <c r="G366" s="384"/>
      <c r="H366" s="384"/>
      <c r="I366" s="384"/>
      <c r="J366" s="384"/>
      <c r="K366" s="384"/>
      <c r="L366" s="384"/>
      <c r="M366" s="384"/>
      <c r="N366" s="385"/>
      <c r="O366" s="384" t="str">
        <f t="shared" si="2"/>
        <v/>
      </c>
      <c r="P366" s="384" t="str">
        <f t="shared" si="3"/>
        <v/>
      </c>
      <c r="Q366" s="384" t="str">
        <f t="shared" si="4"/>
        <v/>
      </c>
      <c r="R366" s="384"/>
    </row>
    <row r="367" ht="15.75" customHeight="1">
      <c r="A367" s="384" t="str">
        <f t="shared" si="1"/>
        <v/>
      </c>
      <c r="B367" s="385"/>
      <c r="C367" s="384"/>
      <c r="D367" s="384"/>
      <c r="E367" s="384"/>
      <c r="F367" s="384"/>
      <c r="G367" s="384"/>
      <c r="H367" s="384"/>
      <c r="I367" s="384"/>
      <c r="J367" s="384"/>
      <c r="K367" s="384"/>
      <c r="L367" s="384"/>
      <c r="M367" s="384"/>
      <c r="N367" s="385"/>
      <c r="O367" s="384" t="str">
        <f t="shared" si="2"/>
        <v/>
      </c>
      <c r="P367" s="384" t="str">
        <f t="shared" si="3"/>
        <v/>
      </c>
      <c r="Q367" s="384" t="str">
        <f t="shared" si="4"/>
        <v/>
      </c>
      <c r="R367" s="384"/>
    </row>
    <row r="368" ht="15.75" customHeight="1">
      <c r="A368" s="384" t="str">
        <f t="shared" si="1"/>
        <v/>
      </c>
      <c r="B368" s="385"/>
      <c r="C368" s="384"/>
      <c r="D368" s="384"/>
      <c r="E368" s="384"/>
      <c r="F368" s="384"/>
      <c r="G368" s="384"/>
      <c r="H368" s="384"/>
      <c r="I368" s="384"/>
      <c r="J368" s="384"/>
      <c r="K368" s="384"/>
      <c r="L368" s="384"/>
      <c r="M368" s="384"/>
      <c r="N368" s="385"/>
      <c r="O368" s="384" t="str">
        <f t="shared" si="2"/>
        <v/>
      </c>
      <c r="P368" s="384" t="str">
        <f t="shared" si="3"/>
        <v/>
      </c>
      <c r="Q368" s="384" t="str">
        <f t="shared" si="4"/>
        <v/>
      </c>
      <c r="R368" s="384"/>
    </row>
    <row r="369" ht="15.75" customHeight="1">
      <c r="A369" s="384" t="str">
        <f t="shared" si="1"/>
        <v/>
      </c>
      <c r="B369" s="385"/>
      <c r="C369" s="384"/>
      <c r="D369" s="384"/>
      <c r="E369" s="384"/>
      <c r="F369" s="384"/>
      <c r="G369" s="384"/>
      <c r="H369" s="384"/>
      <c r="I369" s="384"/>
      <c r="J369" s="384"/>
      <c r="K369" s="384"/>
      <c r="L369" s="384"/>
      <c r="M369" s="384"/>
      <c r="N369" s="385"/>
      <c r="O369" s="384" t="str">
        <f t="shared" si="2"/>
        <v/>
      </c>
      <c r="P369" s="384" t="str">
        <f t="shared" si="3"/>
        <v/>
      </c>
      <c r="Q369" s="384" t="str">
        <f t="shared" si="4"/>
        <v/>
      </c>
      <c r="R369" s="384"/>
    </row>
    <row r="370" ht="15.75" customHeight="1">
      <c r="A370" s="384" t="str">
        <f t="shared" si="1"/>
        <v/>
      </c>
      <c r="B370" s="385"/>
      <c r="C370" s="384"/>
      <c r="D370" s="384"/>
      <c r="E370" s="384"/>
      <c r="F370" s="384"/>
      <c r="G370" s="384"/>
      <c r="H370" s="384"/>
      <c r="I370" s="384"/>
      <c r="J370" s="384"/>
      <c r="K370" s="384"/>
      <c r="L370" s="384"/>
      <c r="M370" s="384"/>
      <c r="N370" s="385"/>
      <c r="O370" s="384" t="str">
        <f t="shared" si="2"/>
        <v/>
      </c>
      <c r="P370" s="384" t="str">
        <f t="shared" si="3"/>
        <v/>
      </c>
      <c r="Q370" s="384" t="str">
        <f t="shared" si="4"/>
        <v/>
      </c>
      <c r="R370" s="384"/>
    </row>
    <row r="371" ht="15.75" customHeight="1">
      <c r="A371" s="384" t="str">
        <f t="shared" si="1"/>
        <v/>
      </c>
      <c r="B371" s="385"/>
      <c r="C371" s="384"/>
      <c r="D371" s="384"/>
      <c r="E371" s="384"/>
      <c r="F371" s="384"/>
      <c r="G371" s="384"/>
      <c r="H371" s="384"/>
      <c r="I371" s="384"/>
      <c r="J371" s="384"/>
      <c r="K371" s="384"/>
      <c r="L371" s="384"/>
      <c r="M371" s="384"/>
      <c r="N371" s="385"/>
      <c r="O371" s="384" t="str">
        <f t="shared" si="2"/>
        <v/>
      </c>
      <c r="P371" s="384" t="str">
        <f t="shared" si="3"/>
        <v/>
      </c>
      <c r="Q371" s="384" t="str">
        <f t="shared" si="4"/>
        <v/>
      </c>
      <c r="R371" s="384"/>
    </row>
    <row r="372" ht="15.75" customHeight="1">
      <c r="A372" s="384" t="str">
        <f t="shared" si="1"/>
        <v/>
      </c>
      <c r="B372" s="385"/>
      <c r="C372" s="384"/>
      <c r="D372" s="384"/>
      <c r="E372" s="384"/>
      <c r="F372" s="384"/>
      <c r="G372" s="384"/>
      <c r="H372" s="384"/>
      <c r="I372" s="384"/>
      <c r="J372" s="384"/>
      <c r="K372" s="384"/>
      <c r="L372" s="384"/>
      <c r="M372" s="384"/>
      <c r="N372" s="385"/>
      <c r="O372" s="384" t="str">
        <f t="shared" si="2"/>
        <v/>
      </c>
      <c r="P372" s="384" t="str">
        <f t="shared" si="3"/>
        <v/>
      </c>
      <c r="Q372" s="384" t="str">
        <f t="shared" si="4"/>
        <v/>
      </c>
      <c r="R372" s="384"/>
    </row>
    <row r="373" ht="15.75" customHeight="1">
      <c r="A373" s="384" t="str">
        <f t="shared" si="1"/>
        <v/>
      </c>
      <c r="B373" s="385"/>
      <c r="C373" s="384"/>
      <c r="D373" s="384"/>
      <c r="E373" s="384"/>
      <c r="F373" s="384"/>
      <c r="G373" s="384"/>
      <c r="H373" s="384"/>
      <c r="I373" s="384"/>
      <c r="J373" s="384"/>
      <c r="K373" s="384"/>
      <c r="L373" s="384"/>
      <c r="M373" s="384"/>
      <c r="N373" s="385"/>
      <c r="O373" s="384" t="str">
        <f t="shared" si="2"/>
        <v/>
      </c>
      <c r="P373" s="384" t="str">
        <f t="shared" si="3"/>
        <v/>
      </c>
      <c r="Q373" s="384" t="str">
        <f t="shared" si="4"/>
        <v/>
      </c>
      <c r="R373" s="384"/>
    </row>
    <row r="374" ht="15.75" customHeight="1">
      <c r="A374" s="384" t="str">
        <f t="shared" si="1"/>
        <v/>
      </c>
      <c r="B374" s="385"/>
      <c r="C374" s="384"/>
      <c r="D374" s="384"/>
      <c r="E374" s="384"/>
      <c r="F374" s="384"/>
      <c r="G374" s="384"/>
      <c r="H374" s="384"/>
      <c r="I374" s="384"/>
      <c r="J374" s="384"/>
      <c r="K374" s="384"/>
      <c r="L374" s="384"/>
      <c r="M374" s="384"/>
      <c r="N374" s="385"/>
      <c r="O374" s="384" t="str">
        <f t="shared" si="2"/>
        <v/>
      </c>
      <c r="P374" s="384" t="str">
        <f t="shared" si="3"/>
        <v/>
      </c>
      <c r="Q374" s="384" t="str">
        <f t="shared" si="4"/>
        <v/>
      </c>
      <c r="R374" s="384"/>
    </row>
    <row r="375" ht="15.75" customHeight="1">
      <c r="A375" s="384" t="str">
        <f t="shared" si="1"/>
        <v/>
      </c>
      <c r="B375" s="385"/>
      <c r="C375" s="384"/>
      <c r="D375" s="384"/>
      <c r="E375" s="384"/>
      <c r="F375" s="384"/>
      <c r="G375" s="384"/>
      <c r="H375" s="384"/>
      <c r="I375" s="384"/>
      <c r="J375" s="384"/>
      <c r="K375" s="384"/>
      <c r="L375" s="384"/>
      <c r="M375" s="384"/>
      <c r="N375" s="385"/>
      <c r="O375" s="384" t="str">
        <f t="shared" si="2"/>
        <v/>
      </c>
      <c r="P375" s="384" t="str">
        <f t="shared" si="3"/>
        <v/>
      </c>
      <c r="Q375" s="384" t="str">
        <f t="shared" si="4"/>
        <v/>
      </c>
      <c r="R375" s="384"/>
    </row>
    <row r="376" ht="15.75" customHeight="1">
      <c r="A376" s="384" t="str">
        <f t="shared" si="1"/>
        <v/>
      </c>
      <c r="B376" s="385"/>
      <c r="C376" s="384"/>
      <c r="D376" s="384"/>
      <c r="E376" s="384"/>
      <c r="F376" s="384"/>
      <c r="G376" s="384"/>
      <c r="H376" s="384"/>
      <c r="I376" s="384"/>
      <c r="J376" s="384"/>
      <c r="K376" s="384"/>
      <c r="L376" s="384"/>
      <c r="M376" s="384"/>
      <c r="N376" s="385"/>
      <c r="O376" s="384" t="str">
        <f t="shared" si="2"/>
        <v/>
      </c>
      <c r="P376" s="384" t="str">
        <f t="shared" si="3"/>
        <v/>
      </c>
      <c r="Q376" s="384" t="str">
        <f t="shared" si="4"/>
        <v/>
      </c>
      <c r="R376" s="384"/>
    </row>
    <row r="377" ht="15.75" customHeight="1">
      <c r="A377" s="384" t="str">
        <f t="shared" si="1"/>
        <v/>
      </c>
      <c r="B377" s="385"/>
      <c r="C377" s="384"/>
      <c r="D377" s="384"/>
      <c r="E377" s="384"/>
      <c r="F377" s="384"/>
      <c r="G377" s="384"/>
      <c r="H377" s="384"/>
      <c r="I377" s="384"/>
      <c r="J377" s="384"/>
      <c r="K377" s="384"/>
      <c r="L377" s="384"/>
      <c r="M377" s="384"/>
      <c r="N377" s="385"/>
      <c r="O377" s="384" t="str">
        <f t="shared" si="2"/>
        <v/>
      </c>
      <c r="P377" s="384" t="str">
        <f t="shared" si="3"/>
        <v/>
      </c>
      <c r="Q377" s="384" t="str">
        <f t="shared" si="4"/>
        <v/>
      </c>
      <c r="R377" s="384"/>
    </row>
    <row r="378" ht="15.75" customHeight="1">
      <c r="A378" s="384" t="str">
        <f t="shared" si="1"/>
        <v/>
      </c>
      <c r="B378" s="385"/>
      <c r="C378" s="384"/>
      <c r="D378" s="384"/>
      <c r="E378" s="384"/>
      <c r="F378" s="384"/>
      <c r="G378" s="384"/>
      <c r="H378" s="384"/>
      <c r="I378" s="384"/>
      <c r="J378" s="384"/>
      <c r="K378" s="384"/>
      <c r="L378" s="384"/>
      <c r="M378" s="384"/>
      <c r="N378" s="385"/>
      <c r="O378" s="384" t="str">
        <f t="shared" si="2"/>
        <v/>
      </c>
      <c r="P378" s="384" t="str">
        <f t="shared" si="3"/>
        <v/>
      </c>
      <c r="Q378" s="384" t="str">
        <f t="shared" si="4"/>
        <v/>
      </c>
      <c r="R378" s="384"/>
    </row>
    <row r="379" ht="15.75" customHeight="1">
      <c r="A379" s="384" t="str">
        <f t="shared" si="1"/>
        <v/>
      </c>
      <c r="B379" s="385"/>
      <c r="C379" s="384"/>
      <c r="D379" s="384"/>
      <c r="E379" s="384"/>
      <c r="F379" s="384"/>
      <c r="G379" s="384"/>
      <c r="H379" s="384"/>
      <c r="I379" s="384"/>
      <c r="J379" s="384"/>
      <c r="K379" s="384"/>
      <c r="L379" s="384"/>
      <c r="M379" s="384"/>
      <c r="N379" s="385"/>
      <c r="O379" s="384" t="str">
        <f t="shared" si="2"/>
        <v/>
      </c>
      <c r="P379" s="384" t="str">
        <f t="shared" si="3"/>
        <v/>
      </c>
      <c r="Q379" s="384" t="str">
        <f t="shared" si="4"/>
        <v/>
      </c>
      <c r="R379" s="384"/>
    </row>
    <row r="380" ht="15.75" customHeight="1">
      <c r="A380" s="384" t="str">
        <f t="shared" si="1"/>
        <v/>
      </c>
      <c r="B380" s="385"/>
      <c r="C380" s="384"/>
      <c r="D380" s="384"/>
      <c r="E380" s="384"/>
      <c r="F380" s="384"/>
      <c r="G380" s="384"/>
      <c r="H380" s="384"/>
      <c r="I380" s="384"/>
      <c r="J380" s="384"/>
      <c r="K380" s="384"/>
      <c r="L380" s="384"/>
      <c r="M380" s="384"/>
      <c r="N380" s="385"/>
      <c r="O380" s="384" t="str">
        <f t="shared" si="2"/>
        <v/>
      </c>
      <c r="P380" s="384" t="str">
        <f t="shared" si="3"/>
        <v/>
      </c>
      <c r="Q380" s="384" t="str">
        <f t="shared" si="4"/>
        <v/>
      </c>
      <c r="R380" s="384"/>
    </row>
    <row r="381" ht="15.75" customHeight="1">
      <c r="A381" s="384" t="str">
        <f t="shared" si="1"/>
        <v/>
      </c>
      <c r="B381" s="385"/>
      <c r="C381" s="384"/>
      <c r="D381" s="384"/>
      <c r="E381" s="384"/>
      <c r="F381" s="384"/>
      <c r="G381" s="384"/>
      <c r="H381" s="384"/>
      <c r="I381" s="384"/>
      <c r="J381" s="384"/>
      <c r="K381" s="384"/>
      <c r="L381" s="384"/>
      <c r="M381" s="384"/>
      <c r="N381" s="385"/>
      <c r="O381" s="384" t="str">
        <f t="shared" si="2"/>
        <v/>
      </c>
      <c r="P381" s="384" t="str">
        <f t="shared" si="3"/>
        <v/>
      </c>
      <c r="Q381" s="384" t="str">
        <f t="shared" si="4"/>
        <v/>
      </c>
      <c r="R381" s="384"/>
    </row>
    <row r="382" ht="15.75" customHeight="1">
      <c r="A382" s="384" t="str">
        <f t="shared" si="1"/>
        <v/>
      </c>
      <c r="B382" s="385"/>
      <c r="C382" s="384"/>
      <c r="D382" s="384"/>
      <c r="E382" s="384"/>
      <c r="F382" s="384"/>
      <c r="G382" s="384"/>
      <c r="H382" s="384"/>
      <c r="I382" s="384"/>
      <c r="J382" s="384"/>
      <c r="K382" s="384"/>
      <c r="L382" s="384"/>
      <c r="M382" s="384"/>
      <c r="N382" s="385"/>
      <c r="O382" s="384" t="str">
        <f t="shared" si="2"/>
        <v/>
      </c>
      <c r="P382" s="384" t="str">
        <f t="shared" si="3"/>
        <v/>
      </c>
      <c r="Q382" s="384" t="str">
        <f t="shared" si="4"/>
        <v/>
      </c>
      <c r="R382" s="384"/>
    </row>
    <row r="383" ht="15.75" customHeight="1">
      <c r="A383" s="384" t="str">
        <f t="shared" si="1"/>
        <v/>
      </c>
      <c r="B383" s="385"/>
      <c r="C383" s="384"/>
      <c r="D383" s="384"/>
      <c r="E383" s="384"/>
      <c r="F383" s="384"/>
      <c r="G383" s="384"/>
      <c r="H383" s="384"/>
      <c r="I383" s="384"/>
      <c r="J383" s="384"/>
      <c r="K383" s="384"/>
      <c r="L383" s="384"/>
      <c r="M383" s="384"/>
      <c r="N383" s="385"/>
      <c r="O383" s="384" t="str">
        <f t="shared" si="2"/>
        <v/>
      </c>
      <c r="P383" s="384" t="str">
        <f t="shared" si="3"/>
        <v/>
      </c>
      <c r="Q383" s="384" t="str">
        <f t="shared" si="4"/>
        <v/>
      </c>
      <c r="R383" s="384"/>
    </row>
    <row r="384" ht="15.75" customHeight="1">
      <c r="A384" s="384" t="str">
        <f t="shared" si="1"/>
        <v/>
      </c>
      <c r="B384" s="385"/>
      <c r="C384" s="384"/>
      <c r="D384" s="384"/>
      <c r="E384" s="384"/>
      <c r="F384" s="384"/>
      <c r="G384" s="384"/>
      <c r="H384" s="384"/>
      <c r="I384" s="384"/>
      <c r="J384" s="384"/>
      <c r="K384" s="384"/>
      <c r="L384" s="384"/>
      <c r="M384" s="384"/>
      <c r="N384" s="385"/>
      <c r="O384" s="384" t="str">
        <f t="shared" si="2"/>
        <v/>
      </c>
      <c r="P384" s="384" t="str">
        <f t="shared" si="3"/>
        <v/>
      </c>
      <c r="Q384" s="384" t="str">
        <f t="shared" si="4"/>
        <v/>
      </c>
      <c r="R384" s="384"/>
    </row>
    <row r="385" ht="15.75" customHeight="1">
      <c r="A385" s="384" t="str">
        <f t="shared" si="1"/>
        <v/>
      </c>
      <c r="B385" s="385"/>
      <c r="C385" s="384"/>
      <c r="D385" s="384"/>
      <c r="E385" s="384"/>
      <c r="F385" s="384"/>
      <c r="G385" s="384"/>
      <c r="H385" s="384"/>
      <c r="I385" s="384"/>
      <c r="J385" s="384"/>
      <c r="K385" s="384"/>
      <c r="L385" s="384"/>
      <c r="M385" s="384"/>
      <c r="N385" s="385"/>
      <c r="O385" s="384" t="str">
        <f t="shared" si="2"/>
        <v/>
      </c>
      <c r="P385" s="384" t="str">
        <f t="shared" si="3"/>
        <v/>
      </c>
      <c r="Q385" s="384" t="str">
        <f t="shared" si="4"/>
        <v/>
      </c>
      <c r="R385" s="384"/>
    </row>
    <row r="386" ht="15.75" customHeight="1">
      <c r="A386" s="384" t="str">
        <f t="shared" si="1"/>
        <v/>
      </c>
      <c r="B386" s="385"/>
      <c r="C386" s="384"/>
      <c r="D386" s="384"/>
      <c r="E386" s="384"/>
      <c r="F386" s="384"/>
      <c r="G386" s="384"/>
      <c r="H386" s="384"/>
      <c r="I386" s="384"/>
      <c r="J386" s="384"/>
      <c r="K386" s="384"/>
      <c r="L386" s="384"/>
      <c r="M386" s="384"/>
      <c r="N386" s="385"/>
      <c r="O386" s="384" t="str">
        <f t="shared" si="2"/>
        <v/>
      </c>
      <c r="P386" s="384" t="str">
        <f t="shared" si="3"/>
        <v/>
      </c>
      <c r="Q386" s="384" t="str">
        <f t="shared" si="4"/>
        <v/>
      </c>
      <c r="R386" s="384"/>
    </row>
    <row r="387" ht="15.75" customHeight="1">
      <c r="A387" s="384" t="str">
        <f t="shared" si="1"/>
        <v/>
      </c>
      <c r="B387" s="385"/>
      <c r="C387" s="384"/>
      <c r="D387" s="384"/>
      <c r="E387" s="384"/>
      <c r="F387" s="384"/>
      <c r="G387" s="384"/>
      <c r="H387" s="384"/>
      <c r="I387" s="384"/>
      <c r="J387" s="384"/>
      <c r="K387" s="384"/>
      <c r="L387" s="384"/>
      <c r="M387" s="384"/>
      <c r="N387" s="385"/>
      <c r="O387" s="384" t="str">
        <f t="shared" si="2"/>
        <v/>
      </c>
      <c r="P387" s="384" t="str">
        <f t="shared" si="3"/>
        <v/>
      </c>
      <c r="Q387" s="384" t="str">
        <f t="shared" si="4"/>
        <v/>
      </c>
      <c r="R387" s="384"/>
    </row>
    <row r="388" ht="15.75" customHeight="1">
      <c r="A388" s="384" t="str">
        <f t="shared" si="1"/>
        <v/>
      </c>
      <c r="B388" s="385"/>
      <c r="C388" s="384"/>
      <c r="D388" s="384"/>
      <c r="E388" s="384"/>
      <c r="F388" s="384"/>
      <c r="G388" s="384"/>
      <c r="H388" s="384"/>
      <c r="I388" s="384"/>
      <c r="J388" s="384"/>
      <c r="K388" s="384"/>
      <c r="L388" s="384"/>
      <c r="M388" s="384"/>
      <c r="N388" s="385"/>
      <c r="O388" s="384" t="str">
        <f t="shared" si="2"/>
        <v/>
      </c>
      <c r="P388" s="384" t="str">
        <f t="shared" si="3"/>
        <v/>
      </c>
      <c r="Q388" s="384" t="str">
        <f t="shared" si="4"/>
        <v/>
      </c>
      <c r="R388" s="384"/>
    </row>
    <row r="389" ht="15.75" customHeight="1">
      <c r="A389" s="384" t="str">
        <f t="shared" si="1"/>
        <v/>
      </c>
      <c r="B389" s="385"/>
      <c r="C389" s="384"/>
      <c r="D389" s="384"/>
      <c r="E389" s="384"/>
      <c r="F389" s="384"/>
      <c r="G389" s="384"/>
      <c r="H389" s="384"/>
      <c r="I389" s="384"/>
      <c r="J389" s="384"/>
      <c r="K389" s="384"/>
      <c r="L389" s="384"/>
      <c r="M389" s="384"/>
      <c r="N389" s="385"/>
      <c r="O389" s="384" t="str">
        <f t="shared" si="2"/>
        <v/>
      </c>
      <c r="P389" s="384" t="str">
        <f t="shared" si="3"/>
        <v/>
      </c>
      <c r="Q389" s="384" t="str">
        <f t="shared" si="4"/>
        <v/>
      </c>
      <c r="R389" s="384"/>
    </row>
    <row r="390" ht="15.75" customHeight="1">
      <c r="A390" s="384" t="str">
        <f t="shared" si="1"/>
        <v/>
      </c>
      <c r="B390" s="385"/>
      <c r="C390" s="384"/>
      <c r="D390" s="384"/>
      <c r="E390" s="384"/>
      <c r="F390" s="384"/>
      <c r="G390" s="384"/>
      <c r="H390" s="384"/>
      <c r="I390" s="384"/>
      <c r="J390" s="384"/>
      <c r="K390" s="384"/>
      <c r="L390" s="384"/>
      <c r="M390" s="384"/>
      <c r="N390" s="385"/>
      <c r="O390" s="384" t="str">
        <f t="shared" si="2"/>
        <v/>
      </c>
      <c r="P390" s="384" t="str">
        <f t="shared" si="3"/>
        <v/>
      </c>
      <c r="Q390" s="384" t="str">
        <f t="shared" si="4"/>
        <v/>
      </c>
      <c r="R390" s="384"/>
    </row>
    <row r="391" ht="15.75" customHeight="1">
      <c r="A391" s="384" t="str">
        <f t="shared" si="1"/>
        <v/>
      </c>
      <c r="B391" s="385"/>
      <c r="C391" s="384"/>
      <c r="D391" s="384"/>
      <c r="E391" s="384"/>
      <c r="F391" s="384"/>
      <c r="G391" s="384"/>
      <c r="H391" s="384"/>
      <c r="I391" s="384"/>
      <c r="J391" s="384"/>
      <c r="K391" s="384"/>
      <c r="L391" s="384"/>
      <c r="M391" s="384"/>
      <c r="N391" s="385"/>
      <c r="O391" s="384" t="str">
        <f t="shared" si="2"/>
        <v/>
      </c>
      <c r="P391" s="384" t="str">
        <f t="shared" si="3"/>
        <v/>
      </c>
      <c r="Q391" s="384" t="str">
        <f t="shared" si="4"/>
        <v/>
      </c>
      <c r="R391" s="384"/>
    </row>
    <row r="392" ht="15.75" customHeight="1">
      <c r="A392" s="384" t="str">
        <f t="shared" si="1"/>
        <v/>
      </c>
      <c r="B392" s="385"/>
      <c r="C392" s="384"/>
      <c r="D392" s="384"/>
      <c r="E392" s="384"/>
      <c r="F392" s="384"/>
      <c r="G392" s="384"/>
      <c r="H392" s="384"/>
      <c r="I392" s="384"/>
      <c r="J392" s="384"/>
      <c r="K392" s="384"/>
      <c r="L392" s="384"/>
      <c r="M392" s="384"/>
      <c r="N392" s="385"/>
      <c r="O392" s="384" t="str">
        <f t="shared" si="2"/>
        <v/>
      </c>
      <c r="P392" s="384" t="str">
        <f t="shared" si="3"/>
        <v/>
      </c>
      <c r="Q392" s="384" t="str">
        <f t="shared" si="4"/>
        <v/>
      </c>
      <c r="R392" s="384"/>
    </row>
    <row r="393" ht="15.75" customHeight="1">
      <c r="A393" s="384" t="str">
        <f t="shared" si="1"/>
        <v/>
      </c>
      <c r="B393" s="385"/>
      <c r="C393" s="384"/>
      <c r="D393" s="384"/>
      <c r="E393" s="384"/>
      <c r="F393" s="384"/>
      <c r="G393" s="384"/>
      <c r="H393" s="384"/>
      <c r="I393" s="384"/>
      <c r="J393" s="384"/>
      <c r="K393" s="384"/>
      <c r="L393" s="384"/>
      <c r="M393" s="384"/>
      <c r="N393" s="385"/>
      <c r="O393" s="384" t="str">
        <f t="shared" si="2"/>
        <v/>
      </c>
      <c r="P393" s="384" t="str">
        <f t="shared" si="3"/>
        <v/>
      </c>
      <c r="Q393" s="384" t="str">
        <f t="shared" si="4"/>
        <v/>
      </c>
      <c r="R393" s="384"/>
    </row>
    <row r="394" ht="15.75" customHeight="1">
      <c r="A394" s="384" t="str">
        <f t="shared" si="1"/>
        <v/>
      </c>
      <c r="B394" s="385"/>
      <c r="C394" s="384"/>
      <c r="D394" s="384"/>
      <c r="E394" s="384"/>
      <c r="F394" s="384"/>
      <c r="G394" s="384"/>
      <c r="H394" s="384"/>
      <c r="I394" s="384"/>
      <c r="J394" s="384"/>
      <c r="K394" s="384"/>
      <c r="L394" s="384"/>
      <c r="M394" s="384"/>
      <c r="N394" s="385"/>
      <c r="O394" s="384" t="str">
        <f t="shared" si="2"/>
        <v/>
      </c>
      <c r="P394" s="384" t="str">
        <f t="shared" si="3"/>
        <v/>
      </c>
      <c r="Q394" s="384" t="str">
        <f t="shared" si="4"/>
        <v/>
      </c>
      <c r="R394" s="384"/>
    </row>
    <row r="395" ht="15.75" customHeight="1">
      <c r="A395" s="384" t="str">
        <f t="shared" si="1"/>
        <v/>
      </c>
      <c r="B395" s="385"/>
      <c r="C395" s="384"/>
      <c r="D395" s="384"/>
      <c r="E395" s="384"/>
      <c r="F395" s="384"/>
      <c r="G395" s="384"/>
      <c r="H395" s="384"/>
      <c r="I395" s="384"/>
      <c r="J395" s="384"/>
      <c r="K395" s="384"/>
      <c r="L395" s="384"/>
      <c r="M395" s="384"/>
      <c r="N395" s="385"/>
      <c r="O395" s="384" t="str">
        <f t="shared" si="2"/>
        <v/>
      </c>
      <c r="P395" s="384" t="str">
        <f t="shared" si="3"/>
        <v/>
      </c>
      <c r="Q395" s="384" t="str">
        <f t="shared" si="4"/>
        <v/>
      </c>
      <c r="R395" s="384"/>
    </row>
    <row r="396" ht="15.75" customHeight="1">
      <c r="A396" s="384" t="str">
        <f t="shared" si="1"/>
        <v/>
      </c>
      <c r="B396" s="385"/>
      <c r="C396" s="384"/>
      <c r="D396" s="384"/>
      <c r="E396" s="384"/>
      <c r="F396" s="384"/>
      <c r="G396" s="384"/>
      <c r="H396" s="384"/>
      <c r="I396" s="384"/>
      <c r="J396" s="384"/>
      <c r="K396" s="384"/>
      <c r="L396" s="384"/>
      <c r="M396" s="384"/>
      <c r="N396" s="385"/>
      <c r="O396" s="384" t="str">
        <f t="shared" si="2"/>
        <v/>
      </c>
      <c r="P396" s="384" t="str">
        <f t="shared" si="3"/>
        <v/>
      </c>
      <c r="Q396" s="384" t="str">
        <f t="shared" si="4"/>
        <v/>
      </c>
      <c r="R396" s="384"/>
    </row>
    <row r="397" ht="15.75" customHeight="1">
      <c r="A397" s="384" t="str">
        <f t="shared" si="1"/>
        <v/>
      </c>
      <c r="B397" s="385"/>
      <c r="C397" s="384"/>
      <c r="D397" s="384"/>
      <c r="E397" s="384"/>
      <c r="F397" s="384"/>
      <c r="G397" s="384"/>
      <c r="H397" s="384"/>
      <c r="I397" s="384"/>
      <c r="J397" s="384"/>
      <c r="K397" s="384"/>
      <c r="L397" s="384"/>
      <c r="M397" s="384"/>
      <c r="N397" s="385"/>
      <c r="O397" s="384" t="str">
        <f t="shared" si="2"/>
        <v/>
      </c>
      <c r="P397" s="384" t="str">
        <f t="shared" si="3"/>
        <v/>
      </c>
      <c r="Q397" s="384" t="str">
        <f t="shared" si="4"/>
        <v/>
      </c>
      <c r="R397" s="384"/>
    </row>
    <row r="398" ht="15.75" customHeight="1">
      <c r="A398" s="384" t="str">
        <f t="shared" si="1"/>
        <v/>
      </c>
      <c r="B398" s="385"/>
      <c r="C398" s="384"/>
      <c r="D398" s="384"/>
      <c r="E398" s="384"/>
      <c r="F398" s="384"/>
      <c r="G398" s="384"/>
      <c r="H398" s="384"/>
      <c r="I398" s="384"/>
      <c r="J398" s="384"/>
      <c r="K398" s="384"/>
      <c r="L398" s="384"/>
      <c r="M398" s="384"/>
      <c r="N398" s="385"/>
      <c r="O398" s="384" t="str">
        <f t="shared" si="2"/>
        <v/>
      </c>
      <c r="P398" s="384" t="str">
        <f t="shared" si="3"/>
        <v/>
      </c>
      <c r="Q398" s="384" t="str">
        <f t="shared" si="4"/>
        <v/>
      </c>
      <c r="R398" s="384"/>
    </row>
    <row r="399" ht="15.75" customHeight="1">
      <c r="A399" s="384" t="str">
        <f t="shared" si="1"/>
        <v/>
      </c>
      <c r="B399" s="385"/>
      <c r="C399" s="384"/>
      <c r="D399" s="384"/>
      <c r="E399" s="384"/>
      <c r="F399" s="384"/>
      <c r="G399" s="384"/>
      <c r="H399" s="384"/>
      <c r="I399" s="384"/>
      <c r="J399" s="384"/>
      <c r="K399" s="384"/>
      <c r="L399" s="384"/>
      <c r="M399" s="384"/>
      <c r="N399" s="385"/>
      <c r="O399" s="384" t="str">
        <f t="shared" si="2"/>
        <v/>
      </c>
      <c r="P399" s="384" t="str">
        <f t="shared" si="3"/>
        <v/>
      </c>
      <c r="Q399" s="384" t="str">
        <f t="shared" si="4"/>
        <v/>
      </c>
      <c r="R399" s="384"/>
    </row>
    <row r="400" ht="15.75" customHeight="1">
      <c r="A400" s="384" t="str">
        <f t="shared" si="1"/>
        <v/>
      </c>
      <c r="B400" s="385"/>
      <c r="C400" s="384"/>
      <c r="D400" s="384"/>
      <c r="E400" s="384"/>
      <c r="F400" s="384"/>
      <c r="G400" s="384"/>
      <c r="H400" s="384"/>
      <c r="I400" s="384"/>
      <c r="J400" s="384"/>
      <c r="K400" s="384"/>
      <c r="L400" s="384"/>
      <c r="M400" s="384"/>
      <c r="N400" s="385"/>
      <c r="O400" s="384" t="str">
        <f t="shared" si="2"/>
        <v/>
      </c>
      <c r="P400" s="384" t="str">
        <f t="shared" si="3"/>
        <v/>
      </c>
      <c r="Q400" s="384" t="str">
        <f t="shared" si="4"/>
        <v/>
      </c>
      <c r="R400" s="384"/>
    </row>
    <row r="401" ht="15.75" customHeight="1">
      <c r="A401" s="384" t="str">
        <f t="shared" si="1"/>
        <v/>
      </c>
      <c r="B401" s="385"/>
      <c r="C401" s="384"/>
      <c r="D401" s="384"/>
      <c r="E401" s="384"/>
      <c r="F401" s="384"/>
      <c r="G401" s="384"/>
      <c r="H401" s="384"/>
      <c r="I401" s="384"/>
      <c r="J401" s="384"/>
      <c r="K401" s="384"/>
      <c r="L401" s="384"/>
      <c r="M401" s="384"/>
      <c r="N401" s="385"/>
      <c r="O401" s="384" t="str">
        <f t="shared" si="2"/>
        <v/>
      </c>
      <c r="P401" s="384" t="str">
        <f t="shared" si="3"/>
        <v/>
      </c>
      <c r="Q401" s="384" t="str">
        <f t="shared" si="4"/>
        <v/>
      </c>
      <c r="R401" s="384"/>
    </row>
    <row r="402" ht="15.75" customHeight="1">
      <c r="A402" s="384" t="str">
        <f t="shared" si="1"/>
        <v/>
      </c>
      <c r="B402" s="385"/>
      <c r="C402" s="384"/>
      <c r="D402" s="384"/>
      <c r="E402" s="384"/>
      <c r="F402" s="384"/>
      <c r="G402" s="384"/>
      <c r="H402" s="384"/>
      <c r="I402" s="384"/>
      <c r="J402" s="384"/>
      <c r="K402" s="384"/>
      <c r="L402" s="384"/>
      <c r="M402" s="384"/>
      <c r="N402" s="385"/>
      <c r="O402" s="384" t="str">
        <f t="shared" si="2"/>
        <v/>
      </c>
      <c r="P402" s="384" t="str">
        <f t="shared" si="3"/>
        <v/>
      </c>
      <c r="Q402" s="384" t="str">
        <f t="shared" si="4"/>
        <v/>
      </c>
      <c r="R402" s="384"/>
    </row>
    <row r="403" ht="15.75" customHeight="1">
      <c r="A403" s="384" t="str">
        <f t="shared" si="1"/>
        <v/>
      </c>
      <c r="B403" s="385"/>
      <c r="C403" s="384"/>
      <c r="D403" s="384"/>
      <c r="E403" s="384"/>
      <c r="F403" s="384"/>
      <c r="G403" s="384"/>
      <c r="H403" s="384"/>
      <c r="I403" s="384"/>
      <c r="J403" s="384"/>
      <c r="K403" s="384"/>
      <c r="L403" s="384"/>
      <c r="M403" s="384"/>
      <c r="N403" s="385"/>
      <c r="O403" s="384" t="str">
        <f t="shared" si="2"/>
        <v/>
      </c>
      <c r="P403" s="384" t="str">
        <f t="shared" si="3"/>
        <v/>
      </c>
      <c r="Q403" s="384" t="str">
        <f t="shared" si="4"/>
        <v/>
      </c>
      <c r="R403" s="384"/>
    </row>
    <row r="404" ht="15.75" customHeight="1">
      <c r="A404" s="384" t="str">
        <f t="shared" si="1"/>
        <v/>
      </c>
      <c r="B404" s="385"/>
      <c r="C404" s="384"/>
      <c r="D404" s="384"/>
      <c r="E404" s="384"/>
      <c r="F404" s="384"/>
      <c r="G404" s="384"/>
      <c r="H404" s="384"/>
      <c r="I404" s="384"/>
      <c r="J404" s="384"/>
      <c r="K404" s="384"/>
      <c r="L404" s="384"/>
      <c r="M404" s="384"/>
      <c r="N404" s="385"/>
      <c r="O404" s="384" t="str">
        <f t="shared" si="2"/>
        <v/>
      </c>
      <c r="P404" s="384" t="str">
        <f t="shared" si="3"/>
        <v/>
      </c>
      <c r="Q404" s="384" t="str">
        <f t="shared" si="4"/>
        <v/>
      </c>
      <c r="R404" s="384"/>
    </row>
    <row r="405" ht="15.75" customHeight="1">
      <c r="A405" s="384" t="str">
        <f t="shared" si="1"/>
        <v/>
      </c>
      <c r="B405" s="385"/>
      <c r="C405" s="384"/>
      <c r="D405" s="384"/>
      <c r="E405" s="384"/>
      <c r="F405" s="384"/>
      <c r="G405" s="384"/>
      <c r="H405" s="384"/>
      <c r="I405" s="384"/>
      <c r="J405" s="384"/>
      <c r="K405" s="384"/>
      <c r="L405" s="384"/>
      <c r="M405" s="384"/>
      <c r="N405" s="385"/>
      <c r="O405" s="384" t="str">
        <f t="shared" si="2"/>
        <v/>
      </c>
      <c r="P405" s="384" t="str">
        <f t="shared" si="3"/>
        <v/>
      </c>
      <c r="Q405" s="384" t="str">
        <f t="shared" si="4"/>
        <v/>
      </c>
      <c r="R405" s="384"/>
    </row>
    <row r="406" ht="15.75" customHeight="1">
      <c r="A406" s="384" t="str">
        <f t="shared" si="1"/>
        <v/>
      </c>
      <c r="B406" s="385"/>
      <c r="C406" s="384"/>
      <c r="D406" s="384"/>
      <c r="E406" s="384"/>
      <c r="F406" s="384"/>
      <c r="G406" s="384"/>
      <c r="H406" s="384"/>
      <c r="I406" s="384"/>
      <c r="J406" s="384"/>
      <c r="K406" s="384"/>
      <c r="L406" s="384"/>
      <c r="M406" s="384"/>
      <c r="N406" s="385"/>
      <c r="O406" s="384" t="str">
        <f t="shared" si="2"/>
        <v/>
      </c>
      <c r="P406" s="384" t="str">
        <f t="shared" si="3"/>
        <v/>
      </c>
      <c r="Q406" s="384" t="str">
        <f t="shared" si="4"/>
        <v/>
      </c>
      <c r="R406" s="384"/>
    </row>
    <row r="407" ht="15.75" customHeight="1">
      <c r="A407" s="384" t="str">
        <f t="shared" si="1"/>
        <v/>
      </c>
      <c r="B407" s="385"/>
      <c r="C407" s="384"/>
      <c r="D407" s="384"/>
      <c r="E407" s="384"/>
      <c r="F407" s="384"/>
      <c r="G407" s="384"/>
      <c r="H407" s="384"/>
      <c r="I407" s="384"/>
      <c r="J407" s="384"/>
      <c r="K407" s="384"/>
      <c r="L407" s="384"/>
      <c r="M407" s="384"/>
      <c r="N407" s="385"/>
      <c r="O407" s="384" t="str">
        <f t="shared" si="2"/>
        <v/>
      </c>
      <c r="P407" s="384" t="str">
        <f t="shared" si="3"/>
        <v/>
      </c>
      <c r="Q407" s="384" t="str">
        <f t="shared" si="4"/>
        <v/>
      </c>
      <c r="R407" s="384"/>
    </row>
    <row r="408" ht="15.75" customHeight="1">
      <c r="A408" s="384" t="str">
        <f t="shared" si="1"/>
        <v/>
      </c>
      <c r="B408" s="385"/>
      <c r="C408" s="384"/>
      <c r="D408" s="384"/>
      <c r="E408" s="384"/>
      <c r="F408" s="384"/>
      <c r="G408" s="384"/>
      <c r="H408" s="384"/>
      <c r="I408" s="384"/>
      <c r="J408" s="384"/>
      <c r="K408" s="384"/>
      <c r="L408" s="384"/>
      <c r="M408" s="384"/>
      <c r="N408" s="385"/>
      <c r="O408" s="384" t="str">
        <f t="shared" si="2"/>
        <v/>
      </c>
      <c r="P408" s="384" t="str">
        <f t="shared" si="3"/>
        <v/>
      </c>
      <c r="Q408" s="384" t="str">
        <f t="shared" si="4"/>
        <v/>
      </c>
      <c r="R408" s="384"/>
    </row>
    <row r="409" ht="15.75" customHeight="1">
      <c r="A409" s="384" t="str">
        <f t="shared" si="1"/>
        <v/>
      </c>
      <c r="B409" s="385"/>
      <c r="C409" s="384"/>
      <c r="D409" s="384"/>
      <c r="E409" s="384"/>
      <c r="F409" s="384"/>
      <c r="G409" s="384"/>
      <c r="H409" s="384"/>
      <c r="I409" s="384"/>
      <c r="J409" s="384"/>
      <c r="K409" s="384"/>
      <c r="L409" s="384"/>
      <c r="M409" s="384"/>
      <c r="N409" s="385"/>
      <c r="O409" s="384" t="str">
        <f t="shared" si="2"/>
        <v/>
      </c>
      <c r="P409" s="384" t="str">
        <f t="shared" si="3"/>
        <v/>
      </c>
      <c r="Q409" s="384" t="str">
        <f t="shared" si="4"/>
        <v/>
      </c>
      <c r="R409" s="384"/>
    </row>
    <row r="410" ht="15.75" customHeight="1">
      <c r="A410" s="384" t="str">
        <f t="shared" si="1"/>
        <v/>
      </c>
      <c r="B410" s="385"/>
      <c r="C410" s="384"/>
      <c r="D410" s="384"/>
      <c r="E410" s="384"/>
      <c r="F410" s="384"/>
      <c r="G410" s="384"/>
      <c r="H410" s="384"/>
      <c r="I410" s="384"/>
      <c r="J410" s="384"/>
      <c r="K410" s="384"/>
      <c r="L410" s="384"/>
      <c r="M410" s="384"/>
      <c r="N410" s="385"/>
      <c r="O410" s="384" t="str">
        <f t="shared" si="2"/>
        <v/>
      </c>
      <c r="P410" s="384" t="str">
        <f t="shared" si="3"/>
        <v/>
      </c>
      <c r="Q410" s="384" t="str">
        <f t="shared" si="4"/>
        <v/>
      </c>
      <c r="R410" s="384"/>
    </row>
    <row r="411" ht="15.75" customHeight="1">
      <c r="A411" s="384" t="str">
        <f t="shared" si="1"/>
        <v/>
      </c>
      <c r="B411" s="385"/>
      <c r="C411" s="384"/>
      <c r="D411" s="384"/>
      <c r="E411" s="384"/>
      <c r="F411" s="384"/>
      <c r="G411" s="384"/>
      <c r="H411" s="384"/>
      <c r="I411" s="384"/>
      <c r="J411" s="384"/>
      <c r="K411" s="384"/>
      <c r="L411" s="384"/>
      <c r="M411" s="384"/>
      <c r="N411" s="385"/>
      <c r="O411" s="384" t="str">
        <f t="shared" si="2"/>
        <v/>
      </c>
      <c r="P411" s="384" t="str">
        <f t="shared" si="3"/>
        <v/>
      </c>
      <c r="Q411" s="384" t="str">
        <f t="shared" si="4"/>
        <v/>
      </c>
      <c r="R411" s="384"/>
    </row>
    <row r="412" ht="15.75" customHeight="1">
      <c r="A412" s="384" t="str">
        <f t="shared" si="1"/>
        <v/>
      </c>
      <c r="B412" s="385"/>
      <c r="C412" s="384"/>
      <c r="D412" s="384"/>
      <c r="E412" s="384"/>
      <c r="F412" s="384"/>
      <c r="G412" s="384"/>
      <c r="H412" s="384"/>
      <c r="I412" s="384"/>
      <c r="J412" s="384"/>
      <c r="K412" s="384"/>
      <c r="L412" s="384"/>
      <c r="M412" s="384"/>
      <c r="N412" s="385"/>
      <c r="O412" s="384" t="str">
        <f t="shared" si="2"/>
        <v/>
      </c>
      <c r="P412" s="384" t="str">
        <f t="shared" si="3"/>
        <v/>
      </c>
      <c r="Q412" s="384" t="str">
        <f t="shared" si="4"/>
        <v/>
      </c>
      <c r="R412" s="384"/>
    </row>
    <row r="413" ht="15.75" customHeight="1">
      <c r="A413" s="384" t="str">
        <f t="shared" si="1"/>
        <v/>
      </c>
      <c r="B413" s="385"/>
      <c r="C413" s="384"/>
      <c r="D413" s="384"/>
      <c r="E413" s="384"/>
      <c r="F413" s="384"/>
      <c r="G413" s="384"/>
      <c r="H413" s="384"/>
      <c r="I413" s="384"/>
      <c r="J413" s="384"/>
      <c r="K413" s="384"/>
      <c r="L413" s="384"/>
      <c r="M413" s="384"/>
      <c r="N413" s="385"/>
      <c r="O413" s="384" t="str">
        <f t="shared" si="2"/>
        <v/>
      </c>
      <c r="P413" s="384" t="str">
        <f t="shared" si="3"/>
        <v/>
      </c>
      <c r="Q413" s="384" t="str">
        <f t="shared" si="4"/>
        <v/>
      </c>
      <c r="R413" s="384"/>
    </row>
    <row r="414" ht="15.75" customHeight="1">
      <c r="A414" s="384" t="str">
        <f t="shared" si="1"/>
        <v/>
      </c>
      <c r="B414" s="385"/>
      <c r="C414" s="384"/>
      <c r="D414" s="384"/>
      <c r="E414" s="384"/>
      <c r="F414" s="384"/>
      <c r="G414" s="384"/>
      <c r="H414" s="384"/>
      <c r="I414" s="384"/>
      <c r="J414" s="384"/>
      <c r="K414" s="384"/>
      <c r="L414" s="384"/>
      <c r="M414" s="384"/>
      <c r="N414" s="385"/>
      <c r="O414" s="384" t="str">
        <f t="shared" si="2"/>
        <v/>
      </c>
      <c r="P414" s="384" t="str">
        <f t="shared" si="3"/>
        <v/>
      </c>
      <c r="Q414" s="384" t="str">
        <f t="shared" si="4"/>
        <v/>
      </c>
      <c r="R414" s="384"/>
    </row>
    <row r="415" ht="15.75" customHeight="1">
      <c r="A415" s="384" t="str">
        <f t="shared" si="1"/>
        <v/>
      </c>
      <c r="B415" s="385"/>
      <c r="C415" s="384"/>
      <c r="D415" s="384"/>
      <c r="E415" s="384"/>
      <c r="F415" s="384"/>
      <c r="G415" s="384"/>
      <c r="H415" s="384"/>
      <c r="I415" s="384"/>
      <c r="J415" s="384"/>
      <c r="K415" s="384"/>
      <c r="L415" s="384"/>
      <c r="M415" s="384"/>
      <c r="N415" s="385"/>
      <c r="O415" s="384" t="str">
        <f t="shared" si="2"/>
        <v/>
      </c>
      <c r="P415" s="384" t="str">
        <f t="shared" si="3"/>
        <v/>
      </c>
      <c r="Q415" s="384" t="str">
        <f t="shared" si="4"/>
        <v/>
      </c>
      <c r="R415" s="384"/>
    </row>
    <row r="416" ht="15.75" customHeight="1">
      <c r="A416" s="384" t="str">
        <f t="shared" si="1"/>
        <v/>
      </c>
      <c r="B416" s="385"/>
      <c r="C416" s="384"/>
      <c r="D416" s="384"/>
      <c r="E416" s="384"/>
      <c r="F416" s="384"/>
      <c r="G416" s="384"/>
      <c r="H416" s="384"/>
      <c r="I416" s="384"/>
      <c r="J416" s="384"/>
      <c r="K416" s="384"/>
      <c r="L416" s="384"/>
      <c r="M416" s="384"/>
      <c r="N416" s="385"/>
      <c r="O416" s="384" t="str">
        <f t="shared" si="2"/>
        <v/>
      </c>
      <c r="P416" s="384" t="str">
        <f t="shared" si="3"/>
        <v/>
      </c>
      <c r="Q416" s="384" t="str">
        <f t="shared" si="4"/>
        <v/>
      </c>
      <c r="R416" s="384"/>
    </row>
    <row r="417" ht="15.75" customHeight="1">
      <c r="A417" s="384" t="str">
        <f t="shared" si="1"/>
        <v/>
      </c>
      <c r="B417" s="385"/>
      <c r="C417" s="384"/>
      <c r="D417" s="384"/>
      <c r="E417" s="384"/>
      <c r="F417" s="384"/>
      <c r="G417" s="384"/>
      <c r="H417" s="384"/>
      <c r="I417" s="384"/>
      <c r="J417" s="384"/>
      <c r="K417" s="384"/>
      <c r="L417" s="384"/>
      <c r="M417" s="384"/>
      <c r="N417" s="385"/>
      <c r="O417" s="384" t="str">
        <f t="shared" si="2"/>
        <v/>
      </c>
      <c r="P417" s="384" t="str">
        <f t="shared" si="3"/>
        <v/>
      </c>
      <c r="Q417" s="384" t="str">
        <f t="shared" si="4"/>
        <v/>
      </c>
      <c r="R417" s="384"/>
    </row>
    <row r="418" ht="15.75" customHeight="1">
      <c r="A418" s="384" t="str">
        <f t="shared" si="1"/>
        <v/>
      </c>
      <c r="B418" s="385"/>
      <c r="C418" s="384"/>
      <c r="D418" s="384"/>
      <c r="E418" s="384"/>
      <c r="F418" s="384"/>
      <c r="G418" s="384"/>
      <c r="H418" s="384"/>
      <c r="I418" s="384"/>
      <c r="J418" s="384"/>
      <c r="K418" s="384"/>
      <c r="L418" s="384"/>
      <c r="M418" s="384"/>
      <c r="N418" s="385"/>
      <c r="O418" s="384" t="str">
        <f t="shared" si="2"/>
        <v/>
      </c>
      <c r="P418" s="384" t="str">
        <f t="shared" si="3"/>
        <v/>
      </c>
      <c r="Q418" s="384" t="str">
        <f t="shared" si="4"/>
        <v/>
      </c>
      <c r="R418" s="384"/>
    </row>
    <row r="419" ht="15.75" customHeight="1">
      <c r="A419" s="384" t="str">
        <f t="shared" si="1"/>
        <v/>
      </c>
      <c r="B419" s="385"/>
      <c r="C419" s="384"/>
      <c r="D419" s="384"/>
      <c r="E419" s="384"/>
      <c r="F419" s="384"/>
      <c r="G419" s="384"/>
      <c r="H419" s="384"/>
      <c r="I419" s="384"/>
      <c r="J419" s="384"/>
      <c r="K419" s="384"/>
      <c r="L419" s="384"/>
      <c r="M419" s="384"/>
      <c r="N419" s="385"/>
      <c r="O419" s="384" t="str">
        <f t="shared" si="2"/>
        <v/>
      </c>
      <c r="P419" s="384" t="str">
        <f t="shared" si="3"/>
        <v/>
      </c>
      <c r="Q419" s="384" t="str">
        <f t="shared" si="4"/>
        <v/>
      </c>
      <c r="R419" s="384"/>
    </row>
    <row r="420" ht="15.75" customHeight="1">
      <c r="A420" s="384" t="str">
        <f t="shared" si="1"/>
        <v/>
      </c>
      <c r="B420" s="385"/>
      <c r="C420" s="384"/>
      <c r="D420" s="384"/>
      <c r="E420" s="384"/>
      <c r="F420" s="384"/>
      <c r="G420" s="384"/>
      <c r="H420" s="384"/>
      <c r="I420" s="384"/>
      <c r="J420" s="384"/>
      <c r="K420" s="384"/>
      <c r="L420" s="384"/>
      <c r="M420" s="384"/>
      <c r="N420" s="385"/>
      <c r="O420" s="384" t="str">
        <f t="shared" si="2"/>
        <v/>
      </c>
      <c r="P420" s="384" t="str">
        <f t="shared" si="3"/>
        <v/>
      </c>
      <c r="Q420" s="384" t="str">
        <f t="shared" si="4"/>
        <v/>
      </c>
      <c r="R420" s="384"/>
    </row>
    <row r="421" ht="15.75" customHeight="1">
      <c r="A421" s="384" t="str">
        <f t="shared" si="1"/>
        <v/>
      </c>
      <c r="B421" s="385"/>
      <c r="C421" s="384"/>
      <c r="D421" s="384"/>
      <c r="E421" s="384"/>
      <c r="F421" s="384"/>
      <c r="G421" s="384"/>
      <c r="H421" s="384"/>
      <c r="I421" s="384"/>
      <c r="J421" s="384"/>
      <c r="K421" s="384"/>
      <c r="L421" s="384"/>
      <c r="M421" s="384"/>
      <c r="N421" s="385"/>
      <c r="O421" s="384" t="str">
        <f t="shared" si="2"/>
        <v/>
      </c>
      <c r="P421" s="384" t="str">
        <f t="shared" si="3"/>
        <v/>
      </c>
      <c r="Q421" s="384" t="str">
        <f t="shared" si="4"/>
        <v/>
      </c>
      <c r="R421" s="384"/>
    </row>
    <row r="422" ht="15.75" customHeight="1">
      <c r="A422" s="384" t="str">
        <f t="shared" si="1"/>
        <v/>
      </c>
      <c r="B422" s="385"/>
      <c r="C422" s="384"/>
      <c r="D422" s="384"/>
      <c r="E422" s="384"/>
      <c r="F422" s="384"/>
      <c r="G422" s="384"/>
      <c r="H422" s="384"/>
      <c r="I422" s="384"/>
      <c r="J422" s="384"/>
      <c r="K422" s="384"/>
      <c r="L422" s="384"/>
      <c r="M422" s="384"/>
      <c r="N422" s="385"/>
      <c r="O422" s="384" t="str">
        <f t="shared" si="2"/>
        <v/>
      </c>
      <c r="P422" s="384" t="str">
        <f t="shared" si="3"/>
        <v/>
      </c>
      <c r="Q422" s="384" t="str">
        <f t="shared" si="4"/>
        <v/>
      </c>
      <c r="R422" s="384"/>
    </row>
    <row r="423" ht="15.75" customHeight="1">
      <c r="A423" s="384" t="str">
        <f t="shared" si="1"/>
        <v/>
      </c>
      <c r="B423" s="385"/>
      <c r="C423" s="384"/>
      <c r="D423" s="384"/>
      <c r="E423" s="384"/>
      <c r="F423" s="384"/>
      <c r="G423" s="384"/>
      <c r="H423" s="384"/>
      <c r="I423" s="384"/>
      <c r="J423" s="384"/>
      <c r="K423" s="384"/>
      <c r="L423" s="384"/>
      <c r="M423" s="384"/>
      <c r="N423" s="385"/>
      <c r="O423" s="384" t="str">
        <f t="shared" si="2"/>
        <v/>
      </c>
      <c r="P423" s="384" t="str">
        <f t="shared" si="3"/>
        <v/>
      </c>
      <c r="Q423" s="384" t="str">
        <f t="shared" si="4"/>
        <v/>
      </c>
      <c r="R423" s="384"/>
    </row>
    <row r="424" ht="15.75" customHeight="1">
      <c r="A424" s="384" t="str">
        <f t="shared" si="1"/>
        <v/>
      </c>
      <c r="B424" s="385"/>
      <c r="C424" s="384"/>
      <c r="D424" s="384"/>
      <c r="E424" s="384"/>
      <c r="F424" s="384"/>
      <c r="G424" s="384"/>
      <c r="H424" s="384"/>
      <c r="I424" s="384"/>
      <c r="J424" s="384"/>
      <c r="K424" s="384"/>
      <c r="L424" s="384"/>
      <c r="M424" s="384"/>
      <c r="N424" s="385"/>
      <c r="O424" s="384" t="str">
        <f t="shared" si="2"/>
        <v/>
      </c>
      <c r="P424" s="384" t="str">
        <f t="shared" si="3"/>
        <v/>
      </c>
      <c r="Q424" s="384" t="str">
        <f t="shared" si="4"/>
        <v/>
      </c>
      <c r="R424" s="384"/>
    </row>
    <row r="425" ht="15.75" customHeight="1">
      <c r="A425" s="384" t="str">
        <f t="shared" si="1"/>
        <v/>
      </c>
      <c r="B425" s="385"/>
      <c r="C425" s="384"/>
      <c r="D425" s="384"/>
      <c r="E425" s="384"/>
      <c r="F425" s="384"/>
      <c r="G425" s="384"/>
      <c r="H425" s="384"/>
      <c r="I425" s="384"/>
      <c r="J425" s="384"/>
      <c r="K425" s="384"/>
      <c r="L425" s="384"/>
      <c r="M425" s="384"/>
      <c r="N425" s="385"/>
      <c r="O425" s="384" t="str">
        <f t="shared" si="2"/>
        <v/>
      </c>
      <c r="P425" s="384" t="str">
        <f t="shared" si="3"/>
        <v/>
      </c>
      <c r="Q425" s="384" t="str">
        <f t="shared" si="4"/>
        <v/>
      </c>
      <c r="R425" s="384"/>
    </row>
    <row r="426" ht="15.75" customHeight="1">
      <c r="A426" s="384" t="str">
        <f t="shared" si="1"/>
        <v/>
      </c>
      <c r="B426" s="385"/>
      <c r="C426" s="384"/>
      <c r="D426" s="384"/>
      <c r="E426" s="384"/>
      <c r="F426" s="384"/>
      <c r="G426" s="384"/>
      <c r="H426" s="384"/>
      <c r="I426" s="384"/>
      <c r="J426" s="384"/>
      <c r="K426" s="384"/>
      <c r="L426" s="384"/>
      <c r="M426" s="384"/>
      <c r="N426" s="385"/>
      <c r="O426" s="384" t="str">
        <f t="shared" si="2"/>
        <v/>
      </c>
      <c r="P426" s="384" t="str">
        <f t="shared" si="3"/>
        <v/>
      </c>
      <c r="Q426" s="384" t="str">
        <f t="shared" si="4"/>
        <v/>
      </c>
      <c r="R426" s="384"/>
    </row>
    <row r="427" ht="15.75" customHeight="1">
      <c r="A427" s="384" t="str">
        <f t="shared" si="1"/>
        <v/>
      </c>
      <c r="B427" s="385"/>
      <c r="C427" s="384"/>
      <c r="D427" s="384"/>
      <c r="E427" s="384"/>
      <c r="F427" s="384"/>
      <c r="G427" s="384"/>
      <c r="H427" s="384"/>
      <c r="I427" s="384"/>
      <c r="J427" s="384"/>
      <c r="K427" s="384"/>
      <c r="L427" s="384"/>
      <c r="M427" s="384"/>
      <c r="N427" s="385"/>
      <c r="O427" s="384" t="str">
        <f t="shared" si="2"/>
        <v/>
      </c>
      <c r="P427" s="384" t="str">
        <f t="shared" si="3"/>
        <v/>
      </c>
      <c r="Q427" s="384" t="str">
        <f t="shared" si="4"/>
        <v/>
      </c>
      <c r="R427" s="384"/>
    </row>
    <row r="428" ht="15.75" customHeight="1">
      <c r="A428" s="384" t="str">
        <f t="shared" si="1"/>
        <v/>
      </c>
      <c r="B428" s="385"/>
      <c r="C428" s="384"/>
      <c r="D428" s="384"/>
      <c r="E428" s="384"/>
      <c r="F428" s="384"/>
      <c r="G428" s="384"/>
      <c r="H428" s="384"/>
      <c r="I428" s="384"/>
      <c r="J428" s="384"/>
      <c r="K428" s="384"/>
      <c r="L428" s="384"/>
      <c r="M428" s="384"/>
      <c r="N428" s="385"/>
      <c r="O428" s="384" t="str">
        <f t="shared" si="2"/>
        <v/>
      </c>
      <c r="P428" s="384" t="str">
        <f t="shared" si="3"/>
        <v/>
      </c>
      <c r="Q428" s="384" t="str">
        <f t="shared" si="4"/>
        <v/>
      </c>
      <c r="R428" s="384"/>
    </row>
    <row r="429" ht="15.75" customHeight="1">
      <c r="A429" s="384" t="str">
        <f t="shared" si="1"/>
        <v/>
      </c>
      <c r="B429" s="385"/>
      <c r="C429" s="384"/>
      <c r="D429" s="384"/>
      <c r="E429" s="384"/>
      <c r="F429" s="384"/>
      <c r="G429" s="384"/>
      <c r="H429" s="384"/>
      <c r="I429" s="384"/>
      <c r="J429" s="384"/>
      <c r="K429" s="384"/>
      <c r="L429" s="384"/>
      <c r="M429" s="384"/>
      <c r="N429" s="385"/>
      <c r="O429" s="384" t="str">
        <f t="shared" si="2"/>
        <v/>
      </c>
      <c r="P429" s="384" t="str">
        <f t="shared" si="3"/>
        <v/>
      </c>
      <c r="Q429" s="384" t="str">
        <f t="shared" si="4"/>
        <v/>
      </c>
      <c r="R429" s="384"/>
    </row>
    <row r="430" ht="15.75" customHeight="1">
      <c r="A430" s="384" t="str">
        <f t="shared" si="1"/>
        <v/>
      </c>
      <c r="B430" s="385"/>
      <c r="C430" s="384"/>
      <c r="D430" s="384"/>
      <c r="E430" s="384"/>
      <c r="F430" s="384"/>
      <c r="G430" s="384"/>
      <c r="H430" s="384"/>
      <c r="I430" s="384"/>
      <c r="J430" s="384"/>
      <c r="K430" s="384"/>
      <c r="L430" s="384"/>
      <c r="M430" s="384"/>
      <c r="N430" s="385"/>
      <c r="O430" s="384" t="str">
        <f t="shared" si="2"/>
        <v/>
      </c>
      <c r="P430" s="384" t="str">
        <f t="shared" si="3"/>
        <v/>
      </c>
      <c r="Q430" s="384" t="str">
        <f t="shared" si="4"/>
        <v/>
      </c>
      <c r="R430" s="384"/>
    </row>
    <row r="431" ht="15.75" customHeight="1">
      <c r="A431" s="384" t="str">
        <f t="shared" si="1"/>
        <v/>
      </c>
      <c r="B431" s="385"/>
      <c r="C431" s="384"/>
      <c r="D431" s="384"/>
      <c r="E431" s="384"/>
      <c r="F431" s="384"/>
      <c r="G431" s="384"/>
      <c r="H431" s="384"/>
      <c r="I431" s="384"/>
      <c r="J431" s="384"/>
      <c r="K431" s="384"/>
      <c r="L431" s="384"/>
      <c r="M431" s="384"/>
      <c r="N431" s="385"/>
      <c r="O431" s="384" t="str">
        <f t="shared" si="2"/>
        <v/>
      </c>
      <c r="P431" s="384" t="str">
        <f t="shared" si="3"/>
        <v/>
      </c>
      <c r="Q431" s="384" t="str">
        <f t="shared" si="4"/>
        <v/>
      </c>
      <c r="R431" s="384"/>
    </row>
    <row r="432" ht="15.75" customHeight="1">
      <c r="A432" s="384" t="str">
        <f t="shared" si="1"/>
        <v/>
      </c>
      <c r="B432" s="385"/>
      <c r="C432" s="384"/>
      <c r="D432" s="384"/>
      <c r="E432" s="384"/>
      <c r="F432" s="384"/>
      <c r="G432" s="384"/>
      <c r="H432" s="384"/>
      <c r="I432" s="384"/>
      <c r="J432" s="384"/>
      <c r="K432" s="384"/>
      <c r="L432" s="384"/>
      <c r="M432" s="384"/>
      <c r="N432" s="385"/>
      <c r="O432" s="384" t="str">
        <f t="shared" si="2"/>
        <v/>
      </c>
      <c r="P432" s="384" t="str">
        <f t="shared" si="3"/>
        <v/>
      </c>
      <c r="Q432" s="384" t="str">
        <f t="shared" si="4"/>
        <v/>
      </c>
      <c r="R432" s="384"/>
    </row>
    <row r="433" ht="15.75" customHeight="1">
      <c r="A433" s="384" t="str">
        <f t="shared" si="1"/>
        <v/>
      </c>
      <c r="B433" s="385"/>
      <c r="C433" s="384"/>
      <c r="D433" s="384"/>
      <c r="E433" s="384"/>
      <c r="F433" s="384"/>
      <c r="G433" s="384"/>
      <c r="H433" s="384"/>
      <c r="I433" s="384"/>
      <c r="J433" s="384"/>
      <c r="K433" s="384"/>
      <c r="L433" s="384"/>
      <c r="M433" s="384"/>
      <c r="N433" s="385"/>
      <c r="O433" s="384" t="str">
        <f t="shared" si="2"/>
        <v/>
      </c>
      <c r="P433" s="384" t="str">
        <f t="shared" si="3"/>
        <v/>
      </c>
      <c r="Q433" s="384" t="str">
        <f t="shared" si="4"/>
        <v/>
      </c>
      <c r="R433" s="384"/>
    </row>
    <row r="434" ht="15.75" customHeight="1">
      <c r="A434" s="384" t="str">
        <f t="shared" si="1"/>
        <v/>
      </c>
      <c r="B434" s="385"/>
      <c r="C434" s="384"/>
      <c r="D434" s="384"/>
      <c r="E434" s="384"/>
      <c r="F434" s="384"/>
      <c r="G434" s="384"/>
      <c r="H434" s="384"/>
      <c r="I434" s="384"/>
      <c r="J434" s="384"/>
      <c r="K434" s="384"/>
      <c r="L434" s="384"/>
      <c r="M434" s="384"/>
      <c r="N434" s="385"/>
      <c r="O434" s="384" t="str">
        <f t="shared" si="2"/>
        <v/>
      </c>
      <c r="P434" s="384" t="str">
        <f t="shared" si="3"/>
        <v/>
      </c>
      <c r="Q434" s="384" t="str">
        <f t="shared" si="4"/>
        <v/>
      </c>
      <c r="R434" s="384"/>
    </row>
    <row r="435" ht="15.75" customHeight="1">
      <c r="A435" s="384" t="str">
        <f t="shared" si="1"/>
        <v/>
      </c>
      <c r="B435" s="385"/>
      <c r="C435" s="384"/>
      <c r="D435" s="384"/>
      <c r="E435" s="384"/>
      <c r="F435" s="384"/>
      <c r="G435" s="384"/>
      <c r="H435" s="384"/>
      <c r="I435" s="384"/>
      <c r="J435" s="384"/>
      <c r="K435" s="384"/>
      <c r="L435" s="384"/>
      <c r="M435" s="384"/>
      <c r="N435" s="385"/>
      <c r="O435" s="384" t="str">
        <f t="shared" si="2"/>
        <v/>
      </c>
      <c r="P435" s="384" t="str">
        <f t="shared" si="3"/>
        <v/>
      </c>
      <c r="Q435" s="384" t="str">
        <f t="shared" si="4"/>
        <v/>
      </c>
      <c r="R435" s="384"/>
    </row>
    <row r="436" ht="15.75" customHeight="1">
      <c r="A436" s="384" t="str">
        <f t="shared" si="1"/>
        <v/>
      </c>
      <c r="B436" s="385"/>
      <c r="C436" s="384"/>
      <c r="D436" s="384"/>
      <c r="E436" s="384"/>
      <c r="F436" s="384"/>
      <c r="G436" s="384"/>
      <c r="H436" s="384"/>
      <c r="I436" s="384"/>
      <c r="J436" s="384"/>
      <c r="K436" s="384"/>
      <c r="L436" s="384"/>
      <c r="M436" s="384"/>
      <c r="N436" s="385"/>
      <c r="O436" s="384" t="str">
        <f t="shared" si="2"/>
        <v/>
      </c>
      <c r="P436" s="384" t="str">
        <f t="shared" si="3"/>
        <v/>
      </c>
      <c r="Q436" s="384" t="str">
        <f t="shared" si="4"/>
        <v/>
      </c>
      <c r="R436" s="384"/>
    </row>
    <row r="437" ht="15.75" customHeight="1">
      <c r="A437" s="384" t="str">
        <f t="shared" si="1"/>
        <v/>
      </c>
      <c r="B437" s="385"/>
      <c r="C437" s="384"/>
      <c r="D437" s="384"/>
      <c r="E437" s="384"/>
      <c r="F437" s="384"/>
      <c r="G437" s="384"/>
      <c r="H437" s="384"/>
      <c r="I437" s="384"/>
      <c r="J437" s="384"/>
      <c r="K437" s="384"/>
      <c r="L437" s="384"/>
      <c r="M437" s="384"/>
      <c r="N437" s="385"/>
      <c r="O437" s="384" t="str">
        <f t="shared" si="2"/>
        <v/>
      </c>
      <c r="P437" s="384" t="str">
        <f t="shared" si="3"/>
        <v/>
      </c>
      <c r="Q437" s="384" t="str">
        <f t="shared" si="4"/>
        <v/>
      </c>
      <c r="R437" s="384"/>
    </row>
    <row r="438" ht="15.75" customHeight="1">
      <c r="A438" s="384" t="str">
        <f t="shared" si="1"/>
        <v/>
      </c>
      <c r="B438" s="385"/>
      <c r="C438" s="384"/>
      <c r="D438" s="384"/>
      <c r="E438" s="384"/>
      <c r="F438" s="384"/>
      <c r="G438" s="384"/>
      <c r="H438" s="384"/>
      <c r="I438" s="384"/>
      <c r="J438" s="384"/>
      <c r="K438" s="384"/>
      <c r="L438" s="384"/>
      <c r="M438" s="384"/>
      <c r="N438" s="385"/>
      <c r="O438" s="384" t="str">
        <f t="shared" si="2"/>
        <v/>
      </c>
      <c r="P438" s="384" t="str">
        <f t="shared" si="3"/>
        <v/>
      </c>
      <c r="Q438" s="384" t="str">
        <f t="shared" si="4"/>
        <v/>
      </c>
      <c r="R438" s="384"/>
    </row>
    <row r="439" ht="15.75" customHeight="1">
      <c r="A439" s="384" t="str">
        <f t="shared" si="1"/>
        <v/>
      </c>
      <c r="B439" s="385"/>
      <c r="C439" s="384"/>
      <c r="D439" s="384"/>
      <c r="E439" s="384"/>
      <c r="F439" s="384"/>
      <c r="G439" s="384"/>
      <c r="H439" s="384"/>
      <c r="I439" s="384"/>
      <c r="J439" s="384"/>
      <c r="K439" s="384"/>
      <c r="L439" s="384"/>
      <c r="M439" s="384"/>
      <c r="N439" s="385"/>
      <c r="O439" s="384" t="str">
        <f t="shared" si="2"/>
        <v/>
      </c>
      <c r="P439" s="384" t="str">
        <f t="shared" si="3"/>
        <v/>
      </c>
      <c r="Q439" s="384" t="str">
        <f t="shared" si="4"/>
        <v/>
      </c>
      <c r="R439" s="384"/>
    </row>
    <row r="440" ht="15.75" customHeight="1">
      <c r="A440" s="384" t="str">
        <f t="shared" si="1"/>
        <v/>
      </c>
      <c r="B440" s="385"/>
      <c r="C440" s="384"/>
      <c r="D440" s="384"/>
      <c r="E440" s="384"/>
      <c r="F440" s="384"/>
      <c r="G440" s="384"/>
      <c r="H440" s="384"/>
      <c r="I440" s="384"/>
      <c r="J440" s="384"/>
      <c r="K440" s="384"/>
      <c r="L440" s="384"/>
      <c r="M440" s="384"/>
      <c r="N440" s="385"/>
      <c r="O440" s="384" t="str">
        <f t="shared" si="2"/>
        <v/>
      </c>
      <c r="P440" s="384" t="str">
        <f t="shared" si="3"/>
        <v/>
      </c>
      <c r="Q440" s="384" t="str">
        <f t="shared" si="4"/>
        <v/>
      </c>
      <c r="R440" s="384"/>
    </row>
    <row r="441" ht="15.75" customHeight="1">
      <c r="A441" s="384" t="str">
        <f t="shared" si="1"/>
        <v/>
      </c>
      <c r="B441" s="385"/>
      <c r="C441" s="384"/>
      <c r="D441" s="384"/>
      <c r="E441" s="384"/>
      <c r="F441" s="384"/>
      <c r="G441" s="384"/>
      <c r="H441" s="384"/>
      <c r="I441" s="384"/>
      <c r="J441" s="384"/>
      <c r="K441" s="384"/>
      <c r="L441" s="384"/>
      <c r="M441" s="384"/>
      <c r="N441" s="385"/>
      <c r="O441" s="384" t="str">
        <f t="shared" si="2"/>
        <v/>
      </c>
      <c r="P441" s="384" t="str">
        <f t="shared" si="3"/>
        <v/>
      </c>
      <c r="Q441" s="384" t="str">
        <f t="shared" si="4"/>
        <v/>
      </c>
      <c r="R441" s="384"/>
    </row>
    <row r="442" ht="15.75" customHeight="1">
      <c r="A442" s="384" t="str">
        <f t="shared" si="1"/>
        <v/>
      </c>
      <c r="B442" s="385"/>
      <c r="C442" s="384"/>
      <c r="D442" s="384"/>
      <c r="E442" s="384"/>
      <c r="F442" s="384"/>
      <c r="G442" s="384"/>
      <c r="H442" s="384"/>
      <c r="I442" s="384"/>
      <c r="J442" s="384"/>
      <c r="K442" s="384"/>
      <c r="L442" s="384"/>
      <c r="M442" s="384"/>
      <c r="N442" s="385"/>
      <c r="O442" s="384" t="str">
        <f t="shared" si="2"/>
        <v/>
      </c>
      <c r="P442" s="384" t="str">
        <f t="shared" si="3"/>
        <v/>
      </c>
      <c r="Q442" s="384" t="str">
        <f t="shared" si="4"/>
        <v/>
      </c>
      <c r="R442" s="384"/>
    </row>
    <row r="443" ht="15.75" customHeight="1">
      <c r="A443" s="384" t="str">
        <f t="shared" si="1"/>
        <v/>
      </c>
      <c r="B443" s="385"/>
      <c r="C443" s="384"/>
      <c r="D443" s="384"/>
      <c r="E443" s="384"/>
      <c r="F443" s="384"/>
      <c r="G443" s="384"/>
      <c r="H443" s="384"/>
      <c r="I443" s="384"/>
      <c r="J443" s="384"/>
      <c r="K443" s="384"/>
      <c r="L443" s="384"/>
      <c r="M443" s="384"/>
      <c r="N443" s="385"/>
      <c r="O443" s="384" t="str">
        <f t="shared" si="2"/>
        <v/>
      </c>
      <c r="P443" s="384" t="str">
        <f t="shared" si="3"/>
        <v/>
      </c>
      <c r="Q443" s="384" t="str">
        <f t="shared" si="4"/>
        <v/>
      </c>
      <c r="R443" s="384"/>
    </row>
    <row r="444" ht="15.75" customHeight="1">
      <c r="A444" s="384" t="str">
        <f t="shared" si="1"/>
        <v/>
      </c>
      <c r="B444" s="385"/>
      <c r="C444" s="384"/>
      <c r="D444" s="384"/>
      <c r="E444" s="384"/>
      <c r="F444" s="384"/>
      <c r="G444" s="384"/>
      <c r="H444" s="384"/>
      <c r="I444" s="384"/>
      <c r="J444" s="384"/>
      <c r="K444" s="384"/>
      <c r="L444" s="384"/>
      <c r="M444" s="384"/>
      <c r="N444" s="385"/>
      <c r="O444" s="384" t="str">
        <f t="shared" si="2"/>
        <v/>
      </c>
      <c r="P444" s="384" t="str">
        <f t="shared" si="3"/>
        <v/>
      </c>
      <c r="Q444" s="384" t="str">
        <f t="shared" si="4"/>
        <v/>
      </c>
      <c r="R444" s="384"/>
    </row>
    <row r="445" ht="15.75" customHeight="1">
      <c r="A445" s="384" t="str">
        <f t="shared" si="1"/>
        <v/>
      </c>
      <c r="B445" s="385"/>
      <c r="C445" s="384"/>
      <c r="D445" s="384"/>
      <c r="E445" s="384"/>
      <c r="F445" s="384"/>
      <c r="G445" s="384"/>
      <c r="H445" s="384"/>
      <c r="I445" s="384"/>
      <c r="J445" s="384"/>
      <c r="K445" s="384"/>
      <c r="L445" s="384"/>
      <c r="M445" s="384"/>
      <c r="N445" s="385"/>
      <c r="O445" s="384" t="str">
        <f t="shared" si="2"/>
        <v/>
      </c>
      <c r="P445" s="384" t="str">
        <f t="shared" si="3"/>
        <v/>
      </c>
      <c r="Q445" s="384" t="str">
        <f t="shared" si="4"/>
        <v/>
      </c>
      <c r="R445" s="384"/>
    </row>
    <row r="446" ht="15.75" customHeight="1">
      <c r="A446" s="384" t="str">
        <f t="shared" si="1"/>
        <v/>
      </c>
      <c r="B446" s="385"/>
      <c r="C446" s="384"/>
      <c r="D446" s="384"/>
      <c r="E446" s="384"/>
      <c r="F446" s="384"/>
      <c r="G446" s="384"/>
      <c r="H446" s="384"/>
      <c r="I446" s="384"/>
      <c r="J446" s="384"/>
      <c r="K446" s="384"/>
      <c r="L446" s="384"/>
      <c r="M446" s="384"/>
      <c r="N446" s="385"/>
      <c r="O446" s="384" t="str">
        <f t="shared" si="2"/>
        <v/>
      </c>
      <c r="P446" s="384" t="str">
        <f t="shared" si="3"/>
        <v/>
      </c>
      <c r="Q446" s="384" t="str">
        <f t="shared" si="4"/>
        <v/>
      </c>
      <c r="R446" s="384"/>
    </row>
    <row r="447" ht="15.75" customHeight="1">
      <c r="A447" s="384" t="str">
        <f t="shared" si="1"/>
        <v/>
      </c>
      <c r="B447" s="385"/>
      <c r="C447" s="384"/>
      <c r="D447" s="384"/>
      <c r="E447" s="384"/>
      <c r="F447" s="384"/>
      <c r="G447" s="384"/>
      <c r="H447" s="384"/>
      <c r="I447" s="384"/>
      <c r="J447" s="384"/>
      <c r="K447" s="384"/>
      <c r="L447" s="384"/>
      <c r="M447" s="384"/>
      <c r="N447" s="385"/>
      <c r="O447" s="384" t="str">
        <f t="shared" si="2"/>
        <v/>
      </c>
      <c r="P447" s="384" t="str">
        <f t="shared" si="3"/>
        <v/>
      </c>
      <c r="Q447" s="384" t="str">
        <f t="shared" si="4"/>
        <v/>
      </c>
      <c r="R447" s="384"/>
    </row>
    <row r="448" ht="15.75" customHeight="1">
      <c r="A448" s="384" t="str">
        <f t="shared" si="1"/>
        <v/>
      </c>
      <c r="B448" s="385"/>
      <c r="C448" s="384"/>
      <c r="D448" s="384"/>
      <c r="E448" s="384"/>
      <c r="F448" s="384"/>
      <c r="G448" s="384"/>
      <c r="H448" s="384"/>
      <c r="I448" s="384"/>
      <c r="J448" s="384"/>
      <c r="K448" s="384"/>
      <c r="L448" s="384"/>
      <c r="M448" s="384"/>
      <c r="N448" s="385"/>
      <c r="O448" s="384" t="str">
        <f t="shared" si="2"/>
        <v/>
      </c>
      <c r="P448" s="384" t="str">
        <f t="shared" si="3"/>
        <v/>
      </c>
      <c r="Q448" s="384" t="str">
        <f t="shared" si="4"/>
        <v/>
      </c>
      <c r="R448" s="384"/>
    </row>
    <row r="449" ht="15.75" customHeight="1">
      <c r="A449" s="384" t="str">
        <f t="shared" si="1"/>
        <v/>
      </c>
      <c r="B449" s="385"/>
      <c r="C449" s="384"/>
      <c r="D449" s="384"/>
      <c r="E449" s="384"/>
      <c r="F449" s="384"/>
      <c r="G449" s="384"/>
      <c r="H449" s="384"/>
      <c r="I449" s="384"/>
      <c r="J449" s="384"/>
      <c r="K449" s="384"/>
      <c r="L449" s="384"/>
      <c r="M449" s="384"/>
      <c r="N449" s="385"/>
      <c r="O449" s="384" t="str">
        <f t="shared" si="2"/>
        <v/>
      </c>
      <c r="P449" s="384" t="str">
        <f t="shared" si="3"/>
        <v/>
      </c>
      <c r="Q449" s="384" t="str">
        <f t="shared" si="4"/>
        <v/>
      </c>
      <c r="R449" s="384"/>
    </row>
    <row r="450" ht="15.75" customHeight="1">
      <c r="A450" s="384" t="str">
        <f t="shared" si="1"/>
        <v/>
      </c>
      <c r="B450" s="385"/>
      <c r="C450" s="384"/>
      <c r="D450" s="384"/>
      <c r="E450" s="384"/>
      <c r="F450" s="384"/>
      <c r="G450" s="384"/>
      <c r="H450" s="384"/>
      <c r="I450" s="384"/>
      <c r="J450" s="384"/>
      <c r="K450" s="384"/>
      <c r="L450" s="384"/>
      <c r="M450" s="384"/>
      <c r="N450" s="385"/>
      <c r="O450" s="384" t="str">
        <f t="shared" si="2"/>
        <v/>
      </c>
      <c r="P450" s="384" t="str">
        <f t="shared" si="3"/>
        <v/>
      </c>
      <c r="Q450" s="384" t="str">
        <f t="shared" si="4"/>
        <v/>
      </c>
      <c r="R450" s="384"/>
    </row>
    <row r="451" ht="15.75" customHeight="1">
      <c r="A451" s="384" t="str">
        <f t="shared" si="1"/>
        <v/>
      </c>
      <c r="B451" s="385"/>
      <c r="C451" s="384"/>
      <c r="D451" s="384"/>
      <c r="E451" s="384"/>
      <c r="F451" s="384"/>
      <c r="G451" s="384"/>
      <c r="H451" s="384"/>
      <c r="I451" s="384"/>
      <c r="J451" s="384"/>
      <c r="K451" s="384"/>
      <c r="L451" s="384"/>
      <c r="M451" s="384"/>
      <c r="N451" s="385"/>
      <c r="O451" s="384" t="str">
        <f t="shared" si="2"/>
        <v/>
      </c>
      <c r="P451" s="384" t="str">
        <f t="shared" si="3"/>
        <v/>
      </c>
      <c r="Q451" s="384" t="str">
        <f t="shared" si="4"/>
        <v/>
      </c>
      <c r="R451" s="384"/>
    </row>
    <row r="452" ht="15.75" customHeight="1">
      <c r="A452" s="384" t="str">
        <f t="shared" si="1"/>
        <v/>
      </c>
      <c r="B452" s="385"/>
      <c r="C452" s="384"/>
      <c r="D452" s="384"/>
      <c r="E452" s="384"/>
      <c r="F452" s="384"/>
      <c r="G452" s="384"/>
      <c r="H452" s="384"/>
      <c r="I452" s="384"/>
      <c r="J452" s="384"/>
      <c r="K452" s="384"/>
      <c r="L452" s="384"/>
      <c r="M452" s="384"/>
      <c r="N452" s="385"/>
      <c r="O452" s="384" t="str">
        <f t="shared" si="2"/>
        <v/>
      </c>
      <c r="P452" s="384" t="str">
        <f t="shared" si="3"/>
        <v/>
      </c>
      <c r="Q452" s="384" t="str">
        <f t="shared" si="4"/>
        <v/>
      </c>
      <c r="R452" s="384"/>
    </row>
    <row r="453" ht="15.75" customHeight="1">
      <c r="A453" s="384" t="str">
        <f t="shared" si="1"/>
        <v/>
      </c>
      <c r="B453" s="385"/>
      <c r="C453" s="384"/>
      <c r="D453" s="384"/>
      <c r="E453" s="384"/>
      <c r="F453" s="384"/>
      <c r="G453" s="384"/>
      <c r="H453" s="384"/>
      <c r="I453" s="384"/>
      <c r="J453" s="384"/>
      <c r="K453" s="384"/>
      <c r="L453" s="384"/>
      <c r="M453" s="384"/>
      <c r="N453" s="385"/>
      <c r="O453" s="384" t="str">
        <f t="shared" si="2"/>
        <v/>
      </c>
      <c r="P453" s="384" t="str">
        <f t="shared" si="3"/>
        <v/>
      </c>
      <c r="Q453" s="384" t="str">
        <f t="shared" si="4"/>
        <v/>
      </c>
      <c r="R453" s="384"/>
    </row>
    <row r="454" ht="15.75" customHeight="1">
      <c r="A454" s="384" t="str">
        <f t="shared" si="1"/>
        <v/>
      </c>
      <c r="B454" s="385"/>
      <c r="C454" s="384"/>
      <c r="D454" s="384"/>
      <c r="E454" s="384"/>
      <c r="F454" s="384"/>
      <c r="G454" s="384"/>
      <c r="H454" s="384"/>
      <c r="I454" s="384"/>
      <c r="J454" s="384"/>
      <c r="K454" s="384"/>
      <c r="L454" s="384"/>
      <c r="M454" s="384"/>
      <c r="N454" s="385"/>
      <c r="O454" s="384" t="str">
        <f t="shared" si="2"/>
        <v/>
      </c>
      <c r="P454" s="384" t="str">
        <f t="shared" si="3"/>
        <v/>
      </c>
      <c r="Q454" s="384" t="str">
        <f t="shared" si="4"/>
        <v/>
      </c>
      <c r="R454" s="384"/>
    </row>
    <row r="455" ht="15.75" customHeight="1">
      <c r="A455" s="384" t="str">
        <f t="shared" si="1"/>
        <v/>
      </c>
      <c r="B455" s="385"/>
      <c r="C455" s="384"/>
      <c r="D455" s="384"/>
      <c r="E455" s="384"/>
      <c r="F455" s="384"/>
      <c r="G455" s="384"/>
      <c r="H455" s="384"/>
      <c r="I455" s="384"/>
      <c r="J455" s="384"/>
      <c r="K455" s="384"/>
      <c r="L455" s="384"/>
      <c r="M455" s="384"/>
      <c r="N455" s="385"/>
      <c r="O455" s="384" t="str">
        <f t="shared" si="2"/>
        <v/>
      </c>
      <c r="P455" s="384" t="str">
        <f t="shared" si="3"/>
        <v/>
      </c>
      <c r="Q455" s="384" t="str">
        <f t="shared" si="4"/>
        <v/>
      </c>
      <c r="R455" s="384"/>
    </row>
    <row r="456" ht="15.75" customHeight="1">
      <c r="A456" s="384" t="str">
        <f t="shared" si="1"/>
        <v/>
      </c>
      <c r="B456" s="385"/>
      <c r="C456" s="384"/>
      <c r="D456" s="384"/>
      <c r="E456" s="384"/>
      <c r="F456" s="384"/>
      <c r="G456" s="384"/>
      <c r="H456" s="384"/>
      <c r="I456" s="384"/>
      <c r="J456" s="384"/>
      <c r="K456" s="384"/>
      <c r="L456" s="384"/>
      <c r="M456" s="384"/>
      <c r="N456" s="385"/>
      <c r="O456" s="384" t="str">
        <f t="shared" si="2"/>
        <v/>
      </c>
      <c r="P456" s="384" t="str">
        <f t="shared" si="3"/>
        <v/>
      </c>
      <c r="Q456" s="384" t="str">
        <f t="shared" si="4"/>
        <v/>
      </c>
      <c r="R456" s="384"/>
    </row>
    <row r="457" ht="15.75" customHeight="1">
      <c r="A457" s="384" t="str">
        <f t="shared" si="1"/>
        <v/>
      </c>
      <c r="B457" s="385"/>
      <c r="C457" s="384"/>
      <c r="D457" s="384"/>
      <c r="E457" s="384"/>
      <c r="F457" s="384"/>
      <c r="G457" s="384"/>
      <c r="H457" s="384"/>
      <c r="I457" s="384"/>
      <c r="J457" s="384"/>
      <c r="K457" s="384"/>
      <c r="L457" s="384"/>
      <c r="M457" s="384"/>
      <c r="N457" s="385"/>
      <c r="O457" s="384" t="str">
        <f t="shared" si="2"/>
        <v/>
      </c>
      <c r="P457" s="384" t="str">
        <f t="shared" si="3"/>
        <v/>
      </c>
      <c r="Q457" s="384" t="str">
        <f t="shared" si="4"/>
        <v/>
      </c>
      <c r="R457" s="384"/>
    </row>
    <row r="458" ht="15.75" customHeight="1">
      <c r="A458" s="384" t="str">
        <f t="shared" si="1"/>
        <v/>
      </c>
      <c r="B458" s="385"/>
      <c r="C458" s="384"/>
      <c r="D458" s="384"/>
      <c r="E458" s="384"/>
      <c r="F458" s="384"/>
      <c r="G458" s="384"/>
      <c r="H458" s="384"/>
      <c r="I458" s="384"/>
      <c r="J458" s="384"/>
      <c r="K458" s="384"/>
      <c r="L458" s="384"/>
      <c r="M458" s="384"/>
      <c r="N458" s="385"/>
      <c r="O458" s="384" t="str">
        <f t="shared" si="2"/>
        <v/>
      </c>
      <c r="P458" s="384" t="str">
        <f t="shared" si="3"/>
        <v/>
      </c>
      <c r="Q458" s="384" t="str">
        <f t="shared" si="4"/>
        <v/>
      </c>
      <c r="R458" s="384"/>
    </row>
    <row r="459" ht="15.75" customHeight="1">
      <c r="A459" s="384" t="str">
        <f t="shared" si="1"/>
        <v/>
      </c>
      <c r="B459" s="385"/>
      <c r="C459" s="384"/>
      <c r="D459" s="384"/>
      <c r="E459" s="384"/>
      <c r="F459" s="384"/>
      <c r="G459" s="384"/>
      <c r="H459" s="384"/>
      <c r="I459" s="384"/>
      <c r="J459" s="384"/>
      <c r="K459" s="384"/>
      <c r="L459" s="384"/>
      <c r="M459" s="384"/>
      <c r="N459" s="385"/>
      <c r="O459" s="384" t="str">
        <f t="shared" si="2"/>
        <v/>
      </c>
      <c r="P459" s="384" t="str">
        <f t="shared" si="3"/>
        <v/>
      </c>
      <c r="Q459" s="384" t="str">
        <f t="shared" si="4"/>
        <v/>
      </c>
      <c r="R459" s="384"/>
    </row>
    <row r="460" ht="15.75" customHeight="1">
      <c r="A460" s="384" t="str">
        <f t="shared" si="1"/>
        <v/>
      </c>
      <c r="B460" s="385"/>
      <c r="C460" s="384"/>
      <c r="D460" s="384"/>
      <c r="E460" s="384"/>
      <c r="F460" s="384"/>
      <c r="G460" s="384"/>
      <c r="H460" s="384"/>
      <c r="I460" s="384"/>
      <c r="J460" s="384"/>
      <c r="K460" s="384"/>
      <c r="L460" s="384"/>
      <c r="M460" s="384"/>
      <c r="N460" s="385"/>
      <c r="O460" s="384" t="str">
        <f t="shared" si="2"/>
        <v/>
      </c>
      <c r="P460" s="384" t="str">
        <f t="shared" si="3"/>
        <v/>
      </c>
      <c r="Q460" s="384" t="str">
        <f t="shared" si="4"/>
        <v/>
      </c>
      <c r="R460" s="384"/>
    </row>
    <row r="461" ht="15.75" customHeight="1">
      <c r="A461" s="384" t="str">
        <f t="shared" si="1"/>
        <v/>
      </c>
      <c r="B461" s="385"/>
      <c r="C461" s="384"/>
      <c r="D461" s="384"/>
      <c r="E461" s="384"/>
      <c r="F461" s="384"/>
      <c r="G461" s="384"/>
      <c r="H461" s="384"/>
      <c r="I461" s="384"/>
      <c r="J461" s="384"/>
      <c r="K461" s="384"/>
      <c r="L461" s="384"/>
      <c r="M461" s="384"/>
      <c r="N461" s="385"/>
      <c r="O461" s="384" t="str">
        <f t="shared" si="2"/>
        <v/>
      </c>
      <c r="P461" s="384" t="str">
        <f t="shared" si="3"/>
        <v/>
      </c>
      <c r="Q461" s="384" t="str">
        <f t="shared" si="4"/>
        <v/>
      </c>
      <c r="R461" s="384"/>
    </row>
    <row r="462" ht="15.75" customHeight="1">
      <c r="A462" s="384" t="str">
        <f t="shared" si="1"/>
        <v/>
      </c>
      <c r="B462" s="385"/>
      <c r="C462" s="384"/>
      <c r="D462" s="384"/>
      <c r="E462" s="384"/>
      <c r="F462" s="384"/>
      <c r="G462" s="384"/>
      <c r="H462" s="384"/>
      <c r="I462" s="384"/>
      <c r="J462" s="384"/>
      <c r="K462" s="384"/>
      <c r="L462" s="384"/>
      <c r="M462" s="384"/>
      <c r="N462" s="385"/>
      <c r="O462" s="384" t="str">
        <f t="shared" si="2"/>
        <v/>
      </c>
      <c r="P462" s="384" t="str">
        <f t="shared" si="3"/>
        <v/>
      </c>
      <c r="Q462" s="384" t="str">
        <f t="shared" si="4"/>
        <v/>
      </c>
      <c r="R462" s="384"/>
    </row>
    <row r="463" ht="15.75" customHeight="1">
      <c r="A463" s="384" t="str">
        <f t="shared" si="1"/>
        <v/>
      </c>
      <c r="B463" s="385"/>
      <c r="C463" s="384"/>
      <c r="D463" s="384"/>
      <c r="E463" s="384"/>
      <c r="F463" s="384"/>
      <c r="G463" s="384"/>
      <c r="H463" s="384"/>
      <c r="I463" s="384"/>
      <c r="J463" s="384"/>
      <c r="K463" s="384"/>
      <c r="L463" s="384"/>
      <c r="M463" s="384"/>
      <c r="N463" s="385"/>
      <c r="O463" s="384" t="str">
        <f t="shared" si="2"/>
        <v/>
      </c>
      <c r="P463" s="384" t="str">
        <f t="shared" si="3"/>
        <v/>
      </c>
      <c r="Q463" s="384" t="str">
        <f t="shared" si="4"/>
        <v/>
      </c>
      <c r="R463" s="384"/>
    </row>
    <row r="464" ht="15.75" customHeight="1">
      <c r="A464" s="384" t="str">
        <f t="shared" si="1"/>
        <v/>
      </c>
      <c r="B464" s="385"/>
      <c r="C464" s="384"/>
      <c r="D464" s="384"/>
      <c r="E464" s="384"/>
      <c r="F464" s="384"/>
      <c r="G464" s="384"/>
      <c r="H464" s="384"/>
      <c r="I464" s="384"/>
      <c r="J464" s="384"/>
      <c r="K464" s="384"/>
      <c r="L464" s="384"/>
      <c r="M464" s="384"/>
      <c r="N464" s="385"/>
      <c r="O464" s="384" t="str">
        <f t="shared" si="2"/>
        <v/>
      </c>
      <c r="P464" s="384" t="str">
        <f t="shared" si="3"/>
        <v/>
      </c>
      <c r="Q464" s="384" t="str">
        <f t="shared" si="4"/>
        <v/>
      </c>
      <c r="R464" s="384"/>
    </row>
    <row r="465" ht="15.75" customHeight="1">
      <c r="A465" s="384" t="str">
        <f t="shared" si="1"/>
        <v/>
      </c>
      <c r="B465" s="385"/>
      <c r="C465" s="384"/>
      <c r="D465" s="384"/>
      <c r="E465" s="384"/>
      <c r="F465" s="384"/>
      <c r="G465" s="384"/>
      <c r="H465" s="384"/>
      <c r="I465" s="384"/>
      <c r="J465" s="384"/>
      <c r="K465" s="384"/>
      <c r="L465" s="384"/>
      <c r="M465" s="384"/>
      <c r="N465" s="385"/>
      <c r="O465" s="384" t="str">
        <f t="shared" si="2"/>
        <v/>
      </c>
      <c r="P465" s="384" t="str">
        <f t="shared" si="3"/>
        <v/>
      </c>
      <c r="Q465" s="384" t="str">
        <f t="shared" si="4"/>
        <v/>
      </c>
      <c r="R465" s="384"/>
    </row>
    <row r="466" ht="15.75" customHeight="1">
      <c r="A466" s="384" t="str">
        <f t="shared" si="1"/>
        <v/>
      </c>
      <c r="B466" s="385"/>
      <c r="C466" s="384"/>
      <c r="D466" s="384"/>
      <c r="E466" s="384"/>
      <c r="F466" s="384"/>
      <c r="G466" s="384"/>
      <c r="H466" s="384"/>
      <c r="I466" s="384"/>
      <c r="J466" s="384"/>
      <c r="K466" s="384"/>
      <c r="L466" s="384"/>
      <c r="M466" s="384"/>
      <c r="N466" s="385"/>
      <c r="O466" s="384" t="str">
        <f t="shared" si="2"/>
        <v/>
      </c>
      <c r="P466" s="384" t="str">
        <f t="shared" si="3"/>
        <v/>
      </c>
      <c r="Q466" s="384" t="str">
        <f t="shared" si="4"/>
        <v/>
      </c>
      <c r="R466" s="384"/>
    </row>
    <row r="467" ht="15.75" customHeight="1">
      <c r="A467" s="384" t="str">
        <f t="shared" si="1"/>
        <v/>
      </c>
      <c r="B467" s="385"/>
      <c r="C467" s="384"/>
      <c r="D467" s="384"/>
      <c r="E467" s="384"/>
      <c r="F467" s="384"/>
      <c r="G467" s="384"/>
      <c r="H467" s="384"/>
      <c r="I467" s="384"/>
      <c r="J467" s="384"/>
      <c r="K467" s="384"/>
      <c r="L467" s="384"/>
      <c r="M467" s="384"/>
      <c r="N467" s="385"/>
      <c r="O467" s="384" t="str">
        <f t="shared" si="2"/>
        <v/>
      </c>
      <c r="P467" s="384" t="str">
        <f t="shared" si="3"/>
        <v/>
      </c>
      <c r="Q467" s="384" t="str">
        <f t="shared" si="4"/>
        <v/>
      </c>
      <c r="R467" s="384"/>
    </row>
    <row r="468" ht="15.75" customHeight="1">
      <c r="A468" s="384" t="str">
        <f t="shared" si="1"/>
        <v/>
      </c>
      <c r="B468" s="385"/>
      <c r="C468" s="384"/>
      <c r="D468" s="384"/>
      <c r="E468" s="384"/>
      <c r="F468" s="384"/>
      <c r="G468" s="384"/>
      <c r="H468" s="384"/>
      <c r="I468" s="384"/>
      <c r="J468" s="384"/>
      <c r="K468" s="384"/>
      <c r="L468" s="384"/>
      <c r="M468" s="384"/>
      <c r="N468" s="385"/>
      <c r="O468" s="384" t="str">
        <f t="shared" si="2"/>
        <v/>
      </c>
      <c r="P468" s="384" t="str">
        <f t="shared" si="3"/>
        <v/>
      </c>
      <c r="Q468" s="384" t="str">
        <f t="shared" si="4"/>
        <v/>
      </c>
      <c r="R468" s="384"/>
    </row>
    <row r="469" ht="15.75" customHeight="1">
      <c r="A469" s="384" t="str">
        <f t="shared" si="1"/>
        <v/>
      </c>
      <c r="B469" s="385"/>
      <c r="C469" s="384"/>
      <c r="D469" s="384"/>
      <c r="E469" s="384"/>
      <c r="F469" s="384"/>
      <c r="G469" s="384"/>
      <c r="H469" s="384"/>
      <c r="I469" s="384"/>
      <c r="J469" s="384"/>
      <c r="K469" s="384"/>
      <c r="L469" s="384"/>
      <c r="M469" s="384"/>
      <c r="N469" s="385"/>
      <c r="O469" s="384" t="str">
        <f t="shared" si="2"/>
        <v/>
      </c>
      <c r="P469" s="384" t="str">
        <f t="shared" si="3"/>
        <v/>
      </c>
      <c r="Q469" s="384" t="str">
        <f t="shared" si="4"/>
        <v/>
      </c>
      <c r="R469" s="384"/>
    </row>
    <row r="470" ht="15.75" customHeight="1">
      <c r="A470" s="384" t="str">
        <f t="shared" si="1"/>
        <v/>
      </c>
      <c r="B470" s="385"/>
      <c r="C470" s="384"/>
      <c r="D470" s="384"/>
      <c r="E470" s="384"/>
      <c r="F470" s="384"/>
      <c r="G470" s="384"/>
      <c r="H470" s="384"/>
      <c r="I470" s="384"/>
      <c r="J470" s="384"/>
      <c r="K470" s="384"/>
      <c r="L470" s="384"/>
      <c r="M470" s="384"/>
      <c r="N470" s="385"/>
      <c r="O470" s="384" t="str">
        <f t="shared" si="2"/>
        <v/>
      </c>
      <c r="P470" s="384" t="str">
        <f t="shared" si="3"/>
        <v/>
      </c>
      <c r="Q470" s="384" t="str">
        <f t="shared" si="4"/>
        <v/>
      </c>
      <c r="R470" s="384"/>
    </row>
    <row r="471" ht="15.75" customHeight="1">
      <c r="A471" s="384" t="str">
        <f t="shared" si="1"/>
        <v/>
      </c>
      <c r="B471" s="385"/>
      <c r="C471" s="384"/>
      <c r="D471" s="384"/>
      <c r="E471" s="384"/>
      <c r="F471" s="384"/>
      <c r="G471" s="384"/>
      <c r="H471" s="384"/>
      <c r="I471" s="384"/>
      <c r="J471" s="384"/>
      <c r="K471" s="384"/>
      <c r="L471" s="384"/>
      <c r="M471" s="384"/>
      <c r="N471" s="385"/>
      <c r="O471" s="384" t="str">
        <f t="shared" si="2"/>
        <v/>
      </c>
      <c r="P471" s="384" t="str">
        <f t="shared" si="3"/>
        <v/>
      </c>
      <c r="Q471" s="384" t="str">
        <f t="shared" si="4"/>
        <v/>
      </c>
      <c r="R471" s="384"/>
    </row>
    <row r="472" ht="15.75" customHeight="1">
      <c r="A472" s="384" t="str">
        <f t="shared" si="1"/>
        <v/>
      </c>
      <c r="B472" s="385"/>
      <c r="C472" s="384"/>
      <c r="D472" s="384"/>
      <c r="E472" s="384"/>
      <c r="F472" s="384"/>
      <c r="G472" s="384"/>
      <c r="H472" s="384"/>
      <c r="I472" s="384"/>
      <c r="J472" s="384"/>
      <c r="K472" s="384"/>
      <c r="L472" s="384"/>
      <c r="M472" s="384"/>
      <c r="N472" s="385"/>
      <c r="O472" s="384" t="str">
        <f t="shared" si="2"/>
        <v/>
      </c>
      <c r="P472" s="384" t="str">
        <f t="shared" si="3"/>
        <v/>
      </c>
      <c r="Q472" s="384" t="str">
        <f t="shared" si="4"/>
        <v/>
      </c>
      <c r="R472" s="384"/>
    </row>
    <row r="473" ht="15.75" customHeight="1">
      <c r="A473" s="384" t="str">
        <f t="shared" si="1"/>
        <v/>
      </c>
      <c r="B473" s="385"/>
      <c r="C473" s="384"/>
      <c r="D473" s="384"/>
      <c r="E473" s="384"/>
      <c r="F473" s="384"/>
      <c r="G473" s="384"/>
      <c r="H473" s="384"/>
      <c r="I473" s="384"/>
      <c r="J473" s="384"/>
      <c r="K473" s="384"/>
      <c r="L473" s="384"/>
      <c r="M473" s="384"/>
      <c r="N473" s="385"/>
      <c r="O473" s="384" t="str">
        <f t="shared" si="2"/>
        <v/>
      </c>
      <c r="P473" s="384" t="str">
        <f t="shared" si="3"/>
        <v/>
      </c>
      <c r="Q473" s="384" t="str">
        <f t="shared" si="4"/>
        <v/>
      </c>
      <c r="R473" s="384"/>
    </row>
    <row r="474" ht="15.75" customHeight="1">
      <c r="A474" s="384" t="str">
        <f t="shared" si="1"/>
        <v/>
      </c>
      <c r="B474" s="385"/>
      <c r="C474" s="384"/>
      <c r="D474" s="384"/>
      <c r="E474" s="384"/>
      <c r="F474" s="384"/>
      <c r="G474" s="384"/>
      <c r="H474" s="384"/>
      <c r="I474" s="384"/>
      <c r="J474" s="384"/>
      <c r="K474" s="384"/>
      <c r="L474" s="384"/>
      <c r="M474" s="384"/>
      <c r="N474" s="385"/>
      <c r="O474" s="384" t="str">
        <f t="shared" si="2"/>
        <v/>
      </c>
      <c r="P474" s="384" t="str">
        <f t="shared" si="3"/>
        <v/>
      </c>
      <c r="Q474" s="384" t="str">
        <f t="shared" si="4"/>
        <v/>
      </c>
      <c r="R474" s="384"/>
    </row>
    <row r="475" ht="15.75" customHeight="1">
      <c r="A475" s="384" t="str">
        <f t="shared" si="1"/>
        <v/>
      </c>
      <c r="B475" s="385"/>
      <c r="C475" s="384"/>
      <c r="D475" s="384"/>
      <c r="E475" s="384"/>
      <c r="F475" s="384"/>
      <c r="G475" s="384"/>
      <c r="H475" s="384"/>
      <c r="I475" s="384"/>
      <c r="J475" s="384"/>
      <c r="K475" s="384"/>
      <c r="L475" s="384"/>
      <c r="M475" s="384"/>
      <c r="N475" s="385"/>
      <c r="O475" s="384" t="str">
        <f t="shared" si="2"/>
        <v/>
      </c>
      <c r="P475" s="384" t="str">
        <f t="shared" si="3"/>
        <v/>
      </c>
      <c r="Q475" s="384" t="str">
        <f t="shared" si="4"/>
        <v/>
      </c>
      <c r="R475" s="384"/>
    </row>
    <row r="476" ht="15.75" customHeight="1">
      <c r="A476" s="384" t="str">
        <f t="shared" si="1"/>
        <v/>
      </c>
      <c r="B476" s="385"/>
      <c r="C476" s="384"/>
      <c r="D476" s="384"/>
      <c r="E476" s="384"/>
      <c r="F476" s="384"/>
      <c r="G476" s="384"/>
      <c r="H476" s="384"/>
      <c r="I476" s="384"/>
      <c r="J476" s="384"/>
      <c r="K476" s="384"/>
      <c r="L476" s="384"/>
      <c r="M476" s="384"/>
      <c r="N476" s="385"/>
      <c r="O476" s="384" t="str">
        <f t="shared" si="2"/>
        <v/>
      </c>
      <c r="P476" s="384" t="str">
        <f t="shared" si="3"/>
        <v/>
      </c>
      <c r="Q476" s="384" t="str">
        <f t="shared" si="4"/>
        <v/>
      </c>
      <c r="R476" s="384"/>
    </row>
    <row r="477" ht="15.75" customHeight="1">
      <c r="A477" s="384" t="str">
        <f t="shared" si="1"/>
        <v/>
      </c>
      <c r="B477" s="385"/>
      <c r="C477" s="384"/>
      <c r="D477" s="384"/>
      <c r="E477" s="384"/>
      <c r="F477" s="384"/>
      <c r="G477" s="384"/>
      <c r="H477" s="384"/>
      <c r="I477" s="384"/>
      <c r="J477" s="384"/>
      <c r="K477" s="384"/>
      <c r="L477" s="384"/>
      <c r="M477" s="384"/>
      <c r="N477" s="385"/>
      <c r="O477" s="384" t="str">
        <f t="shared" si="2"/>
        <v/>
      </c>
      <c r="P477" s="384" t="str">
        <f t="shared" si="3"/>
        <v/>
      </c>
      <c r="Q477" s="384" t="str">
        <f t="shared" si="4"/>
        <v/>
      </c>
      <c r="R477" s="384"/>
    </row>
    <row r="478" ht="15.75" customHeight="1">
      <c r="A478" s="384" t="str">
        <f t="shared" si="1"/>
        <v/>
      </c>
      <c r="B478" s="385"/>
      <c r="C478" s="384"/>
      <c r="D478" s="384"/>
      <c r="E478" s="384"/>
      <c r="F478" s="384"/>
      <c r="G478" s="384"/>
      <c r="H478" s="384"/>
      <c r="I478" s="384"/>
      <c r="J478" s="384"/>
      <c r="K478" s="384"/>
      <c r="L478" s="384"/>
      <c r="M478" s="384"/>
      <c r="N478" s="385"/>
      <c r="O478" s="384" t="str">
        <f t="shared" si="2"/>
        <v/>
      </c>
      <c r="P478" s="384" t="str">
        <f t="shared" si="3"/>
        <v/>
      </c>
      <c r="Q478" s="384" t="str">
        <f t="shared" si="4"/>
        <v/>
      </c>
      <c r="R478" s="384"/>
    </row>
    <row r="479" ht="15.75" customHeight="1">
      <c r="A479" s="384" t="str">
        <f t="shared" si="1"/>
        <v/>
      </c>
      <c r="B479" s="385"/>
      <c r="C479" s="384"/>
      <c r="D479" s="384"/>
      <c r="E479" s="384"/>
      <c r="F479" s="384"/>
      <c r="G479" s="384"/>
      <c r="H479" s="384"/>
      <c r="I479" s="384"/>
      <c r="J479" s="384"/>
      <c r="K479" s="384"/>
      <c r="L479" s="384"/>
      <c r="M479" s="384"/>
      <c r="N479" s="385"/>
      <c r="O479" s="384" t="str">
        <f t="shared" si="2"/>
        <v/>
      </c>
      <c r="P479" s="384" t="str">
        <f t="shared" si="3"/>
        <v/>
      </c>
      <c r="Q479" s="384" t="str">
        <f t="shared" si="4"/>
        <v/>
      </c>
      <c r="R479" s="384"/>
    </row>
    <row r="480" ht="15.75" customHeight="1">
      <c r="A480" s="384" t="str">
        <f t="shared" si="1"/>
        <v/>
      </c>
      <c r="B480" s="385"/>
      <c r="C480" s="384"/>
      <c r="D480" s="384"/>
      <c r="E480" s="384"/>
      <c r="F480" s="384"/>
      <c r="G480" s="384"/>
      <c r="H480" s="384"/>
      <c r="I480" s="384"/>
      <c r="J480" s="384"/>
      <c r="K480" s="384"/>
      <c r="L480" s="384"/>
      <c r="M480" s="384"/>
      <c r="N480" s="385"/>
      <c r="O480" s="384" t="str">
        <f t="shared" si="2"/>
        <v/>
      </c>
      <c r="P480" s="384" t="str">
        <f t="shared" si="3"/>
        <v/>
      </c>
      <c r="Q480" s="384" t="str">
        <f t="shared" si="4"/>
        <v/>
      </c>
      <c r="R480" s="384"/>
    </row>
    <row r="481" ht="15.75" customHeight="1">
      <c r="A481" s="384" t="str">
        <f t="shared" si="1"/>
        <v/>
      </c>
      <c r="B481" s="385"/>
      <c r="C481" s="384"/>
      <c r="D481" s="384"/>
      <c r="E481" s="384"/>
      <c r="F481" s="384"/>
      <c r="G481" s="384"/>
      <c r="H481" s="384"/>
      <c r="I481" s="384"/>
      <c r="J481" s="384"/>
      <c r="K481" s="384"/>
      <c r="L481" s="384"/>
      <c r="M481" s="384"/>
      <c r="N481" s="385"/>
      <c r="O481" s="384" t="str">
        <f t="shared" si="2"/>
        <v/>
      </c>
      <c r="P481" s="384" t="str">
        <f t="shared" si="3"/>
        <v/>
      </c>
      <c r="Q481" s="384" t="str">
        <f t="shared" si="4"/>
        <v/>
      </c>
      <c r="R481" s="384"/>
    </row>
    <row r="482" ht="15.75" customHeight="1">
      <c r="A482" s="384" t="str">
        <f t="shared" si="1"/>
        <v/>
      </c>
      <c r="B482" s="385"/>
      <c r="C482" s="384"/>
      <c r="D482" s="384"/>
      <c r="E482" s="384"/>
      <c r="F482" s="384"/>
      <c r="G482" s="384"/>
      <c r="H482" s="384"/>
      <c r="I482" s="384"/>
      <c r="J482" s="384"/>
      <c r="K482" s="384"/>
      <c r="L482" s="384"/>
      <c r="M482" s="384"/>
      <c r="N482" s="385"/>
      <c r="O482" s="384" t="str">
        <f t="shared" si="2"/>
        <v/>
      </c>
      <c r="P482" s="384" t="str">
        <f t="shared" si="3"/>
        <v/>
      </c>
      <c r="Q482" s="384" t="str">
        <f t="shared" si="4"/>
        <v/>
      </c>
      <c r="R482" s="384"/>
    </row>
    <row r="483" ht="15.75" customHeight="1">
      <c r="A483" s="384" t="str">
        <f t="shared" si="1"/>
        <v/>
      </c>
      <c r="B483" s="385"/>
      <c r="C483" s="384"/>
      <c r="D483" s="384"/>
      <c r="E483" s="384"/>
      <c r="F483" s="384"/>
      <c r="G483" s="384"/>
      <c r="H483" s="384"/>
      <c r="I483" s="384"/>
      <c r="J483" s="384"/>
      <c r="K483" s="384"/>
      <c r="L483" s="384"/>
      <c r="M483" s="384"/>
      <c r="N483" s="385"/>
      <c r="O483" s="384" t="str">
        <f t="shared" si="2"/>
        <v/>
      </c>
      <c r="P483" s="384" t="str">
        <f t="shared" si="3"/>
        <v/>
      </c>
      <c r="Q483" s="384" t="str">
        <f t="shared" si="4"/>
        <v/>
      </c>
      <c r="R483" s="384"/>
    </row>
    <row r="484" ht="15.75" customHeight="1">
      <c r="A484" s="384" t="str">
        <f t="shared" si="1"/>
        <v/>
      </c>
      <c r="B484" s="385"/>
      <c r="C484" s="384"/>
      <c r="D484" s="384"/>
      <c r="E484" s="384"/>
      <c r="F484" s="384"/>
      <c r="G484" s="384"/>
      <c r="H484" s="384"/>
      <c r="I484" s="384"/>
      <c r="J484" s="384"/>
      <c r="K484" s="384"/>
      <c r="L484" s="384"/>
      <c r="M484" s="384"/>
      <c r="N484" s="385"/>
      <c r="O484" s="384" t="str">
        <f t="shared" si="2"/>
        <v/>
      </c>
      <c r="P484" s="384" t="str">
        <f t="shared" si="3"/>
        <v/>
      </c>
      <c r="Q484" s="384" t="str">
        <f t="shared" si="4"/>
        <v/>
      </c>
      <c r="R484" s="384"/>
    </row>
    <row r="485" ht="15.75" customHeight="1">
      <c r="A485" s="384" t="str">
        <f t="shared" si="1"/>
        <v/>
      </c>
      <c r="B485" s="385"/>
      <c r="C485" s="384"/>
      <c r="D485" s="384"/>
      <c r="E485" s="384"/>
      <c r="F485" s="384"/>
      <c r="G485" s="384"/>
      <c r="H485" s="384"/>
      <c r="I485" s="384"/>
      <c r="J485" s="384"/>
      <c r="K485" s="384"/>
      <c r="L485" s="384"/>
      <c r="M485" s="384"/>
      <c r="N485" s="385"/>
      <c r="O485" s="384" t="str">
        <f t="shared" si="2"/>
        <v/>
      </c>
      <c r="P485" s="384" t="str">
        <f t="shared" si="3"/>
        <v/>
      </c>
      <c r="Q485" s="384" t="str">
        <f t="shared" si="4"/>
        <v/>
      </c>
      <c r="R485" s="384"/>
    </row>
    <row r="486" ht="15.75" customHeight="1">
      <c r="A486" s="384" t="str">
        <f t="shared" si="1"/>
        <v/>
      </c>
      <c r="B486" s="385"/>
      <c r="C486" s="384"/>
      <c r="D486" s="384"/>
      <c r="E486" s="384"/>
      <c r="F486" s="384"/>
      <c r="G486" s="384"/>
      <c r="H486" s="384"/>
      <c r="I486" s="384"/>
      <c r="J486" s="384"/>
      <c r="K486" s="384"/>
      <c r="L486" s="384"/>
      <c r="M486" s="384"/>
      <c r="N486" s="385"/>
      <c r="O486" s="384" t="str">
        <f t="shared" si="2"/>
        <v/>
      </c>
      <c r="P486" s="384" t="str">
        <f t="shared" si="3"/>
        <v/>
      </c>
      <c r="Q486" s="384" t="str">
        <f t="shared" si="4"/>
        <v/>
      </c>
      <c r="R486" s="384"/>
    </row>
    <row r="487" ht="15.75" customHeight="1">
      <c r="A487" s="384" t="str">
        <f t="shared" si="1"/>
        <v/>
      </c>
      <c r="B487" s="385"/>
      <c r="C487" s="384"/>
      <c r="D487" s="384"/>
      <c r="E487" s="384"/>
      <c r="F487" s="384"/>
      <c r="G487" s="384"/>
      <c r="H487" s="384"/>
      <c r="I487" s="384"/>
      <c r="J487" s="384"/>
      <c r="K487" s="384"/>
      <c r="L487" s="384"/>
      <c r="M487" s="384"/>
      <c r="N487" s="385"/>
      <c r="O487" s="384" t="str">
        <f t="shared" si="2"/>
        <v/>
      </c>
      <c r="P487" s="384" t="str">
        <f t="shared" si="3"/>
        <v/>
      </c>
      <c r="Q487" s="384" t="str">
        <f t="shared" si="4"/>
        <v/>
      </c>
      <c r="R487" s="384"/>
    </row>
    <row r="488" ht="15.75" customHeight="1">
      <c r="A488" s="384" t="str">
        <f t="shared" si="1"/>
        <v/>
      </c>
      <c r="B488" s="385"/>
      <c r="C488" s="384"/>
      <c r="D488" s="384"/>
      <c r="E488" s="384"/>
      <c r="F488" s="384"/>
      <c r="G488" s="384"/>
      <c r="H488" s="384"/>
      <c r="I488" s="384"/>
      <c r="J488" s="384"/>
      <c r="K488" s="384"/>
      <c r="L488" s="384"/>
      <c r="M488" s="384"/>
      <c r="N488" s="385"/>
      <c r="O488" s="384" t="str">
        <f t="shared" si="2"/>
        <v/>
      </c>
      <c r="P488" s="384" t="str">
        <f t="shared" si="3"/>
        <v/>
      </c>
      <c r="Q488" s="384" t="str">
        <f t="shared" si="4"/>
        <v/>
      </c>
      <c r="R488" s="384"/>
    </row>
    <row r="489" ht="15.75" customHeight="1">
      <c r="A489" s="384" t="str">
        <f t="shared" si="1"/>
        <v/>
      </c>
      <c r="B489" s="385"/>
      <c r="C489" s="384"/>
      <c r="D489" s="384"/>
      <c r="E489" s="384"/>
      <c r="F489" s="384"/>
      <c r="G489" s="384"/>
      <c r="H489" s="384"/>
      <c r="I489" s="384"/>
      <c r="J489" s="384"/>
      <c r="K489" s="384"/>
      <c r="L489" s="384"/>
      <c r="M489" s="384"/>
      <c r="N489" s="385"/>
      <c r="O489" s="384" t="str">
        <f t="shared" si="2"/>
        <v/>
      </c>
      <c r="P489" s="384" t="str">
        <f t="shared" si="3"/>
        <v/>
      </c>
      <c r="Q489" s="384" t="str">
        <f t="shared" si="4"/>
        <v/>
      </c>
      <c r="R489" s="384"/>
    </row>
    <row r="490" ht="15.75" customHeight="1">
      <c r="A490" s="384" t="str">
        <f t="shared" si="1"/>
        <v/>
      </c>
      <c r="B490" s="385"/>
      <c r="C490" s="384"/>
      <c r="D490" s="384"/>
      <c r="E490" s="384"/>
      <c r="F490" s="384"/>
      <c r="G490" s="384"/>
      <c r="H490" s="384"/>
      <c r="I490" s="384"/>
      <c r="J490" s="384"/>
      <c r="K490" s="384"/>
      <c r="L490" s="384"/>
      <c r="M490" s="384"/>
      <c r="N490" s="385"/>
      <c r="O490" s="384" t="str">
        <f t="shared" si="2"/>
        <v/>
      </c>
      <c r="P490" s="384" t="str">
        <f t="shared" si="3"/>
        <v/>
      </c>
      <c r="Q490" s="384" t="str">
        <f t="shared" si="4"/>
        <v/>
      </c>
      <c r="R490" s="384"/>
    </row>
    <row r="491" ht="15.75" customHeight="1">
      <c r="A491" s="384" t="str">
        <f t="shared" si="1"/>
        <v/>
      </c>
      <c r="B491" s="385"/>
      <c r="C491" s="384"/>
      <c r="D491" s="384"/>
      <c r="E491" s="384"/>
      <c r="F491" s="384"/>
      <c r="G491" s="384"/>
      <c r="H491" s="384"/>
      <c r="I491" s="384"/>
      <c r="J491" s="384"/>
      <c r="K491" s="384"/>
      <c r="L491" s="384"/>
      <c r="M491" s="384"/>
      <c r="N491" s="385"/>
      <c r="O491" s="384" t="str">
        <f t="shared" si="2"/>
        <v/>
      </c>
      <c r="P491" s="384" t="str">
        <f t="shared" si="3"/>
        <v/>
      </c>
      <c r="Q491" s="384" t="str">
        <f t="shared" si="4"/>
        <v/>
      </c>
      <c r="R491" s="384"/>
    </row>
    <row r="492" ht="15.75" customHeight="1">
      <c r="A492" s="384" t="str">
        <f t="shared" si="1"/>
        <v/>
      </c>
      <c r="B492" s="385"/>
      <c r="C492" s="384"/>
      <c r="D492" s="384"/>
      <c r="E492" s="384"/>
      <c r="F492" s="384"/>
      <c r="G492" s="384"/>
      <c r="H492" s="384"/>
      <c r="I492" s="384"/>
      <c r="J492" s="384"/>
      <c r="K492" s="384"/>
      <c r="L492" s="384"/>
      <c r="M492" s="384"/>
      <c r="N492" s="385"/>
      <c r="O492" s="384" t="str">
        <f t="shared" si="2"/>
        <v/>
      </c>
      <c r="P492" s="384" t="str">
        <f t="shared" si="3"/>
        <v/>
      </c>
      <c r="Q492" s="384" t="str">
        <f t="shared" si="4"/>
        <v/>
      </c>
      <c r="R492" s="384"/>
    </row>
    <row r="493" ht="15.75" customHeight="1">
      <c r="A493" s="384" t="str">
        <f t="shared" si="1"/>
        <v/>
      </c>
      <c r="B493" s="385"/>
      <c r="C493" s="384"/>
      <c r="D493" s="384"/>
      <c r="E493" s="384"/>
      <c r="F493" s="384"/>
      <c r="G493" s="384"/>
      <c r="H493" s="384"/>
      <c r="I493" s="384"/>
      <c r="J493" s="384"/>
      <c r="K493" s="384"/>
      <c r="L493" s="384"/>
      <c r="M493" s="384"/>
      <c r="N493" s="385"/>
      <c r="O493" s="384" t="str">
        <f t="shared" si="2"/>
        <v/>
      </c>
      <c r="P493" s="384" t="str">
        <f t="shared" si="3"/>
        <v/>
      </c>
      <c r="Q493" s="384" t="str">
        <f t="shared" si="4"/>
        <v/>
      </c>
      <c r="R493" s="384"/>
    </row>
    <row r="494" ht="15.75" customHeight="1">
      <c r="A494" s="384" t="str">
        <f t="shared" si="1"/>
        <v/>
      </c>
      <c r="B494" s="385"/>
      <c r="C494" s="384"/>
      <c r="D494" s="384"/>
      <c r="E494" s="384"/>
      <c r="F494" s="384"/>
      <c r="G494" s="384"/>
      <c r="H494" s="384"/>
      <c r="I494" s="384"/>
      <c r="J494" s="384"/>
      <c r="K494" s="384"/>
      <c r="L494" s="384"/>
      <c r="M494" s="384"/>
      <c r="N494" s="385"/>
      <c r="O494" s="384" t="str">
        <f t="shared" si="2"/>
        <v/>
      </c>
      <c r="P494" s="384" t="str">
        <f t="shared" si="3"/>
        <v/>
      </c>
      <c r="Q494" s="384" t="str">
        <f t="shared" si="4"/>
        <v/>
      </c>
      <c r="R494" s="384"/>
    </row>
    <row r="495" ht="15.75" customHeight="1">
      <c r="A495" s="384" t="str">
        <f t="shared" si="1"/>
        <v/>
      </c>
      <c r="B495" s="385"/>
      <c r="C495" s="384"/>
      <c r="D495" s="384"/>
      <c r="E495" s="384"/>
      <c r="F495" s="384"/>
      <c r="G495" s="384"/>
      <c r="H495" s="384"/>
      <c r="I495" s="384"/>
      <c r="J495" s="384"/>
      <c r="K495" s="384"/>
      <c r="L495" s="384"/>
      <c r="M495" s="384"/>
      <c r="N495" s="385"/>
      <c r="O495" s="384" t="str">
        <f t="shared" si="2"/>
        <v/>
      </c>
      <c r="P495" s="384" t="str">
        <f t="shared" si="3"/>
        <v/>
      </c>
      <c r="Q495" s="384" t="str">
        <f t="shared" si="4"/>
        <v/>
      </c>
      <c r="R495" s="384"/>
    </row>
    <row r="496" ht="15.75" customHeight="1">
      <c r="A496" s="384" t="str">
        <f t="shared" si="1"/>
        <v/>
      </c>
      <c r="B496" s="385"/>
      <c r="C496" s="384"/>
      <c r="D496" s="384"/>
      <c r="E496" s="384"/>
      <c r="F496" s="384"/>
      <c r="G496" s="384"/>
      <c r="H496" s="384"/>
      <c r="I496" s="384"/>
      <c r="J496" s="384"/>
      <c r="K496" s="384"/>
      <c r="L496" s="384"/>
      <c r="M496" s="384"/>
      <c r="N496" s="385"/>
      <c r="O496" s="384" t="str">
        <f t="shared" si="2"/>
        <v/>
      </c>
      <c r="P496" s="384" t="str">
        <f t="shared" si="3"/>
        <v/>
      </c>
      <c r="Q496" s="384" t="str">
        <f t="shared" si="4"/>
        <v/>
      </c>
      <c r="R496" s="384"/>
    </row>
    <row r="497" ht="15.75" customHeight="1">
      <c r="A497" s="384" t="str">
        <f t="shared" si="1"/>
        <v/>
      </c>
      <c r="B497" s="385"/>
      <c r="C497" s="384"/>
      <c r="D497" s="384"/>
      <c r="E497" s="384"/>
      <c r="F497" s="384"/>
      <c r="G497" s="384"/>
      <c r="H497" s="384"/>
      <c r="I497" s="384"/>
      <c r="J497" s="384"/>
      <c r="K497" s="384"/>
      <c r="L497" s="384"/>
      <c r="M497" s="384"/>
      <c r="N497" s="385"/>
      <c r="O497" s="384" t="str">
        <f t="shared" si="2"/>
        <v/>
      </c>
      <c r="P497" s="384" t="str">
        <f t="shared" si="3"/>
        <v/>
      </c>
      <c r="Q497" s="384" t="str">
        <f t="shared" si="4"/>
        <v/>
      </c>
      <c r="R497" s="384"/>
    </row>
    <row r="498" ht="15.75" customHeight="1">
      <c r="A498" s="384" t="str">
        <f t="shared" si="1"/>
        <v/>
      </c>
      <c r="B498" s="385"/>
      <c r="C498" s="384"/>
      <c r="D498" s="384"/>
      <c r="E498" s="384"/>
      <c r="F498" s="384"/>
      <c r="G498" s="384"/>
      <c r="H498" s="384"/>
      <c r="I498" s="384"/>
      <c r="J498" s="384"/>
      <c r="K498" s="384"/>
      <c r="L498" s="384"/>
      <c r="M498" s="384"/>
      <c r="N498" s="385"/>
      <c r="O498" s="384" t="str">
        <f t="shared" si="2"/>
        <v/>
      </c>
      <c r="P498" s="384" t="str">
        <f t="shared" si="3"/>
        <v/>
      </c>
      <c r="Q498" s="384" t="str">
        <f t="shared" si="4"/>
        <v/>
      </c>
      <c r="R498" s="384"/>
    </row>
    <row r="499" ht="15.75" customHeight="1">
      <c r="A499" s="384" t="str">
        <f t="shared" si="1"/>
        <v/>
      </c>
      <c r="B499" s="385"/>
      <c r="C499" s="384"/>
      <c r="D499" s="384"/>
      <c r="E499" s="384"/>
      <c r="F499" s="384"/>
      <c r="G499" s="384"/>
      <c r="H499" s="384"/>
      <c r="I499" s="384"/>
      <c r="J499" s="384"/>
      <c r="K499" s="384"/>
      <c r="L499" s="384"/>
      <c r="M499" s="384"/>
      <c r="N499" s="385"/>
      <c r="O499" s="384" t="str">
        <f t="shared" si="2"/>
        <v/>
      </c>
      <c r="P499" s="384" t="str">
        <f t="shared" si="3"/>
        <v/>
      </c>
      <c r="Q499" s="384" t="str">
        <f t="shared" si="4"/>
        <v/>
      </c>
      <c r="R499" s="384"/>
    </row>
    <row r="500" ht="15.75" customHeight="1">
      <c r="A500" s="384" t="str">
        <f t="shared" si="1"/>
        <v/>
      </c>
      <c r="B500" s="385"/>
      <c r="C500" s="384"/>
      <c r="D500" s="384"/>
      <c r="E500" s="384"/>
      <c r="F500" s="384"/>
      <c r="G500" s="384"/>
      <c r="H500" s="384"/>
      <c r="I500" s="384"/>
      <c r="J500" s="384"/>
      <c r="K500" s="384"/>
      <c r="L500" s="384"/>
      <c r="M500" s="384"/>
      <c r="N500" s="385"/>
      <c r="O500" s="384" t="str">
        <f t="shared" si="2"/>
        <v/>
      </c>
      <c r="P500" s="384" t="str">
        <f t="shared" si="3"/>
        <v/>
      </c>
      <c r="Q500" s="384" t="str">
        <f t="shared" si="4"/>
        <v/>
      </c>
      <c r="R500" s="384"/>
    </row>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R1"/>
    <mergeCell ref="A2:R2"/>
  </mergeCells>
  <conditionalFormatting sqref="P5:P500">
    <cfRule type="expression" dxfId="1" priority="1">
      <formula>P5="Complete"</formula>
    </cfRule>
  </conditionalFormatting>
  <conditionalFormatting sqref="Q5:Q500">
    <cfRule type="expression" dxfId="2" priority="2">
      <formula>Q5="Follow up now"</formula>
    </cfRule>
  </conditionalFormatting>
  <conditionalFormatting sqref="Q5:Q500">
    <cfRule type="expression" dxfId="10" priority="3">
      <formula>Q5="Team comments due"</formula>
    </cfRule>
  </conditionalFormatting>
  <dataValidations>
    <dataValidation type="list" allowBlank="1" sqref="G5:G500">
      <formula1>Lists!$D$2:$D$3</formula1>
    </dataValidation>
    <dataValidation type="list" allowBlank="1" sqref="F5:F500 H5:H500 J5:J500 L5:L500">
      <formula1>Lists!$C$2:$C$12</formula1>
    </dataValidation>
    <dataValidation type="list" allowBlank="1" sqref="D5:D500">
      <formula1>Lists!$F$2:$F$14</formula1>
    </dataValidation>
    <dataValidation type="list" allowBlank="1" sqref="I5:I500 K5:K500 M5:M500">
      <formula1>Lists!$E$2:$E$5</formula1>
    </dataValidation>
  </dataValidations>
  <printOptions/>
  <pageMargins bottom="0.75" footer="0.0" header="0.0" left="0.7" right="0.7" top="0.75"/>
  <pageSetup orientation="landscape"/>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2.0"/>
    <col customWidth="1" min="2" max="2" width="20.0"/>
    <col customWidth="1" min="3" max="3" width="40.0"/>
    <col customWidth="1" min="4" max="4" width="24.0"/>
    <col customWidth="1" min="5" max="7" width="18.0"/>
    <col customWidth="1" min="8" max="11" width="15.0"/>
    <col customWidth="1" min="12" max="14" width="12.0"/>
    <col customWidth="1" min="15" max="15" width="15.0"/>
    <col customWidth="1" min="16" max="16" width="25.0"/>
    <col customWidth="1" min="17" max="17" width="24.0"/>
    <col customWidth="1" min="18" max="18" width="28.0"/>
    <col customWidth="1" min="19" max="19" width="20.0"/>
    <col customWidth="1" min="20" max="20" width="38.0"/>
    <col customWidth="1" min="21" max="21" width="32.0"/>
    <col customWidth="1" min="22" max="22" width="15.0"/>
    <col customWidth="1" min="23" max="26" width="8.63"/>
  </cols>
  <sheetData>
    <row r="1" ht="33.75" customHeight="1">
      <c r="A1" s="376" t="s">
        <v>6110</v>
      </c>
    </row>
    <row r="2" ht="31.5" customHeight="1">
      <c r="A2" s="377" t="s">
        <v>6112</v>
      </c>
    </row>
    <row r="3">
      <c r="V3" s="29" t="str">
        <f>HYPERLINK("#'Guide'!A1","Open Guide")</f>
        <v>Open Guide</v>
      </c>
    </row>
    <row r="4" ht="39.75" customHeight="1">
      <c r="A4" s="381" t="s">
        <v>6115</v>
      </c>
      <c r="B4" s="382" t="s">
        <v>6116</v>
      </c>
      <c r="C4" s="382" t="s">
        <v>6118</v>
      </c>
      <c r="D4" s="382" t="s">
        <v>6119</v>
      </c>
      <c r="E4" s="382" t="s">
        <v>5648</v>
      </c>
      <c r="F4" s="382" t="s">
        <v>5646</v>
      </c>
      <c r="G4" s="382" t="s">
        <v>6121</v>
      </c>
      <c r="H4" s="382" t="s">
        <v>33</v>
      </c>
      <c r="I4" s="382" t="s">
        <v>6123</v>
      </c>
      <c r="J4" s="382" t="s">
        <v>5757</v>
      </c>
      <c r="K4" s="382" t="s">
        <v>5764</v>
      </c>
      <c r="L4" s="382" t="s">
        <v>6124</v>
      </c>
      <c r="M4" s="382" t="s">
        <v>6125</v>
      </c>
      <c r="N4" s="382" t="s">
        <v>6126</v>
      </c>
      <c r="O4" s="382" t="s">
        <v>48</v>
      </c>
      <c r="P4" s="382" t="s">
        <v>6127</v>
      </c>
      <c r="Q4" s="382" t="s">
        <v>338</v>
      </c>
      <c r="R4" s="382" t="s">
        <v>6128</v>
      </c>
      <c r="S4" s="382" t="s">
        <v>6129</v>
      </c>
      <c r="T4" s="382" t="s">
        <v>6130</v>
      </c>
      <c r="U4" s="383" t="s">
        <v>6132</v>
      </c>
    </row>
    <row r="5">
      <c r="A5" s="385"/>
      <c r="B5" s="384"/>
      <c r="C5" s="384"/>
      <c r="D5" s="384"/>
      <c r="E5" s="384"/>
      <c r="F5" s="384"/>
      <c r="G5" s="384"/>
      <c r="H5" s="384"/>
      <c r="I5" s="384"/>
      <c r="J5" s="384"/>
      <c r="K5" s="384"/>
      <c r="L5" s="385"/>
      <c r="M5" s="385"/>
      <c r="N5" s="385"/>
      <c r="O5" s="384"/>
      <c r="P5" s="384"/>
      <c r="Q5" s="384"/>
      <c r="R5" s="384"/>
      <c r="S5" s="384"/>
      <c r="T5" s="384"/>
      <c r="U5" s="384"/>
    </row>
    <row r="6">
      <c r="A6" s="385"/>
      <c r="B6" s="384"/>
      <c r="C6" s="384"/>
      <c r="D6" s="384"/>
      <c r="E6" s="384"/>
      <c r="F6" s="384"/>
      <c r="G6" s="384"/>
      <c r="H6" s="384"/>
      <c r="I6" s="384"/>
      <c r="J6" s="384"/>
      <c r="K6" s="384"/>
      <c r="L6" s="385"/>
      <c r="M6" s="385"/>
      <c r="N6" s="385"/>
      <c r="O6" s="384"/>
      <c r="P6" s="384"/>
      <c r="Q6" s="384"/>
      <c r="R6" s="384"/>
      <c r="S6" s="384"/>
      <c r="T6" s="384"/>
      <c r="U6" s="384"/>
    </row>
    <row r="7">
      <c r="A7" s="385"/>
      <c r="B7" s="384"/>
      <c r="C7" s="384"/>
      <c r="D7" s="384"/>
      <c r="E7" s="384"/>
      <c r="F7" s="384"/>
      <c r="G7" s="384"/>
      <c r="H7" s="384"/>
      <c r="I7" s="384"/>
      <c r="J7" s="384"/>
      <c r="K7" s="384"/>
      <c r="L7" s="385"/>
      <c r="M7" s="385"/>
      <c r="N7" s="385"/>
      <c r="O7" s="384"/>
      <c r="P7" s="384"/>
      <c r="Q7" s="384"/>
      <c r="R7" s="384"/>
      <c r="S7" s="384"/>
      <c r="T7" s="384"/>
      <c r="U7" s="384"/>
    </row>
    <row r="8">
      <c r="A8" s="385"/>
      <c r="B8" s="384"/>
      <c r="C8" s="384"/>
      <c r="D8" s="384"/>
      <c r="E8" s="384"/>
      <c r="F8" s="384"/>
      <c r="G8" s="384"/>
      <c r="H8" s="384"/>
      <c r="I8" s="384"/>
      <c r="J8" s="384"/>
      <c r="K8" s="384"/>
      <c r="L8" s="385"/>
      <c r="M8" s="385"/>
      <c r="N8" s="385"/>
      <c r="O8" s="384"/>
      <c r="P8" s="384"/>
      <c r="Q8" s="384"/>
      <c r="R8" s="384"/>
      <c r="S8" s="384"/>
      <c r="T8" s="384"/>
      <c r="U8" s="384"/>
    </row>
    <row r="9">
      <c r="A9" s="385"/>
      <c r="B9" s="384"/>
      <c r="C9" s="384"/>
      <c r="D9" s="384"/>
      <c r="E9" s="384"/>
      <c r="F9" s="384"/>
      <c r="G9" s="384"/>
      <c r="H9" s="384"/>
      <c r="I9" s="384"/>
      <c r="J9" s="384"/>
      <c r="K9" s="384"/>
      <c r="L9" s="385"/>
      <c r="M9" s="385"/>
      <c r="N9" s="385"/>
      <c r="O9" s="384"/>
      <c r="P9" s="384"/>
      <c r="Q9" s="384"/>
      <c r="R9" s="384"/>
      <c r="S9" s="384"/>
      <c r="T9" s="384"/>
      <c r="U9" s="384"/>
    </row>
    <row r="10">
      <c r="A10" s="385"/>
      <c r="B10" s="384"/>
      <c r="C10" s="384"/>
      <c r="D10" s="384"/>
      <c r="E10" s="384"/>
      <c r="F10" s="384"/>
      <c r="G10" s="384"/>
      <c r="H10" s="384"/>
      <c r="I10" s="384"/>
      <c r="J10" s="384"/>
      <c r="K10" s="384"/>
      <c r="L10" s="385"/>
      <c r="M10" s="385"/>
      <c r="N10" s="385"/>
      <c r="O10" s="384"/>
      <c r="P10" s="384"/>
      <c r="Q10" s="384"/>
      <c r="R10" s="384"/>
      <c r="S10" s="384"/>
      <c r="T10" s="384"/>
      <c r="U10" s="384"/>
    </row>
    <row r="11">
      <c r="A11" s="385"/>
      <c r="B11" s="384"/>
      <c r="C11" s="384"/>
      <c r="D11" s="384"/>
      <c r="E11" s="384"/>
      <c r="F11" s="384"/>
      <c r="G11" s="384"/>
      <c r="H11" s="384"/>
      <c r="I11" s="384"/>
      <c r="J11" s="384"/>
      <c r="K11" s="384"/>
      <c r="L11" s="385"/>
      <c r="M11" s="385"/>
      <c r="N11" s="385"/>
      <c r="O11" s="384"/>
      <c r="P11" s="384"/>
      <c r="Q11" s="384"/>
      <c r="R11" s="384"/>
      <c r="S11" s="384"/>
      <c r="T11" s="384"/>
      <c r="U11" s="384"/>
    </row>
    <row r="12">
      <c r="A12" s="385"/>
      <c r="B12" s="384"/>
      <c r="C12" s="384"/>
      <c r="D12" s="384"/>
      <c r="E12" s="384"/>
      <c r="F12" s="384"/>
      <c r="G12" s="384"/>
      <c r="H12" s="384"/>
      <c r="I12" s="384"/>
      <c r="J12" s="384"/>
      <c r="K12" s="384"/>
      <c r="L12" s="385"/>
      <c r="M12" s="385"/>
      <c r="N12" s="385"/>
      <c r="O12" s="384"/>
      <c r="P12" s="384"/>
      <c r="Q12" s="384"/>
      <c r="R12" s="384"/>
      <c r="S12" s="384"/>
      <c r="T12" s="384"/>
      <c r="U12" s="384"/>
    </row>
    <row r="13">
      <c r="A13" s="385"/>
      <c r="B13" s="384"/>
      <c r="C13" s="384"/>
      <c r="D13" s="384"/>
      <c r="E13" s="384"/>
      <c r="F13" s="384"/>
      <c r="G13" s="384"/>
      <c r="H13" s="384"/>
      <c r="I13" s="384"/>
      <c r="J13" s="384"/>
      <c r="K13" s="384"/>
      <c r="L13" s="385"/>
      <c r="M13" s="385"/>
      <c r="N13" s="385"/>
      <c r="O13" s="384"/>
      <c r="P13" s="384"/>
      <c r="Q13" s="384"/>
      <c r="R13" s="384"/>
      <c r="S13" s="384"/>
      <c r="T13" s="384"/>
      <c r="U13" s="384"/>
    </row>
    <row r="14">
      <c r="A14" s="385"/>
      <c r="B14" s="384"/>
      <c r="C14" s="384"/>
      <c r="D14" s="384"/>
      <c r="E14" s="384"/>
      <c r="F14" s="384"/>
      <c r="G14" s="384"/>
      <c r="H14" s="384"/>
      <c r="I14" s="384"/>
      <c r="J14" s="384"/>
      <c r="K14" s="384"/>
      <c r="L14" s="385"/>
      <c r="M14" s="385"/>
      <c r="N14" s="385"/>
      <c r="O14" s="384"/>
      <c r="P14" s="384"/>
      <c r="Q14" s="384"/>
      <c r="R14" s="384"/>
      <c r="S14" s="384"/>
      <c r="T14" s="384"/>
      <c r="U14" s="384"/>
    </row>
    <row r="15">
      <c r="A15" s="385"/>
      <c r="B15" s="384"/>
      <c r="C15" s="384"/>
      <c r="D15" s="384"/>
      <c r="E15" s="384"/>
      <c r="F15" s="384"/>
      <c r="G15" s="384"/>
      <c r="H15" s="384"/>
      <c r="I15" s="384"/>
      <c r="J15" s="384"/>
      <c r="K15" s="384"/>
      <c r="L15" s="385"/>
      <c r="M15" s="385"/>
      <c r="N15" s="385"/>
      <c r="O15" s="384"/>
      <c r="P15" s="384"/>
      <c r="Q15" s="384"/>
      <c r="R15" s="384"/>
      <c r="S15" s="384"/>
      <c r="T15" s="384"/>
      <c r="U15" s="384"/>
    </row>
    <row r="16">
      <c r="A16" s="385"/>
      <c r="B16" s="384"/>
      <c r="C16" s="384"/>
      <c r="D16" s="384"/>
      <c r="E16" s="384"/>
      <c r="F16" s="384"/>
      <c r="G16" s="384"/>
      <c r="H16" s="384"/>
      <c r="I16" s="384"/>
      <c r="J16" s="384"/>
      <c r="K16" s="384"/>
      <c r="L16" s="385"/>
      <c r="M16" s="385"/>
      <c r="N16" s="385"/>
      <c r="O16" s="384"/>
      <c r="P16" s="384"/>
      <c r="Q16" s="384"/>
      <c r="R16" s="384"/>
      <c r="S16" s="384"/>
      <c r="T16" s="384"/>
      <c r="U16" s="384"/>
    </row>
    <row r="17">
      <c r="A17" s="385"/>
      <c r="B17" s="384"/>
      <c r="C17" s="384"/>
      <c r="D17" s="384"/>
      <c r="E17" s="384"/>
      <c r="F17" s="384"/>
      <c r="G17" s="384"/>
      <c r="H17" s="384"/>
      <c r="I17" s="384"/>
      <c r="J17" s="384"/>
      <c r="K17" s="384"/>
      <c r="L17" s="385"/>
      <c r="M17" s="385"/>
      <c r="N17" s="385"/>
      <c r="O17" s="384"/>
      <c r="P17" s="384"/>
      <c r="Q17" s="384"/>
      <c r="R17" s="384"/>
      <c r="S17" s="384"/>
      <c r="T17" s="384"/>
      <c r="U17" s="384"/>
    </row>
    <row r="18">
      <c r="A18" s="385"/>
      <c r="B18" s="384"/>
      <c r="C18" s="384"/>
      <c r="D18" s="384"/>
      <c r="E18" s="384"/>
      <c r="F18" s="384"/>
      <c r="G18" s="384"/>
      <c r="H18" s="384"/>
      <c r="I18" s="384"/>
      <c r="J18" s="384"/>
      <c r="K18" s="384"/>
      <c r="L18" s="385"/>
      <c r="M18" s="385"/>
      <c r="N18" s="385"/>
      <c r="O18" s="384"/>
      <c r="P18" s="384"/>
      <c r="Q18" s="384"/>
      <c r="R18" s="384"/>
      <c r="S18" s="384"/>
      <c r="T18" s="384"/>
      <c r="U18" s="384"/>
    </row>
    <row r="19">
      <c r="A19" s="385"/>
      <c r="B19" s="384"/>
      <c r="C19" s="384"/>
      <c r="D19" s="384"/>
      <c r="E19" s="384"/>
      <c r="F19" s="384"/>
      <c r="G19" s="384"/>
      <c r="H19" s="384"/>
      <c r="I19" s="384"/>
      <c r="J19" s="384"/>
      <c r="K19" s="384"/>
      <c r="L19" s="385"/>
      <c r="M19" s="385"/>
      <c r="N19" s="385"/>
      <c r="O19" s="384"/>
      <c r="P19" s="384"/>
      <c r="Q19" s="384"/>
      <c r="R19" s="384"/>
      <c r="S19" s="384"/>
      <c r="T19" s="384"/>
      <c r="U19" s="384"/>
    </row>
    <row r="20">
      <c r="A20" s="385"/>
      <c r="B20" s="384"/>
      <c r="C20" s="384"/>
      <c r="D20" s="384"/>
      <c r="E20" s="384"/>
      <c r="F20" s="384"/>
      <c r="G20" s="384"/>
      <c r="H20" s="384"/>
      <c r="I20" s="384"/>
      <c r="J20" s="384"/>
      <c r="K20" s="384"/>
      <c r="L20" s="385"/>
      <c r="M20" s="385"/>
      <c r="N20" s="385"/>
      <c r="O20" s="384"/>
      <c r="P20" s="384"/>
      <c r="Q20" s="384"/>
      <c r="R20" s="384"/>
      <c r="S20" s="384"/>
      <c r="T20" s="384"/>
      <c r="U20" s="384"/>
    </row>
    <row r="21" ht="15.75" customHeight="1">
      <c r="A21" s="385"/>
      <c r="B21" s="384"/>
      <c r="C21" s="384"/>
      <c r="D21" s="384"/>
      <c r="E21" s="384"/>
      <c r="F21" s="384"/>
      <c r="G21" s="384"/>
      <c r="H21" s="384"/>
      <c r="I21" s="384"/>
      <c r="J21" s="384"/>
      <c r="K21" s="384"/>
      <c r="L21" s="385"/>
      <c r="M21" s="385"/>
      <c r="N21" s="385"/>
      <c r="O21" s="384"/>
      <c r="P21" s="384"/>
      <c r="Q21" s="384"/>
      <c r="R21" s="384"/>
      <c r="S21" s="384"/>
      <c r="T21" s="384"/>
      <c r="U21" s="384"/>
    </row>
    <row r="22" ht="15.75" customHeight="1">
      <c r="A22" s="385"/>
      <c r="B22" s="384"/>
      <c r="C22" s="384"/>
      <c r="D22" s="384"/>
      <c r="E22" s="384"/>
      <c r="F22" s="384"/>
      <c r="G22" s="384"/>
      <c r="H22" s="384"/>
      <c r="I22" s="384"/>
      <c r="J22" s="384"/>
      <c r="K22" s="384"/>
      <c r="L22" s="385"/>
      <c r="M22" s="385"/>
      <c r="N22" s="385"/>
      <c r="O22" s="384"/>
      <c r="P22" s="384"/>
      <c r="Q22" s="384"/>
      <c r="R22" s="384"/>
      <c r="S22" s="384"/>
      <c r="T22" s="384"/>
      <c r="U22" s="384"/>
    </row>
    <row r="23" ht="15.75" customHeight="1">
      <c r="A23" s="385"/>
      <c r="B23" s="384"/>
      <c r="C23" s="384"/>
      <c r="D23" s="384"/>
      <c r="E23" s="384"/>
      <c r="F23" s="384"/>
      <c r="G23" s="384"/>
      <c r="H23" s="384"/>
      <c r="I23" s="384"/>
      <c r="J23" s="384"/>
      <c r="K23" s="384"/>
      <c r="L23" s="385"/>
      <c r="M23" s="385"/>
      <c r="N23" s="385"/>
      <c r="O23" s="384"/>
      <c r="P23" s="384"/>
      <c r="Q23" s="384"/>
      <c r="R23" s="384"/>
      <c r="S23" s="384"/>
      <c r="T23" s="384"/>
      <c r="U23" s="384"/>
    </row>
    <row r="24" ht="15.75" customHeight="1">
      <c r="A24" s="385"/>
      <c r="B24" s="384"/>
      <c r="C24" s="384"/>
      <c r="D24" s="384"/>
      <c r="E24" s="384"/>
      <c r="F24" s="384"/>
      <c r="G24" s="384"/>
      <c r="H24" s="384"/>
      <c r="I24" s="384"/>
      <c r="J24" s="384"/>
      <c r="K24" s="384"/>
      <c r="L24" s="385"/>
      <c r="M24" s="385"/>
      <c r="N24" s="385"/>
      <c r="O24" s="384"/>
      <c r="P24" s="384"/>
      <c r="Q24" s="384"/>
      <c r="R24" s="384"/>
      <c r="S24" s="384"/>
      <c r="T24" s="384"/>
      <c r="U24" s="384"/>
    </row>
    <row r="25" ht="15.75" customHeight="1">
      <c r="A25" s="385"/>
      <c r="B25" s="384"/>
      <c r="C25" s="384"/>
      <c r="D25" s="384"/>
      <c r="E25" s="384"/>
      <c r="F25" s="384"/>
      <c r="G25" s="384"/>
      <c r="H25" s="384"/>
      <c r="I25" s="384"/>
      <c r="J25" s="384"/>
      <c r="K25" s="384"/>
      <c r="L25" s="385"/>
      <c r="M25" s="385"/>
      <c r="N25" s="385"/>
      <c r="O25" s="384"/>
      <c r="P25" s="384"/>
      <c r="Q25" s="384"/>
      <c r="R25" s="384"/>
      <c r="S25" s="384"/>
      <c r="T25" s="384"/>
      <c r="U25" s="384"/>
    </row>
    <row r="26" ht="15.75" customHeight="1">
      <c r="A26" s="385"/>
      <c r="B26" s="384"/>
      <c r="C26" s="384"/>
      <c r="D26" s="384"/>
      <c r="E26" s="384"/>
      <c r="F26" s="384"/>
      <c r="G26" s="384"/>
      <c r="H26" s="384"/>
      <c r="I26" s="384"/>
      <c r="J26" s="384"/>
      <c r="K26" s="384"/>
      <c r="L26" s="385"/>
      <c r="M26" s="385"/>
      <c r="N26" s="385"/>
      <c r="O26" s="384"/>
      <c r="P26" s="384"/>
      <c r="Q26" s="384"/>
      <c r="R26" s="384"/>
      <c r="S26" s="384"/>
      <c r="T26" s="384"/>
      <c r="U26" s="384"/>
    </row>
    <row r="27" ht="15.75" customHeight="1">
      <c r="A27" s="385"/>
      <c r="B27" s="384"/>
      <c r="C27" s="384"/>
      <c r="D27" s="384"/>
      <c r="E27" s="384"/>
      <c r="F27" s="384"/>
      <c r="G27" s="384"/>
      <c r="H27" s="384"/>
      <c r="I27" s="384"/>
      <c r="J27" s="384"/>
      <c r="K27" s="384"/>
      <c r="L27" s="385"/>
      <c r="M27" s="385"/>
      <c r="N27" s="385"/>
      <c r="O27" s="384"/>
      <c r="P27" s="384"/>
      <c r="Q27" s="384"/>
      <c r="R27" s="384"/>
      <c r="S27" s="384"/>
      <c r="T27" s="384"/>
      <c r="U27" s="384"/>
    </row>
    <row r="28" ht="15.75" customHeight="1">
      <c r="A28" s="385"/>
      <c r="B28" s="384"/>
      <c r="C28" s="384"/>
      <c r="D28" s="384"/>
      <c r="E28" s="384"/>
      <c r="F28" s="384"/>
      <c r="G28" s="384"/>
      <c r="H28" s="384"/>
      <c r="I28" s="384"/>
      <c r="J28" s="384"/>
      <c r="K28" s="384"/>
      <c r="L28" s="385"/>
      <c r="M28" s="385"/>
      <c r="N28" s="385"/>
      <c r="O28" s="384"/>
      <c r="P28" s="384"/>
      <c r="Q28" s="384"/>
      <c r="R28" s="384"/>
      <c r="S28" s="384"/>
      <c r="T28" s="384"/>
      <c r="U28" s="384"/>
    </row>
    <row r="29" ht="15.75" customHeight="1">
      <c r="A29" s="385"/>
      <c r="B29" s="384"/>
      <c r="C29" s="384"/>
      <c r="D29" s="384"/>
      <c r="E29" s="384"/>
      <c r="F29" s="384"/>
      <c r="G29" s="384"/>
      <c r="H29" s="384"/>
      <c r="I29" s="384"/>
      <c r="J29" s="384"/>
      <c r="K29" s="384"/>
      <c r="L29" s="385"/>
      <c r="M29" s="385"/>
      <c r="N29" s="385"/>
      <c r="O29" s="384"/>
      <c r="P29" s="384"/>
      <c r="Q29" s="384"/>
      <c r="R29" s="384"/>
      <c r="S29" s="384"/>
      <c r="T29" s="384"/>
      <c r="U29" s="384"/>
    </row>
    <row r="30" ht="15.75" customHeight="1">
      <c r="A30" s="385"/>
      <c r="B30" s="384"/>
      <c r="C30" s="384"/>
      <c r="D30" s="384"/>
      <c r="E30" s="384"/>
      <c r="F30" s="384"/>
      <c r="G30" s="384"/>
      <c r="H30" s="384"/>
      <c r="I30" s="384"/>
      <c r="J30" s="384"/>
      <c r="K30" s="384"/>
      <c r="L30" s="385"/>
      <c r="M30" s="385"/>
      <c r="N30" s="385"/>
      <c r="O30" s="384"/>
      <c r="P30" s="384"/>
      <c r="Q30" s="384"/>
      <c r="R30" s="384"/>
      <c r="S30" s="384"/>
      <c r="T30" s="384"/>
      <c r="U30" s="384"/>
    </row>
    <row r="31" ht="15.75" customHeight="1">
      <c r="A31" s="385"/>
      <c r="B31" s="384"/>
      <c r="C31" s="384"/>
      <c r="D31" s="384"/>
      <c r="E31" s="384"/>
      <c r="F31" s="384"/>
      <c r="G31" s="384"/>
      <c r="H31" s="384"/>
      <c r="I31" s="384"/>
      <c r="J31" s="384"/>
      <c r="K31" s="384"/>
      <c r="L31" s="385"/>
      <c r="M31" s="385"/>
      <c r="N31" s="385"/>
      <c r="O31" s="384"/>
      <c r="P31" s="384"/>
      <c r="Q31" s="384"/>
      <c r="R31" s="384"/>
      <c r="S31" s="384"/>
      <c r="T31" s="384"/>
      <c r="U31" s="384"/>
    </row>
    <row r="32" ht="15.75" customHeight="1">
      <c r="A32" s="385"/>
      <c r="B32" s="384"/>
      <c r="C32" s="384"/>
      <c r="D32" s="384"/>
      <c r="E32" s="384"/>
      <c r="F32" s="384"/>
      <c r="G32" s="384"/>
      <c r="H32" s="384"/>
      <c r="I32" s="384"/>
      <c r="J32" s="384"/>
      <c r="K32" s="384"/>
      <c r="L32" s="385"/>
      <c r="M32" s="385"/>
      <c r="N32" s="385"/>
      <c r="O32" s="384"/>
      <c r="P32" s="384"/>
      <c r="Q32" s="384"/>
      <c r="R32" s="384"/>
      <c r="S32" s="384"/>
      <c r="T32" s="384"/>
      <c r="U32" s="384"/>
    </row>
    <row r="33" ht="15.75" customHeight="1">
      <c r="A33" s="385"/>
      <c r="B33" s="384"/>
      <c r="C33" s="384"/>
      <c r="D33" s="384"/>
      <c r="E33" s="384"/>
      <c r="F33" s="384"/>
      <c r="G33" s="384"/>
      <c r="H33" s="384"/>
      <c r="I33" s="384"/>
      <c r="J33" s="384"/>
      <c r="K33" s="384"/>
      <c r="L33" s="385"/>
      <c r="M33" s="385"/>
      <c r="N33" s="385"/>
      <c r="O33" s="384"/>
      <c r="P33" s="384"/>
      <c r="Q33" s="384"/>
      <c r="R33" s="384"/>
      <c r="S33" s="384"/>
      <c r="T33" s="384"/>
      <c r="U33" s="384"/>
    </row>
    <row r="34" ht="15.75" customHeight="1">
      <c r="A34" s="385"/>
      <c r="B34" s="384"/>
      <c r="C34" s="384"/>
      <c r="D34" s="384"/>
      <c r="E34" s="384"/>
      <c r="F34" s="384"/>
      <c r="G34" s="384"/>
      <c r="H34" s="384"/>
      <c r="I34" s="384"/>
      <c r="J34" s="384"/>
      <c r="K34" s="384"/>
      <c r="L34" s="385"/>
      <c r="M34" s="385"/>
      <c r="N34" s="385"/>
      <c r="O34" s="384"/>
      <c r="P34" s="384"/>
      <c r="Q34" s="384"/>
      <c r="R34" s="384"/>
      <c r="S34" s="384"/>
      <c r="T34" s="384"/>
      <c r="U34" s="384"/>
    </row>
    <row r="35" ht="15.75" customHeight="1">
      <c r="A35" s="385"/>
      <c r="B35" s="384"/>
      <c r="C35" s="384"/>
      <c r="D35" s="384"/>
      <c r="E35" s="384"/>
      <c r="F35" s="384"/>
      <c r="G35" s="384"/>
      <c r="H35" s="384"/>
      <c r="I35" s="384"/>
      <c r="J35" s="384"/>
      <c r="K35" s="384"/>
      <c r="L35" s="385"/>
      <c r="M35" s="385"/>
      <c r="N35" s="385"/>
      <c r="O35" s="384"/>
      <c r="P35" s="384"/>
      <c r="Q35" s="384"/>
      <c r="R35" s="384"/>
      <c r="S35" s="384"/>
      <c r="T35" s="384"/>
      <c r="U35" s="384"/>
    </row>
    <row r="36" ht="15.75" customHeight="1">
      <c r="A36" s="385"/>
      <c r="B36" s="384"/>
      <c r="C36" s="384"/>
      <c r="D36" s="384"/>
      <c r="E36" s="384"/>
      <c r="F36" s="384"/>
      <c r="G36" s="384"/>
      <c r="H36" s="384"/>
      <c r="I36" s="384"/>
      <c r="J36" s="384"/>
      <c r="K36" s="384"/>
      <c r="L36" s="385"/>
      <c r="M36" s="385"/>
      <c r="N36" s="385"/>
      <c r="O36" s="384"/>
      <c r="P36" s="384"/>
      <c r="Q36" s="384"/>
      <c r="R36" s="384"/>
      <c r="S36" s="384"/>
      <c r="T36" s="384"/>
      <c r="U36" s="384"/>
    </row>
    <row r="37" ht="15.75" customHeight="1">
      <c r="A37" s="385"/>
      <c r="B37" s="384"/>
      <c r="C37" s="384"/>
      <c r="D37" s="384"/>
      <c r="E37" s="384"/>
      <c r="F37" s="384"/>
      <c r="G37" s="384"/>
      <c r="H37" s="384"/>
      <c r="I37" s="384"/>
      <c r="J37" s="384"/>
      <c r="K37" s="384"/>
      <c r="L37" s="385"/>
      <c r="M37" s="385"/>
      <c r="N37" s="385"/>
      <c r="O37" s="384"/>
      <c r="P37" s="384"/>
      <c r="Q37" s="384"/>
      <c r="R37" s="384"/>
      <c r="S37" s="384"/>
      <c r="T37" s="384"/>
      <c r="U37" s="384"/>
    </row>
    <row r="38" ht="15.75" customHeight="1">
      <c r="A38" s="385"/>
      <c r="B38" s="384"/>
      <c r="C38" s="384"/>
      <c r="D38" s="384"/>
      <c r="E38" s="384"/>
      <c r="F38" s="384"/>
      <c r="G38" s="384"/>
      <c r="H38" s="384"/>
      <c r="I38" s="384"/>
      <c r="J38" s="384"/>
      <c r="K38" s="384"/>
      <c r="L38" s="385"/>
      <c r="M38" s="385"/>
      <c r="N38" s="385"/>
      <c r="O38" s="384"/>
      <c r="P38" s="384"/>
      <c r="Q38" s="384"/>
      <c r="R38" s="384"/>
      <c r="S38" s="384"/>
      <c r="T38" s="384"/>
      <c r="U38" s="384"/>
    </row>
    <row r="39" ht="15.75" customHeight="1">
      <c r="A39" s="385"/>
      <c r="B39" s="384"/>
      <c r="C39" s="384"/>
      <c r="D39" s="384"/>
      <c r="E39" s="384"/>
      <c r="F39" s="384"/>
      <c r="G39" s="384"/>
      <c r="H39" s="384"/>
      <c r="I39" s="384"/>
      <c r="J39" s="384"/>
      <c r="K39" s="384"/>
      <c r="L39" s="385"/>
      <c r="M39" s="385"/>
      <c r="N39" s="385"/>
      <c r="O39" s="384"/>
      <c r="P39" s="384"/>
      <c r="Q39" s="384"/>
      <c r="R39" s="384"/>
      <c r="S39" s="384"/>
      <c r="T39" s="384"/>
      <c r="U39" s="384"/>
    </row>
    <row r="40" ht="15.75" customHeight="1">
      <c r="A40" s="385"/>
      <c r="B40" s="384"/>
      <c r="C40" s="384"/>
      <c r="D40" s="384"/>
      <c r="E40" s="384"/>
      <c r="F40" s="384"/>
      <c r="G40" s="384"/>
      <c r="H40" s="384"/>
      <c r="I40" s="384"/>
      <c r="J40" s="384"/>
      <c r="K40" s="384"/>
      <c r="L40" s="385"/>
      <c r="M40" s="385"/>
      <c r="N40" s="385"/>
      <c r="O40" s="384"/>
      <c r="P40" s="384"/>
      <c r="Q40" s="384"/>
      <c r="R40" s="384"/>
      <c r="S40" s="384"/>
      <c r="T40" s="384"/>
      <c r="U40" s="384"/>
    </row>
    <row r="41" ht="15.75" customHeight="1">
      <c r="A41" s="385"/>
      <c r="B41" s="384"/>
      <c r="C41" s="384"/>
      <c r="D41" s="384"/>
      <c r="E41" s="384"/>
      <c r="F41" s="384"/>
      <c r="G41" s="384"/>
      <c r="H41" s="384"/>
      <c r="I41" s="384"/>
      <c r="J41" s="384"/>
      <c r="K41" s="384"/>
      <c r="L41" s="385"/>
      <c r="M41" s="385"/>
      <c r="N41" s="385"/>
      <c r="O41" s="384"/>
      <c r="P41" s="384"/>
      <c r="Q41" s="384"/>
      <c r="R41" s="384"/>
      <c r="S41" s="384"/>
      <c r="T41" s="384"/>
      <c r="U41" s="384"/>
    </row>
    <row r="42" ht="15.75" customHeight="1">
      <c r="A42" s="385"/>
      <c r="B42" s="384"/>
      <c r="C42" s="384"/>
      <c r="D42" s="384"/>
      <c r="E42" s="384"/>
      <c r="F42" s="384"/>
      <c r="G42" s="384"/>
      <c r="H42" s="384"/>
      <c r="I42" s="384"/>
      <c r="J42" s="384"/>
      <c r="K42" s="384"/>
      <c r="L42" s="385"/>
      <c r="M42" s="385"/>
      <c r="N42" s="385"/>
      <c r="O42" s="384"/>
      <c r="P42" s="384"/>
      <c r="Q42" s="384"/>
      <c r="R42" s="384"/>
      <c r="S42" s="384"/>
      <c r="T42" s="384"/>
      <c r="U42" s="384"/>
    </row>
    <row r="43" ht="15.75" customHeight="1">
      <c r="A43" s="385"/>
      <c r="B43" s="384"/>
      <c r="C43" s="384"/>
      <c r="D43" s="384"/>
      <c r="E43" s="384"/>
      <c r="F43" s="384"/>
      <c r="G43" s="384"/>
      <c r="H43" s="384"/>
      <c r="I43" s="384"/>
      <c r="J43" s="384"/>
      <c r="K43" s="384"/>
      <c r="L43" s="385"/>
      <c r="M43" s="385"/>
      <c r="N43" s="385"/>
      <c r="O43" s="384"/>
      <c r="P43" s="384"/>
      <c r="Q43" s="384"/>
      <c r="R43" s="384"/>
      <c r="S43" s="384"/>
      <c r="T43" s="384"/>
      <c r="U43" s="384"/>
    </row>
    <row r="44" ht="15.75" customHeight="1">
      <c r="A44" s="385"/>
      <c r="B44" s="384"/>
      <c r="C44" s="384"/>
      <c r="D44" s="384"/>
      <c r="E44" s="384"/>
      <c r="F44" s="384"/>
      <c r="G44" s="384"/>
      <c r="H44" s="384"/>
      <c r="I44" s="384"/>
      <c r="J44" s="384"/>
      <c r="K44" s="384"/>
      <c r="L44" s="385"/>
      <c r="M44" s="385"/>
      <c r="N44" s="385"/>
      <c r="O44" s="384"/>
      <c r="P44" s="384"/>
      <c r="Q44" s="384"/>
      <c r="R44" s="384"/>
      <c r="S44" s="384"/>
      <c r="T44" s="384"/>
      <c r="U44" s="384"/>
    </row>
    <row r="45" ht="15.75" customHeight="1">
      <c r="A45" s="385"/>
      <c r="B45" s="384"/>
      <c r="C45" s="384"/>
      <c r="D45" s="384"/>
      <c r="E45" s="384"/>
      <c r="F45" s="384"/>
      <c r="G45" s="384"/>
      <c r="H45" s="384"/>
      <c r="I45" s="384"/>
      <c r="J45" s="384"/>
      <c r="K45" s="384"/>
      <c r="L45" s="385"/>
      <c r="M45" s="385"/>
      <c r="N45" s="385"/>
      <c r="O45" s="384"/>
      <c r="P45" s="384"/>
      <c r="Q45" s="384"/>
      <c r="R45" s="384"/>
      <c r="S45" s="384"/>
      <c r="T45" s="384"/>
      <c r="U45" s="384"/>
    </row>
    <row r="46" ht="15.75" customHeight="1">
      <c r="A46" s="385"/>
      <c r="B46" s="384"/>
      <c r="C46" s="384"/>
      <c r="D46" s="384"/>
      <c r="E46" s="384"/>
      <c r="F46" s="384"/>
      <c r="G46" s="384"/>
      <c r="H46" s="384"/>
      <c r="I46" s="384"/>
      <c r="J46" s="384"/>
      <c r="K46" s="384"/>
      <c r="L46" s="385"/>
      <c r="M46" s="385"/>
      <c r="N46" s="385"/>
      <c r="O46" s="384"/>
      <c r="P46" s="384"/>
      <c r="Q46" s="384"/>
      <c r="R46" s="384"/>
      <c r="S46" s="384"/>
      <c r="T46" s="384"/>
      <c r="U46" s="384"/>
    </row>
    <row r="47" ht="15.75" customHeight="1">
      <c r="A47" s="385"/>
      <c r="B47" s="384"/>
      <c r="C47" s="384"/>
      <c r="D47" s="384"/>
      <c r="E47" s="384"/>
      <c r="F47" s="384"/>
      <c r="G47" s="384"/>
      <c r="H47" s="384"/>
      <c r="I47" s="384"/>
      <c r="J47" s="384"/>
      <c r="K47" s="384"/>
      <c r="L47" s="385"/>
      <c r="M47" s="385"/>
      <c r="N47" s="385"/>
      <c r="O47" s="384"/>
      <c r="P47" s="384"/>
      <c r="Q47" s="384"/>
      <c r="R47" s="384"/>
      <c r="S47" s="384"/>
      <c r="T47" s="384"/>
      <c r="U47" s="384"/>
    </row>
    <row r="48" ht="15.75" customHeight="1">
      <c r="A48" s="385"/>
      <c r="B48" s="384"/>
      <c r="C48" s="384"/>
      <c r="D48" s="384"/>
      <c r="E48" s="384"/>
      <c r="F48" s="384"/>
      <c r="G48" s="384"/>
      <c r="H48" s="384"/>
      <c r="I48" s="384"/>
      <c r="J48" s="384"/>
      <c r="K48" s="384"/>
      <c r="L48" s="385"/>
      <c r="M48" s="385"/>
      <c r="N48" s="385"/>
      <c r="O48" s="384"/>
      <c r="P48" s="384"/>
      <c r="Q48" s="384"/>
      <c r="R48" s="384"/>
      <c r="S48" s="384"/>
      <c r="T48" s="384"/>
      <c r="U48" s="384"/>
    </row>
    <row r="49" ht="15.75" customHeight="1">
      <c r="A49" s="385"/>
      <c r="B49" s="384"/>
      <c r="C49" s="384"/>
      <c r="D49" s="384"/>
      <c r="E49" s="384"/>
      <c r="F49" s="384"/>
      <c r="G49" s="384"/>
      <c r="H49" s="384"/>
      <c r="I49" s="384"/>
      <c r="J49" s="384"/>
      <c r="K49" s="384"/>
      <c r="L49" s="385"/>
      <c r="M49" s="385"/>
      <c r="N49" s="385"/>
      <c r="O49" s="384"/>
      <c r="P49" s="384"/>
      <c r="Q49" s="384"/>
      <c r="R49" s="384"/>
      <c r="S49" s="384"/>
      <c r="T49" s="384"/>
      <c r="U49" s="384"/>
    </row>
    <row r="50" ht="15.75" customHeight="1">
      <c r="A50" s="385"/>
      <c r="B50" s="384"/>
      <c r="C50" s="384"/>
      <c r="D50" s="384"/>
      <c r="E50" s="384"/>
      <c r="F50" s="384"/>
      <c r="G50" s="384"/>
      <c r="H50" s="384"/>
      <c r="I50" s="384"/>
      <c r="J50" s="384"/>
      <c r="K50" s="384"/>
      <c r="L50" s="385"/>
      <c r="M50" s="385"/>
      <c r="N50" s="385"/>
      <c r="O50" s="384"/>
      <c r="P50" s="384"/>
      <c r="Q50" s="384"/>
      <c r="R50" s="384"/>
      <c r="S50" s="384"/>
      <c r="T50" s="384"/>
      <c r="U50" s="384"/>
    </row>
    <row r="51" ht="15.75" customHeight="1">
      <c r="A51" s="385"/>
      <c r="B51" s="384"/>
      <c r="C51" s="384"/>
      <c r="D51" s="384"/>
      <c r="E51" s="384"/>
      <c r="F51" s="384"/>
      <c r="G51" s="384"/>
      <c r="H51" s="384"/>
      <c r="I51" s="384"/>
      <c r="J51" s="384"/>
      <c r="K51" s="384"/>
      <c r="L51" s="385"/>
      <c r="M51" s="385"/>
      <c r="N51" s="385"/>
      <c r="O51" s="384"/>
      <c r="P51" s="384"/>
      <c r="Q51" s="384"/>
      <c r="R51" s="384"/>
      <c r="S51" s="384"/>
      <c r="T51" s="384"/>
      <c r="U51" s="384"/>
    </row>
    <row r="52" ht="15.75" customHeight="1">
      <c r="A52" s="385"/>
      <c r="B52" s="384"/>
      <c r="C52" s="384"/>
      <c r="D52" s="384"/>
      <c r="E52" s="384"/>
      <c r="F52" s="384"/>
      <c r="G52" s="384"/>
      <c r="H52" s="384"/>
      <c r="I52" s="384"/>
      <c r="J52" s="384"/>
      <c r="K52" s="384"/>
      <c r="L52" s="385"/>
      <c r="M52" s="385"/>
      <c r="N52" s="385"/>
      <c r="O52" s="384"/>
      <c r="P52" s="384"/>
      <c r="Q52" s="384"/>
      <c r="R52" s="384"/>
      <c r="S52" s="384"/>
      <c r="T52" s="384"/>
      <c r="U52" s="384"/>
    </row>
    <row r="53" ht="15.75" customHeight="1">
      <c r="A53" s="385"/>
      <c r="B53" s="384"/>
      <c r="C53" s="384"/>
      <c r="D53" s="384"/>
      <c r="E53" s="384"/>
      <c r="F53" s="384"/>
      <c r="G53" s="384"/>
      <c r="H53" s="384"/>
      <c r="I53" s="384"/>
      <c r="J53" s="384"/>
      <c r="K53" s="384"/>
      <c r="L53" s="385"/>
      <c r="M53" s="385"/>
      <c r="N53" s="385"/>
      <c r="O53" s="384"/>
      <c r="P53" s="384"/>
      <c r="Q53" s="384"/>
      <c r="R53" s="384"/>
      <c r="S53" s="384"/>
      <c r="T53" s="384"/>
      <c r="U53" s="384"/>
    </row>
    <row r="54" ht="15.75" customHeight="1">
      <c r="A54" s="385"/>
      <c r="B54" s="384"/>
      <c r="C54" s="384"/>
      <c r="D54" s="384"/>
      <c r="E54" s="384"/>
      <c r="F54" s="384"/>
      <c r="G54" s="384"/>
      <c r="H54" s="384"/>
      <c r="I54" s="384"/>
      <c r="J54" s="384"/>
      <c r="K54" s="384"/>
      <c r="L54" s="385"/>
      <c r="M54" s="385"/>
      <c r="N54" s="385"/>
      <c r="O54" s="384"/>
      <c r="P54" s="384"/>
      <c r="Q54" s="384"/>
      <c r="R54" s="384"/>
      <c r="S54" s="384"/>
      <c r="T54" s="384"/>
      <c r="U54" s="384"/>
    </row>
    <row r="55" ht="15.75" customHeight="1">
      <c r="A55" s="385"/>
      <c r="B55" s="384"/>
      <c r="C55" s="384"/>
      <c r="D55" s="384"/>
      <c r="E55" s="384"/>
      <c r="F55" s="384"/>
      <c r="G55" s="384"/>
      <c r="H55" s="384"/>
      <c r="I55" s="384"/>
      <c r="J55" s="384"/>
      <c r="K55" s="384"/>
      <c r="L55" s="385"/>
      <c r="M55" s="385"/>
      <c r="N55" s="385"/>
      <c r="O55" s="384"/>
      <c r="P55" s="384"/>
      <c r="Q55" s="384"/>
      <c r="R55" s="384"/>
      <c r="S55" s="384"/>
      <c r="T55" s="384"/>
      <c r="U55" s="384"/>
    </row>
    <row r="56" ht="15.75" customHeight="1">
      <c r="A56" s="385"/>
      <c r="B56" s="384"/>
      <c r="C56" s="384"/>
      <c r="D56" s="384"/>
      <c r="E56" s="384"/>
      <c r="F56" s="384"/>
      <c r="G56" s="384"/>
      <c r="H56" s="384"/>
      <c r="I56" s="384"/>
      <c r="J56" s="384"/>
      <c r="K56" s="384"/>
      <c r="L56" s="385"/>
      <c r="M56" s="385"/>
      <c r="N56" s="385"/>
      <c r="O56" s="384"/>
      <c r="P56" s="384"/>
      <c r="Q56" s="384"/>
      <c r="R56" s="384"/>
      <c r="S56" s="384"/>
      <c r="T56" s="384"/>
      <c r="U56" s="384"/>
    </row>
    <row r="57" ht="15.75" customHeight="1">
      <c r="A57" s="385"/>
      <c r="B57" s="384"/>
      <c r="C57" s="384"/>
      <c r="D57" s="384"/>
      <c r="E57" s="384"/>
      <c r="F57" s="384"/>
      <c r="G57" s="384"/>
      <c r="H57" s="384"/>
      <c r="I57" s="384"/>
      <c r="J57" s="384"/>
      <c r="K57" s="384"/>
      <c r="L57" s="385"/>
      <c r="M57" s="385"/>
      <c r="N57" s="385"/>
      <c r="O57" s="384"/>
      <c r="P57" s="384"/>
      <c r="Q57" s="384"/>
      <c r="R57" s="384"/>
      <c r="S57" s="384"/>
      <c r="T57" s="384"/>
      <c r="U57" s="384"/>
    </row>
    <row r="58" ht="15.75" customHeight="1">
      <c r="A58" s="385"/>
      <c r="B58" s="384"/>
      <c r="C58" s="384"/>
      <c r="D58" s="384"/>
      <c r="E58" s="384"/>
      <c r="F58" s="384"/>
      <c r="G58" s="384"/>
      <c r="H58" s="384"/>
      <c r="I58" s="384"/>
      <c r="J58" s="384"/>
      <c r="K58" s="384"/>
      <c r="L58" s="385"/>
      <c r="M58" s="385"/>
      <c r="N58" s="385"/>
      <c r="O58" s="384"/>
      <c r="P58" s="384"/>
      <c r="Q58" s="384"/>
      <c r="R58" s="384"/>
      <c r="S58" s="384"/>
      <c r="T58" s="384"/>
      <c r="U58" s="384"/>
    </row>
    <row r="59" ht="15.75" customHeight="1">
      <c r="A59" s="385"/>
      <c r="B59" s="384"/>
      <c r="C59" s="384"/>
      <c r="D59" s="384"/>
      <c r="E59" s="384"/>
      <c r="F59" s="384"/>
      <c r="G59" s="384"/>
      <c r="H59" s="384"/>
      <c r="I59" s="384"/>
      <c r="J59" s="384"/>
      <c r="K59" s="384"/>
      <c r="L59" s="385"/>
      <c r="M59" s="385"/>
      <c r="N59" s="385"/>
      <c r="O59" s="384"/>
      <c r="P59" s="384"/>
      <c r="Q59" s="384"/>
      <c r="R59" s="384"/>
      <c r="S59" s="384"/>
      <c r="T59" s="384"/>
      <c r="U59" s="384"/>
    </row>
    <row r="60" ht="15.75" customHeight="1">
      <c r="A60" s="385"/>
      <c r="B60" s="384"/>
      <c r="C60" s="384"/>
      <c r="D60" s="384"/>
      <c r="E60" s="384"/>
      <c r="F60" s="384"/>
      <c r="G60" s="384"/>
      <c r="H60" s="384"/>
      <c r="I60" s="384"/>
      <c r="J60" s="384"/>
      <c r="K60" s="384"/>
      <c r="L60" s="385"/>
      <c r="M60" s="385"/>
      <c r="N60" s="385"/>
      <c r="O60" s="384"/>
      <c r="P60" s="384"/>
      <c r="Q60" s="384"/>
      <c r="R60" s="384"/>
      <c r="S60" s="384"/>
      <c r="T60" s="384"/>
      <c r="U60" s="384"/>
    </row>
    <row r="61" ht="15.75" customHeight="1">
      <c r="A61" s="385"/>
      <c r="B61" s="384"/>
      <c r="C61" s="384"/>
      <c r="D61" s="384"/>
      <c r="E61" s="384"/>
      <c r="F61" s="384"/>
      <c r="G61" s="384"/>
      <c r="H61" s="384"/>
      <c r="I61" s="384"/>
      <c r="J61" s="384"/>
      <c r="K61" s="384"/>
      <c r="L61" s="385"/>
      <c r="M61" s="385"/>
      <c r="N61" s="385"/>
      <c r="O61" s="384"/>
      <c r="P61" s="384"/>
      <c r="Q61" s="384"/>
      <c r="R61" s="384"/>
      <c r="S61" s="384"/>
      <c r="T61" s="384"/>
      <c r="U61" s="384"/>
    </row>
    <row r="62" ht="15.75" customHeight="1">
      <c r="A62" s="385"/>
      <c r="B62" s="384"/>
      <c r="C62" s="384"/>
      <c r="D62" s="384"/>
      <c r="E62" s="384"/>
      <c r="F62" s="384"/>
      <c r="G62" s="384"/>
      <c r="H62" s="384"/>
      <c r="I62" s="384"/>
      <c r="J62" s="384"/>
      <c r="K62" s="384"/>
      <c r="L62" s="385"/>
      <c r="M62" s="385"/>
      <c r="N62" s="385"/>
      <c r="O62" s="384"/>
      <c r="P62" s="384"/>
      <c r="Q62" s="384"/>
      <c r="R62" s="384"/>
      <c r="S62" s="384"/>
      <c r="T62" s="384"/>
      <c r="U62" s="384"/>
    </row>
    <row r="63" ht="15.75" customHeight="1">
      <c r="A63" s="385"/>
      <c r="B63" s="384"/>
      <c r="C63" s="384"/>
      <c r="D63" s="384"/>
      <c r="E63" s="384"/>
      <c r="F63" s="384"/>
      <c r="G63" s="384"/>
      <c r="H63" s="384"/>
      <c r="I63" s="384"/>
      <c r="J63" s="384"/>
      <c r="K63" s="384"/>
      <c r="L63" s="385"/>
      <c r="M63" s="385"/>
      <c r="N63" s="385"/>
      <c r="O63" s="384"/>
      <c r="P63" s="384"/>
      <c r="Q63" s="384"/>
      <c r="R63" s="384"/>
      <c r="S63" s="384"/>
      <c r="T63" s="384"/>
      <c r="U63" s="384"/>
    </row>
    <row r="64" ht="15.75" customHeight="1">
      <c r="A64" s="385"/>
      <c r="B64" s="384"/>
      <c r="C64" s="384"/>
      <c r="D64" s="384"/>
      <c r="E64" s="384"/>
      <c r="F64" s="384"/>
      <c r="G64" s="384"/>
      <c r="H64" s="384"/>
      <c r="I64" s="384"/>
      <c r="J64" s="384"/>
      <c r="K64" s="384"/>
      <c r="L64" s="385"/>
      <c r="M64" s="385"/>
      <c r="N64" s="385"/>
      <c r="O64" s="384"/>
      <c r="P64" s="384"/>
      <c r="Q64" s="384"/>
      <c r="R64" s="384"/>
      <c r="S64" s="384"/>
      <c r="T64" s="384"/>
      <c r="U64" s="384"/>
    </row>
    <row r="65" ht="15.75" customHeight="1">
      <c r="A65" s="385"/>
      <c r="B65" s="384"/>
      <c r="C65" s="384"/>
      <c r="D65" s="384"/>
      <c r="E65" s="384"/>
      <c r="F65" s="384"/>
      <c r="G65" s="384"/>
      <c r="H65" s="384"/>
      <c r="I65" s="384"/>
      <c r="J65" s="384"/>
      <c r="K65" s="384"/>
      <c r="L65" s="385"/>
      <c r="M65" s="385"/>
      <c r="N65" s="385"/>
      <c r="O65" s="384"/>
      <c r="P65" s="384"/>
      <c r="Q65" s="384"/>
      <c r="R65" s="384"/>
      <c r="S65" s="384"/>
      <c r="T65" s="384"/>
      <c r="U65" s="384"/>
    </row>
    <row r="66" ht="15.75" customHeight="1">
      <c r="A66" s="385"/>
      <c r="B66" s="384"/>
      <c r="C66" s="384"/>
      <c r="D66" s="384"/>
      <c r="E66" s="384"/>
      <c r="F66" s="384"/>
      <c r="G66" s="384"/>
      <c r="H66" s="384"/>
      <c r="I66" s="384"/>
      <c r="J66" s="384"/>
      <c r="K66" s="384"/>
      <c r="L66" s="385"/>
      <c r="M66" s="385"/>
      <c r="N66" s="385"/>
      <c r="O66" s="384"/>
      <c r="P66" s="384"/>
      <c r="Q66" s="384"/>
      <c r="R66" s="384"/>
      <c r="S66" s="384"/>
      <c r="T66" s="384"/>
      <c r="U66" s="384"/>
    </row>
    <row r="67" ht="15.75" customHeight="1">
      <c r="A67" s="385"/>
      <c r="B67" s="384"/>
      <c r="C67" s="384"/>
      <c r="D67" s="384"/>
      <c r="E67" s="384"/>
      <c r="F67" s="384"/>
      <c r="G67" s="384"/>
      <c r="H67" s="384"/>
      <c r="I67" s="384"/>
      <c r="J67" s="384"/>
      <c r="K67" s="384"/>
      <c r="L67" s="385"/>
      <c r="M67" s="385"/>
      <c r="N67" s="385"/>
      <c r="O67" s="384"/>
      <c r="P67" s="384"/>
      <c r="Q67" s="384"/>
      <c r="R67" s="384"/>
      <c r="S67" s="384"/>
      <c r="T67" s="384"/>
      <c r="U67" s="384"/>
    </row>
    <row r="68" ht="15.75" customHeight="1">
      <c r="A68" s="385"/>
      <c r="B68" s="384"/>
      <c r="C68" s="384"/>
      <c r="D68" s="384"/>
      <c r="E68" s="384"/>
      <c r="F68" s="384"/>
      <c r="G68" s="384"/>
      <c r="H68" s="384"/>
      <c r="I68" s="384"/>
      <c r="J68" s="384"/>
      <c r="K68" s="384"/>
      <c r="L68" s="385"/>
      <c r="M68" s="385"/>
      <c r="N68" s="385"/>
      <c r="O68" s="384"/>
      <c r="P68" s="384"/>
      <c r="Q68" s="384"/>
      <c r="R68" s="384"/>
      <c r="S68" s="384"/>
      <c r="T68" s="384"/>
      <c r="U68" s="384"/>
    </row>
    <row r="69" ht="15.75" customHeight="1">
      <c r="A69" s="385"/>
      <c r="B69" s="384"/>
      <c r="C69" s="384"/>
      <c r="D69" s="384"/>
      <c r="E69" s="384"/>
      <c r="F69" s="384"/>
      <c r="G69" s="384"/>
      <c r="H69" s="384"/>
      <c r="I69" s="384"/>
      <c r="J69" s="384"/>
      <c r="K69" s="384"/>
      <c r="L69" s="385"/>
      <c r="M69" s="385"/>
      <c r="N69" s="385"/>
      <c r="O69" s="384"/>
      <c r="P69" s="384"/>
      <c r="Q69" s="384"/>
      <c r="R69" s="384"/>
      <c r="S69" s="384"/>
      <c r="T69" s="384"/>
      <c r="U69" s="384"/>
    </row>
    <row r="70" ht="15.75" customHeight="1">
      <c r="A70" s="385"/>
      <c r="B70" s="384"/>
      <c r="C70" s="384"/>
      <c r="D70" s="384"/>
      <c r="E70" s="384"/>
      <c r="F70" s="384"/>
      <c r="G70" s="384"/>
      <c r="H70" s="384"/>
      <c r="I70" s="384"/>
      <c r="J70" s="384"/>
      <c r="K70" s="384"/>
      <c r="L70" s="385"/>
      <c r="M70" s="385"/>
      <c r="N70" s="385"/>
      <c r="O70" s="384"/>
      <c r="P70" s="384"/>
      <c r="Q70" s="384"/>
      <c r="R70" s="384"/>
      <c r="S70" s="384"/>
      <c r="T70" s="384"/>
      <c r="U70" s="384"/>
    </row>
    <row r="71" ht="15.75" customHeight="1">
      <c r="A71" s="385"/>
      <c r="B71" s="384"/>
      <c r="C71" s="384"/>
      <c r="D71" s="384"/>
      <c r="E71" s="384"/>
      <c r="F71" s="384"/>
      <c r="G71" s="384"/>
      <c r="H71" s="384"/>
      <c r="I71" s="384"/>
      <c r="J71" s="384"/>
      <c r="K71" s="384"/>
      <c r="L71" s="385"/>
      <c r="M71" s="385"/>
      <c r="N71" s="385"/>
      <c r="O71" s="384"/>
      <c r="P71" s="384"/>
      <c r="Q71" s="384"/>
      <c r="R71" s="384"/>
      <c r="S71" s="384"/>
      <c r="T71" s="384"/>
      <c r="U71" s="384"/>
    </row>
    <row r="72" ht="15.75" customHeight="1">
      <c r="A72" s="385"/>
      <c r="B72" s="384"/>
      <c r="C72" s="384"/>
      <c r="D72" s="384"/>
      <c r="E72" s="384"/>
      <c r="F72" s="384"/>
      <c r="G72" s="384"/>
      <c r="H72" s="384"/>
      <c r="I72" s="384"/>
      <c r="J72" s="384"/>
      <c r="K72" s="384"/>
      <c r="L72" s="385"/>
      <c r="M72" s="385"/>
      <c r="N72" s="385"/>
      <c r="O72" s="384"/>
      <c r="P72" s="384"/>
      <c r="Q72" s="384"/>
      <c r="R72" s="384"/>
      <c r="S72" s="384"/>
      <c r="T72" s="384"/>
      <c r="U72" s="384"/>
    </row>
    <row r="73" ht="15.75" customHeight="1">
      <c r="A73" s="385"/>
      <c r="B73" s="384"/>
      <c r="C73" s="384"/>
      <c r="D73" s="384"/>
      <c r="E73" s="384"/>
      <c r="F73" s="384"/>
      <c r="G73" s="384"/>
      <c r="H73" s="384"/>
      <c r="I73" s="384"/>
      <c r="J73" s="384"/>
      <c r="K73" s="384"/>
      <c r="L73" s="385"/>
      <c r="M73" s="385"/>
      <c r="N73" s="385"/>
      <c r="O73" s="384"/>
      <c r="P73" s="384"/>
      <c r="Q73" s="384"/>
      <c r="R73" s="384"/>
      <c r="S73" s="384"/>
      <c r="T73" s="384"/>
      <c r="U73" s="384"/>
    </row>
    <row r="74" ht="15.75" customHeight="1">
      <c r="A74" s="385"/>
      <c r="B74" s="384"/>
      <c r="C74" s="384"/>
      <c r="D74" s="384"/>
      <c r="E74" s="384"/>
      <c r="F74" s="384"/>
      <c r="G74" s="384"/>
      <c r="H74" s="384"/>
      <c r="I74" s="384"/>
      <c r="J74" s="384"/>
      <c r="K74" s="384"/>
      <c r="L74" s="385"/>
      <c r="M74" s="385"/>
      <c r="N74" s="385"/>
      <c r="O74" s="384"/>
      <c r="P74" s="384"/>
      <c r="Q74" s="384"/>
      <c r="R74" s="384"/>
      <c r="S74" s="384"/>
      <c r="T74" s="384"/>
      <c r="U74" s="384"/>
    </row>
    <row r="75" ht="15.75" customHeight="1">
      <c r="A75" s="385"/>
      <c r="B75" s="384"/>
      <c r="C75" s="384"/>
      <c r="D75" s="384"/>
      <c r="E75" s="384"/>
      <c r="F75" s="384"/>
      <c r="G75" s="384"/>
      <c r="H75" s="384"/>
      <c r="I75" s="384"/>
      <c r="J75" s="384"/>
      <c r="K75" s="384"/>
      <c r="L75" s="385"/>
      <c r="M75" s="385"/>
      <c r="N75" s="385"/>
      <c r="O75" s="384"/>
      <c r="P75" s="384"/>
      <c r="Q75" s="384"/>
      <c r="R75" s="384"/>
      <c r="S75" s="384"/>
      <c r="T75" s="384"/>
      <c r="U75" s="384"/>
    </row>
    <row r="76" ht="15.75" customHeight="1">
      <c r="A76" s="385"/>
      <c r="B76" s="384"/>
      <c r="C76" s="384"/>
      <c r="D76" s="384"/>
      <c r="E76" s="384"/>
      <c r="F76" s="384"/>
      <c r="G76" s="384"/>
      <c r="H76" s="384"/>
      <c r="I76" s="384"/>
      <c r="J76" s="384"/>
      <c r="K76" s="384"/>
      <c r="L76" s="385"/>
      <c r="M76" s="385"/>
      <c r="N76" s="385"/>
      <c r="O76" s="384"/>
      <c r="P76" s="384"/>
      <c r="Q76" s="384"/>
      <c r="R76" s="384"/>
      <c r="S76" s="384"/>
      <c r="T76" s="384"/>
      <c r="U76" s="384"/>
    </row>
    <row r="77" ht="15.75" customHeight="1">
      <c r="A77" s="385"/>
      <c r="B77" s="384"/>
      <c r="C77" s="384"/>
      <c r="D77" s="384"/>
      <c r="E77" s="384"/>
      <c r="F77" s="384"/>
      <c r="G77" s="384"/>
      <c r="H77" s="384"/>
      <c r="I77" s="384"/>
      <c r="J77" s="384"/>
      <c r="K77" s="384"/>
      <c r="L77" s="385"/>
      <c r="M77" s="385"/>
      <c r="N77" s="385"/>
      <c r="O77" s="384"/>
      <c r="P77" s="384"/>
      <c r="Q77" s="384"/>
      <c r="R77" s="384"/>
      <c r="S77" s="384"/>
      <c r="T77" s="384"/>
      <c r="U77" s="384"/>
    </row>
    <row r="78" ht="15.75" customHeight="1">
      <c r="A78" s="385"/>
      <c r="B78" s="384"/>
      <c r="C78" s="384"/>
      <c r="D78" s="384"/>
      <c r="E78" s="384"/>
      <c r="F78" s="384"/>
      <c r="G78" s="384"/>
      <c r="H78" s="384"/>
      <c r="I78" s="384"/>
      <c r="J78" s="384"/>
      <c r="K78" s="384"/>
      <c r="L78" s="385"/>
      <c r="M78" s="385"/>
      <c r="N78" s="385"/>
      <c r="O78" s="384"/>
      <c r="P78" s="384"/>
      <c r="Q78" s="384"/>
      <c r="R78" s="384"/>
      <c r="S78" s="384"/>
      <c r="T78" s="384"/>
      <c r="U78" s="384"/>
    </row>
    <row r="79" ht="15.75" customHeight="1">
      <c r="A79" s="385"/>
      <c r="B79" s="384"/>
      <c r="C79" s="384"/>
      <c r="D79" s="384"/>
      <c r="E79" s="384"/>
      <c r="F79" s="384"/>
      <c r="G79" s="384"/>
      <c r="H79" s="384"/>
      <c r="I79" s="384"/>
      <c r="J79" s="384"/>
      <c r="K79" s="384"/>
      <c r="L79" s="385"/>
      <c r="M79" s="385"/>
      <c r="N79" s="385"/>
      <c r="O79" s="384"/>
      <c r="P79" s="384"/>
      <c r="Q79" s="384"/>
      <c r="R79" s="384"/>
      <c r="S79" s="384"/>
      <c r="T79" s="384"/>
      <c r="U79" s="384"/>
    </row>
    <row r="80" ht="15.75" customHeight="1">
      <c r="A80" s="385"/>
      <c r="B80" s="384"/>
      <c r="C80" s="384"/>
      <c r="D80" s="384"/>
      <c r="E80" s="384"/>
      <c r="F80" s="384"/>
      <c r="G80" s="384"/>
      <c r="H80" s="384"/>
      <c r="I80" s="384"/>
      <c r="J80" s="384"/>
      <c r="K80" s="384"/>
      <c r="L80" s="385"/>
      <c r="M80" s="385"/>
      <c r="N80" s="385"/>
      <c r="O80" s="384"/>
      <c r="P80" s="384"/>
      <c r="Q80" s="384"/>
      <c r="R80" s="384"/>
      <c r="S80" s="384"/>
      <c r="T80" s="384"/>
      <c r="U80" s="384"/>
    </row>
    <row r="81" ht="15.75" customHeight="1">
      <c r="A81" s="385"/>
      <c r="B81" s="384"/>
      <c r="C81" s="384"/>
      <c r="D81" s="384"/>
      <c r="E81" s="384"/>
      <c r="F81" s="384"/>
      <c r="G81" s="384"/>
      <c r="H81" s="384"/>
      <c r="I81" s="384"/>
      <c r="J81" s="384"/>
      <c r="K81" s="384"/>
      <c r="L81" s="385"/>
      <c r="M81" s="385"/>
      <c r="N81" s="385"/>
      <c r="O81" s="384"/>
      <c r="P81" s="384"/>
      <c r="Q81" s="384"/>
      <c r="R81" s="384"/>
      <c r="S81" s="384"/>
      <c r="T81" s="384"/>
      <c r="U81" s="384"/>
    </row>
    <row r="82" ht="15.75" customHeight="1">
      <c r="A82" s="385"/>
      <c r="B82" s="384"/>
      <c r="C82" s="384"/>
      <c r="D82" s="384"/>
      <c r="E82" s="384"/>
      <c r="F82" s="384"/>
      <c r="G82" s="384"/>
      <c r="H82" s="384"/>
      <c r="I82" s="384"/>
      <c r="J82" s="384"/>
      <c r="K82" s="384"/>
      <c r="L82" s="385"/>
      <c r="M82" s="385"/>
      <c r="N82" s="385"/>
      <c r="O82" s="384"/>
      <c r="P82" s="384"/>
      <c r="Q82" s="384"/>
      <c r="R82" s="384"/>
      <c r="S82" s="384"/>
      <c r="T82" s="384"/>
      <c r="U82" s="384"/>
    </row>
    <row r="83" ht="15.75" customHeight="1">
      <c r="A83" s="385"/>
      <c r="B83" s="384"/>
      <c r="C83" s="384"/>
      <c r="D83" s="384"/>
      <c r="E83" s="384"/>
      <c r="F83" s="384"/>
      <c r="G83" s="384"/>
      <c r="H83" s="384"/>
      <c r="I83" s="384"/>
      <c r="J83" s="384"/>
      <c r="K83" s="384"/>
      <c r="L83" s="385"/>
      <c r="M83" s="385"/>
      <c r="N83" s="385"/>
      <c r="O83" s="384"/>
      <c r="P83" s="384"/>
      <c r="Q83" s="384"/>
      <c r="R83" s="384"/>
      <c r="S83" s="384"/>
      <c r="T83" s="384"/>
      <c r="U83" s="384"/>
    </row>
    <row r="84" ht="15.75" customHeight="1">
      <c r="A84" s="385"/>
      <c r="B84" s="384"/>
      <c r="C84" s="384"/>
      <c r="D84" s="384"/>
      <c r="E84" s="384"/>
      <c r="F84" s="384"/>
      <c r="G84" s="384"/>
      <c r="H84" s="384"/>
      <c r="I84" s="384"/>
      <c r="J84" s="384"/>
      <c r="K84" s="384"/>
      <c r="L84" s="385"/>
      <c r="M84" s="385"/>
      <c r="N84" s="385"/>
      <c r="O84" s="384"/>
      <c r="P84" s="384"/>
      <c r="Q84" s="384"/>
      <c r="R84" s="384"/>
      <c r="S84" s="384"/>
      <c r="T84" s="384"/>
      <c r="U84" s="384"/>
    </row>
    <row r="85" ht="15.75" customHeight="1">
      <c r="A85" s="385"/>
      <c r="B85" s="384"/>
      <c r="C85" s="384"/>
      <c r="D85" s="384"/>
      <c r="E85" s="384"/>
      <c r="F85" s="384"/>
      <c r="G85" s="384"/>
      <c r="H85" s="384"/>
      <c r="I85" s="384"/>
      <c r="J85" s="384"/>
      <c r="K85" s="384"/>
      <c r="L85" s="385"/>
      <c r="M85" s="385"/>
      <c r="N85" s="385"/>
      <c r="O85" s="384"/>
      <c r="P85" s="384"/>
      <c r="Q85" s="384"/>
      <c r="R85" s="384"/>
      <c r="S85" s="384"/>
      <c r="T85" s="384"/>
      <c r="U85" s="384"/>
    </row>
    <row r="86" ht="15.75" customHeight="1">
      <c r="A86" s="385"/>
      <c r="B86" s="384"/>
      <c r="C86" s="384"/>
      <c r="D86" s="384"/>
      <c r="E86" s="384"/>
      <c r="F86" s="384"/>
      <c r="G86" s="384"/>
      <c r="H86" s="384"/>
      <c r="I86" s="384"/>
      <c r="J86" s="384"/>
      <c r="K86" s="384"/>
      <c r="L86" s="385"/>
      <c r="M86" s="385"/>
      <c r="N86" s="385"/>
      <c r="O86" s="384"/>
      <c r="P86" s="384"/>
      <c r="Q86" s="384"/>
      <c r="R86" s="384"/>
      <c r="S86" s="384"/>
      <c r="T86" s="384"/>
      <c r="U86" s="384"/>
    </row>
    <row r="87" ht="15.75" customHeight="1">
      <c r="A87" s="385"/>
      <c r="B87" s="384"/>
      <c r="C87" s="384"/>
      <c r="D87" s="384"/>
      <c r="E87" s="384"/>
      <c r="F87" s="384"/>
      <c r="G87" s="384"/>
      <c r="H87" s="384"/>
      <c r="I87" s="384"/>
      <c r="J87" s="384"/>
      <c r="K87" s="384"/>
      <c r="L87" s="385"/>
      <c r="M87" s="385"/>
      <c r="N87" s="385"/>
      <c r="O87" s="384"/>
      <c r="P87" s="384"/>
      <c r="Q87" s="384"/>
      <c r="R87" s="384"/>
      <c r="S87" s="384"/>
      <c r="T87" s="384"/>
      <c r="U87" s="384"/>
    </row>
    <row r="88" ht="15.75" customHeight="1">
      <c r="A88" s="385"/>
      <c r="B88" s="384"/>
      <c r="C88" s="384"/>
      <c r="D88" s="384"/>
      <c r="E88" s="384"/>
      <c r="F88" s="384"/>
      <c r="G88" s="384"/>
      <c r="H88" s="384"/>
      <c r="I88" s="384"/>
      <c r="J88" s="384"/>
      <c r="K88" s="384"/>
      <c r="L88" s="385"/>
      <c r="M88" s="385"/>
      <c r="N88" s="385"/>
      <c r="O88" s="384"/>
      <c r="P88" s="384"/>
      <c r="Q88" s="384"/>
      <c r="R88" s="384"/>
      <c r="S88" s="384"/>
      <c r="T88" s="384"/>
      <c r="U88" s="384"/>
    </row>
    <row r="89" ht="15.75" customHeight="1">
      <c r="A89" s="385"/>
      <c r="B89" s="384"/>
      <c r="C89" s="384"/>
      <c r="D89" s="384"/>
      <c r="E89" s="384"/>
      <c r="F89" s="384"/>
      <c r="G89" s="384"/>
      <c r="H89" s="384"/>
      <c r="I89" s="384"/>
      <c r="J89" s="384"/>
      <c r="K89" s="384"/>
      <c r="L89" s="385"/>
      <c r="M89" s="385"/>
      <c r="N89" s="385"/>
      <c r="O89" s="384"/>
      <c r="P89" s="384"/>
      <c r="Q89" s="384"/>
      <c r="R89" s="384"/>
      <c r="S89" s="384"/>
      <c r="T89" s="384"/>
      <c r="U89" s="384"/>
    </row>
    <row r="90" ht="15.75" customHeight="1">
      <c r="A90" s="385"/>
      <c r="B90" s="384"/>
      <c r="C90" s="384"/>
      <c r="D90" s="384"/>
      <c r="E90" s="384"/>
      <c r="F90" s="384"/>
      <c r="G90" s="384"/>
      <c r="H90" s="384"/>
      <c r="I90" s="384"/>
      <c r="J90" s="384"/>
      <c r="K90" s="384"/>
      <c r="L90" s="385"/>
      <c r="M90" s="385"/>
      <c r="N90" s="385"/>
      <c r="O90" s="384"/>
      <c r="P90" s="384"/>
      <c r="Q90" s="384"/>
      <c r="R90" s="384"/>
      <c r="S90" s="384"/>
      <c r="T90" s="384"/>
      <c r="U90" s="384"/>
    </row>
    <row r="91" ht="15.75" customHeight="1">
      <c r="A91" s="385"/>
      <c r="B91" s="384"/>
      <c r="C91" s="384"/>
      <c r="D91" s="384"/>
      <c r="E91" s="384"/>
      <c r="F91" s="384"/>
      <c r="G91" s="384"/>
      <c r="H91" s="384"/>
      <c r="I91" s="384"/>
      <c r="J91" s="384"/>
      <c r="K91" s="384"/>
      <c r="L91" s="385"/>
      <c r="M91" s="385"/>
      <c r="N91" s="385"/>
      <c r="O91" s="384"/>
      <c r="P91" s="384"/>
      <c r="Q91" s="384"/>
      <c r="R91" s="384"/>
      <c r="S91" s="384"/>
      <c r="T91" s="384"/>
      <c r="U91" s="384"/>
    </row>
    <row r="92" ht="15.75" customHeight="1">
      <c r="A92" s="385"/>
      <c r="B92" s="384"/>
      <c r="C92" s="384"/>
      <c r="D92" s="384"/>
      <c r="E92" s="384"/>
      <c r="F92" s="384"/>
      <c r="G92" s="384"/>
      <c r="H92" s="384"/>
      <c r="I92" s="384"/>
      <c r="J92" s="384"/>
      <c r="K92" s="384"/>
      <c r="L92" s="385"/>
      <c r="M92" s="385"/>
      <c r="N92" s="385"/>
      <c r="O92" s="384"/>
      <c r="P92" s="384"/>
      <c r="Q92" s="384"/>
      <c r="R92" s="384"/>
      <c r="S92" s="384"/>
      <c r="T92" s="384"/>
      <c r="U92" s="384"/>
    </row>
    <row r="93" ht="15.75" customHeight="1">
      <c r="A93" s="385"/>
      <c r="B93" s="384"/>
      <c r="C93" s="384"/>
      <c r="D93" s="384"/>
      <c r="E93" s="384"/>
      <c r="F93" s="384"/>
      <c r="G93" s="384"/>
      <c r="H93" s="384"/>
      <c r="I93" s="384"/>
      <c r="J93" s="384"/>
      <c r="K93" s="384"/>
      <c r="L93" s="385"/>
      <c r="M93" s="385"/>
      <c r="N93" s="385"/>
      <c r="O93" s="384"/>
      <c r="P93" s="384"/>
      <c r="Q93" s="384"/>
      <c r="R93" s="384"/>
      <c r="S93" s="384"/>
      <c r="T93" s="384"/>
      <c r="U93" s="384"/>
    </row>
    <row r="94" ht="15.75" customHeight="1">
      <c r="A94" s="385"/>
      <c r="B94" s="384"/>
      <c r="C94" s="384"/>
      <c r="D94" s="384"/>
      <c r="E94" s="384"/>
      <c r="F94" s="384"/>
      <c r="G94" s="384"/>
      <c r="H94" s="384"/>
      <c r="I94" s="384"/>
      <c r="J94" s="384"/>
      <c r="K94" s="384"/>
      <c r="L94" s="385"/>
      <c r="M94" s="385"/>
      <c r="N94" s="385"/>
      <c r="O94" s="384"/>
      <c r="P94" s="384"/>
      <c r="Q94" s="384"/>
      <c r="R94" s="384"/>
      <c r="S94" s="384"/>
      <c r="T94" s="384"/>
      <c r="U94" s="384"/>
    </row>
    <row r="95" ht="15.75" customHeight="1">
      <c r="A95" s="385"/>
      <c r="B95" s="384"/>
      <c r="C95" s="384"/>
      <c r="D95" s="384"/>
      <c r="E95" s="384"/>
      <c r="F95" s="384"/>
      <c r="G95" s="384"/>
      <c r="H95" s="384"/>
      <c r="I95" s="384"/>
      <c r="J95" s="384"/>
      <c r="K95" s="384"/>
      <c r="L95" s="385"/>
      <c r="M95" s="385"/>
      <c r="N95" s="385"/>
      <c r="O95" s="384"/>
      <c r="P95" s="384"/>
      <c r="Q95" s="384"/>
      <c r="R95" s="384"/>
      <c r="S95" s="384"/>
      <c r="T95" s="384"/>
      <c r="U95" s="384"/>
    </row>
    <row r="96" ht="15.75" customHeight="1">
      <c r="A96" s="385"/>
      <c r="B96" s="384"/>
      <c r="C96" s="384"/>
      <c r="D96" s="384"/>
      <c r="E96" s="384"/>
      <c r="F96" s="384"/>
      <c r="G96" s="384"/>
      <c r="H96" s="384"/>
      <c r="I96" s="384"/>
      <c r="J96" s="384"/>
      <c r="K96" s="384"/>
      <c r="L96" s="385"/>
      <c r="M96" s="385"/>
      <c r="N96" s="385"/>
      <c r="O96" s="384"/>
      <c r="P96" s="384"/>
      <c r="Q96" s="384"/>
      <c r="R96" s="384"/>
      <c r="S96" s="384"/>
      <c r="T96" s="384"/>
      <c r="U96" s="384"/>
    </row>
    <row r="97" ht="15.75" customHeight="1">
      <c r="A97" s="385"/>
      <c r="B97" s="384"/>
      <c r="C97" s="384"/>
      <c r="D97" s="384"/>
      <c r="E97" s="384"/>
      <c r="F97" s="384"/>
      <c r="G97" s="384"/>
      <c r="H97" s="384"/>
      <c r="I97" s="384"/>
      <c r="J97" s="384"/>
      <c r="K97" s="384"/>
      <c r="L97" s="385"/>
      <c r="M97" s="385"/>
      <c r="N97" s="385"/>
      <c r="O97" s="384"/>
      <c r="P97" s="384"/>
      <c r="Q97" s="384"/>
      <c r="R97" s="384"/>
      <c r="S97" s="384"/>
      <c r="T97" s="384"/>
      <c r="U97" s="384"/>
    </row>
    <row r="98" ht="15.75" customHeight="1">
      <c r="A98" s="385"/>
      <c r="B98" s="384"/>
      <c r="C98" s="384"/>
      <c r="D98" s="384"/>
      <c r="E98" s="384"/>
      <c r="F98" s="384"/>
      <c r="G98" s="384"/>
      <c r="H98" s="384"/>
      <c r="I98" s="384"/>
      <c r="J98" s="384"/>
      <c r="K98" s="384"/>
      <c r="L98" s="385"/>
      <c r="M98" s="385"/>
      <c r="N98" s="385"/>
      <c r="O98" s="384"/>
      <c r="P98" s="384"/>
      <c r="Q98" s="384"/>
      <c r="R98" s="384"/>
      <c r="S98" s="384"/>
      <c r="T98" s="384"/>
      <c r="U98" s="384"/>
    </row>
    <row r="99" ht="15.75" customHeight="1">
      <c r="A99" s="385"/>
      <c r="B99" s="384"/>
      <c r="C99" s="384"/>
      <c r="D99" s="384"/>
      <c r="E99" s="384"/>
      <c r="F99" s="384"/>
      <c r="G99" s="384"/>
      <c r="H99" s="384"/>
      <c r="I99" s="384"/>
      <c r="J99" s="384"/>
      <c r="K99" s="384"/>
      <c r="L99" s="385"/>
      <c r="M99" s="385"/>
      <c r="N99" s="385"/>
      <c r="O99" s="384"/>
      <c r="P99" s="384"/>
      <c r="Q99" s="384"/>
      <c r="R99" s="384"/>
      <c r="S99" s="384"/>
      <c r="T99" s="384"/>
      <c r="U99" s="384"/>
    </row>
    <row r="100" ht="15.75" customHeight="1">
      <c r="A100" s="385"/>
      <c r="B100" s="384"/>
      <c r="C100" s="384"/>
      <c r="D100" s="384"/>
      <c r="E100" s="384"/>
      <c r="F100" s="384"/>
      <c r="G100" s="384"/>
      <c r="H100" s="384"/>
      <c r="I100" s="384"/>
      <c r="J100" s="384"/>
      <c r="K100" s="384"/>
      <c r="L100" s="385"/>
      <c r="M100" s="385"/>
      <c r="N100" s="385"/>
      <c r="O100" s="384"/>
      <c r="P100" s="384"/>
      <c r="Q100" s="384"/>
      <c r="R100" s="384"/>
      <c r="S100" s="384"/>
      <c r="T100" s="384"/>
      <c r="U100" s="384"/>
    </row>
    <row r="101" ht="15.75" customHeight="1">
      <c r="A101" s="385"/>
      <c r="B101" s="384"/>
      <c r="C101" s="384"/>
      <c r="D101" s="384"/>
      <c r="E101" s="384"/>
      <c r="F101" s="384"/>
      <c r="G101" s="384"/>
      <c r="H101" s="384"/>
      <c r="I101" s="384"/>
      <c r="J101" s="384"/>
      <c r="K101" s="384"/>
      <c r="L101" s="385"/>
      <c r="M101" s="385"/>
      <c r="N101" s="385"/>
      <c r="O101" s="384"/>
      <c r="P101" s="384"/>
      <c r="Q101" s="384"/>
      <c r="R101" s="384"/>
      <c r="S101" s="384"/>
      <c r="T101" s="384"/>
      <c r="U101" s="384"/>
    </row>
    <row r="102" ht="15.75" customHeight="1">
      <c r="A102" s="385"/>
      <c r="B102" s="384"/>
      <c r="C102" s="384"/>
      <c r="D102" s="384"/>
      <c r="E102" s="384"/>
      <c r="F102" s="384"/>
      <c r="G102" s="384"/>
      <c r="H102" s="384"/>
      <c r="I102" s="384"/>
      <c r="J102" s="384"/>
      <c r="K102" s="384"/>
      <c r="L102" s="385"/>
      <c r="M102" s="385"/>
      <c r="N102" s="385"/>
      <c r="O102" s="384"/>
      <c r="P102" s="384"/>
      <c r="Q102" s="384"/>
      <c r="R102" s="384"/>
      <c r="S102" s="384"/>
      <c r="T102" s="384"/>
      <c r="U102" s="384"/>
    </row>
    <row r="103" ht="15.75" customHeight="1">
      <c r="A103" s="385"/>
      <c r="B103" s="384"/>
      <c r="C103" s="384"/>
      <c r="D103" s="384"/>
      <c r="E103" s="384"/>
      <c r="F103" s="384"/>
      <c r="G103" s="384"/>
      <c r="H103" s="384"/>
      <c r="I103" s="384"/>
      <c r="J103" s="384"/>
      <c r="K103" s="384"/>
      <c r="L103" s="385"/>
      <c r="M103" s="385"/>
      <c r="N103" s="385"/>
      <c r="O103" s="384"/>
      <c r="P103" s="384"/>
      <c r="Q103" s="384"/>
      <c r="R103" s="384"/>
      <c r="S103" s="384"/>
      <c r="T103" s="384"/>
      <c r="U103" s="384"/>
    </row>
    <row r="104" ht="15.75" customHeight="1">
      <c r="A104" s="385"/>
      <c r="B104" s="384"/>
      <c r="C104" s="384"/>
      <c r="D104" s="384"/>
      <c r="E104" s="384"/>
      <c r="F104" s="384"/>
      <c r="G104" s="384"/>
      <c r="H104" s="384"/>
      <c r="I104" s="384"/>
      <c r="J104" s="384"/>
      <c r="K104" s="384"/>
      <c r="L104" s="385"/>
      <c r="M104" s="385"/>
      <c r="N104" s="385"/>
      <c r="O104" s="384"/>
      <c r="P104" s="384"/>
      <c r="Q104" s="384"/>
      <c r="R104" s="384"/>
      <c r="S104" s="384"/>
      <c r="T104" s="384"/>
      <c r="U104" s="384"/>
    </row>
    <row r="105" ht="15.75" customHeight="1">
      <c r="A105" s="385"/>
      <c r="B105" s="384"/>
      <c r="C105" s="384"/>
      <c r="D105" s="384"/>
      <c r="E105" s="384"/>
      <c r="F105" s="384"/>
      <c r="G105" s="384"/>
      <c r="H105" s="384"/>
      <c r="I105" s="384"/>
      <c r="J105" s="384"/>
      <c r="K105" s="384"/>
      <c r="L105" s="385"/>
      <c r="M105" s="385"/>
      <c r="N105" s="385"/>
      <c r="O105" s="384"/>
      <c r="P105" s="384"/>
      <c r="Q105" s="384"/>
      <c r="R105" s="384"/>
      <c r="S105" s="384"/>
      <c r="T105" s="384"/>
      <c r="U105" s="384"/>
    </row>
    <row r="106" ht="15.75" customHeight="1">
      <c r="A106" s="385"/>
      <c r="B106" s="384"/>
      <c r="C106" s="384"/>
      <c r="D106" s="384"/>
      <c r="E106" s="384"/>
      <c r="F106" s="384"/>
      <c r="G106" s="384"/>
      <c r="H106" s="384"/>
      <c r="I106" s="384"/>
      <c r="J106" s="384"/>
      <c r="K106" s="384"/>
      <c r="L106" s="385"/>
      <c r="M106" s="385"/>
      <c r="N106" s="385"/>
      <c r="O106" s="384"/>
      <c r="P106" s="384"/>
      <c r="Q106" s="384"/>
      <c r="R106" s="384"/>
      <c r="S106" s="384"/>
      <c r="T106" s="384"/>
      <c r="U106" s="384"/>
    </row>
    <row r="107" ht="15.75" customHeight="1">
      <c r="A107" s="385"/>
      <c r="B107" s="384"/>
      <c r="C107" s="384"/>
      <c r="D107" s="384"/>
      <c r="E107" s="384"/>
      <c r="F107" s="384"/>
      <c r="G107" s="384"/>
      <c r="H107" s="384"/>
      <c r="I107" s="384"/>
      <c r="J107" s="384"/>
      <c r="K107" s="384"/>
      <c r="L107" s="385"/>
      <c r="M107" s="385"/>
      <c r="N107" s="385"/>
      <c r="O107" s="384"/>
      <c r="P107" s="384"/>
      <c r="Q107" s="384"/>
      <c r="R107" s="384"/>
      <c r="S107" s="384"/>
      <c r="T107" s="384"/>
      <c r="U107" s="384"/>
    </row>
    <row r="108" ht="15.75" customHeight="1">
      <c r="A108" s="385"/>
      <c r="B108" s="384"/>
      <c r="C108" s="384"/>
      <c r="D108" s="384"/>
      <c r="E108" s="384"/>
      <c r="F108" s="384"/>
      <c r="G108" s="384"/>
      <c r="H108" s="384"/>
      <c r="I108" s="384"/>
      <c r="J108" s="384"/>
      <c r="K108" s="384"/>
      <c r="L108" s="385"/>
      <c r="M108" s="385"/>
      <c r="N108" s="385"/>
      <c r="O108" s="384"/>
      <c r="P108" s="384"/>
      <c r="Q108" s="384"/>
      <c r="R108" s="384"/>
      <c r="S108" s="384"/>
      <c r="T108" s="384"/>
      <c r="U108" s="384"/>
    </row>
    <row r="109" ht="15.75" customHeight="1">
      <c r="A109" s="385"/>
      <c r="B109" s="384"/>
      <c r="C109" s="384"/>
      <c r="D109" s="384"/>
      <c r="E109" s="384"/>
      <c r="F109" s="384"/>
      <c r="G109" s="384"/>
      <c r="H109" s="384"/>
      <c r="I109" s="384"/>
      <c r="J109" s="384"/>
      <c r="K109" s="384"/>
      <c r="L109" s="385"/>
      <c r="M109" s="385"/>
      <c r="N109" s="385"/>
      <c r="O109" s="384"/>
      <c r="P109" s="384"/>
      <c r="Q109" s="384"/>
      <c r="R109" s="384"/>
      <c r="S109" s="384"/>
      <c r="T109" s="384"/>
      <c r="U109" s="384"/>
    </row>
    <row r="110" ht="15.75" customHeight="1">
      <c r="A110" s="385"/>
      <c r="B110" s="384"/>
      <c r="C110" s="384"/>
      <c r="D110" s="384"/>
      <c r="E110" s="384"/>
      <c r="F110" s="384"/>
      <c r="G110" s="384"/>
      <c r="H110" s="384"/>
      <c r="I110" s="384"/>
      <c r="J110" s="384"/>
      <c r="K110" s="384"/>
      <c r="L110" s="385"/>
      <c r="M110" s="385"/>
      <c r="N110" s="385"/>
      <c r="O110" s="384"/>
      <c r="P110" s="384"/>
      <c r="Q110" s="384"/>
      <c r="R110" s="384"/>
      <c r="S110" s="384"/>
      <c r="T110" s="384"/>
      <c r="U110" s="384"/>
    </row>
    <row r="111" ht="15.75" customHeight="1">
      <c r="A111" s="385"/>
      <c r="B111" s="384"/>
      <c r="C111" s="384"/>
      <c r="D111" s="384"/>
      <c r="E111" s="384"/>
      <c r="F111" s="384"/>
      <c r="G111" s="384"/>
      <c r="H111" s="384"/>
      <c r="I111" s="384"/>
      <c r="J111" s="384"/>
      <c r="K111" s="384"/>
      <c r="L111" s="385"/>
      <c r="M111" s="385"/>
      <c r="N111" s="385"/>
      <c r="O111" s="384"/>
      <c r="P111" s="384"/>
      <c r="Q111" s="384"/>
      <c r="R111" s="384"/>
      <c r="S111" s="384"/>
      <c r="T111" s="384"/>
      <c r="U111" s="384"/>
    </row>
    <row r="112" ht="15.75" customHeight="1">
      <c r="A112" s="385"/>
      <c r="B112" s="384"/>
      <c r="C112" s="384"/>
      <c r="D112" s="384"/>
      <c r="E112" s="384"/>
      <c r="F112" s="384"/>
      <c r="G112" s="384"/>
      <c r="H112" s="384"/>
      <c r="I112" s="384"/>
      <c r="J112" s="384"/>
      <c r="K112" s="384"/>
      <c r="L112" s="385"/>
      <c r="M112" s="385"/>
      <c r="N112" s="385"/>
      <c r="O112" s="384"/>
      <c r="P112" s="384"/>
      <c r="Q112" s="384"/>
      <c r="R112" s="384"/>
      <c r="S112" s="384"/>
      <c r="T112" s="384"/>
      <c r="U112" s="384"/>
    </row>
    <row r="113" ht="15.75" customHeight="1">
      <c r="A113" s="385"/>
      <c r="B113" s="384"/>
      <c r="C113" s="384"/>
      <c r="D113" s="384"/>
      <c r="E113" s="384"/>
      <c r="F113" s="384"/>
      <c r="G113" s="384"/>
      <c r="H113" s="384"/>
      <c r="I113" s="384"/>
      <c r="J113" s="384"/>
      <c r="K113" s="384"/>
      <c r="L113" s="385"/>
      <c r="M113" s="385"/>
      <c r="N113" s="385"/>
      <c r="O113" s="384"/>
      <c r="P113" s="384"/>
      <c r="Q113" s="384"/>
      <c r="R113" s="384"/>
      <c r="S113" s="384"/>
      <c r="T113" s="384"/>
      <c r="U113" s="384"/>
    </row>
    <row r="114" ht="15.75" customHeight="1">
      <c r="A114" s="385"/>
      <c r="B114" s="384"/>
      <c r="C114" s="384"/>
      <c r="D114" s="384"/>
      <c r="E114" s="384"/>
      <c r="F114" s="384"/>
      <c r="G114" s="384"/>
      <c r="H114" s="384"/>
      <c r="I114" s="384"/>
      <c r="J114" s="384"/>
      <c r="K114" s="384"/>
      <c r="L114" s="385"/>
      <c r="M114" s="385"/>
      <c r="N114" s="385"/>
      <c r="O114" s="384"/>
      <c r="P114" s="384"/>
      <c r="Q114" s="384"/>
      <c r="R114" s="384"/>
      <c r="S114" s="384"/>
      <c r="T114" s="384"/>
      <c r="U114" s="384"/>
    </row>
    <row r="115" ht="15.75" customHeight="1">
      <c r="A115" s="385"/>
      <c r="B115" s="384"/>
      <c r="C115" s="384"/>
      <c r="D115" s="384"/>
      <c r="E115" s="384"/>
      <c r="F115" s="384"/>
      <c r="G115" s="384"/>
      <c r="H115" s="384"/>
      <c r="I115" s="384"/>
      <c r="J115" s="384"/>
      <c r="K115" s="384"/>
      <c r="L115" s="385"/>
      <c r="M115" s="385"/>
      <c r="N115" s="385"/>
      <c r="O115" s="384"/>
      <c r="P115" s="384"/>
      <c r="Q115" s="384"/>
      <c r="R115" s="384"/>
      <c r="S115" s="384"/>
      <c r="T115" s="384"/>
      <c r="U115" s="384"/>
    </row>
    <row r="116" ht="15.75" customHeight="1">
      <c r="A116" s="385"/>
      <c r="B116" s="384"/>
      <c r="C116" s="384"/>
      <c r="D116" s="384"/>
      <c r="E116" s="384"/>
      <c r="F116" s="384"/>
      <c r="G116" s="384"/>
      <c r="H116" s="384"/>
      <c r="I116" s="384"/>
      <c r="J116" s="384"/>
      <c r="K116" s="384"/>
      <c r="L116" s="385"/>
      <c r="M116" s="385"/>
      <c r="N116" s="385"/>
      <c r="O116" s="384"/>
      <c r="P116" s="384"/>
      <c r="Q116" s="384"/>
      <c r="R116" s="384"/>
      <c r="S116" s="384"/>
      <c r="T116" s="384"/>
      <c r="U116" s="384"/>
    </row>
    <row r="117" ht="15.75" customHeight="1">
      <c r="A117" s="385"/>
      <c r="B117" s="384"/>
      <c r="C117" s="384"/>
      <c r="D117" s="384"/>
      <c r="E117" s="384"/>
      <c r="F117" s="384"/>
      <c r="G117" s="384"/>
      <c r="H117" s="384"/>
      <c r="I117" s="384"/>
      <c r="J117" s="384"/>
      <c r="K117" s="384"/>
      <c r="L117" s="385"/>
      <c r="M117" s="385"/>
      <c r="N117" s="385"/>
      <c r="O117" s="384"/>
      <c r="P117" s="384"/>
      <c r="Q117" s="384"/>
      <c r="R117" s="384"/>
      <c r="S117" s="384"/>
      <c r="T117" s="384"/>
      <c r="U117" s="384"/>
    </row>
    <row r="118" ht="15.75" customHeight="1">
      <c r="A118" s="385"/>
      <c r="B118" s="384"/>
      <c r="C118" s="384"/>
      <c r="D118" s="384"/>
      <c r="E118" s="384"/>
      <c r="F118" s="384"/>
      <c r="G118" s="384"/>
      <c r="H118" s="384"/>
      <c r="I118" s="384"/>
      <c r="J118" s="384"/>
      <c r="K118" s="384"/>
      <c r="L118" s="385"/>
      <c r="M118" s="385"/>
      <c r="N118" s="385"/>
      <c r="O118" s="384"/>
      <c r="P118" s="384"/>
      <c r="Q118" s="384"/>
      <c r="R118" s="384"/>
      <c r="S118" s="384"/>
      <c r="T118" s="384"/>
      <c r="U118" s="384"/>
    </row>
    <row r="119" ht="15.75" customHeight="1">
      <c r="A119" s="385"/>
      <c r="B119" s="384"/>
      <c r="C119" s="384"/>
      <c r="D119" s="384"/>
      <c r="E119" s="384"/>
      <c r="F119" s="384"/>
      <c r="G119" s="384"/>
      <c r="H119" s="384"/>
      <c r="I119" s="384"/>
      <c r="J119" s="384"/>
      <c r="K119" s="384"/>
      <c r="L119" s="385"/>
      <c r="M119" s="385"/>
      <c r="N119" s="385"/>
      <c r="O119" s="384"/>
      <c r="P119" s="384"/>
      <c r="Q119" s="384"/>
      <c r="R119" s="384"/>
      <c r="S119" s="384"/>
      <c r="T119" s="384"/>
      <c r="U119" s="384"/>
    </row>
    <row r="120" ht="15.75" customHeight="1">
      <c r="A120" s="385"/>
      <c r="B120" s="384"/>
      <c r="C120" s="384"/>
      <c r="D120" s="384"/>
      <c r="E120" s="384"/>
      <c r="F120" s="384"/>
      <c r="G120" s="384"/>
      <c r="H120" s="384"/>
      <c r="I120" s="384"/>
      <c r="J120" s="384"/>
      <c r="K120" s="384"/>
      <c r="L120" s="385"/>
      <c r="M120" s="385"/>
      <c r="N120" s="385"/>
      <c r="O120" s="384"/>
      <c r="P120" s="384"/>
      <c r="Q120" s="384"/>
      <c r="R120" s="384"/>
      <c r="S120" s="384"/>
      <c r="T120" s="384"/>
      <c r="U120" s="384"/>
    </row>
    <row r="121" ht="15.75" customHeight="1">
      <c r="A121" s="385"/>
      <c r="B121" s="384"/>
      <c r="C121" s="384"/>
      <c r="D121" s="384"/>
      <c r="E121" s="384"/>
      <c r="F121" s="384"/>
      <c r="G121" s="384"/>
      <c r="H121" s="384"/>
      <c r="I121" s="384"/>
      <c r="J121" s="384"/>
      <c r="K121" s="384"/>
      <c r="L121" s="385"/>
      <c r="M121" s="385"/>
      <c r="N121" s="385"/>
      <c r="O121" s="384"/>
      <c r="P121" s="384"/>
      <c r="Q121" s="384"/>
      <c r="R121" s="384"/>
      <c r="S121" s="384"/>
      <c r="T121" s="384"/>
      <c r="U121" s="384"/>
    </row>
    <row r="122" ht="15.75" customHeight="1">
      <c r="A122" s="385"/>
      <c r="B122" s="384"/>
      <c r="C122" s="384"/>
      <c r="D122" s="384"/>
      <c r="E122" s="384"/>
      <c r="F122" s="384"/>
      <c r="G122" s="384"/>
      <c r="H122" s="384"/>
      <c r="I122" s="384"/>
      <c r="J122" s="384"/>
      <c r="K122" s="384"/>
      <c r="L122" s="385"/>
      <c r="M122" s="385"/>
      <c r="N122" s="385"/>
      <c r="O122" s="384"/>
      <c r="P122" s="384"/>
      <c r="Q122" s="384"/>
      <c r="R122" s="384"/>
      <c r="S122" s="384"/>
      <c r="T122" s="384"/>
      <c r="U122" s="384"/>
    </row>
    <row r="123" ht="15.75" customHeight="1">
      <c r="A123" s="385"/>
      <c r="B123" s="384"/>
      <c r="C123" s="384"/>
      <c r="D123" s="384"/>
      <c r="E123" s="384"/>
      <c r="F123" s="384"/>
      <c r="G123" s="384"/>
      <c r="H123" s="384"/>
      <c r="I123" s="384"/>
      <c r="J123" s="384"/>
      <c r="K123" s="384"/>
      <c r="L123" s="385"/>
      <c r="M123" s="385"/>
      <c r="N123" s="385"/>
      <c r="O123" s="384"/>
      <c r="P123" s="384"/>
      <c r="Q123" s="384"/>
      <c r="R123" s="384"/>
      <c r="S123" s="384"/>
      <c r="T123" s="384"/>
      <c r="U123" s="384"/>
    </row>
    <row r="124" ht="15.75" customHeight="1">
      <c r="A124" s="385"/>
      <c r="B124" s="384"/>
      <c r="C124" s="384"/>
      <c r="D124" s="384"/>
      <c r="E124" s="384"/>
      <c r="F124" s="384"/>
      <c r="G124" s="384"/>
      <c r="H124" s="384"/>
      <c r="I124" s="384"/>
      <c r="J124" s="384"/>
      <c r="K124" s="384"/>
      <c r="L124" s="385"/>
      <c r="M124" s="385"/>
      <c r="N124" s="385"/>
      <c r="O124" s="384"/>
      <c r="P124" s="384"/>
      <c r="Q124" s="384"/>
      <c r="R124" s="384"/>
      <c r="S124" s="384"/>
      <c r="T124" s="384"/>
      <c r="U124" s="384"/>
    </row>
    <row r="125" ht="15.75" customHeight="1">
      <c r="A125" s="385"/>
      <c r="B125" s="384"/>
      <c r="C125" s="384"/>
      <c r="D125" s="384"/>
      <c r="E125" s="384"/>
      <c r="F125" s="384"/>
      <c r="G125" s="384"/>
      <c r="H125" s="384"/>
      <c r="I125" s="384"/>
      <c r="J125" s="384"/>
      <c r="K125" s="384"/>
      <c r="L125" s="385"/>
      <c r="M125" s="385"/>
      <c r="N125" s="385"/>
      <c r="O125" s="384"/>
      <c r="P125" s="384"/>
      <c r="Q125" s="384"/>
      <c r="R125" s="384"/>
      <c r="S125" s="384"/>
      <c r="T125" s="384"/>
      <c r="U125" s="384"/>
    </row>
    <row r="126" ht="15.75" customHeight="1">
      <c r="A126" s="385"/>
      <c r="B126" s="384"/>
      <c r="C126" s="384"/>
      <c r="D126" s="384"/>
      <c r="E126" s="384"/>
      <c r="F126" s="384"/>
      <c r="G126" s="384"/>
      <c r="H126" s="384"/>
      <c r="I126" s="384"/>
      <c r="J126" s="384"/>
      <c r="K126" s="384"/>
      <c r="L126" s="385"/>
      <c r="M126" s="385"/>
      <c r="N126" s="385"/>
      <c r="O126" s="384"/>
      <c r="P126" s="384"/>
      <c r="Q126" s="384"/>
      <c r="R126" s="384"/>
      <c r="S126" s="384"/>
      <c r="T126" s="384"/>
      <c r="U126" s="384"/>
    </row>
    <row r="127" ht="15.75" customHeight="1">
      <c r="A127" s="385"/>
      <c r="B127" s="384"/>
      <c r="C127" s="384"/>
      <c r="D127" s="384"/>
      <c r="E127" s="384"/>
      <c r="F127" s="384"/>
      <c r="G127" s="384"/>
      <c r="H127" s="384"/>
      <c r="I127" s="384"/>
      <c r="J127" s="384"/>
      <c r="K127" s="384"/>
      <c r="L127" s="385"/>
      <c r="M127" s="385"/>
      <c r="N127" s="385"/>
      <c r="O127" s="384"/>
      <c r="P127" s="384"/>
      <c r="Q127" s="384"/>
      <c r="R127" s="384"/>
      <c r="S127" s="384"/>
      <c r="T127" s="384"/>
      <c r="U127" s="384"/>
    </row>
    <row r="128" ht="15.75" customHeight="1">
      <c r="A128" s="385"/>
      <c r="B128" s="384"/>
      <c r="C128" s="384"/>
      <c r="D128" s="384"/>
      <c r="E128" s="384"/>
      <c r="F128" s="384"/>
      <c r="G128" s="384"/>
      <c r="H128" s="384"/>
      <c r="I128" s="384"/>
      <c r="J128" s="384"/>
      <c r="K128" s="384"/>
      <c r="L128" s="385"/>
      <c r="M128" s="385"/>
      <c r="N128" s="385"/>
      <c r="O128" s="384"/>
      <c r="P128" s="384"/>
      <c r="Q128" s="384"/>
      <c r="R128" s="384"/>
      <c r="S128" s="384"/>
      <c r="T128" s="384"/>
      <c r="U128" s="384"/>
    </row>
    <row r="129" ht="15.75" customHeight="1">
      <c r="A129" s="385"/>
      <c r="B129" s="384"/>
      <c r="C129" s="384"/>
      <c r="D129" s="384"/>
      <c r="E129" s="384"/>
      <c r="F129" s="384"/>
      <c r="G129" s="384"/>
      <c r="H129" s="384"/>
      <c r="I129" s="384"/>
      <c r="J129" s="384"/>
      <c r="K129" s="384"/>
      <c r="L129" s="385"/>
      <c r="M129" s="385"/>
      <c r="N129" s="385"/>
      <c r="O129" s="384"/>
      <c r="P129" s="384"/>
      <c r="Q129" s="384"/>
      <c r="R129" s="384"/>
      <c r="S129" s="384"/>
      <c r="T129" s="384"/>
      <c r="U129" s="384"/>
    </row>
    <row r="130" ht="15.75" customHeight="1">
      <c r="A130" s="385"/>
      <c r="B130" s="384"/>
      <c r="C130" s="384"/>
      <c r="D130" s="384"/>
      <c r="E130" s="384"/>
      <c r="F130" s="384"/>
      <c r="G130" s="384"/>
      <c r="H130" s="384"/>
      <c r="I130" s="384"/>
      <c r="J130" s="384"/>
      <c r="K130" s="384"/>
      <c r="L130" s="385"/>
      <c r="M130" s="385"/>
      <c r="N130" s="385"/>
      <c r="O130" s="384"/>
      <c r="P130" s="384"/>
      <c r="Q130" s="384"/>
      <c r="R130" s="384"/>
      <c r="S130" s="384"/>
      <c r="T130" s="384"/>
      <c r="U130" s="384"/>
    </row>
    <row r="131" ht="15.75" customHeight="1">
      <c r="A131" s="385"/>
      <c r="B131" s="384"/>
      <c r="C131" s="384"/>
      <c r="D131" s="384"/>
      <c r="E131" s="384"/>
      <c r="F131" s="384"/>
      <c r="G131" s="384"/>
      <c r="H131" s="384"/>
      <c r="I131" s="384"/>
      <c r="J131" s="384"/>
      <c r="K131" s="384"/>
      <c r="L131" s="385"/>
      <c r="M131" s="385"/>
      <c r="N131" s="385"/>
      <c r="O131" s="384"/>
      <c r="P131" s="384"/>
      <c r="Q131" s="384"/>
      <c r="R131" s="384"/>
      <c r="S131" s="384"/>
      <c r="T131" s="384"/>
      <c r="U131" s="384"/>
    </row>
    <row r="132" ht="15.75" customHeight="1">
      <c r="A132" s="385"/>
      <c r="B132" s="384"/>
      <c r="C132" s="384"/>
      <c r="D132" s="384"/>
      <c r="E132" s="384"/>
      <c r="F132" s="384"/>
      <c r="G132" s="384"/>
      <c r="H132" s="384"/>
      <c r="I132" s="384"/>
      <c r="J132" s="384"/>
      <c r="K132" s="384"/>
      <c r="L132" s="385"/>
      <c r="M132" s="385"/>
      <c r="N132" s="385"/>
      <c r="O132" s="384"/>
      <c r="P132" s="384"/>
      <c r="Q132" s="384"/>
      <c r="R132" s="384"/>
      <c r="S132" s="384"/>
      <c r="T132" s="384"/>
      <c r="U132" s="384"/>
    </row>
    <row r="133" ht="15.75" customHeight="1">
      <c r="A133" s="385"/>
      <c r="B133" s="384"/>
      <c r="C133" s="384"/>
      <c r="D133" s="384"/>
      <c r="E133" s="384"/>
      <c r="F133" s="384"/>
      <c r="G133" s="384"/>
      <c r="H133" s="384"/>
      <c r="I133" s="384"/>
      <c r="J133" s="384"/>
      <c r="K133" s="384"/>
      <c r="L133" s="385"/>
      <c r="M133" s="385"/>
      <c r="N133" s="385"/>
      <c r="O133" s="384"/>
      <c r="P133" s="384"/>
      <c r="Q133" s="384"/>
      <c r="R133" s="384"/>
      <c r="S133" s="384"/>
      <c r="T133" s="384"/>
      <c r="U133" s="384"/>
    </row>
    <row r="134" ht="15.75" customHeight="1">
      <c r="A134" s="385"/>
      <c r="B134" s="384"/>
      <c r="C134" s="384"/>
      <c r="D134" s="384"/>
      <c r="E134" s="384"/>
      <c r="F134" s="384"/>
      <c r="G134" s="384"/>
      <c r="H134" s="384"/>
      <c r="I134" s="384"/>
      <c r="J134" s="384"/>
      <c r="K134" s="384"/>
      <c r="L134" s="385"/>
      <c r="M134" s="385"/>
      <c r="N134" s="385"/>
      <c r="O134" s="384"/>
      <c r="P134" s="384"/>
      <c r="Q134" s="384"/>
      <c r="R134" s="384"/>
      <c r="S134" s="384"/>
      <c r="T134" s="384"/>
      <c r="U134" s="384"/>
    </row>
    <row r="135" ht="15.75" customHeight="1">
      <c r="A135" s="385"/>
      <c r="B135" s="384"/>
      <c r="C135" s="384"/>
      <c r="D135" s="384"/>
      <c r="E135" s="384"/>
      <c r="F135" s="384"/>
      <c r="G135" s="384"/>
      <c r="H135" s="384"/>
      <c r="I135" s="384"/>
      <c r="J135" s="384"/>
      <c r="K135" s="384"/>
      <c r="L135" s="385"/>
      <c r="M135" s="385"/>
      <c r="N135" s="385"/>
      <c r="O135" s="384"/>
      <c r="P135" s="384"/>
      <c r="Q135" s="384"/>
      <c r="R135" s="384"/>
      <c r="S135" s="384"/>
      <c r="T135" s="384"/>
      <c r="U135" s="384"/>
    </row>
    <row r="136" ht="15.75" customHeight="1">
      <c r="A136" s="385"/>
      <c r="B136" s="384"/>
      <c r="C136" s="384"/>
      <c r="D136" s="384"/>
      <c r="E136" s="384"/>
      <c r="F136" s="384"/>
      <c r="G136" s="384"/>
      <c r="H136" s="384"/>
      <c r="I136" s="384"/>
      <c r="J136" s="384"/>
      <c r="K136" s="384"/>
      <c r="L136" s="385"/>
      <c r="M136" s="385"/>
      <c r="N136" s="385"/>
      <c r="O136" s="384"/>
      <c r="P136" s="384"/>
      <c r="Q136" s="384"/>
      <c r="R136" s="384"/>
      <c r="S136" s="384"/>
      <c r="T136" s="384"/>
      <c r="U136" s="384"/>
    </row>
    <row r="137" ht="15.75" customHeight="1">
      <c r="A137" s="385"/>
      <c r="B137" s="384"/>
      <c r="C137" s="384"/>
      <c r="D137" s="384"/>
      <c r="E137" s="384"/>
      <c r="F137" s="384"/>
      <c r="G137" s="384"/>
      <c r="H137" s="384"/>
      <c r="I137" s="384"/>
      <c r="J137" s="384"/>
      <c r="K137" s="384"/>
      <c r="L137" s="385"/>
      <c r="M137" s="385"/>
      <c r="N137" s="385"/>
      <c r="O137" s="384"/>
      <c r="P137" s="384"/>
      <c r="Q137" s="384"/>
      <c r="R137" s="384"/>
      <c r="S137" s="384"/>
      <c r="T137" s="384"/>
      <c r="U137" s="384"/>
    </row>
    <row r="138" ht="15.75" customHeight="1">
      <c r="A138" s="385"/>
      <c r="B138" s="384"/>
      <c r="C138" s="384"/>
      <c r="D138" s="384"/>
      <c r="E138" s="384"/>
      <c r="F138" s="384"/>
      <c r="G138" s="384"/>
      <c r="H138" s="384"/>
      <c r="I138" s="384"/>
      <c r="J138" s="384"/>
      <c r="K138" s="384"/>
      <c r="L138" s="385"/>
      <c r="M138" s="385"/>
      <c r="N138" s="385"/>
      <c r="O138" s="384"/>
      <c r="P138" s="384"/>
      <c r="Q138" s="384"/>
      <c r="R138" s="384"/>
      <c r="S138" s="384"/>
      <c r="T138" s="384"/>
      <c r="U138" s="384"/>
    </row>
    <row r="139" ht="15.75" customHeight="1">
      <c r="A139" s="385"/>
      <c r="B139" s="384"/>
      <c r="C139" s="384"/>
      <c r="D139" s="384"/>
      <c r="E139" s="384"/>
      <c r="F139" s="384"/>
      <c r="G139" s="384"/>
      <c r="H139" s="384"/>
      <c r="I139" s="384"/>
      <c r="J139" s="384"/>
      <c r="K139" s="384"/>
      <c r="L139" s="385"/>
      <c r="M139" s="385"/>
      <c r="N139" s="385"/>
      <c r="O139" s="384"/>
      <c r="P139" s="384"/>
      <c r="Q139" s="384"/>
      <c r="R139" s="384"/>
      <c r="S139" s="384"/>
      <c r="T139" s="384"/>
      <c r="U139" s="384"/>
    </row>
    <row r="140" ht="15.75" customHeight="1">
      <c r="A140" s="385"/>
      <c r="B140" s="384"/>
      <c r="C140" s="384"/>
      <c r="D140" s="384"/>
      <c r="E140" s="384"/>
      <c r="F140" s="384"/>
      <c r="G140" s="384"/>
      <c r="H140" s="384"/>
      <c r="I140" s="384"/>
      <c r="J140" s="384"/>
      <c r="K140" s="384"/>
      <c r="L140" s="385"/>
      <c r="M140" s="385"/>
      <c r="N140" s="385"/>
      <c r="O140" s="384"/>
      <c r="P140" s="384"/>
      <c r="Q140" s="384"/>
      <c r="R140" s="384"/>
      <c r="S140" s="384"/>
      <c r="T140" s="384"/>
      <c r="U140" s="384"/>
    </row>
    <row r="141" ht="15.75" customHeight="1">
      <c r="A141" s="385"/>
      <c r="B141" s="384"/>
      <c r="C141" s="384"/>
      <c r="D141" s="384"/>
      <c r="E141" s="384"/>
      <c r="F141" s="384"/>
      <c r="G141" s="384"/>
      <c r="H141" s="384"/>
      <c r="I141" s="384"/>
      <c r="J141" s="384"/>
      <c r="K141" s="384"/>
      <c r="L141" s="385"/>
      <c r="M141" s="385"/>
      <c r="N141" s="385"/>
      <c r="O141" s="384"/>
      <c r="P141" s="384"/>
      <c r="Q141" s="384"/>
      <c r="R141" s="384"/>
      <c r="S141" s="384"/>
      <c r="T141" s="384"/>
      <c r="U141" s="384"/>
    </row>
    <row r="142" ht="15.75" customHeight="1">
      <c r="A142" s="385"/>
      <c r="B142" s="384"/>
      <c r="C142" s="384"/>
      <c r="D142" s="384"/>
      <c r="E142" s="384"/>
      <c r="F142" s="384"/>
      <c r="G142" s="384"/>
      <c r="H142" s="384"/>
      <c r="I142" s="384"/>
      <c r="J142" s="384"/>
      <c r="K142" s="384"/>
      <c r="L142" s="385"/>
      <c r="M142" s="385"/>
      <c r="N142" s="385"/>
      <c r="O142" s="384"/>
      <c r="P142" s="384"/>
      <c r="Q142" s="384"/>
      <c r="R142" s="384"/>
      <c r="S142" s="384"/>
      <c r="T142" s="384"/>
      <c r="U142" s="384"/>
    </row>
    <row r="143" ht="15.75" customHeight="1">
      <c r="A143" s="385"/>
      <c r="B143" s="384"/>
      <c r="C143" s="384"/>
      <c r="D143" s="384"/>
      <c r="E143" s="384"/>
      <c r="F143" s="384"/>
      <c r="G143" s="384"/>
      <c r="H143" s="384"/>
      <c r="I143" s="384"/>
      <c r="J143" s="384"/>
      <c r="K143" s="384"/>
      <c r="L143" s="385"/>
      <c r="M143" s="385"/>
      <c r="N143" s="385"/>
      <c r="O143" s="384"/>
      <c r="P143" s="384"/>
      <c r="Q143" s="384"/>
      <c r="R143" s="384"/>
      <c r="S143" s="384"/>
      <c r="T143" s="384"/>
      <c r="U143" s="384"/>
    </row>
    <row r="144" ht="15.75" customHeight="1">
      <c r="A144" s="385"/>
      <c r="B144" s="384"/>
      <c r="C144" s="384"/>
      <c r="D144" s="384"/>
      <c r="E144" s="384"/>
      <c r="F144" s="384"/>
      <c r="G144" s="384"/>
      <c r="H144" s="384"/>
      <c r="I144" s="384"/>
      <c r="J144" s="384"/>
      <c r="K144" s="384"/>
      <c r="L144" s="385"/>
      <c r="M144" s="385"/>
      <c r="N144" s="385"/>
      <c r="O144" s="384"/>
      <c r="P144" s="384"/>
      <c r="Q144" s="384"/>
      <c r="R144" s="384"/>
      <c r="S144" s="384"/>
      <c r="T144" s="384"/>
      <c r="U144" s="384"/>
    </row>
    <row r="145" ht="15.75" customHeight="1">
      <c r="A145" s="385"/>
      <c r="B145" s="384"/>
      <c r="C145" s="384"/>
      <c r="D145" s="384"/>
      <c r="E145" s="384"/>
      <c r="F145" s="384"/>
      <c r="G145" s="384"/>
      <c r="H145" s="384"/>
      <c r="I145" s="384"/>
      <c r="J145" s="384"/>
      <c r="K145" s="384"/>
      <c r="L145" s="385"/>
      <c r="M145" s="385"/>
      <c r="N145" s="385"/>
      <c r="O145" s="384"/>
      <c r="P145" s="384"/>
      <c r="Q145" s="384"/>
      <c r="R145" s="384"/>
      <c r="S145" s="384"/>
      <c r="T145" s="384"/>
      <c r="U145" s="384"/>
    </row>
    <row r="146" ht="15.75" customHeight="1">
      <c r="A146" s="385"/>
      <c r="B146" s="384"/>
      <c r="C146" s="384"/>
      <c r="D146" s="384"/>
      <c r="E146" s="384"/>
      <c r="F146" s="384"/>
      <c r="G146" s="384"/>
      <c r="H146" s="384"/>
      <c r="I146" s="384"/>
      <c r="J146" s="384"/>
      <c r="K146" s="384"/>
      <c r="L146" s="385"/>
      <c r="M146" s="385"/>
      <c r="N146" s="385"/>
      <c r="O146" s="384"/>
      <c r="P146" s="384"/>
      <c r="Q146" s="384"/>
      <c r="R146" s="384"/>
      <c r="S146" s="384"/>
      <c r="T146" s="384"/>
      <c r="U146" s="384"/>
    </row>
    <row r="147" ht="15.75" customHeight="1">
      <c r="A147" s="385"/>
      <c r="B147" s="384"/>
      <c r="C147" s="384"/>
      <c r="D147" s="384"/>
      <c r="E147" s="384"/>
      <c r="F147" s="384"/>
      <c r="G147" s="384"/>
      <c r="H147" s="384"/>
      <c r="I147" s="384"/>
      <c r="J147" s="384"/>
      <c r="K147" s="384"/>
      <c r="L147" s="385"/>
      <c r="M147" s="385"/>
      <c r="N147" s="385"/>
      <c r="O147" s="384"/>
      <c r="P147" s="384"/>
      <c r="Q147" s="384"/>
      <c r="R147" s="384"/>
      <c r="S147" s="384"/>
      <c r="T147" s="384"/>
      <c r="U147" s="384"/>
    </row>
    <row r="148" ht="15.75" customHeight="1">
      <c r="A148" s="385"/>
      <c r="B148" s="384"/>
      <c r="C148" s="384"/>
      <c r="D148" s="384"/>
      <c r="E148" s="384"/>
      <c r="F148" s="384"/>
      <c r="G148" s="384"/>
      <c r="H148" s="384"/>
      <c r="I148" s="384"/>
      <c r="J148" s="384"/>
      <c r="K148" s="384"/>
      <c r="L148" s="385"/>
      <c r="M148" s="385"/>
      <c r="N148" s="385"/>
      <c r="O148" s="384"/>
      <c r="P148" s="384"/>
      <c r="Q148" s="384"/>
      <c r="R148" s="384"/>
      <c r="S148" s="384"/>
      <c r="T148" s="384"/>
      <c r="U148" s="384"/>
    </row>
    <row r="149" ht="15.75" customHeight="1">
      <c r="A149" s="385"/>
      <c r="B149" s="384"/>
      <c r="C149" s="384"/>
      <c r="D149" s="384"/>
      <c r="E149" s="384"/>
      <c r="F149" s="384"/>
      <c r="G149" s="384"/>
      <c r="H149" s="384"/>
      <c r="I149" s="384"/>
      <c r="J149" s="384"/>
      <c r="K149" s="384"/>
      <c r="L149" s="385"/>
      <c r="M149" s="385"/>
      <c r="N149" s="385"/>
      <c r="O149" s="384"/>
      <c r="P149" s="384"/>
      <c r="Q149" s="384"/>
      <c r="R149" s="384"/>
      <c r="S149" s="384"/>
      <c r="T149" s="384"/>
      <c r="U149" s="384"/>
    </row>
    <row r="150" ht="15.75" customHeight="1">
      <c r="A150" s="385"/>
      <c r="B150" s="384"/>
      <c r="C150" s="384"/>
      <c r="D150" s="384"/>
      <c r="E150" s="384"/>
      <c r="F150" s="384"/>
      <c r="G150" s="384"/>
      <c r="H150" s="384"/>
      <c r="I150" s="384"/>
      <c r="J150" s="384"/>
      <c r="K150" s="384"/>
      <c r="L150" s="385"/>
      <c r="M150" s="385"/>
      <c r="N150" s="385"/>
      <c r="O150" s="384"/>
      <c r="P150" s="384"/>
      <c r="Q150" s="384"/>
      <c r="R150" s="384"/>
      <c r="S150" s="384"/>
      <c r="T150" s="384"/>
      <c r="U150" s="384"/>
    </row>
    <row r="151" ht="15.75" customHeight="1">
      <c r="A151" s="385"/>
      <c r="B151" s="384"/>
      <c r="C151" s="384"/>
      <c r="D151" s="384"/>
      <c r="E151" s="384"/>
      <c r="F151" s="384"/>
      <c r="G151" s="384"/>
      <c r="H151" s="384"/>
      <c r="I151" s="384"/>
      <c r="J151" s="384"/>
      <c r="K151" s="384"/>
      <c r="L151" s="385"/>
      <c r="M151" s="385"/>
      <c r="N151" s="385"/>
      <c r="O151" s="384"/>
      <c r="P151" s="384"/>
      <c r="Q151" s="384"/>
      <c r="R151" s="384"/>
      <c r="S151" s="384"/>
      <c r="T151" s="384"/>
      <c r="U151" s="384"/>
    </row>
    <row r="152" ht="15.75" customHeight="1">
      <c r="A152" s="385"/>
      <c r="B152" s="384"/>
      <c r="C152" s="384"/>
      <c r="D152" s="384"/>
      <c r="E152" s="384"/>
      <c r="F152" s="384"/>
      <c r="G152" s="384"/>
      <c r="H152" s="384"/>
      <c r="I152" s="384"/>
      <c r="J152" s="384"/>
      <c r="K152" s="384"/>
      <c r="L152" s="385"/>
      <c r="M152" s="385"/>
      <c r="N152" s="385"/>
      <c r="O152" s="384"/>
      <c r="P152" s="384"/>
      <c r="Q152" s="384"/>
      <c r="R152" s="384"/>
      <c r="S152" s="384"/>
      <c r="T152" s="384"/>
      <c r="U152" s="384"/>
    </row>
    <row r="153" ht="15.75" customHeight="1">
      <c r="A153" s="385"/>
      <c r="B153" s="384"/>
      <c r="C153" s="384"/>
      <c r="D153" s="384"/>
      <c r="E153" s="384"/>
      <c r="F153" s="384"/>
      <c r="G153" s="384"/>
      <c r="H153" s="384"/>
      <c r="I153" s="384"/>
      <c r="J153" s="384"/>
      <c r="K153" s="384"/>
      <c r="L153" s="385"/>
      <c r="M153" s="385"/>
      <c r="N153" s="385"/>
      <c r="O153" s="384"/>
      <c r="P153" s="384"/>
      <c r="Q153" s="384"/>
      <c r="R153" s="384"/>
      <c r="S153" s="384"/>
      <c r="T153" s="384"/>
      <c r="U153" s="384"/>
    </row>
    <row r="154" ht="15.75" customHeight="1">
      <c r="A154" s="385"/>
      <c r="B154" s="384"/>
      <c r="C154" s="384"/>
      <c r="D154" s="384"/>
      <c r="E154" s="384"/>
      <c r="F154" s="384"/>
      <c r="G154" s="384"/>
      <c r="H154" s="384"/>
      <c r="I154" s="384"/>
      <c r="J154" s="384"/>
      <c r="K154" s="384"/>
      <c r="L154" s="385"/>
      <c r="M154" s="385"/>
      <c r="N154" s="385"/>
      <c r="O154" s="384"/>
      <c r="P154" s="384"/>
      <c r="Q154" s="384"/>
      <c r="R154" s="384"/>
      <c r="S154" s="384"/>
      <c r="T154" s="384"/>
      <c r="U154" s="384"/>
    </row>
    <row r="155" ht="15.75" customHeight="1">
      <c r="A155" s="385"/>
      <c r="B155" s="384"/>
      <c r="C155" s="384"/>
      <c r="D155" s="384"/>
      <c r="E155" s="384"/>
      <c r="F155" s="384"/>
      <c r="G155" s="384"/>
      <c r="H155" s="384"/>
      <c r="I155" s="384"/>
      <c r="J155" s="384"/>
      <c r="K155" s="384"/>
      <c r="L155" s="385"/>
      <c r="M155" s="385"/>
      <c r="N155" s="385"/>
      <c r="O155" s="384"/>
      <c r="P155" s="384"/>
      <c r="Q155" s="384"/>
      <c r="R155" s="384"/>
      <c r="S155" s="384"/>
      <c r="T155" s="384"/>
      <c r="U155" s="384"/>
    </row>
    <row r="156" ht="15.75" customHeight="1">
      <c r="A156" s="385"/>
      <c r="B156" s="384"/>
      <c r="C156" s="384"/>
      <c r="D156" s="384"/>
      <c r="E156" s="384"/>
      <c r="F156" s="384"/>
      <c r="G156" s="384"/>
      <c r="H156" s="384"/>
      <c r="I156" s="384"/>
      <c r="J156" s="384"/>
      <c r="K156" s="384"/>
      <c r="L156" s="385"/>
      <c r="M156" s="385"/>
      <c r="N156" s="385"/>
      <c r="O156" s="384"/>
      <c r="P156" s="384"/>
      <c r="Q156" s="384"/>
      <c r="R156" s="384"/>
      <c r="S156" s="384"/>
      <c r="T156" s="384"/>
      <c r="U156" s="384"/>
    </row>
    <row r="157" ht="15.75" customHeight="1">
      <c r="A157" s="385"/>
      <c r="B157" s="384"/>
      <c r="C157" s="384"/>
      <c r="D157" s="384"/>
      <c r="E157" s="384"/>
      <c r="F157" s="384"/>
      <c r="G157" s="384"/>
      <c r="H157" s="384"/>
      <c r="I157" s="384"/>
      <c r="J157" s="384"/>
      <c r="K157" s="384"/>
      <c r="L157" s="385"/>
      <c r="M157" s="385"/>
      <c r="N157" s="385"/>
      <c r="O157" s="384"/>
      <c r="P157" s="384"/>
      <c r="Q157" s="384"/>
      <c r="R157" s="384"/>
      <c r="S157" s="384"/>
      <c r="T157" s="384"/>
      <c r="U157" s="384"/>
    </row>
    <row r="158" ht="15.75" customHeight="1">
      <c r="A158" s="385"/>
      <c r="B158" s="384"/>
      <c r="C158" s="384"/>
      <c r="D158" s="384"/>
      <c r="E158" s="384"/>
      <c r="F158" s="384"/>
      <c r="G158" s="384"/>
      <c r="H158" s="384"/>
      <c r="I158" s="384"/>
      <c r="J158" s="384"/>
      <c r="K158" s="384"/>
      <c r="L158" s="385"/>
      <c r="M158" s="385"/>
      <c r="N158" s="385"/>
      <c r="O158" s="384"/>
      <c r="P158" s="384"/>
      <c r="Q158" s="384"/>
      <c r="R158" s="384"/>
      <c r="S158" s="384"/>
      <c r="T158" s="384"/>
      <c r="U158" s="384"/>
    </row>
    <row r="159" ht="15.75" customHeight="1">
      <c r="A159" s="385"/>
      <c r="B159" s="384"/>
      <c r="C159" s="384"/>
      <c r="D159" s="384"/>
      <c r="E159" s="384"/>
      <c r="F159" s="384"/>
      <c r="G159" s="384"/>
      <c r="H159" s="384"/>
      <c r="I159" s="384"/>
      <c r="J159" s="384"/>
      <c r="K159" s="384"/>
      <c r="L159" s="385"/>
      <c r="M159" s="385"/>
      <c r="N159" s="385"/>
      <c r="O159" s="384"/>
      <c r="P159" s="384"/>
      <c r="Q159" s="384"/>
      <c r="R159" s="384"/>
      <c r="S159" s="384"/>
      <c r="T159" s="384"/>
      <c r="U159" s="384"/>
    </row>
    <row r="160" ht="15.75" customHeight="1">
      <c r="A160" s="385"/>
      <c r="B160" s="384"/>
      <c r="C160" s="384"/>
      <c r="D160" s="384"/>
      <c r="E160" s="384"/>
      <c r="F160" s="384"/>
      <c r="G160" s="384"/>
      <c r="H160" s="384"/>
      <c r="I160" s="384"/>
      <c r="J160" s="384"/>
      <c r="K160" s="384"/>
      <c r="L160" s="385"/>
      <c r="M160" s="385"/>
      <c r="N160" s="385"/>
      <c r="O160" s="384"/>
      <c r="P160" s="384"/>
      <c r="Q160" s="384"/>
      <c r="R160" s="384"/>
      <c r="S160" s="384"/>
      <c r="T160" s="384"/>
      <c r="U160" s="384"/>
    </row>
    <row r="161" ht="15.75" customHeight="1">
      <c r="A161" s="385"/>
      <c r="B161" s="384"/>
      <c r="C161" s="384"/>
      <c r="D161" s="384"/>
      <c r="E161" s="384"/>
      <c r="F161" s="384"/>
      <c r="G161" s="384"/>
      <c r="H161" s="384"/>
      <c r="I161" s="384"/>
      <c r="J161" s="384"/>
      <c r="K161" s="384"/>
      <c r="L161" s="385"/>
      <c r="M161" s="385"/>
      <c r="N161" s="385"/>
      <c r="O161" s="384"/>
      <c r="P161" s="384"/>
      <c r="Q161" s="384"/>
      <c r="R161" s="384"/>
      <c r="S161" s="384"/>
      <c r="T161" s="384"/>
      <c r="U161" s="384"/>
    </row>
    <row r="162" ht="15.75" customHeight="1">
      <c r="A162" s="385"/>
      <c r="B162" s="384"/>
      <c r="C162" s="384"/>
      <c r="D162" s="384"/>
      <c r="E162" s="384"/>
      <c r="F162" s="384"/>
      <c r="G162" s="384"/>
      <c r="H162" s="384"/>
      <c r="I162" s="384"/>
      <c r="J162" s="384"/>
      <c r="K162" s="384"/>
      <c r="L162" s="385"/>
      <c r="M162" s="385"/>
      <c r="N162" s="385"/>
      <c r="O162" s="384"/>
      <c r="P162" s="384"/>
      <c r="Q162" s="384"/>
      <c r="R162" s="384"/>
      <c r="S162" s="384"/>
      <c r="T162" s="384"/>
      <c r="U162" s="384"/>
    </row>
    <row r="163" ht="15.75" customHeight="1">
      <c r="A163" s="385"/>
      <c r="B163" s="384"/>
      <c r="C163" s="384"/>
      <c r="D163" s="384"/>
      <c r="E163" s="384"/>
      <c r="F163" s="384"/>
      <c r="G163" s="384"/>
      <c r="H163" s="384"/>
      <c r="I163" s="384"/>
      <c r="J163" s="384"/>
      <c r="K163" s="384"/>
      <c r="L163" s="385"/>
      <c r="M163" s="385"/>
      <c r="N163" s="385"/>
      <c r="O163" s="384"/>
      <c r="P163" s="384"/>
      <c r="Q163" s="384"/>
      <c r="R163" s="384"/>
      <c r="S163" s="384"/>
      <c r="T163" s="384"/>
      <c r="U163" s="384"/>
    </row>
    <row r="164" ht="15.75" customHeight="1">
      <c r="A164" s="385"/>
      <c r="B164" s="384"/>
      <c r="C164" s="384"/>
      <c r="D164" s="384"/>
      <c r="E164" s="384"/>
      <c r="F164" s="384"/>
      <c r="G164" s="384"/>
      <c r="H164" s="384"/>
      <c r="I164" s="384"/>
      <c r="J164" s="384"/>
      <c r="K164" s="384"/>
      <c r="L164" s="385"/>
      <c r="M164" s="385"/>
      <c r="N164" s="385"/>
      <c r="O164" s="384"/>
      <c r="P164" s="384"/>
      <c r="Q164" s="384"/>
      <c r="R164" s="384"/>
      <c r="S164" s="384"/>
      <c r="T164" s="384"/>
      <c r="U164" s="384"/>
    </row>
    <row r="165" ht="15.75" customHeight="1">
      <c r="A165" s="385"/>
      <c r="B165" s="384"/>
      <c r="C165" s="384"/>
      <c r="D165" s="384"/>
      <c r="E165" s="384"/>
      <c r="F165" s="384"/>
      <c r="G165" s="384"/>
      <c r="H165" s="384"/>
      <c r="I165" s="384"/>
      <c r="J165" s="384"/>
      <c r="K165" s="384"/>
      <c r="L165" s="385"/>
      <c r="M165" s="385"/>
      <c r="N165" s="385"/>
      <c r="O165" s="384"/>
      <c r="P165" s="384"/>
      <c r="Q165" s="384"/>
      <c r="R165" s="384"/>
      <c r="S165" s="384"/>
      <c r="T165" s="384"/>
      <c r="U165" s="384"/>
    </row>
    <row r="166" ht="15.75" customHeight="1">
      <c r="A166" s="385"/>
      <c r="B166" s="384"/>
      <c r="C166" s="384"/>
      <c r="D166" s="384"/>
      <c r="E166" s="384"/>
      <c r="F166" s="384"/>
      <c r="G166" s="384"/>
      <c r="H166" s="384"/>
      <c r="I166" s="384"/>
      <c r="J166" s="384"/>
      <c r="K166" s="384"/>
      <c r="L166" s="385"/>
      <c r="M166" s="385"/>
      <c r="N166" s="385"/>
      <c r="O166" s="384"/>
      <c r="P166" s="384"/>
      <c r="Q166" s="384"/>
      <c r="R166" s="384"/>
      <c r="S166" s="384"/>
      <c r="T166" s="384"/>
      <c r="U166" s="384"/>
    </row>
    <row r="167" ht="15.75" customHeight="1">
      <c r="A167" s="385"/>
      <c r="B167" s="384"/>
      <c r="C167" s="384"/>
      <c r="D167" s="384"/>
      <c r="E167" s="384"/>
      <c r="F167" s="384"/>
      <c r="G167" s="384"/>
      <c r="H167" s="384"/>
      <c r="I167" s="384"/>
      <c r="J167" s="384"/>
      <c r="K167" s="384"/>
      <c r="L167" s="385"/>
      <c r="M167" s="385"/>
      <c r="N167" s="385"/>
      <c r="O167" s="384"/>
      <c r="P167" s="384"/>
      <c r="Q167" s="384"/>
      <c r="R167" s="384"/>
      <c r="S167" s="384"/>
      <c r="T167" s="384"/>
      <c r="U167" s="384"/>
    </row>
    <row r="168" ht="15.75" customHeight="1">
      <c r="A168" s="385"/>
      <c r="B168" s="384"/>
      <c r="C168" s="384"/>
      <c r="D168" s="384"/>
      <c r="E168" s="384"/>
      <c r="F168" s="384"/>
      <c r="G168" s="384"/>
      <c r="H168" s="384"/>
      <c r="I168" s="384"/>
      <c r="J168" s="384"/>
      <c r="K168" s="384"/>
      <c r="L168" s="385"/>
      <c r="M168" s="385"/>
      <c r="N168" s="385"/>
      <c r="O168" s="384"/>
      <c r="P168" s="384"/>
      <c r="Q168" s="384"/>
      <c r="R168" s="384"/>
      <c r="S168" s="384"/>
      <c r="T168" s="384"/>
      <c r="U168" s="384"/>
    </row>
    <row r="169" ht="15.75" customHeight="1">
      <c r="A169" s="385"/>
      <c r="B169" s="384"/>
      <c r="C169" s="384"/>
      <c r="D169" s="384"/>
      <c r="E169" s="384"/>
      <c r="F169" s="384"/>
      <c r="G169" s="384"/>
      <c r="H169" s="384"/>
      <c r="I169" s="384"/>
      <c r="J169" s="384"/>
      <c r="K169" s="384"/>
      <c r="L169" s="385"/>
      <c r="M169" s="385"/>
      <c r="N169" s="385"/>
      <c r="O169" s="384"/>
      <c r="P169" s="384"/>
      <c r="Q169" s="384"/>
      <c r="R169" s="384"/>
      <c r="S169" s="384"/>
      <c r="T169" s="384"/>
      <c r="U169" s="384"/>
    </row>
    <row r="170" ht="15.75" customHeight="1">
      <c r="A170" s="385"/>
      <c r="B170" s="384"/>
      <c r="C170" s="384"/>
      <c r="D170" s="384"/>
      <c r="E170" s="384"/>
      <c r="F170" s="384"/>
      <c r="G170" s="384"/>
      <c r="H170" s="384"/>
      <c r="I170" s="384"/>
      <c r="J170" s="384"/>
      <c r="K170" s="384"/>
      <c r="L170" s="385"/>
      <c r="M170" s="385"/>
      <c r="N170" s="385"/>
      <c r="O170" s="384"/>
      <c r="P170" s="384"/>
      <c r="Q170" s="384"/>
      <c r="R170" s="384"/>
      <c r="S170" s="384"/>
      <c r="T170" s="384"/>
      <c r="U170" s="384"/>
    </row>
    <row r="171" ht="15.75" customHeight="1">
      <c r="A171" s="385"/>
      <c r="B171" s="384"/>
      <c r="C171" s="384"/>
      <c r="D171" s="384"/>
      <c r="E171" s="384"/>
      <c r="F171" s="384"/>
      <c r="G171" s="384"/>
      <c r="H171" s="384"/>
      <c r="I171" s="384"/>
      <c r="J171" s="384"/>
      <c r="K171" s="384"/>
      <c r="L171" s="385"/>
      <c r="M171" s="385"/>
      <c r="N171" s="385"/>
      <c r="O171" s="384"/>
      <c r="P171" s="384"/>
      <c r="Q171" s="384"/>
      <c r="R171" s="384"/>
      <c r="S171" s="384"/>
      <c r="T171" s="384"/>
      <c r="U171" s="384"/>
    </row>
    <row r="172" ht="15.75" customHeight="1">
      <c r="A172" s="385"/>
      <c r="B172" s="384"/>
      <c r="C172" s="384"/>
      <c r="D172" s="384"/>
      <c r="E172" s="384"/>
      <c r="F172" s="384"/>
      <c r="G172" s="384"/>
      <c r="H172" s="384"/>
      <c r="I172" s="384"/>
      <c r="J172" s="384"/>
      <c r="K172" s="384"/>
      <c r="L172" s="385"/>
      <c r="M172" s="385"/>
      <c r="N172" s="385"/>
      <c r="O172" s="384"/>
      <c r="P172" s="384"/>
      <c r="Q172" s="384"/>
      <c r="R172" s="384"/>
      <c r="S172" s="384"/>
      <c r="T172" s="384"/>
      <c r="U172" s="384"/>
    </row>
    <row r="173" ht="15.75" customHeight="1">
      <c r="A173" s="385"/>
      <c r="B173" s="384"/>
      <c r="C173" s="384"/>
      <c r="D173" s="384"/>
      <c r="E173" s="384"/>
      <c r="F173" s="384"/>
      <c r="G173" s="384"/>
      <c r="H173" s="384"/>
      <c r="I173" s="384"/>
      <c r="J173" s="384"/>
      <c r="K173" s="384"/>
      <c r="L173" s="385"/>
      <c r="M173" s="385"/>
      <c r="N173" s="385"/>
      <c r="O173" s="384"/>
      <c r="P173" s="384"/>
      <c r="Q173" s="384"/>
      <c r="R173" s="384"/>
      <c r="S173" s="384"/>
      <c r="T173" s="384"/>
      <c r="U173" s="384"/>
    </row>
    <row r="174" ht="15.75" customHeight="1">
      <c r="A174" s="385"/>
      <c r="B174" s="384"/>
      <c r="C174" s="384"/>
      <c r="D174" s="384"/>
      <c r="E174" s="384"/>
      <c r="F174" s="384"/>
      <c r="G174" s="384"/>
      <c r="H174" s="384"/>
      <c r="I174" s="384"/>
      <c r="J174" s="384"/>
      <c r="K174" s="384"/>
      <c r="L174" s="385"/>
      <c r="M174" s="385"/>
      <c r="N174" s="385"/>
      <c r="O174" s="384"/>
      <c r="P174" s="384"/>
      <c r="Q174" s="384"/>
      <c r="R174" s="384"/>
      <c r="S174" s="384"/>
      <c r="T174" s="384"/>
      <c r="U174" s="384"/>
    </row>
    <row r="175" ht="15.75" customHeight="1">
      <c r="A175" s="385"/>
      <c r="B175" s="384"/>
      <c r="C175" s="384"/>
      <c r="D175" s="384"/>
      <c r="E175" s="384"/>
      <c r="F175" s="384"/>
      <c r="G175" s="384"/>
      <c r="H175" s="384"/>
      <c r="I175" s="384"/>
      <c r="J175" s="384"/>
      <c r="K175" s="384"/>
      <c r="L175" s="385"/>
      <c r="M175" s="385"/>
      <c r="N175" s="385"/>
      <c r="O175" s="384"/>
      <c r="P175" s="384"/>
      <c r="Q175" s="384"/>
      <c r="R175" s="384"/>
      <c r="S175" s="384"/>
      <c r="T175" s="384"/>
      <c r="U175" s="384"/>
    </row>
    <row r="176" ht="15.75" customHeight="1">
      <c r="A176" s="385"/>
      <c r="B176" s="384"/>
      <c r="C176" s="384"/>
      <c r="D176" s="384"/>
      <c r="E176" s="384"/>
      <c r="F176" s="384"/>
      <c r="G176" s="384"/>
      <c r="H176" s="384"/>
      <c r="I176" s="384"/>
      <c r="J176" s="384"/>
      <c r="K176" s="384"/>
      <c r="L176" s="385"/>
      <c r="M176" s="385"/>
      <c r="N176" s="385"/>
      <c r="O176" s="384"/>
      <c r="P176" s="384"/>
      <c r="Q176" s="384"/>
      <c r="R176" s="384"/>
      <c r="S176" s="384"/>
      <c r="T176" s="384"/>
      <c r="U176" s="384"/>
    </row>
    <row r="177" ht="15.75" customHeight="1">
      <c r="A177" s="385"/>
      <c r="B177" s="384"/>
      <c r="C177" s="384"/>
      <c r="D177" s="384"/>
      <c r="E177" s="384"/>
      <c r="F177" s="384"/>
      <c r="G177" s="384"/>
      <c r="H177" s="384"/>
      <c r="I177" s="384"/>
      <c r="J177" s="384"/>
      <c r="K177" s="384"/>
      <c r="L177" s="385"/>
      <c r="M177" s="385"/>
      <c r="N177" s="385"/>
      <c r="O177" s="384"/>
      <c r="P177" s="384"/>
      <c r="Q177" s="384"/>
      <c r="R177" s="384"/>
      <c r="S177" s="384"/>
      <c r="T177" s="384"/>
      <c r="U177" s="384"/>
    </row>
    <row r="178" ht="15.75" customHeight="1">
      <c r="A178" s="385"/>
      <c r="B178" s="384"/>
      <c r="C178" s="384"/>
      <c r="D178" s="384"/>
      <c r="E178" s="384"/>
      <c r="F178" s="384"/>
      <c r="G178" s="384"/>
      <c r="H178" s="384"/>
      <c r="I178" s="384"/>
      <c r="J178" s="384"/>
      <c r="K178" s="384"/>
      <c r="L178" s="385"/>
      <c r="M178" s="385"/>
      <c r="N178" s="385"/>
      <c r="O178" s="384"/>
      <c r="P178" s="384"/>
      <c r="Q178" s="384"/>
      <c r="R178" s="384"/>
      <c r="S178" s="384"/>
      <c r="T178" s="384"/>
      <c r="U178" s="384"/>
    </row>
    <row r="179" ht="15.75" customHeight="1">
      <c r="A179" s="385"/>
      <c r="B179" s="384"/>
      <c r="C179" s="384"/>
      <c r="D179" s="384"/>
      <c r="E179" s="384"/>
      <c r="F179" s="384"/>
      <c r="G179" s="384"/>
      <c r="H179" s="384"/>
      <c r="I179" s="384"/>
      <c r="J179" s="384"/>
      <c r="K179" s="384"/>
      <c r="L179" s="385"/>
      <c r="M179" s="385"/>
      <c r="N179" s="385"/>
      <c r="O179" s="384"/>
      <c r="P179" s="384"/>
      <c r="Q179" s="384"/>
      <c r="R179" s="384"/>
      <c r="S179" s="384"/>
      <c r="T179" s="384"/>
      <c r="U179" s="384"/>
    </row>
    <row r="180" ht="15.75" customHeight="1">
      <c r="A180" s="385"/>
      <c r="B180" s="384"/>
      <c r="C180" s="384"/>
      <c r="D180" s="384"/>
      <c r="E180" s="384"/>
      <c r="F180" s="384"/>
      <c r="G180" s="384"/>
      <c r="H180" s="384"/>
      <c r="I180" s="384"/>
      <c r="J180" s="384"/>
      <c r="K180" s="384"/>
      <c r="L180" s="385"/>
      <c r="M180" s="385"/>
      <c r="N180" s="385"/>
      <c r="O180" s="384"/>
      <c r="P180" s="384"/>
      <c r="Q180" s="384"/>
      <c r="R180" s="384"/>
      <c r="S180" s="384"/>
      <c r="T180" s="384"/>
      <c r="U180" s="384"/>
    </row>
    <row r="181" ht="15.75" customHeight="1">
      <c r="A181" s="385"/>
      <c r="B181" s="384"/>
      <c r="C181" s="384"/>
      <c r="D181" s="384"/>
      <c r="E181" s="384"/>
      <c r="F181" s="384"/>
      <c r="G181" s="384"/>
      <c r="H181" s="384"/>
      <c r="I181" s="384"/>
      <c r="J181" s="384"/>
      <c r="K181" s="384"/>
      <c r="L181" s="385"/>
      <c r="M181" s="385"/>
      <c r="N181" s="385"/>
      <c r="O181" s="384"/>
      <c r="P181" s="384"/>
      <c r="Q181" s="384"/>
      <c r="R181" s="384"/>
      <c r="S181" s="384"/>
      <c r="T181" s="384"/>
      <c r="U181" s="384"/>
    </row>
    <row r="182" ht="15.75" customHeight="1">
      <c r="A182" s="385"/>
      <c r="B182" s="384"/>
      <c r="C182" s="384"/>
      <c r="D182" s="384"/>
      <c r="E182" s="384"/>
      <c r="F182" s="384"/>
      <c r="G182" s="384"/>
      <c r="H182" s="384"/>
      <c r="I182" s="384"/>
      <c r="J182" s="384"/>
      <c r="K182" s="384"/>
      <c r="L182" s="385"/>
      <c r="M182" s="385"/>
      <c r="N182" s="385"/>
      <c r="O182" s="384"/>
      <c r="P182" s="384"/>
      <c r="Q182" s="384"/>
      <c r="R182" s="384"/>
      <c r="S182" s="384"/>
      <c r="T182" s="384"/>
      <c r="U182" s="384"/>
    </row>
    <row r="183" ht="15.75" customHeight="1">
      <c r="A183" s="385"/>
      <c r="B183" s="384"/>
      <c r="C183" s="384"/>
      <c r="D183" s="384"/>
      <c r="E183" s="384"/>
      <c r="F183" s="384"/>
      <c r="G183" s="384"/>
      <c r="H183" s="384"/>
      <c r="I183" s="384"/>
      <c r="J183" s="384"/>
      <c r="K183" s="384"/>
      <c r="L183" s="385"/>
      <c r="M183" s="385"/>
      <c r="N183" s="385"/>
      <c r="O183" s="384"/>
      <c r="P183" s="384"/>
      <c r="Q183" s="384"/>
      <c r="R183" s="384"/>
      <c r="S183" s="384"/>
      <c r="T183" s="384"/>
      <c r="U183" s="384"/>
    </row>
    <row r="184" ht="15.75" customHeight="1">
      <c r="A184" s="385"/>
      <c r="B184" s="384"/>
      <c r="C184" s="384"/>
      <c r="D184" s="384"/>
      <c r="E184" s="384"/>
      <c r="F184" s="384"/>
      <c r="G184" s="384"/>
      <c r="H184" s="384"/>
      <c r="I184" s="384"/>
      <c r="J184" s="384"/>
      <c r="K184" s="384"/>
      <c r="L184" s="385"/>
      <c r="M184" s="385"/>
      <c r="N184" s="385"/>
      <c r="O184" s="384"/>
      <c r="P184" s="384"/>
      <c r="Q184" s="384"/>
      <c r="R184" s="384"/>
      <c r="S184" s="384"/>
      <c r="T184" s="384"/>
      <c r="U184" s="384"/>
    </row>
    <row r="185" ht="15.75" customHeight="1">
      <c r="A185" s="385"/>
      <c r="B185" s="384"/>
      <c r="C185" s="384"/>
      <c r="D185" s="384"/>
      <c r="E185" s="384"/>
      <c r="F185" s="384"/>
      <c r="G185" s="384"/>
      <c r="H185" s="384"/>
      <c r="I185" s="384"/>
      <c r="J185" s="384"/>
      <c r="K185" s="384"/>
      <c r="L185" s="385"/>
      <c r="M185" s="385"/>
      <c r="N185" s="385"/>
      <c r="O185" s="384"/>
      <c r="P185" s="384"/>
      <c r="Q185" s="384"/>
      <c r="R185" s="384"/>
      <c r="S185" s="384"/>
      <c r="T185" s="384"/>
      <c r="U185" s="384"/>
    </row>
    <row r="186" ht="15.75" customHeight="1">
      <c r="A186" s="385"/>
      <c r="B186" s="384"/>
      <c r="C186" s="384"/>
      <c r="D186" s="384"/>
      <c r="E186" s="384"/>
      <c r="F186" s="384"/>
      <c r="G186" s="384"/>
      <c r="H186" s="384"/>
      <c r="I186" s="384"/>
      <c r="J186" s="384"/>
      <c r="K186" s="384"/>
      <c r="L186" s="385"/>
      <c r="M186" s="385"/>
      <c r="N186" s="385"/>
      <c r="O186" s="384"/>
      <c r="P186" s="384"/>
      <c r="Q186" s="384"/>
      <c r="R186" s="384"/>
      <c r="S186" s="384"/>
      <c r="T186" s="384"/>
      <c r="U186" s="384"/>
    </row>
    <row r="187" ht="15.75" customHeight="1">
      <c r="A187" s="385"/>
      <c r="B187" s="384"/>
      <c r="C187" s="384"/>
      <c r="D187" s="384"/>
      <c r="E187" s="384"/>
      <c r="F187" s="384"/>
      <c r="G187" s="384"/>
      <c r="H187" s="384"/>
      <c r="I187" s="384"/>
      <c r="J187" s="384"/>
      <c r="K187" s="384"/>
      <c r="L187" s="385"/>
      <c r="M187" s="385"/>
      <c r="N187" s="385"/>
      <c r="O187" s="384"/>
      <c r="P187" s="384"/>
      <c r="Q187" s="384"/>
      <c r="R187" s="384"/>
      <c r="S187" s="384"/>
      <c r="T187" s="384"/>
      <c r="U187" s="384"/>
    </row>
    <row r="188" ht="15.75" customHeight="1">
      <c r="A188" s="385"/>
      <c r="B188" s="384"/>
      <c r="C188" s="384"/>
      <c r="D188" s="384"/>
      <c r="E188" s="384"/>
      <c r="F188" s="384"/>
      <c r="G188" s="384"/>
      <c r="H188" s="384"/>
      <c r="I188" s="384"/>
      <c r="J188" s="384"/>
      <c r="K188" s="384"/>
      <c r="L188" s="385"/>
      <c r="M188" s="385"/>
      <c r="N188" s="385"/>
      <c r="O188" s="384"/>
      <c r="P188" s="384"/>
      <c r="Q188" s="384"/>
      <c r="R188" s="384"/>
      <c r="S188" s="384"/>
      <c r="T188" s="384"/>
      <c r="U188" s="384"/>
    </row>
    <row r="189" ht="15.75" customHeight="1">
      <c r="A189" s="385"/>
      <c r="B189" s="384"/>
      <c r="C189" s="384"/>
      <c r="D189" s="384"/>
      <c r="E189" s="384"/>
      <c r="F189" s="384"/>
      <c r="G189" s="384"/>
      <c r="H189" s="384"/>
      <c r="I189" s="384"/>
      <c r="J189" s="384"/>
      <c r="K189" s="384"/>
      <c r="L189" s="385"/>
      <c r="M189" s="385"/>
      <c r="N189" s="385"/>
      <c r="O189" s="384"/>
      <c r="P189" s="384"/>
      <c r="Q189" s="384"/>
      <c r="R189" s="384"/>
      <c r="S189" s="384"/>
      <c r="T189" s="384"/>
      <c r="U189" s="384"/>
    </row>
    <row r="190" ht="15.75" customHeight="1">
      <c r="A190" s="385"/>
      <c r="B190" s="384"/>
      <c r="C190" s="384"/>
      <c r="D190" s="384"/>
      <c r="E190" s="384"/>
      <c r="F190" s="384"/>
      <c r="G190" s="384"/>
      <c r="H190" s="384"/>
      <c r="I190" s="384"/>
      <c r="J190" s="384"/>
      <c r="K190" s="384"/>
      <c r="L190" s="385"/>
      <c r="M190" s="385"/>
      <c r="N190" s="385"/>
      <c r="O190" s="384"/>
      <c r="P190" s="384"/>
      <c r="Q190" s="384"/>
      <c r="R190" s="384"/>
      <c r="S190" s="384"/>
      <c r="T190" s="384"/>
      <c r="U190" s="384"/>
    </row>
    <row r="191" ht="15.75" customHeight="1">
      <c r="A191" s="385"/>
      <c r="B191" s="384"/>
      <c r="C191" s="384"/>
      <c r="D191" s="384"/>
      <c r="E191" s="384"/>
      <c r="F191" s="384"/>
      <c r="G191" s="384"/>
      <c r="H191" s="384"/>
      <c r="I191" s="384"/>
      <c r="J191" s="384"/>
      <c r="K191" s="384"/>
      <c r="L191" s="385"/>
      <c r="M191" s="385"/>
      <c r="N191" s="385"/>
      <c r="O191" s="384"/>
      <c r="P191" s="384"/>
      <c r="Q191" s="384"/>
      <c r="R191" s="384"/>
      <c r="S191" s="384"/>
      <c r="T191" s="384"/>
      <c r="U191" s="384"/>
    </row>
    <row r="192" ht="15.75" customHeight="1">
      <c r="A192" s="385"/>
      <c r="B192" s="384"/>
      <c r="C192" s="384"/>
      <c r="D192" s="384"/>
      <c r="E192" s="384"/>
      <c r="F192" s="384"/>
      <c r="G192" s="384"/>
      <c r="H192" s="384"/>
      <c r="I192" s="384"/>
      <c r="J192" s="384"/>
      <c r="K192" s="384"/>
      <c r="L192" s="385"/>
      <c r="M192" s="385"/>
      <c r="N192" s="385"/>
      <c r="O192" s="384"/>
      <c r="P192" s="384"/>
      <c r="Q192" s="384"/>
      <c r="R192" s="384"/>
      <c r="S192" s="384"/>
      <c r="T192" s="384"/>
      <c r="U192" s="384"/>
    </row>
    <row r="193" ht="15.75" customHeight="1">
      <c r="A193" s="385"/>
      <c r="B193" s="384"/>
      <c r="C193" s="384"/>
      <c r="D193" s="384"/>
      <c r="E193" s="384"/>
      <c r="F193" s="384"/>
      <c r="G193" s="384"/>
      <c r="H193" s="384"/>
      <c r="I193" s="384"/>
      <c r="J193" s="384"/>
      <c r="K193" s="384"/>
      <c r="L193" s="385"/>
      <c r="M193" s="385"/>
      <c r="N193" s="385"/>
      <c r="O193" s="384"/>
      <c r="P193" s="384"/>
      <c r="Q193" s="384"/>
      <c r="R193" s="384"/>
      <c r="S193" s="384"/>
      <c r="T193" s="384"/>
      <c r="U193" s="384"/>
    </row>
    <row r="194" ht="15.75" customHeight="1">
      <c r="A194" s="385"/>
      <c r="B194" s="384"/>
      <c r="C194" s="384"/>
      <c r="D194" s="384"/>
      <c r="E194" s="384"/>
      <c r="F194" s="384"/>
      <c r="G194" s="384"/>
      <c r="H194" s="384"/>
      <c r="I194" s="384"/>
      <c r="J194" s="384"/>
      <c r="K194" s="384"/>
      <c r="L194" s="385"/>
      <c r="M194" s="385"/>
      <c r="N194" s="385"/>
      <c r="O194" s="384"/>
      <c r="P194" s="384"/>
      <c r="Q194" s="384"/>
      <c r="R194" s="384"/>
      <c r="S194" s="384"/>
      <c r="T194" s="384"/>
      <c r="U194" s="384"/>
    </row>
    <row r="195" ht="15.75" customHeight="1">
      <c r="A195" s="385"/>
      <c r="B195" s="384"/>
      <c r="C195" s="384"/>
      <c r="D195" s="384"/>
      <c r="E195" s="384"/>
      <c r="F195" s="384"/>
      <c r="G195" s="384"/>
      <c r="H195" s="384"/>
      <c r="I195" s="384"/>
      <c r="J195" s="384"/>
      <c r="K195" s="384"/>
      <c r="L195" s="385"/>
      <c r="M195" s="385"/>
      <c r="N195" s="385"/>
      <c r="O195" s="384"/>
      <c r="P195" s="384"/>
      <c r="Q195" s="384"/>
      <c r="R195" s="384"/>
      <c r="S195" s="384"/>
      <c r="T195" s="384"/>
      <c r="U195" s="384"/>
    </row>
    <row r="196" ht="15.75" customHeight="1">
      <c r="A196" s="385"/>
      <c r="B196" s="384"/>
      <c r="C196" s="384"/>
      <c r="D196" s="384"/>
      <c r="E196" s="384"/>
      <c r="F196" s="384"/>
      <c r="G196" s="384"/>
      <c r="H196" s="384"/>
      <c r="I196" s="384"/>
      <c r="J196" s="384"/>
      <c r="K196" s="384"/>
      <c r="L196" s="385"/>
      <c r="M196" s="385"/>
      <c r="N196" s="385"/>
      <c r="O196" s="384"/>
      <c r="P196" s="384"/>
      <c r="Q196" s="384"/>
      <c r="R196" s="384"/>
      <c r="S196" s="384"/>
      <c r="T196" s="384"/>
      <c r="U196" s="384"/>
    </row>
    <row r="197" ht="15.75" customHeight="1">
      <c r="A197" s="385"/>
      <c r="B197" s="384"/>
      <c r="C197" s="384"/>
      <c r="D197" s="384"/>
      <c r="E197" s="384"/>
      <c r="F197" s="384"/>
      <c r="G197" s="384"/>
      <c r="H197" s="384"/>
      <c r="I197" s="384"/>
      <c r="J197" s="384"/>
      <c r="K197" s="384"/>
      <c r="L197" s="385"/>
      <c r="M197" s="385"/>
      <c r="N197" s="385"/>
      <c r="O197" s="384"/>
      <c r="P197" s="384"/>
      <c r="Q197" s="384"/>
      <c r="R197" s="384"/>
      <c r="S197" s="384"/>
      <c r="T197" s="384"/>
      <c r="U197" s="384"/>
    </row>
    <row r="198" ht="15.75" customHeight="1">
      <c r="A198" s="385"/>
      <c r="B198" s="384"/>
      <c r="C198" s="384"/>
      <c r="D198" s="384"/>
      <c r="E198" s="384"/>
      <c r="F198" s="384"/>
      <c r="G198" s="384"/>
      <c r="H198" s="384"/>
      <c r="I198" s="384"/>
      <c r="J198" s="384"/>
      <c r="K198" s="384"/>
      <c r="L198" s="385"/>
      <c r="M198" s="385"/>
      <c r="N198" s="385"/>
      <c r="O198" s="384"/>
      <c r="P198" s="384"/>
      <c r="Q198" s="384"/>
      <c r="R198" s="384"/>
      <c r="S198" s="384"/>
      <c r="T198" s="384"/>
      <c r="U198" s="384"/>
    </row>
    <row r="199" ht="15.75" customHeight="1">
      <c r="A199" s="385"/>
      <c r="B199" s="384"/>
      <c r="C199" s="384"/>
      <c r="D199" s="384"/>
      <c r="E199" s="384"/>
      <c r="F199" s="384"/>
      <c r="G199" s="384"/>
      <c r="H199" s="384"/>
      <c r="I199" s="384"/>
      <c r="J199" s="384"/>
      <c r="K199" s="384"/>
      <c r="L199" s="385"/>
      <c r="M199" s="385"/>
      <c r="N199" s="385"/>
      <c r="O199" s="384"/>
      <c r="P199" s="384"/>
      <c r="Q199" s="384"/>
      <c r="R199" s="384"/>
      <c r="S199" s="384"/>
      <c r="T199" s="384"/>
      <c r="U199" s="384"/>
    </row>
    <row r="200" ht="15.75" customHeight="1">
      <c r="A200" s="385"/>
      <c r="B200" s="384"/>
      <c r="C200" s="384"/>
      <c r="D200" s="384"/>
      <c r="E200" s="384"/>
      <c r="F200" s="384"/>
      <c r="G200" s="384"/>
      <c r="H200" s="384"/>
      <c r="I200" s="384"/>
      <c r="J200" s="384"/>
      <c r="K200" s="384"/>
      <c r="L200" s="385"/>
      <c r="M200" s="385"/>
      <c r="N200" s="385"/>
      <c r="O200" s="384"/>
      <c r="P200" s="384"/>
      <c r="Q200" s="384"/>
      <c r="R200" s="384"/>
      <c r="S200" s="384"/>
      <c r="T200" s="384"/>
      <c r="U200" s="384"/>
    </row>
    <row r="201" ht="15.75" customHeight="1">
      <c r="A201" s="385"/>
      <c r="B201" s="384"/>
      <c r="C201" s="384"/>
      <c r="D201" s="384"/>
      <c r="E201" s="384"/>
      <c r="F201" s="384"/>
      <c r="G201" s="384"/>
      <c r="H201" s="384"/>
      <c r="I201" s="384"/>
      <c r="J201" s="384"/>
      <c r="K201" s="384"/>
      <c r="L201" s="385"/>
      <c r="M201" s="385"/>
      <c r="N201" s="385"/>
      <c r="O201" s="384"/>
      <c r="P201" s="384"/>
      <c r="Q201" s="384"/>
      <c r="R201" s="384"/>
      <c r="S201" s="384"/>
      <c r="T201" s="384"/>
      <c r="U201" s="384"/>
    </row>
    <row r="202" ht="15.75" customHeight="1">
      <c r="A202" s="385"/>
      <c r="B202" s="384"/>
      <c r="C202" s="384"/>
      <c r="D202" s="384"/>
      <c r="E202" s="384"/>
      <c r="F202" s="384"/>
      <c r="G202" s="384"/>
      <c r="H202" s="384"/>
      <c r="I202" s="384"/>
      <c r="J202" s="384"/>
      <c r="K202" s="384"/>
      <c r="L202" s="385"/>
      <c r="M202" s="385"/>
      <c r="N202" s="385"/>
      <c r="O202" s="384"/>
      <c r="P202" s="384"/>
      <c r="Q202" s="384"/>
      <c r="R202" s="384"/>
      <c r="S202" s="384"/>
      <c r="T202" s="384"/>
      <c r="U202" s="384"/>
    </row>
    <row r="203" ht="15.75" customHeight="1">
      <c r="A203" s="385"/>
      <c r="B203" s="384"/>
      <c r="C203" s="384"/>
      <c r="D203" s="384"/>
      <c r="E203" s="384"/>
      <c r="F203" s="384"/>
      <c r="G203" s="384"/>
      <c r="H203" s="384"/>
      <c r="I203" s="384"/>
      <c r="J203" s="384"/>
      <c r="K203" s="384"/>
      <c r="L203" s="385"/>
      <c r="M203" s="385"/>
      <c r="N203" s="385"/>
      <c r="O203" s="384"/>
      <c r="P203" s="384"/>
      <c r="Q203" s="384"/>
      <c r="R203" s="384"/>
      <c r="S203" s="384"/>
      <c r="T203" s="384"/>
      <c r="U203" s="384"/>
    </row>
    <row r="204" ht="15.75" customHeight="1">
      <c r="A204" s="385"/>
      <c r="B204" s="384"/>
      <c r="C204" s="384"/>
      <c r="D204" s="384"/>
      <c r="E204" s="384"/>
      <c r="F204" s="384"/>
      <c r="G204" s="384"/>
      <c r="H204" s="384"/>
      <c r="I204" s="384"/>
      <c r="J204" s="384"/>
      <c r="K204" s="384"/>
      <c r="L204" s="385"/>
      <c r="M204" s="385"/>
      <c r="N204" s="385"/>
      <c r="O204" s="384"/>
      <c r="P204" s="384"/>
      <c r="Q204" s="384"/>
      <c r="R204" s="384"/>
      <c r="S204" s="384"/>
      <c r="T204" s="384"/>
      <c r="U204" s="384"/>
    </row>
    <row r="205" ht="15.75" customHeight="1">
      <c r="A205" s="385"/>
      <c r="B205" s="384"/>
      <c r="C205" s="384"/>
      <c r="D205" s="384"/>
      <c r="E205" s="384"/>
      <c r="F205" s="384"/>
      <c r="G205" s="384"/>
      <c r="H205" s="384"/>
      <c r="I205" s="384"/>
      <c r="J205" s="384"/>
      <c r="K205" s="384"/>
      <c r="L205" s="385"/>
      <c r="M205" s="385"/>
      <c r="N205" s="385"/>
      <c r="O205" s="384"/>
      <c r="P205" s="384"/>
      <c r="Q205" s="384"/>
      <c r="R205" s="384"/>
      <c r="S205" s="384"/>
      <c r="T205" s="384"/>
      <c r="U205" s="384"/>
    </row>
    <row r="206" ht="15.75" customHeight="1">
      <c r="A206" s="385"/>
      <c r="B206" s="384"/>
      <c r="C206" s="384"/>
      <c r="D206" s="384"/>
      <c r="E206" s="384"/>
      <c r="F206" s="384"/>
      <c r="G206" s="384"/>
      <c r="H206" s="384"/>
      <c r="I206" s="384"/>
      <c r="J206" s="384"/>
      <c r="K206" s="384"/>
      <c r="L206" s="385"/>
      <c r="M206" s="385"/>
      <c r="N206" s="385"/>
      <c r="O206" s="384"/>
      <c r="P206" s="384"/>
      <c r="Q206" s="384"/>
      <c r="R206" s="384"/>
      <c r="S206" s="384"/>
      <c r="T206" s="384"/>
      <c r="U206" s="384"/>
    </row>
    <row r="207" ht="15.75" customHeight="1">
      <c r="A207" s="385"/>
      <c r="B207" s="384"/>
      <c r="C207" s="384"/>
      <c r="D207" s="384"/>
      <c r="E207" s="384"/>
      <c r="F207" s="384"/>
      <c r="G207" s="384"/>
      <c r="H207" s="384"/>
      <c r="I207" s="384"/>
      <c r="J207" s="384"/>
      <c r="K207" s="384"/>
      <c r="L207" s="385"/>
      <c r="M207" s="385"/>
      <c r="N207" s="385"/>
      <c r="O207" s="384"/>
      <c r="P207" s="384"/>
      <c r="Q207" s="384"/>
      <c r="R207" s="384"/>
      <c r="S207" s="384"/>
      <c r="T207" s="384"/>
      <c r="U207" s="384"/>
    </row>
    <row r="208" ht="15.75" customHeight="1">
      <c r="A208" s="385"/>
      <c r="B208" s="384"/>
      <c r="C208" s="384"/>
      <c r="D208" s="384"/>
      <c r="E208" s="384"/>
      <c r="F208" s="384"/>
      <c r="G208" s="384"/>
      <c r="H208" s="384"/>
      <c r="I208" s="384"/>
      <c r="J208" s="384"/>
      <c r="K208" s="384"/>
      <c r="L208" s="385"/>
      <c r="M208" s="385"/>
      <c r="N208" s="385"/>
      <c r="O208" s="384"/>
      <c r="P208" s="384"/>
      <c r="Q208" s="384"/>
      <c r="R208" s="384"/>
      <c r="S208" s="384"/>
      <c r="T208" s="384"/>
      <c r="U208" s="384"/>
    </row>
    <row r="209" ht="15.75" customHeight="1">
      <c r="A209" s="385"/>
      <c r="B209" s="384"/>
      <c r="C209" s="384"/>
      <c r="D209" s="384"/>
      <c r="E209" s="384"/>
      <c r="F209" s="384"/>
      <c r="G209" s="384"/>
      <c r="H209" s="384"/>
      <c r="I209" s="384"/>
      <c r="J209" s="384"/>
      <c r="K209" s="384"/>
      <c r="L209" s="385"/>
      <c r="M209" s="385"/>
      <c r="N209" s="385"/>
      <c r="O209" s="384"/>
      <c r="P209" s="384"/>
      <c r="Q209" s="384"/>
      <c r="R209" s="384"/>
      <c r="S209" s="384"/>
      <c r="T209" s="384"/>
      <c r="U209" s="384"/>
    </row>
    <row r="210" ht="15.75" customHeight="1">
      <c r="A210" s="385"/>
      <c r="B210" s="384"/>
      <c r="C210" s="384"/>
      <c r="D210" s="384"/>
      <c r="E210" s="384"/>
      <c r="F210" s="384"/>
      <c r="G210" s="384"/>
      <c r="H210" s="384"/>
      <c r="I210" s="384"/>
      <c r="J210" s="384"/>
      <c r="K210" s="384"/>
      <c r="L210" s="385"/>
      <c r="M210" s="385"/>
      <c r="N210" s="385"/>
      <c r="O210" s="384"/>
      <c r="P210" s="384"/>
      <c r="Q210" s="384"/>
      <c r="R210" s="384"/>
      <c r="S210" s="384"/>
      <c r="T210" s="384"/>
      <c r="U210" s="384"/>
    </row>
    <row r="211" ht="15.75" customHeight="1">
      <c r="A211" s="385"/>
      <c r="B211" s="384"/>
      <c r="C211" s="384"/>
      <c r="D211" s="384"/>
      <c r="E211" s="384"/>
      <c r="F211" s="384"/>
      <c r="G211" s="384"/>
      <c r="H211" s="384"/>
      <c r="I211" s="384"/>
      <c r="J211" s="384"/>
      <c r="K211" s="384"/>
      <c r="L211" s="385"/>
      <c r="M211" s="385"/>
      <c r="N211" s="385"/>
      <c r="O211" s="384"/>
      <c r="P211" s="384"/>
      <c r="Q211" s="384"/>
      <c r="R211" s="384"/>
      <c r="S211" s="384"/>
      <c r="T211" s="384"/>
      <c r="U211" s="384"/>
    </row>
    <row r="212" ht="15.75" customHeight="1">
      <c r="A212" s="385"/>
      <c r="B212" s="384"/>
      <c r="C212" s="384"/>
      <c r="D212" s="384"/>
      <c r="E212" s="384"/>
      <c r="F212" s="384"/>
      <c r="G212" s="384"/>
      <c r="H212" s="384"/>
      <c r="I212" s="384"/>
      <c r="J212" s="384"/>
      <c r="K212" s="384"/>
      <c r="L212" s="385"/>
      <c r="M212" s="385"/>
      <c r="N212" s="385"/>
      <c r="O212" s="384"/>
      <c r="P212" s="384"/>
      <c r="Q212" s="384"/>
      <c r="R212" s="384"/>
      <c r="S212" s="384"/>
      <c r="T212" s="384"/>
      <c r="U212" s="384"/>
    </row>
    <row r="213" ht="15.75" customHeight="1">
      <c r="A213" s="385"/>
      <c r="B213" s="384"/>
      <c r="C213" s="384"/>
      <c r="D213" s="384"/>
      <c r="E213" s="384"/>
      <c r="F213" s="384"/>
      <c r="G213" s="384"/>
      <c r="H213" s="384"/>
      <c r="I213" s="384"/>
      <c r="J213" s="384"/>
      <c r="K213" s="384"/>
      <c r="L213" s="385"/>
      <c r="M213" s="385"/>
      <c r="N213" s="385"/>
      <c r="O213" s="384"/>
      <c r="P213" s="384"/>
      <c r="Q213" s="384"/>
      <c r="R213" s="384"/>
      <c r="S213" s="384"/>
      <c r="T213" s="384"/>
      <c r="U213" s="384"/>
    </row>
    <row r="214" ht="15.75" customHeight="1">
      <c r="A214" s="385"/>
      <c r="B214" s="384"/>
      <c r="C214" s="384"/>
      <c r="D214" s="384"/>
      <c r="E214" s="384"/>
      <c r="F214" s="384"/>
      <c r="G214" s="384"/>
      <c r="H214" s="384"/>
      <c r="I214" s="384"/>
      <c r="J214" s="384"/>
      <c r="K214" s="384"/>
      <c r="L214" s="385"/>
      <c r="M214" s="385"/>
      <c r="N214" s="385"/>
      <c r="O214" s="384"/>
      <c r="P214" s="384"/>
      <c r="Q214" s="384"/>
      <c r="R214" s="384"/>
      <c r="S214" s="384"/>
      <c r="T214" s="384"/>
      <c r="U214" s="384"/>
    </row>
    <row r="215" ht="15.75" customHeight="1">
      <c r="A215" s="385"/>
      <c r="B215" s="384"/>
      <c r="C215" s="384"/>
      <c r="D215" s="384"/>
      <c r="E215" s="384"/>
      <c r="F215" s="384"/>
      <c r="G215" s="384"/>
      <c r="H215" s="384"/>
      <c r="I215" s="384"/>
      <c r="J215" s="384"/>
      <c r="K215" s="384"/>
      <c r="L215" s="385"/>
      <c r="M215" s="385"/>
      <c r="N215" s="385"/>
      <c r="O215" s="384"/>
      <c r="P215" s="384"/>
      <c r="Q215" s="384"/>
      <c r="R215" s="384"/>
      <c r="S215" s="384"/>
      <c r="T215" s="384"/>
      <c r="U215" s="384"/>
    </row>
    <row r="216" ht="15.75" customHeight="1">
      <c r="A216" s="385"/>
      <c r="B216" s="384"/>
      <c r="C216" s="384"/>
      <c r="D216" s="384"/>
      <c r="E216" s="384"/>
      <c r="F216" s="384"/>
      <c r="G216" s="384"/>
      <c r="H216" s="384"/>
      <c r="I216" s="384"/>
      <c r="J216" s="384"/>
      <c r="K216" s="384"/>
      <c r="L216" s="385"/>
      <c r="M216" s="385"/>
      <c r="N216" s="385"/>
      <c r="O216" s="384"/>
      <c r="P216" s="384"/>
      <c r="Q216" s="384"/>
      <c r="R216" s="384"/>
      <c r="S216" s="384"/>
      <c r="T216" s="384"/>
      <c r="U216" s="384"/>
    </row>
    <row r="217" ht="15.75" customHeight="1">
      <c r="A217" s="385"/>
      <c r="B217" s="384"/>
      <c r="C217" s="384"/>
      <c r="D217" s="384"/>
      <c r="E217" s="384"/>
      <c r="F217" s="384"/>
      <c r="G217" s="384"/>
      <c r="H217" s="384"/>
      <c r="I217" s="384"/>
      <c r="J217" s="384"/>
      <c r="K217" s="384"/>
      <c r="L217" s="385"/>
      <c r="M217" s="385"/>
      <c r="N217" s="385"/>
      <c r="O217" s="384"/>
      <c r="P217" s="384"/>
      <c r="Q217" s="384"/>
      <c r="R217" s="384"/>
      <c r="S217" s="384"/>
      <c r="T217" s="384"/>
      <c r="U217" s="384"/>
    </row>
    <row r="218" ht="15.75" customHeight="1">
      <c r="A218" s="385"/>
      <c r="B218" s="384"/>
      <c r="C218" s="384"/>
      <c r="D218" s="384"/>
      <c r="E218" s="384"/>
      <c r="F218" s="384"/>
      <c r="G218" s="384"/>
      <c r="H218" s="384"/>
      <c r="I218" s="384"/>
      <c r="J218" s="384"/>
      <c r="K218" s="384"/>
      <c r="L218" s="385"/>
      <c r="M218" s="385"/>
      <c r="N218" s="385"/>
      <c r="O218" s="384"/>
      <c r="P218" s="384"/>
      <c r="Q218" s="384"/>
      <c r="R218" s="384"/>
      <c r="S218" s="384"/>
      <c r="T218" s="384"/>
      <c r="U218" s="384"/>
    </row>
    <row r="219" ht="15.75" customHeight="1">
      <c r="A219" s="385"/>
      <c r="B219" s="384"/>
      <c r="C219" s="384"/>
      <c r="D219" s="384"/>
      <c r="E219" s="384"/>
      <c r="F219" s="384"/>
      <c r="G219" s="384"/>
      <c r="H219" s="384"/>
      <c r="I219" s="384"/>
      <c r="J219" s="384"/>
      <c r="K219" s="384"/>
      <c r="L219" s="385"/>
      <c r="M219" s="385"/>
      <c r="N219" s="385"/>
      <c r="O219" s="384"/>
      <c r="P219" s="384"/>
      <c r="Q219" s="384"/>
      <c r="R219" s="384"/>
      <c r="S219" s="384"/>
      <c r="T219" s="384"/>
      <c r="U219" s="384"/>
    </row>
    <row r="220" ht="15.75" customHeight="1">
      <c r="A220" s="385"/>
      <c r="B220" s="384"/>
      <c r="C220" s="384"/>
      <c r="D220" s="384"/>
      <c r="E220" s="384"/>
      <c r="F220" s="384"/>
      <c r="G220" s="384"/>
      <c r="H220" s="384"/>
      <c r="I220" s="384"/>
      <c r="J220" s="384"/>
      <c r="K220" s="384"/>
      <c r="L220" s="385"/>
      <c r="M220" s="385"/>
      <c r="N220" s="385"/>
      <c r="O220" s="384"/>
      <c r="P220" s="384"/>
      <c r="Q220" s="384"/>
      <c r="R220" s="384"/>
      <c r="S220" s="384"/>
      <c r="T220" s="384"/>
      <c r="U220" s="384"/>
    </row>
    <row r="221" ht="15.75" customHeight="1">
      <c r="D221" s="279"/>
      <c r="E221" s="279"/>
      <c r="F221" s="279"/>
      <c r="G221" s="279"/>
      <c r="H221" s="279"/>
      <c r="I221" s="279"/>
      <c r="J221" s="279"/>
      <c r="K221" s="279"/>
      <c r="O221" s="279"/>
      <c r="S221" s="279"/>
    </row>
    <row r="222" ht="15.75" customHeight="1">
      <c r="D222" s="279"/>
      <c r="E222" s="279"/>
      <c r="F222" s="279"/>
      <c r="G222" s="279"/>
      <c r="H222" s="279"/>
      <c r="I222" s="279"/>
      <c r="J222" s="279"/>
      <c r="K222" s="279"/>
      <c r="O222" s="279"/>
      <c r="S222" s="279"/>
    </row>
    <row r="223" ht="15.75" customHeight="1">
      <c r="D223" s="279"/>
      <c r="E223" s="279"/>
      <c r="F223" s="279"/>
      <c r="G223" s="279"/>
      <c r="H223" s="279"/>
      <c r="I223" s="279"/>
      <c r="J223" s="279"/>
      <c r="K223" s="279"/>
      <c r="O223" s="279"/>
      <c r="S223" s="279"/>
    </row>
    <row r="224" ht="15.75" customHeight="1">
      <c r="D224" s="279"/>
      <c r="E224" s="279"/>
      <c r="F224" s="279"/>
      <c r="G224" s="279"/>
      <c r="H224" s="279"/>
      <c r="I224" s="279"/>
      <c r="J224" s="279"/>
      <c r="K224" s="279"/>
      <c r="O224" s="279"/>
      <c r="S224" s="279"/>
    </row>
    <row r="225" ht="15.75" customHeight="1">
      <c r="D225" s="279"/>
      <c r="E225" s="279"/>
      <c r="F225" s="279"/>
      <c r="G225" s="279"/>
      <c r="H225" s="279"/>
      <c r="I225" s="279"/>
      <c r="J225" s="279"/>
      <c r="K225" s="279"/>
      <c r="O225" s="279"/>
      <c r="S225" s="279"/>
    </row>
    <row r="226" ht="15.75" customHeight="1">
      <c r="D226" s="279"/>
      <c r="E226" s="279"/>
      <c r="F226" s="279"/>
      <c r="G226" s="279"/>
      <c r="H226" s="279"/>
      <c r="I226" s="279"/>
      <c r="J226" s="279"/>
      <c r="K226" s="279"/>
      <c r="O226" s="279"/>
      <c r="S226" s="279"/>
    </row>
    <row r="227" ht="15.75" customHeight="1">
      <c r="D227" s="279"/>
      <c r="E227" s="279"/>
      <c r="F227" s="279"/>
      <c r="G227" s="279"/>
      <c r="H227" s="279"/>
      <c r="I227" s="279"/>
      <c r="J227" s="279"/>
      <c r="K227" s="279"/>
      <c r="O227" s="279"/>
      <c r="S227" s="279"/>
    </row>
    <row r="228" ht="15.75" customHeight="1">
      <c r="D228" s="279"/>
      <c r="E228" s="279"/>
      <c r="F228" s="279"/>
      <c r="G228" s="279"/>
      <c r="H228" s="279"/>
      <c r="I228" s="279"/>
      <c r="J228" s="279"/>
      <c r="K228" s="279"/>
      <c r="O228" s="279"/>
      <c r="S228" s="279"/>
    </row>
    <row r="229" ht="15.75" customHeight="1">
      <c r="D229" s="279"/>
      <c r="E229" s="279"/>
      <c r="F229" s="279"/>
      <c r="G229" s="279"/>
      <c r="H229" s="279"/>
      <c r="I229" s="279"/>
      <c r="J229" s="279"/>
      <c r="K229" s="279"/>
      <c r="O229" s="279"/>
      <c r="S229" s="279"/>
    </row>
    <row r="230" ht="15.75" customHeight="1">
      <c r="D230" s="279"/>
      <c r="E230" s="279"/>
      <c r="F230" s="279"/>
      <c r="G230" s="279"/>
      <c r="H230" s="279"/>
      <c r="I230" s="279"/>
      <c r="J230" s="279"/>
      <c r="K230" s="279"/>
      <c r="O230" s="279"/>
      <c r="S230" s="279"/>
    </row>
    <row r="231" ht="15.75" customHeight="1">
      <c r="D231" s="279"/>
      <c r="E231" s="279"/>
      <c r="F231" s="279"/>
      <c r="G231" s="279"/>
      <c r="H231" s="279"/>
      <c r="I231" s="279"/>
      <c r="J231" s="279"/>
      <c r="K231" s="279"/>
      <c r="O231" s="279"/>
      <c r="S231" s="279"/>
    </row>
    <row r="232" ht="15.75" customHeight="1">
      <c r="D232" s="279"/>
      <c r="E232" s="279"/>
      <c r="F232" s="279"/>
      <c r="G232" s="279"/>
      <c r="H232" s="279"/>
      <c r="I232" s="279"/>
      <c r="J232" s="279"/>
      <c r="K232" s="279"/>
      <c r="O232" s="279"/>
      <c r="S232" s="279"/>
    </row>
    <row r="233" ht="15.75" customHeight="1">
      <c r="D233" s="279"/>
      <c r="E233" s="279"/>
      <c r="F233" s="279"/>
      <c r="G233" s="279"/>
      <c r="H233" s="279"/>
      <c r="I233" s="279"/>
      <c r="J233" s="279"/>
      <c r="K233" s="279"/>
      <c r="O233" s="279"/>
      <c r="S233" s="279"/>
    </row>
    <row r="234" ht="15.75" customHeight="1">
      <c r="D234" s="279"/>
      <c r="E234" s="279"/>
      <c r="F234" s="279"/>
      <c r="G234" s="279"/>
      <c r="H234" s="279"/>
      <c r="I234" s="279"/>
      <c r="J234" s="279"/>
      <c r="K234" s="279"/>
      <c r="O234" s="279"/>
      <c r="S234" s="279"/>
    </row>
    <row r="235" ht="15.75" customHeight="1">
      <c r="D235" s="279"/>
      <c r="E235" s="279"/>
      <c r="F235" s="279"/>
      <c r="G235" s="279"/>
      <c r="H235" s="279"/>
      <c r="I235" s="279"/>
      <c r="J235" s="279"/>
      <c r="K235" s="279"/>
      <c r="O235" s="279"/>
      <c r="S235" s="279"/>
    </row>
    <row r="236" ht="15.75" customHeight="1">
      <c r="D236" s="279"/>
      <c r="E236" s="279"/>
      <c r="F236" s="279"/>
      <c r="G236" s="279"/>
      <c r="H236" s="279"/>
      <c r="I236" s="279"/>
      <c r="J236" s="279"/>
      <c r="K236" s="279"/>
      <c r="O236" s="279"/>
      <c r="S236" s="279"/>
    </row>
    <row r="237" ht="15.75" customHeight="1">
      <c r="D237" s="279"/>
      <c r="E237" s="279"/>
      <c r="F237" s="279"/>
      <c r="G237" s="279"/>
      <c r="H237" s="279"/>
      <c r="I237" s="279"/>
      <c r="J237" s="279"/>
      <c r="K237" s="279"/>
      <c r="O237" s="279"/>
      <c r="S237" s="279"/>
    </row>
    <row r="238" ht="15.75" customHeight="1">
      <c r="D238" s="279"/>
      <c r="E238" s="279"/>
      <c r="F238" s="279"/>
      <c r="G238" s="279"/>
      <c r="H238" s="279"/>
      <c r="I238" s="279"/>
      <c r="J238" s="279"/>
      <c r="K238" s="279"/>
      <c r="O238" s="279"/>
      <c r="S238" s="279"/>
    </row>
    <row r="239" ht="15.75" customHeight="1">
      <c r="D239" s="279"/>
      <c r="E239" s="279"/>
      <c r="F239" s="279"/>
      <c r="G239" s="279"/>
      <c r="H239" s="279"/>
      <c r="I239" s="279"/>
      <c r="J239" s="279"/>
      <c r="K239" s="279"/>
      <c r="O239" s="279"/>
      <c r="S239" s="279"/>
    </row>
    <row r="240" ht="15.75" customHeight="1">
      <c r="D240" s="279"/>
      <c r="E240" s="279"/>
      <c r="F240" s="279"/>
      <c r="G240" s="279"/>
      <c r="H240" s="279"/>
      <c r="I240" s="279"/>
      <c r="J240" s="279"/>
      <c r="K240" s="279"/>
      <c r="O240" s="279"/>
      <c r="S240" s="279"/>
    </row>
    <row r="241" ht="15.75" customHeight="1">
      <c r="D241" s="279"/>
      <c r="E241" s="279"/>
      <c r="F241" s="279"/>
      <c r="G241" s="279"/>
      <c r="H241" s="279"/>
      <c r="I241" s="279"/>
      <c r="J241" s="279"/>
      <c r="K241" s="279"/>
      <c r="O241" s="279"/>
      <c r="S241" s="279"/>
    </row>
    <row r="242" ht="15.75" customHeight="1">
      <c r="D242" s="279"/>
      <c r="E242" s="279"/>
      <c r="F242" s="279"/>
      <c r="G242" s="279"/>
      <c r="H242" s="279"/>
      <c r="I242" s="279"/>
      <c r="J242" s="279"/>
      <c r="K242" s="279"/>
      <c r="O242" s="279"/>
      <c r="S242" s="279"/>
    </row>
    <row r="243" ht="15.75" customHeight="1">
      <c r="D243" s="279"/>
      <c r="E243" s="279"/>
      <c r="F243" s="279"/>
      <c r="G243" s="279"/>
      <c r="H243" s="279"/>
      <c r="I243" s="279"/>
      <c r="J243" s="279"/>
      <c r="K243" s="279"/>
      <c r="O243" s="279"/>
      <c r="S243" s="279"/>
    </row>
    <row r="244" ht="15.75" customHeight="1">
      <c r="D244" s="279"/>
      <c r="E244" s="279"/>
      <c r="F244" s="279"/>
      <c r="G244" s="279"/>
      <c r="H244" s="279"/>
      <c r="I244" s="279"/>
      <c r="J244" s="279"/>
      <c r="K244" s="279"/>
      <c r="O244" s="279"/>
      <c r="S244" s="279"/>
    </row>
    <row r="245" ht="15.75" customHeight="1">
      <c r="D245" s="279"/>
      <c r="E245" s="279"/>
      <c r="F245" s="279"/>
      <c r="G245" s="279"/>
      <c r="H245" s="279"/>
      <c r="I245" s="279"/>
      <c r="J245" s="279"/>
      <c r="K245" s="279"/>
      <c r="O245" s="279"/>
      <c r="S245" s="279"/>
    </row>
    <row r="246" ht="15.75" customHeight="1">
      <c r="D246" s="279"/>
      <c r="E246" s="279"/>
      <c r="F246" s="279"/>
      <c r="G246" s="279"/>
      <c r="H246" s="279"/>
      <c r="I246" s="279"/>
      <c r="J246" s="279"/>
      <c r="K246" s="279"/>
      <c r="O246" s="279"/>
      <c r="S246" s="279"/>
    </row>
    <row r="247" ht="15.75" customHeight="1">
      <c r="D247" s="279"/>
      <c r="E247" s="279"/>
      <c r="F247" s="279"/>
      <c r="G247" s="279"/>
      <c r="H247" s="279"/>
      <c r="I247" s="279"/>
      <c r="J247" s="279"/>
      <c r="K247" s="279"/>
      <c r="O247" s="279"/>
      <c r="S247" s="279"/>
    </row>
    <row r="248" ht="15.75" customHeight="1">
      <c r="D248" s="279"/>
      <c r="E248" s="279"/>
      <c r="F248" s="279"/>
      <c r="G248" s="279"/>
      <c r="H248" s="279"/>
      <c r="I248" s="279"/>
      <c r="J248" s="279"/>
      <c r="K248" s="279"/>
      <c r="O248" s="279"/>
      <c r="S248" s="279"/>
    </row>
    <row r="249" ht="15.75" customHeight="1">
      <c r="D249" s="279"/>
      <c r="E249" s="279"/>
      <c r="F249" s="279"/>
      <c r="G249" s="279"/>
      <c r="H249" s="279"/>
      <c r="I249" s="279"/>
      <c r="J249" s="279"/>
      <c r="K249" s="279"/>
      <c r="O249" s="279"/>
      <c r="S249" s="279"/>
    </row>
    <row r="250" ht="15.75" customHeight="1">
      <c r="D250" s="279"/>
      <c r="E250" s="279"/>
      <c r="F250" s="279"/>
      <c r="G250" s="279"/>
      <c r="H250" s="279"/>
      <c r="I250" s="279"/>
      <c r="J250" s="279"/>
      <c r="K250" s="279"/>
      <c r="O250" s="279"/>
      <c r="S250" s="279"/>
    </row>
    <row r="251" ht="15.75" customHeight="1">
      <c r="D251" s="279"/>
      <c r="E251" s="279"/>
      <c r="F251" s="279"/>
      <c r="G251" s="279"/>
      <c r="H251" s="279"/>
      <c r="I251" s="279"/>
      <c r="J251" s="279"/>
      <c r="K251" s="279"/>
      <c r="O251" s="279"/>
      <c r="S251" s="279"/>
    </row>
    <row r="252" ht="15.75" customHeight="1">
      <c r="D252" s="279"/>
      <c r="E252" s="279"/>
      <c r="F252" s="279"/>
      <c r="G252" s="279"/>
      <c r="H252" s="279"/>
      <c r="I252" s="279"/>
      <c r="J252" s="279"/>
      <c r="K252" s="279"/>
      <c r="O252" s="279"/>
      <c r="S252" s="279"/>
    </row>
    <row r="253" ht="15.75" customHeight="1">
      <c r="D253" s="279"/>
      <c r="E253" s="279"/>
      <c r="F253" s="279"/>
      <c r="G253" s="279"/>
      <c r="H253" s="279"/>
      <c r="I253" s="279"/>
      <c r="J253" s="279"/>
      <c r="K253" s="279"/>
      <c r="O253" s="279"/>
      <c r="S253" s="279"/>
    </row>
    <row r="254" ht="15.75" customHeight="1">
      <c r="D254" s="279"/>
      <c r="E254" s="279"/>
      <c r="F254" s="279"/>
      <c r="G254" s="279"/>
      <c r="H254" s="279"/>
      <c r="I254" s="279"/>
      <c r="J254" s="279"/>
      <c r="K254" s="279"/>
      <c r="O254" s="279"/>
      <c r="S254" s="279"/>
    </row>
    <row r="255" ht="15.75" customHeight="1">
      <c r="D255" s="279"/>
      <c r="E255" s="279"/>
      <c r="F255" s="279"/>
      <c r="G255" s="279"/>
      <c r="H255" s="279"/>
      <c r="I255" s="279"/>
      <c r="J255" s="279"/>
      <c r="K255" s="279"/>
      <c r="O255" s="279"/>
      <c r="S255" s="279"/>
    </row>
    <row r="256" ht="15.75" customHeight="1">
      <c r="D256" s="279"/>
      <c r="E256" s="279"/>
      <c r="F256" s="279"/>
      <c r="G256" s="279"/>
      <c r="H256" s="279"/>
      <c r="I256" s="279"/>
      <c r="J256" s="279"/>
      <c r="K256" s="279"/>
      <c r="O256" s="279"/>
      <c r="S256" s="279"/>
    </row>
    <row r="257" ht="15.75" customHeight="1">
      <c r="D257" s="279"/>
      <c r="E257" s="279"/>
      <c r="F257" s="279"/>
      <c r="G257" s="279"/>
      <c r="H257" s="279"/>
      <c r="I257" s="279"/>
      <c r="J257" s="279"/>
      <c r="K257" s="279"/>
      <c r="O257" s="279"/>
      <c r="S257" s="279"/>
    </row>
    <row r="258" ht="15.75" customHeight="1">
      <c r="D258" s="279"/>
      <c r="E258" s="279"/>
      <c r="F258" s="279"/>
      <c r="G258" s="279"/>
      <c r="H258" s="279"/>
      <c r="I258" s="279"/>
      <c r="J258" s="279"/>
      <c r="K258" s="279"/>
      <c r="O258" s="279"/>
      <c r="S258" s="279"/>
    </row>
    <row r="259" ht="15.75" customHeight="1">
      <c r="D259" s="279"/>
      <c r="E259" s="279"/>
      <c r="F259" s="279"/>
      <c r="G259" s="279"/>
      <c r="H259" s="279"/>
      <c r="I259" s="279"/>
      <c r="J259" s="279"/>
      <c r="K259" s="279"/>
      <c r="O259" s="279"/>
      <c r="S259" s="279"/>
    </row>
    <row r="260" ht="15.75" customHeight="1">
      <c r="D260" s="279"/>
      <c r="E260" s="279"/>
      <c r="F260" s="279"/>
      <c r="G260" s="279"/>
      <c r="H260" s="279"/>
      <c r="I260" s="279"/>
      <c r="J260" s="279"/>
      <c r="K260" s="279"/>
      <c r="O260" s="279"/>
      <c r="S260" s="279"/>
    </row>
    <row r="261" ht="15.75" customHeight="1">
      <c r="D261" s="279"/>
      <c r="E261" s="279"/>
      <c r="F261" s="279"/>
      <c r="G261" s="279"/>
      <c r="H261" s="279"/>
      <c r="I261" s="279"/>
      <c r="J261" s="279"/>
      <c r="K261" s="279"/>
      <c r="O261" s="279"/>
      <c r="S261" s="279"/>
    </row>
    <row r="262" ht="15.75" customHeight="1">
      <c r="D262" s="279"/>
      <c r="E262" s="279"/>
      <c r="F262" s="279"/>
      <c r="G262" s="279"/>
      <c r="H262" s="279"/>
      <c r="I262" s="279"/>
      <c r="J262" s="279"/>
      <c r="K262" s="279"/>
      <c r="O262" s="279"/>
      <c r="S262" s="279"/>
    </row>
    <row r="263" ht="15.75" customHeight="1">
      <c r="D263" s="279"/>
      <c r="E263" s="279"/>
      <c r="F263" s="279"/>
      <c r="G263" s="279"/>
      <c r="H263" s="279"/>
      <c r="I263" s="279"/>
      <c r="J263" s="279"/>
      <c r="K263" s="279"/>
      <c r="O263" s="279"/>
      <c r="S263" s="279"/>
    </row>
    <row r="264" ht="15.75" customHeight="1">
      <c r="D264" s="279"/>
      <c r="E264" s="279"/>
      <c r="F264" s="279"/>
      <c r="G264" s="279"/>
      <c r="H264" s="279"/>
      <c r="I264" s="279"/>
      <c r="J264" s="279"/>
      <c r="K264" s="279"/>
      <c r="O264" s="279"/>
      <c r="S264" s="279"/>
    </row>
    <row r="265" ht="15.75" customHeight="1">
      <c r="D265" s="279"/>
      <c r="E265" s="279"/>
      <c r="F265" s="279"/>
      <c r="G265" s="279"/>
      <c r="H265" s="279"/>
      <c r="I265" s="279"/>
      <c r="J265" s="279"/>
      <c r="K265" s="279"/>
      <c r="O265" s="279"/>
      <c r="S265" s="279"/>
    </row>
    <row r="266" ht="15.75" customHeight="1">
      <c r="D266" s="279"/>
      <c r="E266" s="279"/>
      <c r="F266" s="279"/>
      <c r="G266" s="279"/>
      <c r="H266" s="279"/>
      <c r="I266" s="279"/>
      <c r="J266" s="279"/>
      <c r="K266" s="279"/>
      <c r="O266" s="279"/>
      <c r="S266" s="279"/>
    </row>
    <row r="267" ht="15.75" customHeight="1">
      <c r="D267" s="279"/>
      <c r="E267" s="279"/>
      <c r="F267" s="279"/>
      <c r="G267" s="279"/>
      <c r="H267" s="279"/>
      <c r="I267" s="279"/>
      <c r="J267" s="279"/>
      <c r="K267" s="279"/>
      <c r="O267" s="279"/>
      <c r="S267" s="279"/>
    </row>
    <row r="268" ht="15.75" customHeight="1">
      <c r="D268" s="279"/>
      <c r="E268" s="279"/>
      <c r="F268" s="279"/>
      <c r="G268" s="279"/>
      <c r="H268" s="279"/>
      <c r="I268" s="279"/>
      <c r="J268" s="279"/>
      <c r="K268" s="279"/>
      <c r="O268" s="279"/>
      <c r="S268" s="279"/>
    </row>
    <row r="269" ht="15.75" customHeight="1">
      <c r="D269" s="279"/>
      <c r="E269" s="279"/>
      <c r="F269" s="279"/>
      <c r="G269" s="279"/>
      <c r="H269" s="279"/>
      <c r="I269" s="279"/>
      <c r="J269" s="279"/>
      <c r="K269" s="279"/>
      <c r="O269" s="279"/>
      <c r="S269" s="279"/>
    </row>
    <row r="270" ht="15.75" customHeight="1">
      <c r="D270" s="279"/>
      <c r="E270" s="279"/>
      <c r="F270" s="279"/>
      <c r="G270" s="279"/>
      <c r="H270" s="279"/>
      <c r="I270" s="279"/>
      <c r="J270" s="279"/>
      <c r="K270" s="279"/>
      <c r="O270" s="279"/>
      <c r="S270" s="279"/>
    </row>
    <row r="271" ht="15.75" customHeight="1">
      <c r="D271" s="279"/>
      <c r="E271" s="279"/>
      <c r="F271" s="279"/>
      <c r="G271" s="279"/>
      <c r="H271" s="279"/>
      <c r="I271" s="279"/>
      <c r="J271" s="279"/>
      <c r="K271" s="279"/>
      <c r="O271" s="279"/>
      <c r="S271" s="279"/>
    </row>
    <row r="272" ht="15.75" customHeight="1">
      <c r="D272" s="279"/>
      <c r="E272" s="279"/>
      <c r="F272" s="279"/>
      <c r="G272" s="279"/>
      <c r="H272" s="279"/>
      <c r="I272" s="279"/>
      <c r="J272" s="279"/>
      <c r="K272" s="279"/>
      <c r="O272" s="279"/>
      <c r="S272" s="279"/>
    </row>
    <row r="273" ht="15.75" customHeight="1">
      <c r="D273" s="279"/>
      <c r="E273" s="279"/>
      <c r="F273" s="279"/>
      <c r="G273" s="279"/>
      <c r="H273" s="279"/>
      <c r="I273" s="279"/>
      <c r="J273" s="279"/>
      <c r="K273" s="279"/>
      <c r="O273" s="279"/>
      <c r="S273" s="279"/>
    </row>
    <row r="274" ht="15.75" customHeight="1">
      <c r="D274" s="279"/>
      <c r="E274" s="279"/>
      <c r="F274" s="279"/>
      <c r="G274" s="279"/>
      <c r="H274" s="279"/>
      <c r="I274" s="279"/>
      <c r="J274" s="279"/>
      <c r="K274" s="279"/>
      <c r="O274" s="279"/>
      <c r="S274" s="279"/>
    </row>
    <row r="275" ht="15.75" customHeight="1">
      <c r="D275" s="279"/>
      <c r="E275" s="279"/>
      <c r="F275" s="279"/>
      <c r="G275" s="279"/>
      <c r="H275" s="279"/>
      <c r="I275" s="279"/>
      <c r="J275" s="279"/>
      <c r="K275" s="279"/>
      <c r="O275" s="279"/>
      <c r="S275" s="279"/>
    </row>
    <row r="276" ht="15.75" customHeight="1">
      <c r="D276" s="279"/>
      <c r="E276" s="279"/>
      <c r="F276" s="279"/>
      <c r="G276" s="279"/>
      <c r="H276" s="279"/>
      <c r="I276" s="279"/>
      <c r="J276" s="279"/>
      <c r="K276" s="279"/>
      <c r="O276" s="279"/>
      <c r="S276" s="279"/>
    </row>
    <row r="277" ht="15.75" customHeight="1">
      <c r="D277" s="279"/>
      <c r="E277" s="279"/>
      <c r="F277" s="279"/>
      <c r="G277" s="279"/>
      <c r="H277" s="279"/>
      <c r="I277" s="279"/>
      <c r="J277" s="279"/>
      <c r="K277" s="279"/>
      <c r="O277" s="279"/>
      <c r="S277" s="279"/>
    </row>
    <row r="278" ht="15.75" customHeight="1">
      <c r="D278" s="279"/>
      <c r="E278" s="279"/>
      <c r="F278" s="279"/>
      <c r="G278" s="279"/>
      <c r="H278" s="279"/>
      <c r="I278" s="279"/>
      <c r="J278" s="279"/>
      <c r="K278" s="279"/>
      <c r="O278" s="279"/>
      <c r="S278" s="279"/>
    </row>
    <row r="279" ht="15.75" customHeight="1">
      <c r="D279" s="279"/>
      <c r="E279" s="279"/>
      <c r="F279" s="279"/>
      <c r="G279" s="279"/>
      <c r="H279" s="279"/>
      <c r="I279" s="279"/>
      <c r="J279" s="279"/>
      <c r="K279" s="279"/>
      <c r="O279" s="279"/>
      <c r="S279" s="279"/>
    </row>
    <row r="280" ht="15.75" customHeight="1">
      <c r="D280" s="279"/>
      <c r="E280" s="279"/>
      <c r="F280" s="279"/>
      <c r="G280" s="279"/>
      <c r="H280" s="279"/>
      <c r="I280" s="279"/>
      <c r="J280" s="279"/>
      <c r="K280" s="279"/>
      <c r="O280" s="279"/>
      <c r="S280" s="279"/>
    </row>
    <row r="281" ht="15.75" customHeight="1">
      <c r="D281" s="279"/>
      <c r="E281" s="279"/>
      <c r="F281" s="279"/>
      <c r="G281" s="279"/>
      <c r="H281" s="279"/>
      <c r="I281" s="279"/>
      <c r="J281" s="279"/>
      <c r="K281" s="279"/>
      <c r="O281" s="279"/>
      <c r="S281" s="279"/>
    </row>
    <row r="282" ht="15.75" customHeight="1">
      <c r="D282" s="279"/>
      <c r="E282" s="279"/>
      <c r="F282" s="279"/>
      <c r="G282" s="279"/>
      <c r="H282" s="279"/>
      <c r="I282" s="279"/>
      <c r="J282" s="279"/>
      <c r="K282" s="279"/>
      <c r="O282" s="279"/>
      <c r="S282" s="279"/>
    </row>
    <row r="283" ht="15.75" customHeight="1">
      <c r="D283" s="279"/>
      <c r="E283" s="279"/>
      <c r="F283" s="279"/>
      <c r="G283" s="279"/>
      <c r="H283" s="279"/>
      <c r="I283" s="279"/>
      <c r="J283" s="279"/>
      <c r="K283" s="279"/>
      <c r="O283" s="279"/>
      <c r="S283" s="279"/>
    </row>
    <row r="284" ht="15.75" customHeight="1">
      <c r="D284" s="279"/>
      <c r="E284" s="279"/>
      <c r="F284" s="279"/>
      <c r="G284" s="279"/>
      <c r="H284" s="279"/>
      <c r="I284" s="279"/>
      <c r="J284" s="279"/>
      <c r="K284" s="279"/>
      <c r="O284" s="279"/>
      <c r="S284" s="279"/>
    </row>
    <row r="285" ht="15.75" customHeight="1">
      <c r="D285" s="279"/>
      <c r="E285" s="279"/>
      <c r="F285" s="279"/>
      <c r="G285" s="279"/>
      <c r="H285" s="279"/>
      <c r="I285" s="279"/>
      <c r="J285" s="279"/>
      <c r="K285" s="279"/>
      <c r="O285" s="279"/>
      <c r="S285" s="279"/>
    </row>
    <row r="286" ht="15.75" customHeight="1">
      <c r="D286" s="279"/>
      <c r="E286" s="279"/>
      <c r="F286" s="279"/>
      <c r="G286" s="279"/>
      <c r="H286" s="279"/>
      <c r="I286" s="279"/>
      <c r="J286" s="279"/>
      <c r="K286" s="279"/>
      <c r="O286" s="279"/>
      <c r="S286" s="279"/>
    </row>
    <row r="287" ht="15.75" customHeight="1">
      <c r="D287" s="279"/>
      <c r="E287" s="279"/>
      <c r="F287" s="279"/>
      <c r="G287" s="279"/>
      <c r="H287" s="279"/>
      <c r="I287" s="279"/>
      <c r="J287" s="279"/>
      <c r="K287" s="279"/>
      <c r="O287" s="279"/>
      <c r="S287" s="279"/>
    </row>
    <row r="288" ht="15.75" customHeight="1">
      <c r="D288" s="279"/>
      <c r="E288" s="279"/>
      <c r="F288" s="279"/>
      <c r="G288" s="279"/>
      <c r="H288" s="279"/>
      <c r="I288" s="279"/>
      <c r="J288" s="279"/>
      <c r="K288" s="279"/>
      <c r="O288" s="279"/>
      <c r="S288" s="279"/>
    </row>
    <row r="289" ht="15.75" customHeight="1">
      <c r="D289" s="279"/>
      <c r="E289" s="279"/>
      <c r="F289" s="279"/>
      <c r="G289" s="279"/>
      <c r="H289" s="279"/>
      <c r="I289" s="279"/>
      <c r="J289" s="279"/>
      <c r="K289" s="279"/>
      <c r="O289" s="279"/>
      <c r="S289" s="279"/>
    </row>
    <row r="290" ht="15.75" customHeight="1">
      <c r="D290" s="279"/>
      <c r="E290" s="279"/>
      <c r="F290" s="279"/>
      <c r="G290" s="279"/>
      <c r="H290" s="279"/>
      <c r="I290" s="279"/>
      <c r="J290" s="279"/>
      <c r="K290" s="279"/>
      <c r="O290" s="279"/>
      <c r="S290" s="279"/>
    </row>
    <row r="291" ht="15.75" customHeight="1">
      <c r="D291" s="279"/>
      <c r="E291" s="279"/>
      <c r="F291" s="279"/>
      <c r="G291" s="279"/>
      <c r="H291" s="279"/>
      <c r="I291" s="279"/>
      <c r="J291" s="279"/>
      <c r="K291" s="279"/>
      <c r="O291" s="279"/>
      <c r="S291" s="279"/>
    </row>
    <row r="292" ht="15.75" customHeight="1">
      <c r="D292" s="279"/>
      <c r="E292" s="279"/>
      <c r="F292" s="279"/>
      <c r="G292" s="279"/>
      <c r="H292" s="279"/>
      <c r="I292" s="279"/>
      <c r="J292" s="279"/>
      <c r="K292" s="279"/>
      <c r="O292" s="279"/>
      <c r="S292" s="279"/>
    </row>
    <row r="293" ht="15.75" customHeight="1">
      <c r="D293" s="279"/>
      <c r="E293" s="279"/>
      <c r="F293" s="279"/>
      <c r="G293" s="279"/>
      <c r="H293" s="279"/>
      <c r="I293" s="279"/>
      <c r="J293" s="279"/>
      <c r="K293" s="279"/>
      <c r="O293" s="279"/>
      <c r="S293" s="279"/>
    </row>
    <row r="294" ht="15.75" customHeight="1">
      <c r="D294" s="279"/>
      <c r="E294" s="279"/>
      <c r="F294" s="279"/>
      <c r="G294" s="279"/>
      <c r="H294" s="279"/>
      <c r="I294" s="279"/>
      <c r="J294" s="279"/>
      <c r="K294" s="279"/>
      <c r="O294" s="279"/>
      <c r="S294" s="279"/>
    </row>
    <row r="295" ht="15.75" customHeight="1">
      <c r="D295" s="279"/>
      <c r="E295" s="279"/>
      <c r="F295" s="279"/>
      <c r="G295" s="279"/>
      <c r="H295" s="279"/>
      <c r="I295" s="279"/>
      <c r="J295" s="279"/>
      <c r="K295" s="279"/>
      <c r="O295" s="279"/>
      <c r="S295" s="279"/>
    </row>
    <row r="296" ht="15.75" customHeight="1">
      <c r="D296" s="279"/>
      <c r="E296" s="279"/>
      <c r="F296" s="279"/>
      <c r="G296" s="279"/>
      <c r="H296" s="279"/>
      <c r="I296" s="279"/>
      <c r="J296" s="279"/>
      <c r="K296" s="279"/>
      <c r="O296" s="279"/>
      <c r="S296" s="279"/>
    </row>
    <row r="297" ht="15.75" customHeight="1">
      <c r="D297" s="279"/>
      <c r="E297" s="279"/>
      <c r="F297" s="279"/>
      <c r="G297" s="279"/>
      <c r="H297" s="279"/>
      <c r="I297" s="279"/>
      <c r="J297" s="279"/>
      <c r="K297" s="279"/>
      <c r="O297" s="279"/>
      <c r="S297" s="279"/>
    </row>
    <row r="298" ht="15.75" customHeight="1">
      <c r="D298" s="279"/>
      <c r="E298" s="279"/>
      <c r="F298" s="279"/>
      <c r="G298" s="279"/>
      <c r="H298" s="279"/>
      <c r="I298" s="279"/>
      <c r="J298" s="279"/>
      <c r="K298" s="279"/>
      <c r="O298" s="279"/>
      <c r="S298" s="279"/>
    </row>
    <row r="299" ht="15.75" customHeight="1">
      <c r="D299" s="279"/>
      <c r="E299" s="279"/>
      <c r="F299" s="279"/>
      <c r="G299" s="279"/>
      <c r="H299" s="279"/>
      <c r="I299" s="279"/>
      <c r="J299" s="279"/>
      <c r="K299" s="279"/>
      <c r="O299" s="279"/>
      <c r="S299" s="279"/>
    </row>
    <row r="300" ht="15.75" customHeight="1">
      <c r="D300" s="279"/>
      <c r="E300" s="279"/>
      <c r="F300" s="279"/>
      <c r="G300" s="279"/>
      <c r="H300" s="279"/>
      <c r="I300" s="279"/>
      <c r="J300" s="279"/>
      <c r="K300" s="279"/>
      <c r="O300" s="279"/>
      <c r="S300" s="279"/>
    </row>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U1"/>
    <mergeCell ref="A2:U2"/>
  </mergeCells>
  <conditionalFormatting sqref="O5:O1000">
    <cfRule type="expression" dxfId="1" priority="1">
      <formula>O5="Published"</formula>
    </cfRule>
  </conditionalFormatting>
  <conditionalFormatting sqref="O5:O1000">
    <cfRule type="expression" dxfId="9" priority="2">
      <formula>O5="On Hold"</formula>
    </cfRule>
  </conditionalFormatting>
  <conditionalFormatting sqref="N5:N1000">
    <cfRule type="expression" dxfId="2" priority="3">
      <formula>AND($C5&lt;&gt;"",$N5&lt;TODAY(),$O5&lt;&gt;"Published")</formula>
    </cfRule>
  </conditionalFormatting>
  <dataValidations>
    <dataValidation type="list" allowBlank="1" sqref="S5:S300">
      <formula1>Lists!$D$2:$D$3</formula1>
    </dataValidation>
    <dataValidation type="list" allowBlank="1" sqref="D5:D300">
      <formula1>Lists!$K$2:$K$10</formula1>
    </dataValidation>
    <dataValidation type="list" allowBlank="1" sqref="H5:K300">
      <formula1>Lists!$C$2:$C$12</formula1>
    </dataValidation>
    <dataValidation type="list" allowBlank="1" sqref="E5:E300">
      <formula1>Lists!$H$2:$H$5</formula1>
    </dataValidation>
    <dataValidation type="list" allowBlank="1" sqref="G5:G300">
      <formula1>Lists!$F$2:$F$14</formula1>
    </dataValidation>
    <dataValidation type="list" allowBlank="1" sqref="O5:O300">
      <formula1>Lists!$A$2:$A$8</formula1>
    </dataValidation>
    <dataValidation type="list" allowBlank="1" sqref="F5:F300">
      <formula1>Lists!$G$2:$G$13</formula1>
    </dataValidation>
  </dataValidations>
  <printOptions/>
  <pageMargins bottom="0.75" footer="0.0" header="0.0" left="0.7" right="0.7" top="0.75"/>
  <pageSetup orientation="landscape"/>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9.0"/>
    <col customWidth="1" min="2" max="2" width="12.0"/>
    <col customWidth="1" min="3" max="3" width="8.63"/>
    <col customWidth="1" min="4" max="4" width="20.0"/>
    <col customWidth="1" min="5" max="5" width="12.0"/>
    <col customWidth="1" min="6" max="6" width="8.63"/>
    <col customWidth="1" min="7" max="7" width="20.0"/>
    <col customWidth="1" min="8" max="8" width="12.0"/>
    <col customWidth="1" min="9" max="9" width="8.63"/>
    <col customWidth="1" min="10" max="10" width="25.0"/>
    <col customWidth="1" min="11" max="11" width="12.0"/>
    <col customWidth="1" min="12" max="14" width="8.63"/>
    <col customWidth="1" min="15" max="15" width="15.0"/>
    <col customWidth="1" min="16" max="26" width="8.63"/>
  </cols>
  <sheetData>
    <row r="1">
      <c r="A1" s="388" t="s">
        <v>6244</v>
      </c>
    </row>
    <row r="3" ht="27.75" customHeight="1">
      <c r="A3" s="389" t="s">
        <v>6245</v>
      </c>
    </row>
    <row r="5">
      <c r="A5" s="390" t="s">
        <v>6246</v>
      </c>
      <c r="B5" s="391"/>
      <c r="C5" s="392"/>
      <c r="D5" s="390" t="s">
        <v>6247</v>
      </c>
      <c r="E5" s="391"/>
      <c r="F5" s="392"/>
      <c r="G5" s="390" t="s">
        <v>6248</v>
      </c>
      <c r="H5" s="391"/>
      <c r="I5" s="392"/>
      <c r="J5" s="390" t="s">
        <v>6249</v>
      </c>
      <c r="K5" s="391"/>
      <c r="L5" s="392"/>
      <c r="M5" s="390" t="s">
        <v>6250</v>
      </c>
      <c r="N5" s="391"/>
      <c r="O5" s="392"/>
    </row>
    <row r="6">
      <c r="A6" s="393">
        <f>COUNTA('Daily reports'!B2:B1012)</f>
        <v>431</v>
      </c>
      <c r="B6" s="44"/>
      <c r="C6" s="394"/>
      <c r="D6" s="393">
        <f>COUNTIF('Daily reports'!H2:H1012,"Yes")</f>
        <v>411</v>
      </c>
      <c r="E6" s="44"/>
      <c r="F6" s="394"/>
      <c r="G6" s="393">
        <f>COUNTIF(#REF!,"Done")</f>
        <v>0</v>
      </c>
      <c r="H6" s="44"/>
      <c r="I6" s="394"/>
      <c r="J6" s="393">
        <f>COUNTIF('Current Issues'!I4:I100,"Not Resolved")</f>
        <v>4</v>
      </c>
      <c r="K6" s="44"/>
      <c r="L6" s="394"/>
      <c r="M6" s="393">
        <f>COUNTIF(Backlinks!H5:H1000,"Published")</f>
        <v>2</v>
      </c>
      <c r="N6" s="44"/>
      <c r="O6" s="394"/>
    </row>
    <row r="7">
      <c r="A7" s="395"/>
      <c r="C7" s="396"/>
      <c r="D7" s="395"/>
      <c r="F7" s="396"/>
      <c r="G7" s="395"/>
      <c r="I7" s="396"/>
      <c r="J7" s="395"/>
      <c r="L7" s="396"/>
      <c r="M7" s="395"/>
      <c r="O7" s="396"/>
    </row>
    <row r="8">
      <c r="A8" s="397"/>
      <c r="B8" s="398"/>
      <c r="C8" s="399"/>
      <c r="D8" s="397"/>
      <c r="E8" s="398"/>
      <c r="F8" s="399"/>
      <c r="G8" s="397"/>
      <c r="H8" s="398"/>
      <c r="I8" s="399"/>
      <c r="J8" s="397"/>
      <c r="K8" s="398"/>
      <c r="L8" s="399"/>
      <c r="M8" s="397"/>
      <c r="N8" s="398"/>
      <c r="O8" s="399"/>
    </row>
    <row r="10">
      <c r="A10" s="390" t="s">
        <v>6251</v>
      </c>
      <c r="B10" s="391"/>
      <c r="C10" s="392"/>
      <c r="D10" s="390" t="s">
        <v>6252</v>
      </c>
      <c r="E10" s="391"/>
      <c r="F10" s="392"/>
      <c r="G10" s="390" t="s">
        <v>6253</v>
      </c>
      <c r="H10" s="391"/>
      <c r="I10" s="392"/>
      <c r="J10" s="390" t="s">
        <v>6254</v>
      </c>
      <c r="K10" s="391"/>
      <c r="L10" s="392"/>
      <c r="M10" s="390" t="s">
        <v>6255</v>
      </c>
      <c r="N10" s="391"/>
      <c r="O10" s="392"/>
    </row>
    <row r="11">
      <c r="A11" s="393">
        <f>COUNTIF('Daily reports'!D2:D1012,"Yes")</f>
        <v>331</v>
      </c>
      <c r="B11" s="44"/>
      <c r="C11" s="394"/>
      <c r="D11" s="393">
        <f>COUNTIF('Daily reports'!L2:U1012,"&lt;&gt;")</f>
        <v>700</v>
      </c>
      <c r="E11" s="44"/>
      <c r="F11" s="394"/>
      <c r="G11" s="393">
        <f>COUNTIFS('Team Engagement'!C5:C500,"&lt;&gt;",'Team Engagement'!P5:P500,"&lt;&gt;Complete",'Team Engagement'!P5:P500,"&lt;&gt;Not Required")</f>
        <v>0</v>
      </c>
      <c r="H11" s="44"/>
      <c r="I11" s="394"/>
      <c r="J11" s="393">
        <f>COUNTA('Communities &amp; Forums'!A5:A200)</f>
        <v>44</v>
      </c>
      <c r="K11" s="44"/>
      <c r="L11" s="394"/>
      <c r="M11" s="393">
        <f>COUNTIF('Daily reports'!AM2:AM1012,"Overdue")</f>
        <v>0</v>
      </c>
      <c r="N11" s="44"/>
      <c r="O11" s="394"/>
    </row>
    <row r="12">
      <c r="A12" s="395"/>
      <c r="C12" s="396"/>
      <c r="D12" s="395"/>
      <c r="F12" s="396"/>
      <c r="G12" s="395"/>
      <c r="I12" s="396"/>
      <c r="J12" s="395"/>
      <c r="L12" s="396"/>
      <c r="M12" s="395"/>
      <c r="O12" s="396"/>
    </row>
    <row r="13">
      <c r="A13" s="397"/>
      <c r="B13" s="398"/>
      <c r="C13" s="399"/>
      <c r="D13" s="397"/>
      <c r="E13" s="398"/>
      <c r="F13" s="399"/>
      <c r="G13" s="397"/>
      <c r="H13" s="398"/>
      <c r="I13" s="399"/>
      <c r="J13" s="397"/>
      <c r="K13" s="398"/>
      <c r="L13" s="399"/>
      <c r="M13" s="397"/>
      <c r="N13" s="398"/>
      <c r="O13" s="399"/>
    </row>
    <row r="16">
      <c r="A16" s="400" t="s">
        <v>6256</v>
      </c>
      <c r="B16" s="401" t="s">
        <v>6257</v>
      </c>
      <c r="C16" s="102"/>
      <c r="D16" s="401" t="s">
        <v>6258</v>
      </c>
      <c r="E16" s="401" t="s">
        <v>6259</v>
      </c>
      <c r="F16" s="102"/>
      <c r="G16" s="401" t="s">
        <v>6260</v>
      </c>
      <c r="H16" s="401" t="s">
        <v>6259</v>
      </c>
      <c r="I16" s="102"/>
      <c r="J16" s="401" t="s">
        <v>6261</v>
      </c>
      <c r="K16" s="402" t="s">
        <v>6259</v>
      </c>
    </row>
    <row r="17">
      <c r="A17" s="102" t="s">
        <v>5676</v>
      </c>
      <c r="B17" s="102">
        <f>COUNTIF('Daily reports'!H2:H1012,"Yes")</f>
        <v>411</v>
      </c>
      <c r="C17" s="102"/>
      <c r="D17" s="102" t="s">
        <v>119</v>
      </c>
      <c r="E17" s="102">
        <f>COUNTIF('Daily reports'!AC2:AC1012,"Published")</f>
        <v>0</v>
      </c>
      <c r="F17" s="102"/>
      <c r="G17" s="102" t="s">
        <v>119</v>
      </c>
      <c r="H17" s="102">
        <f>COUNTIF(Backlinks!H5:H1000,"Published")</f>
        <v>2</v>
      </c>
      <c r="I17" s="102"/>
      <c r="J17" s="102" t="s">
        <v>8</v>
      </c>
      <c r="K17" s="102">
        <f>COUNTIF('Communities &amp; Forums'!B5:B200,"Facebook")</f>
        <v>6</v>
      </c>
    </row>
    <row r="18">
      <c r="A18" s="102" t="s">
        <v>2549</v>
      </c>
      <c r="B18" s="102">
        <f>COUNTIF('Daily reports'!D2:D1012,"Yes")</f>
        <v>331</v>
      </c>
      <c r="C18" s="102"/>
      <c r="D18" s="102" t="s">
        <v>6262</v>
      </c>
      <c r="E18" s="102">
        <f>COUNTIF('Daily reports'!AC2:AC1012,"Ready to Publish")</f>
        <v>0</v>
      </c>
      <c r="F18" s="102"/>
      <c r="G18" s="102" t="s">
        <v>79</v>
      </c>
      <c r="H18" s="102">
        <f>COUNTIF(Backlinks!H5:H1000,"Pending")</f>
        <v>6</v>
      </c>
      <c r="I18" s="102"/>
      <c r="J18" s="102" t="s">
        <v>2549</v>
      </c>
      <c r="K18" s="102">
        <f>COUNTIF('Communities &amp; Forums'!B5:B200,"LinkedIn")</f>
        <v>6</v>
      </c>
    </row>
    <row r="19">
      <c r="A19" s="102" t="s">
        <v>5726</v>
      </c>
      <c r="B19" s="102">
        <f>COUNTIF('Daily reports'!E2:E1012,"Yes")</f>
        <v>0</v>
      </c>
      <c r="C19" s="102"/>
      <c r="D19" s="102" t="s">
        <v>5687</v>
      </c>
      <c r="E19" s="102">
        <f>COUNTIF('Daily reports'!AC2:AC1012,"In Progress")</f>
        <v>355</v>
      </c>
      <c r="F19" s="102"/>
      <c r="G19" s="102" t="s">
        <v>6263</v>
      </c>
      <c r="H19" s="102">
        <f>COUNTIF(Backlinks!H5:H1000,"Contacted")</f>
        <v>0</v>
      </c>
      <c r="I19" s="102"/>
      <c r="J19" s="102" t="s">
        <v>16</v>
      </c>
      <c r="K19" s="102">
        <f>COUNTIF('Communities &amp; Forums'!B5:B200,"Reddit")</f>
        <v>10</v>
      </c>
    </row>
    <row r="20">
      <c r="A20" s="102" t="s">
        <v>7</v>
      </c>
      <c r="B20" s="102">
        <f>COUNTIF('Daily reports'!F2:F1012,"Yes")</f>
        <v>51</v>
      </c>
      <c r="C20" s="102"/>
      <c r="D20" s="102" t="s">
        <v>6264</v>
      </c>
      <c r="E20" s="102">
        <f>COUNTIF('Daily reports'!AM2:AM1012,"Overdue")</f>
        <v>0</v>
      </c>
      <c r="F20" s="102"/>
      <c r="G20" s="102" t="s">
        <v>6265</v>
      </c>
      <c r="H20" s="102">
        <f>COUNTIF(Backlinks!H5:H1000,"Rejected")</f>
        <v>0</v>
      </c>
      <c r="I20" s="102"/>
      <c r="J20" s="102" t="s">
        <v>2625</v>
      </c>
      <c r="K20" s="102">
        <f>COUNTIF('Communities &amp; Forums'!B5:B200,"Quora")</f>
        <v>4</v>
      </c>
    </row>
    <row r="21" ht="15.75" customHeight="1">
      <c r="A21" s="102" t="s">
        <v>8</v>
      </c>
      <c r="B21" s="102">
        <f>COUNTIF('Daily reports'!G2:G1012,"Yes")</f>
        <v>52</v>
      </c>
      <c r="C21" s="102"/>
      <c r="D21" s="102" t="s">
        <v>6266</v>
      </c>
      <c r="E21" s="102">
        <f>COUNTIF('Daily reports'!AM2:AM1012,"Due Soon")</f>
        <v>0</v>
      </c>
      <c r="F21" s="102"/>
      <c r="G21" s="102" t="s">
        <v>6267</v>
      </c>
      <c r="H21" s="102">
        <f>COUNTIFS(Backlinks!B5:B1000,"&lt;&gt;",Backlinks!H5:H1000,"")</f>
        <v>26</v>
      </c>
      <c r="I21" s="102"/>
      <c r="J21" s="102" t="s">
        <v>6268</v>
      </c>
      <c r="K21" s="102">
        <f>COUNTIF('Communities &amp; Forums'!C5:C200,"*Professional*")</f>
        <v>7</v>
      </c>
    </row>
    <row r="22" ht="15.75" customHeight="1">
      <c r="A22" s="102" t="s">
        <v>2625</v>
      </c>
      <c r="B22" s="102">
        <f>COUNTIF('Daily reports'!L2:L1012,"&lt;&gt;")</f>
        <v>116</v>
      </c>
      <c r="C22" s="102"/>
      <c r="D22" s="102" t="s">
        <v>6269</v>
      </c>
      <c r="E22" s="102">
        <f>COUNTIF('Daily reports'!AM2:AM1012,"No Deadline")</f>
        <v>355</v>
      </c>
      <c r="F22" s="102"/>
      <c r="G22" s="102"/>
      <c r="H22" s="102"/>
      <c r="I22" s="102"/>
      <c r="J22" s="102" t="s">
        <v>6270</v>
      </c>
      <c r="K22" s="102">
        <f>COUNTIF('Communities &amp; Forums'!C5:C200,"*Contributor*")</f>
        <v>2</v>
      </c>
    </row>
    <row r="23" ht="15.75" customHeight="1">
      <c r="A23" s="102" t="s">
        <v>16</v>
      </c>
      <c r="B23" s="102">
        <f>COUNTIF('Daily reports'!M2:M1012,"&lt;&gt;")</f>
        <v>88</v>
      </c>
      <c r="C23" s="102"/>
      <c r="D23" s="102"/>
      <c r="E23" s="102"/>
      <c r="F23" s="102"/>
      <c r="G23" s="102"/>
      <c r="H23" s="102"/>
      <c r="I23" s="102"/>
      <c r="J23" s="102" t="s">
        <v>5772</v>
      </c>
      <c r="K23" s="102">
        <f>COUNTA('Communities &amp; Forums'!A5:A200)-SUM(K17:K22)</f>
        <v>9</v>
      </c>
    </row>
    <row r="24" ht="15.75" customHeight="1">
      <c r="A24" s="102" t="s">
        <v>21</v>
      </c>
      <c r="B24" s="102">
        <f>COUNTIF('Daily reports'!S2:S1012,"&lt;&gt;")</f>
        <v>46</v>
      </c>
      <c r="C24" s="102"/>
      <c r="D24" s="102"/>
      <c r="E24" s="102"/>
      <c r="F24" s="102"/>
      <c r="G24" s="102"/>
      <c r="H24" s="102"/>
      <c r="I24" s="102"/>
      <c r="J24" s="102"/>
      <c r="K24" s="102"/>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36.0" customHeight="1">
      <c r="A63" s="403" t="s">
        <v>6271</v>
      </c>
    </row>
    <row r="64" ht="15.75" customHeight="1">
      <c r="O64" s="29" t="str">
        <f>HYPERLINK("#'Guide'!A1","Open Guide")</f>
        <v>Open Guide</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1:O2"/>
    <mergeCell ref="A3:O3"/>
    <mergeCell ref="A5:C5"/>
    <mergeCell ref="D5:F5"/>
    <mergeCell ref="G5:I5"/>
    <mergeCell ref="J5:L5"/>
    <mergeCell ref="M5:O5"/>
    <mergeCell ref="G10:I10"/>
    <mergeCell ref="J10:L10"/>
    <mergeCell ref="A11:C13"/>
    <mergeCell ref="D11:F13"/>
    <mergeCell ref="G11:I13"/>
    <mergeCell ref="J11:L13"/>
    <mergeCell ref="M11:O13"/>
    <mergeCell ref="A63:O63"/>
    <mergeCell ref="A6:C8"/>
    <mergeCell ref="D6:F8"/>
    <mergeCell ref="G6:I8"/>
    <mergeCell ref="J6:L8"/>
    <mergeCell ref="M6:O8"/>
    <mergeCell ref="A10:C10"/>
    <mergeCell ref="D10:F10"/>
    <mergeCell ref="M10:O10"/>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5.0"/>
    <col customWidth="1" min="2" max="2" width="82.0"/>
    <col customWidth="1" min="3" max="3" width="70.0"/>
    <col customWidth="1" min="4" max="8" width="14.0"/>
    <col customWidth="1" min="9" max="26" width="8.63"/>
  </cols>
  <sheetData>
    <row r="1">
      <c r="A1" s="404" t="s">
        <v>6272</v>
      </c>
    </row>
    <row r="3" ht="30.0" customHeight="1">
      <c r="A3" s="389" t="s">
        <v>6273</v>
      </c>
    </row>
    <row r="5">
      <c r="A5" s="405" t="s">
        <v>6274</v>
      </c>
    </row>
    <row r="6">
      <c r="A6" s="378" t="s">
        <v>6275</v>
      </c>
      <c r="B6" s="103" t="s">
        <v>6276</v>
      </c>
      <c r="C6" s="379" t="s">
        <v>6277</v>
      </c>
    </row>
    <row r="7">
      <c r="A7" s="102" t="s">
        <v>6278</v>
      </c>
      <c r="B7" s="406" t="str">
        <f>HYPERLINK("#'Dashboard'!A1","Open Sheet")</f>
        <v>Open Sheet</v>
      </c>
      <c r="C7" s="102" t="s">
        <v>6279</v>
      </c>
    </row>
    <row r="8">
      <c r="A8" s="102" t="s">
        <v>6280</v>
      </c>
      <c r="B8" s="406" t="str">
        <f>HYPERLINK("#'Weekly Content Planner'!A1","Open Sheet")</f>
        <v>Open Sheet</v>
      </c>
      <c r="C8" s="102" t="s">
        <v>6281</v>
      </c>
    </row>
    <row r="9">
      <c r="A9" s="102" t="s">
        <v>6282</v>
      </c>
      <c r="B9" s="406" t="str">
        <f>HYPERLINK("#'Daily reports'!A1","Open Sheet")</f>
        <v>Open Sheet</v>
      </c>
      <c r="C9" s="102" t="s">
        <v>6283</v>
      </c>
    </row>
    <row r="10">
      <c r="A10" s="102" t="s">
        <v>6284</v>
      </c>
      <c r="B10" s="406" t="str">
        <f>HYPERLINK("#'Team Engagement'!A1","Open Sheet")</f>
        <v>Open Sheet</v>
      </c>
      <c r="C10" s="102" t="s">
        <v>6285</v>
      </c>
    </row>
    <row r="11">
      <c r="A11" s="102" t="s">
        <v>6286</v>
      </c>
      <c r="B11" s="406" t="str">
        <f>HYPERLINK("#'Communities &amp; Forums'!A1","Open Sheet")</f>
        <v>Open Sheet</v>
      </c>
      <c r="C11" s="102" t="s">
        <v>6287</v>
      </c>
    </row>
    <row r="12">
      <c r="A12" s="102" t="s">
        <v>235</v>
      </c>
      <c r="B12" s="406" t="str">
        <f>HYPERLINK("#'Backlinks'!A1","Open Sheet")</f>
        <v>Open Sheet</v>
      </c>
      <c r="C12" s="102" t="s">
        <v>6288</v>
      </c>
    </row>
    <row r="13">
      <c r="A13" s="102" t="s">
        <v>6289</v>
      </c>
      <c r="B13" s="406" t="str">
        <f>HYPERLINK("#'Current Issues'!A1","Open Sheet")</f>
        <v>Open Sheet</v>
      </c>
      <c r="C13" s="102" t="s">
        <v>6290</v>
      </c>
    </row>
    <row r="14">
      <c r="A14" s="102" t="s">
        <v>6291</v>
      </c>
      <c r="B14" s="406" t="str">
        <f>HYPERLINK("#'Competitor List'!A1","Open Sheet")</f>
        <v>Open Sheet</v>
      </c>
      <c r="C14" s="102" t="s">
        <v>6292</v>
      </c>
    </row>
    <row r="15">
      <c r="A15" s="102" t="s">
        <v>6293</v>
      </c>
      <c r="B15" s="406" t="str">
        <f>HYPERLINK("#'Research Paper Links'!A1","Open Sheet")</f>
        <v>Open Sheet</v>
      </c>
      <c r="C15" s="102" t="s">
        <v>6294</v>
      </c>
    </row>
    <row r="16">
      <c r="A16" s="102" t="s">
        <v>6295</v>
      </c>
      <c r="B16" s="407" t="str">
        <f>HYPERLINK("#'Lists'!A1","Open Sheet")</f>
        <v>Open Sheet</v>
      </c>
      <c r="C16" s="102" t="s">
        <v>6296</v>
      </c>
    </row>
    <row r="18">
      <c r="A18" s="405" t="s">
        <v>6297</v>
      </c>
    </row>
    <row r="19">
      <c r="A19" s="400" t="s">
        <v>6298</v>
      </c>
      <c r="B19" s="102" t="s">
        <v>6299</v>
      </c>
    </row>
    <row r="20">
      <c r="A20" s="408" t="s">
        <v>6300</v>
      </c>
      <c r="B20" s="102" t="s">
        <v>6301</v>
      </c>
    </row>
    <row r="21" ht="15.75" customHeight="1">
      <c r="A21" s="408" t="s">
        <v>6302</v>
      </c>
      <c r="B21" s="102" t="s">
        <v>6303</v>
      </c>
    </row>
    <row r="22" ht="15.75" customHeight="1">
      <c r="A22" s="408" t="s">
        <v>6304</v>
      </c>
      <c r="B22" s="102" t="s">
        <v>6305</v>
      </c>
    </row>
    <row r="23" ht="15.75" customHeight="1">
      <c r="A23" s="408" t="s">
        <v>6306</v>
      </c>
      <c r="B23" s="102" t="s">
        <v>6307</v>
      </c>
    </row>
    <row r="24" ht="15.75" customHeight="1">
      <c r="A24" s="408" t="s">
        <v>6308</v>
      </c>
      <c r="B24" s="102" t="s">
        <v>6309</v>
      </c>
    </row>
    <row r="25" ht="15.75" customHeight="1">
      <c r="A25" s="408" t="s">
        <v>6310</v>
      </c>
      <c r="B25" s="102" t="s">
        <v>6311</v>
      </c>
    </row>
    <row r="26" ht="15.75" customHeight="1">
      <c r="A26" s="409" t="s">
        <v>6312</v>
      </c>
      <c r="B26" s="102" t="s">
        <v>6313</v>
      </c>
    </row>
    <row r="27" ht="15.75" customHeight="1"/>
    <row r="28" ht="15.75" customHeight="1">
      <c r="A28" s="405" t="s">
        <v>6314</v>
      </c>
    </row>
    <row r="29" ht="15.75" customHeight="1">
      <c r="A29" s="400" t="s">
        <v>6315</v>
      </c>
      <c r="B29" s="102" t="s">
        <v>6316</v>
      </c>
    </row>
    <row r="30" ht="15.75" customHeight="1">
      <c r="A30" s="408" t="s">
        <v>6317</v>
      </c>
      <c r="B30" s="102" t="s">
        <v>6318</v>
      </c>
    </row>
    <row r="31" ht="15.75" customHeight="1">
      <c r="A31" s="408" t="s">
        <v>6319</v>
      </c>
      <c r="B31" s="102" t="s">
        <v>6320</v>
      </c>
    </row>
    <row r="32" ht="15.75" customHeight="1">
      <c r="A32" s="408" t="s">
        <v>6321</v>
      </c>
      <c r="B32" s="102" t="s">
        <v>6322</v>
      </c>
    </row>
    <row r="33" ht="15.75" customHeight="1">
      <c r="A33" s="408" t="s">
        <v>6323</v>
      </c>
      <c r="B33" s="102" t="s">
        <v>6324</v>
      </c>
    </row>
    <row r="34" ht="15.75" customHeight="1">
      <c r="A34" s="409" t="s">
        <v>6325</v>
      </c>
      <c r="B34" s="102" t="s">
        <v>6326</v>
      </c>
    </row>
    <row r="35" ht="15.75" customHeight="1"/>
    <row r="36" ht="15.75" customHeight="1">
      <c r="A36" s="405" t="s">
        <v>6327</v>
      </c>
    </row>
    <row r="37" ht="15.75" customHeight="1">
      <c r="A37" s="400" t="s">
        <v>5687</v>
      </c>
      <c r="B37" s="102" t="s">
        <v>6328</v>
      </c>
    </row>
    <row r="38" ht="15.75" customHeight="1">
      <c r="A38" s="408" t="s">
        <v>6262</v>
      </c>
      <c r="B38" s="102" t="s">
        <v>6329</v>
      </c>
    </row>
    <row r="39" ht="15.75" customHeight="1">
      <c r="A39" s="408" t="s">
        <v>119</v>
      </c>
      <c r="B39" s="102" t="s">
        <v>6330</v>
      </c>
    </row>
    <row r="40" ht="15.75" customHeight="1">
      <c r="A40" s="408" t="s">
        <v>6266</v>
      </c>
      <c r="B40" s="102" t="s">
        <v>6331</v>
      </c>
    </row>
    <row r="41" ht="15.75" customHeight="1">
      <c r="A41" s="408" t="s">
        <v>6264</v>
      </c>
      <c r="B41" s="102" t="s">
        <v>6332</v>
      </c>
    </row>
    <row r="42" ht="15.75" customHeight="1">
      <c r="A42" s="408" t="s">
        <v>6333</v>
      </c>
      <c r="B42" s="102" t="s">
        <v>6334</v>
      </c>
    </row>
    <row r="43" ht="15.75" customHeight="1">
      <c r="A43" s="408" t="s">
        <v>6335</v>
      </c>
      <c r="B43" s="102" t="s">
        <v>6336</v>
      </c>
    </row>
    <row r="44" ht="15.75" customHeight="1">
      <c r="A44" s="409" t="s">
        <v>5708</v>
      </c>
      <c r="B44" s="102" t="s">
        <v>6337</v>
      </c>
    </row>
    <row r="45" ht="15.75" customHeight="1"/>
    <row r="46" ht="15.75" customHeight="1">
      <c r="A46" s="405" t="s">
        <v>6338</v>
      </c>
    </row>
    <row r="47" ht="15.75" customHeight="1">
      <c r="A47" s="400" t="s">
        <v>6339</v>
      </c>
      <c r="B47" s="102" t="s">
        <v>6340</v>
      </c>
    </row>
    <row r="48" ht="15.75" customHeight="1">
      <c r="A48" s="408" t="s">
        <v>6341</v>
      </c>
      <c r="B48" s="102" t="s">
        <v>6342</v>
      </c>
    </row>
    <row r="49" ht="15.75" customHeight="1">
      <c r="A49" s="408" t="s">
        <v>6343</v>
      </c>
      <c r="B49" s="102" t="s">
        <v>6344</v>
      </c>
    </row>
    <row r="50" ht="15.75" customHeight="1">
      <c r="A50" s="408" t="s">
        <v>6345</v>
      </c>
      <c r="B50" s="102" t="s">
        <v>6346</v>
      </c>
    </row>
    <row r="51" ht="15.75" customHeight="1">
      <c r="A51" s="408" t="s">
        <v>6347</v>
      </c>
      <c r="B51" s="102" t="s">
        <v>6348</v>
      </c>
    </row>
    <row r="52" ht="15.75" customHeight="1">
      <c r="A52" s="408" t="s">
        <v>6349</v>
      </c>
      <c r="B52" s="102" t="s">
        <v>6350</v>
      </c>
    </row>
    <row r="53" ht="15.75" customHeight="1">
      <c r="A53" s="409" t="s">
        <v>6351</v>
      </c>
      <c r="B53" s="102" t="s">
        <v>6352</v>
      </c>
    </row>
    <row r="54" ht="15.75" customHeight="1"/>
    <row r="55" ht="15.75" customHeight="1">
      <c r="A55" s="405" t="s">
        <v>6353</v>
      </c>
    </row>
    <row r="56" ht="15.75" customHeight="1">
      <c r="A56" s="400" t="s">
        <v>6354</v>
      </c>
      <c r="B56" s="102" t="s">
        <v>6355</v>
      </c>
    </row>
    <row r="57" ht="15.75" customHeight="1">
      <c r="A57" s="408" t="s">
        <v>6356</v>
      </c>
      <c r="B57" s="102" t="s">
        <v>6357</v>
      </c>
    </row>
    <row r="58" ht="15.75" customHeight="1">
      <c r="A58" s="408" t="s">
        <v>6358</v>
      </c>
      <c r="B58" s="102" t="s">
        <v>6066</v>
      </c>
    </row>
    <row r="59" ht="15.75" customHeight="1">
      <c r="A59" s="408" t="s">
        <v>6068</v>
      </c>
      <c r="B59" s="102" t="s">
        <v>6070</v>
      </c>
    </row>
    <row r="60" ht="15.75" customHeight="1">
      <c r="A60" s="408" t="s">
        <v>6359</v>
      </c>
      <c r="B60" s="102" t="s">
        <v>6056</v>
      </c>
    </row>
    <row r="61" ht="15.75" customHeight="1">
      <c r="A61" s="408" t="s">
        <v>6360</v>
      </c>
      <c r="B61" s="102" t="s">
        <v>6058</v>
      </c>
    </row>
    <row r="62" ht="15.75" customHeight="1">
      <c r="A62" s="408" t="s">
        <v>6361</v>
      </c>
      <c r="B62" s="102" t="s">
        <v>6144</v>
      </c>
    </row>
    <row r="63" ht="15.75" customHeight="1">
      <c r="A63" s="409" t="s">
        <v>6362</v>
      </c>
      <c r="B63" s="102" t="s">
        <v>6150</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H2"/>
    <mergeCell ref="A3:H3"/>
    <mergeCell ref="A5:H5"/>
    <mergeCell ref="A18:H18"/>
    <mergeCell ref="A28:H28"/>
    <mergeCell ref="A36:H36"/>
    <mergeCell ref="A46:H46"/>
    <mergeCell ref="A55:H55"/>
  </mergeCells>
  <printOptions/>
  <pageMargins bottom="0.75" footer="0.0" header="0.0" left="0.7" right="0.7" top="0.75"/>
  <pageSetup orientation="landscape"/>
  <drawing r:id="rId1"/>
</worksheet>
</file>